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7" yWindow="32767" windowWidth="19200" windowHeight="6440" tabRatio="793" firstSheet="28" activeTab="34"/>
  </bookViews>
  <sheets>
    <sheet name="目次" sheetId="101" state="hidden" r:id="rId1"/>
    <sheet name="第1号様式（申請書）" sheetId="1" r:id="rId2"/>
    <sheet name="別紙1-1" sheetId="75" r:id="rId3"/>
    <sheet name="別紙1-2" sheetId="80" r:id="rId4"/>
    <sheet name="別紙2-1 " sheetId="2" r:id="rId5"/>
    <sheet name="別紙2-2" sheetId="4" r:id="rId6"/>
    <sheet name="別紙2-3" sheetId="10" r:id="rId7"/>
    <sheet name="別紙3-1 " sheetId="20" r:id="rId8"/>
    <sheet name="別紙3-2" sheetId="22" r:id="rId9"/>
    <sheet name="別紙3-3" sheetId="23" r:id="rId10"/>
    <sheet name="別紙3-4" sheetId="24" r:id="rId11"/>
    <sheet name="別紙３" sheetId="3" state="hidden" r:id="rId12"/>
    <sheet name="別紙4" sheetId="19" state="hidden" r:id="rId13"/>
    <sheet name="第2号様式（変更）" sheetId="9" r:id="rId14"/>
    <sheet name="第２号様式別紙1-1" sheetId="6" r:id="rId15"/>
    <sheet name="第２号様式別紙1-2" sheetId="5" r:id="rId16"/>
    <sheet name="第２号様式別紙2-1" sheetId="12" r:id="rId17"/>
    <sheet name="第２号様式別紙2-2" sheetId="7" r:id="rId18"/>
    <sheet name="第２号様式別紙2-3" sheetId="14" r:id="rId19"/>
    <sheet name="第２号様式別紙3-1 " sheetId="25" r:id="rId20"/>
    <sheet name="第２号様式別紙3-2 " sheetId="26" r:id="rId21"/>
    <sheet name="第２号別紙3-3 " sheetId="27" r:id="rId22"/>
    <sheet name="第3号様式（中止廃止）" sheetId="39" r:id="rId23"/>
    <sheet name="第4号様式（実績）" sheetId="79" r:id="rId24"/>
    <sheet name="第4号様式別紙1-1 " sheetId="8" r:id="rId25"/>
    <sheet name="第4号様式別紙1-2 " sheetId="13" r:id="rId26"/>
    <sheet name="第4号様式別紙2-1" sheetId="16" r:id="rId27"/>
    <sheet name="第4号様式別紙2-2" sheetId="11" r:id="rId28"/>
    <sheet name="第4号様式別紙2-3" sheetId="21" r:id="rId29"/>
    <sheet name="第５号様式（財産台帳）" sheetId="15" state="hidden" r:id="rId30"/>
    <sheet name="第６号様式（財産処分）" sheetId="17" state="hidden" r:id="rId31"/>
    <sheet name="第7号様式（仕入控除報告）" sheetId="18" state="hidden" r:id="rId32"/>
    <sheet name="第４号様式別紙3-1 " sheetId="28" r:id="rId33"/>
    <sheet name="第4号様式別紙3-2" sheetId="29" r:id="rId34"/>
    <sheet name="第4号様式別紙3-3" sheetId="30" r:id="rId35"/>
  </sheets>
  <definedNames>
    <definedName name="_xlnm.Print_Area" localSheetId="29">'第５号様式（財産台帳）'!$B$1:$L$23</definedName>
    <definedName name="_xlnm.Print_Area" localSheetId="30">'第６号様式（財産処分）'!$B$1:$AL$50</definedName>
    <definedName name="Z_2119A984_9316_4506_9F3C_C3B57B1302A7_.wvu.PrintArea" localSheetId="5" hidden="1">'別紙2-2'!$B$1:$AK$54</definedName>
    <definedName name="_xlnm.Print_Area" localSheetId="12">別紙4!$B$1:$AL$31</definedName>
    <definedName name="Z_2119A984_9316_4506_9F3C_C3B57B1302A7_.wvu.PrintArea" localSheetId="11" hidden="1">別紙３!$B$1:$AI$35</definedName>
    <definedName name="Z_2119A984_9316_4506_9F3C_C3B57B1302A7_.wvu.PrintArea" localSheetId="3" hidden="1">'別紙1-2'!$B$1:$AK$60</definedName>
    <definedName name="_xlnm.Print_Area" localSheetId="24">'第4号様式別紙1-1 '!$B$1:$AM$27</definedName>
    <definedName name="Z_2119A984_9316_4506_9F3C_C3B57B1302A7_.wvu.PrintArea" localSheetId="24" hidden="1">'第4号様式別紙1-1 '!$B$1:$AM$12</definedName>
    <definedName name="_xlnm.Print_Area" localSheetId="25">'第4号様式別紙1-2 '!$B$1:$BD$61</definedName>
    <definedName name="Z_2119A984_9316_4506_9F3C_C3B57B1302A7_.wvu.PrintArea" localSheetId="25" hidden="1">'第4号様式別紙1-2 '!$B$1:$BD$63</definedName>
    <definedName name="_xlnm.Print_Area" localSheetId="13">'第2号様式（変更）'!$B$2:$AL$55</definedName>
    <definedName name="_xlnm.Print_Area" localSheetId="26">'第4号様式別紙2-1'!$B$1:$AM$30</definedName>
    <definedName name="_xlnm.Print_Area" localSheetId="6">'別紙2-3'!$B$1:$AM$40</definedName>
    <definedName name="Z_2119A984_9316_4506_9F3C_C3B57B1302A7_.wvu.PrintArea" localSheetId="26" hidden="1">'第4号様式別紙2-1'!$B$1:$AM$12</definedName>
    <definedName name="Z_2119A984_9316_4506_9F3C_C3B57B1302A7_.wvu.PrintArea" localSheetId="1" hidden="1">'第1号様式（申請書）'!$B$2:$AL$52</definedName>
    <definedName name="_xlnm.Print_Area" localSheetId="1">'第1号様式（申請書）'!$B$1:$AL$56</definedName>
    <definedName name="_xlnm.Print_Area" localSheetId="22">'第3号様式（中止廃止）'!$B$1:$AL$43</definedName>
    <definedName name="_xlnm.Print_Area" localSheetId="2">'別紙1-1'!$B$1:$AM$30</definedName>
    <definedName name="Z_2119A984_9316_4506_9F3C_C3B57B1302A7_.wvu.PrintArea" localSheetId="13" hidden="1">'第2号様式（変更）'!$B$2:$AL$52</definedName>
    <definedName name="_xlnm.Print_Area" localSheetId="3">'別紙1-2'!$B$1:$AK$61</definedName>
    <definedName name="_xlnm.Print_Area" localSheetId="28">'第4号様式別紙2-3'!$B$1:$AM$44</definedName>
    <definedName name="Z_2119A984_9316_4506_9F3C_C3B57B1302A7_.wvu.PrintArea" localSheetId="12" hidden="1">別紙4!$B$2:$AL$31</definedName>
    <definedName name="Z_2119A984_9316_4506_9F3C_C3B57B1302A7_.wvu.PrintArea" localSheetId="22" hidden="1">'第3号様式（中止廃止）'!$B$1:$AL$35</definedName>
    <definedName name="Z_2119A984_9316_4506_9F3C_C3B57B1302A7_.wvu.PrintArea" localSheetId="23" hidden="1">'第4号様式（実績）'!$A$1:$AL$43</definedName>
    <definedName name="_xlnm.Print_Area" localSheetId="5">'別紙2-2'!$B$1:$AK$53</definedName>
    <definedName name="Z_2119A984_9316_4506_9F3C_C3B57B1302A7_.wvu.PrintArea" localSheetId="28" hidden="1">'第4号様式別紙2-3'!$B$1:$AM$22</definedName>
    <definedName name="_xlnm.Print_Area" localSheetId="14">'第２号様式別紙1-1'!$B$1:$AM$35</definedName>
    <definedName name="_xlnm.Print_Area" localSheetId="23">'第4号様式（実績）'!$A$1:$AL$43</definedName>
    <definedName name="Z_2119A984_9316_4506_9F3C_C3B57B1302A7_.wvu.PrintArea" localSheetId="14" hidden="1">'第２号様式別紙1-1'!$B$1:$AM$12</definedName>
    <definedName name="_xlnm.Print_Area" localSheetId="17">'第２号様式別紙2-2'!$B$1:$AK$64</definedName>
    <definedName name="Z_2119A984_9316_4506_9F3C_C3B57B1302A7_.wvu.PrintArea" localSheetId="17" hidden="1">'第２号様式別紙2-2'!$B$1:$AK$64</definedName>
    <definedName name="Z_2119A984_9316_4506_9F3C_C3B57B1302A7_.wvu.PrintArea" localSheetId="29" hidden="1">'第５号様式（財産台帳）'!$B$1:$L$22</definedName>
    <definedName name="Z_2119A984_9316_4506_9F3C_C3B57B1302A7_.wvu.PrintArea" localSheetId="30" hidden="1">'第６号様式（財産処分）'!$B$1:$AL$50</definedName>
    <definedName name="Z_2119A984_9316_4506_9F3C_C3B57B1302A7_.wvu.PrintArea" localSheetId="2" hidden="1">'別紙1-1'!$B$1:$AM$13</definedName>
    <definedName name="_xlnm.Print_Area" localSheetId="4">'別紙2-1 '!$B$1:$AM$26</definedName>
    <definedName name="Z_2119A984_9316_4506_9F3C_C3B57B1302A7_.wvu.PrintArea" localSheetId="4" hidden="1">'別紙2-1 '!$B$1:$AM$14</definedName>
    <definedName name="_xlnm.Print_Area" localSheetId="31">'第7号様式（仕入控除報告）'!$B$1:$AL$51</definedName>
    <definedName name="Z_2119A984_9316_4506_9F3C_C3B57B1302A7_.wvu.PrintArea" localSheetId="31" hidden="1">'第7号様式（仕入控除報告）'!$B$1:$AL$49</definedName>
    <definedName name="_xlnm.Print_Area" localSheetId="15">'第２号様式別紙1-2'!$B$1:$AK$57</definedName>
    <definedName name="Z_2119A984_9316_4506_9F3C_C3B57B1302A7_.wvu.PrintArea" localSheetId="15" hidden="1">'第２号様式別紙1-2'!$B$1:$AK$57</definedName>
    <definedName name="Z_2119A984_9316_4506_9F3C_C3B57B1302A7_.wvu.PrintArea" localSheetId="16" hidden="1">'第２号様式別紙2-1'!$B$1:$AM$13</definedName>
    <definedName name="_xlnm.Print_Area" localSheetId="18">'第２号様式別紙2-3'!$B$1:$AM$40</definedName>
    <definedName name="Z_2119A984_9316_4506_9F3C_C3B57B1302A7_.wvu.PrintArea" localSheetId="18" hidden="1">'第２号様式別紙2-3'!$B$1:$AM$14</definedName>
    <definedName name="Z_2119A984_9316_4506_9F3C_C3B57B1302A7_.wvu.PrintArea" localSheetId="6" hidden="1">'別紙2-3'!$B$1:$AM$13</definedName>
    <definedName name="_xlnm.Print_Area" localSheetId="27">'第4号様式別紙2-2'!$B$1:$BD$53</definedName>
    <definedName name="Z_2119A984_9316_4506_9F3C_C3B57B1302A7_.wvu.PrintArea" localSheetId="27" hidden="1">'第4号様式別紙2-2'!$B$1:$BD$53</definedName>
    <definedName name="_xlnm.Print_Area" localSheetId="16">'第２号様式別紙2-1'!$B$1:$AM$29</definedName>
    <definedName name="_xlnm.Print_Area" localSheetId="11">別紙３!$B$1:$AI$35</definedName>
    <definedName name="_xlnm.Print_Area" localSheetId="7">'別紙3-1 '!$B$1:$AM$29</definedName>
    <definedName name="Z_2119A984_9316_4506_9F3C_C3B57B1302A7_.wvu.PrintArea" localSheetId="7" hidden="1">'別紙3-1 '!$B$1:$AM$14</definedName>
    <definedName name="Z_2119A984_9316_4506_9F3C_C3B57B1302A7_.wvu.PrintArea" localSheetId="8" hidden="1">'別紙3-2'!$B$1:$AE$18</definedName>
    <definedName name="_xlnm.Print_Area" localSheetId="8">'別紙3-2'!$B$1:$AE$32</definedName>
    <definedName name="Z_2119A984_9316_4506_9F3C_C3B57B1302A7_.wvu.PrintArea" localSheetId="9" hidden="1">'別紙3-3'!$B$1:$AM$11</definedName>
    <definedName name="_xlnm.Print_Area" localSheetId="9">'別紙3-3'!$B$1:$AM$44</definedName>
    <definedName name="_xlnm.Print_Area" localSheetId="10">'別紙3-4'!$A$1:$G$35</definedName>
    <definedName name="_xlnm.Print_Area" localSheetId="19">'第２号様式別紙3-1 '!$B$1:$AM$29</definedName>
    <definedName name="Z_2119A984_9316_4506_9F3C_C3B57B1302A7_.wvu.PrintArea" localSheetId="19" hidden="1">'第２号様式別紙3-1 '!$B$1:$AM$14</definedName>
    <definedName name="Z_2119A984_9316_4506_9F3C_C3B57B1302A7_.wvu.PrintArea" localSheetId="20" hidden="1">'第２号様式別紙3-2 '!$B$1:$AE$18</definedName>
    <definedName name="_xlnm.Print_Area" localSheetId="20">'第２号様式別紙3-2 '!$B$1:$AE$32</definedName>
    <definedName name="Z_2119A984_9316_4506_9F3C_C3B57B1302A7_.wvu.PrintArea" localSheetId="21" hidden="1">'第２号別紙3-3 '!$B$1:$AM$11</definedName>
    <definedName name="_xlnm.Print_Area" localSheetId="21">'第２号別紙3-3 '!$B$1:$AM$44</definedName>
    <definedName name="_xlnm.Print_Area" localSheetId="32">'第４号様式別紙3-1 '!$B$1:$AM$35</definedName>
    <definedName name="Z_2119A984_9316_4506_9F3C_C3B57B1302A7_.wvu.PrintArea" localSheetId="32" hidden="1">'第４号様式別紙3-1 '!$B$1:$AM$14</definedName>
    <definedName name="_xlnm.Print_Area" localSheetId="33">'第4号様式別紙3-2'!$B$1:$BD$20</definedName>
    <definedName name="Z_2119A984_9316_4506_9F3C_C3B57B1302A7_.wvu.PrintArea" localSheetId="33" hidden="1">'第4号様式別紙3-2'!$B$1:$BD$20</definedName>
    <definedName name="_xlnm.Print_Area" localSheetId="34">'第4号様式別紙3-3'!$B$1:$AM$44</definedName>
    <definedName name="Z_2119A984_9316_4506_9F3C_C3B57B1302A7_.wvu.PrintArea" localSheetId="34" hidden="1">'第4号様式別紙3-3'!$B$1:$AM$22</definedName>
  </definedNames>
  <calcPr calcId="191029" concurrentCalc="1"/>
  <customWorkbookViews>
    <customWorkbookView name="pc096 - 個人用ビュー" guid="{2119A984-9316-4506-9F3C-C3B57B1302A7}" personalView="1" xWindow="17" yWindow="24" windowWidth="1819" windowHeight="1030" tabRatio="928" activeSheetId="47"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U11" authorId="0">
      <text>
        <r>
          <rPr>
            <sz val="11"/>
            <color auto="1"/>
            <rFont val="ＭＳ Ｐゴシック"/>
          </rPr>
          <t xml:space="preserve">個人事業主の場合は、屋号を「名称」欄に記載、「代表者職・氏名」欄に氏名を記載してください。
</t>
        </r>
      </text>
    </comment>
    <comment ref="S29" authorId="0">
      <text>
        <r>
          <rPr>
            <sz val="10"/>
            <color auto="1"/>
            <rFont val="ＭＳ Ｐゴシック"/>
          </rPr>
          <t>事</t>
        </r>
        <r>
          <rPr>
            <sz val="10"/>
            <color auto="1"/>
            <rFont val="ＭＳ Ｐゴシック"/>
          </rPr>
          <t>業</t>
        </r>
        <r>
          <rPr>
            <sz val="10"/>
            <color auto="1"/>
            <rFont val="ＭＳ Ｐゴシック"/>
          </rPr>
          <t>完</t>
        </r>
        <r>
          <rPr>
            <sz val="10"/>
            <color auto="1"/>
            <rFont val="ＭＳ Ｐゴシック"/>
          </rPr>
          <t>了</t>
        </r>
        <r>
          <rPr>
            <sz val="10"/>
            <color auto="1"/>
            <rFont val="ＭＳ Ｐゴシック"/>
          </rPr>
          <t>日</t>
        </r>
        <r>
          <rPr>
            <sz val="10"/>
            <color auto="1"/>
            <rFont val="ＭＳ Ｐゴシック"/>
          </rPr>
          <t>は</t>
        </r>
        <r>
          <rPr>
            <sz val="10"/>
            <color auto="1"/>
            <rFont val="ＭＳ Ｐゴシック"/>
          </rPr>
          <t>、</t>
        </r>
        <r>
          <rPr>
            <sz val="10"/>
            <color auto="1"/>
            <rFont val="ＭＳ Ｐゴシック"/>
          </rPr>
          <t>最</t>
        </r>
        <r>
          <rPr>
            <sz val="10"/>
            <color auto="1"/>
            <rFont val="ＭＳ Ｐゴシック"/>
          </rPr>
          <t>終</t>
        </r>
        <r>
          <rPr>
            <sz val="10"/>
            <color auto="1"/>
            <rFont val="ＭＳ Ｐゴシック"/>
          </rPr>
          <t>の</t>
        </r>
        <r>
          <rPr>
            <sz val="10"/>
            <color auto="1"/>
            <rFont val="ＭＳ Ｐゴシック"/>
          </rPr>
          <t>支</t>
        </r>
        <r>
          <rPr>
            <sz val="10"/>
            <color auto="1"/>
            <rFont val="ＭＳ Ｐゴシック"/>
          </rPr>
          <t>払</t>
        </r>
        <r>
          <rPr>
            <sz val="10"/>
            <color auto="1"/>
            <rFont val="ＭＳ Ｐゴシック"/>
          </rPr>
          <t>日</t>
        </r>
        <r>
          <rPr>
            <sz val="10"/>
            <color auto="1"/>
            <rFont val="ＭＳ Ｐゴシック"/>
          </rPr>
          <t>ま</t>
        </r>
        <r>
          <rPr>
            <sz val="10"/>
            <color auto="1"/>
            <rFont val="ＭＳ Ｐゴシック"/>
          </rPr>
          <t>た</t>
        </r>
        <r>
          <rPr>
            <sz val="10"/>
            <color auto="1"/>
            <rFont val="ＭＳ Ｐゴシック"/>
          </rPr>
          <t>は</t>
        </r>
        <r>
          <rPr>
            <sz val="10"/>
            <color auto="1"/>
            <rFont val="ＭＳ Ｐゴシック"/>
          </rPr>
          <t>事</t>
        </r>
        <r>
          <rPr>
            <sz val="10"/>
            <color auto="1"/>
            <rFont val="ＭＳ Ｐゴシック"/>
          </rPr>
          <t>業</t>
        </r>
        <r>
          <rPr>
            <sz val="10"/>
            <color auto="1"/>
            <rFont val="ＭＳ Ｐゴシック"/>
          </rPr>
          <t>実</t>
        </r>
        <r>
          <rPr>
            <sz val="10"/>
            <color auto="1"/>
            <rFont val="ＭＳ Ｐゴシック"/>
          </rPr>
          <t>施</t>
        </r>
        <r>
          <rPr>
            <sz val="10"/>
            <color auto="1"/>
            <rFont val="ＭＳ Ｐゴシック"/>
          </rPr>
          <t>の</t>
        </r>
        <r>
          <rPr>
            <sz val="10"/>
            <color auto="1"/>
            <rFont val="ＭＳ Ｐゴシック"/>
          </rPr>
          <t>最</t>
        </r>
        <r>
          <rPr>
            <sz val="10"/>
            <color auto="1"/>
            <rFont val="ＭＳ Ｐゴシック"/>
          </rPr>
          <t>終</t>
        </r>
        <r>
          <rPr>
            <sz val="10"/>
            <color auto="1"/>
            <rFont val="ＭＳ Ｐゴシック"/>
          </rPr>
          <t>日</t>
        </r>
        <r>
          <rPr>
            <sz val="10"/>
            <color auto="1"/>
            <rFont val="ＭＳ Ｐゴシック"/>
          </rPr>
          <t>（</t>
        </r>
        <r>
          <rPr>
            <sz val="10"/>
            <color auto="1"/>
            <rFont val="ＭＳ Ｐゴシック"/>
          </rPr>
          <t>物</t>
        </r>
        <r>
          <rPr>
            <sz val="10"/>
            <color auto="1"/>
            <rFont val="ＭＳ Ｐゴシック"/>
          </rPr>
          <t>品</t>
        </r>
        <r>
          <rPr>
            <sz val="10"/>
            <color auto="1"/>
            <rFont val="ＭＳ Ｐゴシック"/>
          </rPr>
          <t>の</t>
        </r>
        <r>
          <rPr>
            <sz val="10"/>
            <color auto="1"/>
            <rFont val="ＭＳ Ｐゴシック"/>
          </rPr>
          <t>納</t>
        </r>
        <r>
          <rPr>
            <sz val="10"/>
            <color auto="1"/>
            <rFont val="ＭＳ Ｐゴシック"/>
          </rPr>
          <t>入</t>
        </r>
        <r>
          <rPr>
            <sz val="10"/>
            <color auto="1"/>
            <rFont val="ＭＳ Ｐゴシック"/>
          </rPr>
          <t>日</t>
        </r>
        <r>
          <rPr>
            <sz val="10"/>
            <color auto="1"/>
            <rFont val="ＭＳ Ｐゴシック"/>
          </rPr>
          <t>等</t>
        </r>
        <r>
          <rPr>
            <sz val="10"/>
            <color auto="1"/>
            <rFont val="ＭＳ Ｐゴシック"/>
          </rPr>
          <t>）</t>
        </r>
        <r>
          <rPr>
            <sz val="10"/>
            <color auto="1"/>
            <rFont val="ＭＳ Ｐゴシック"/>
          </rPr>
          <t>の</t>
        </r>
        <r>
          <rPr>
            <sz val="10"/>
            <color auto="1"/>
            <rFont val="ＭＳ Ｐゴシック"/>
          </rPr>
          <t>一</t>
        </r>
        <r>
          <rPr>
            <sz val="10"/>
            <color auto="1"/>
            <rFont val="ＭＳ Ｐゴシック"/>
          </rPr>
          <t>番</t>
        </r>
        <r>
          <rPr>
            <sz val="10"/>
            <color auto="1"/>
            <rFont val="ＭＳ Ｐゴシック"/>
          </rPr>
          <t>遅</t>
        </r>
        <r>
          <rPr>
            <sz val="10"/>
            <color auto="1"/>
            <rFont val="ＭＳ Ｐゴシック"/>
          </rPr>
          <t>い</t>
        </r>
        <r>
          <rPr>
            <sz val="10"/>
            <color auto="1"/>
            <rFont val="ＭＳ Ｐゴシック"/>
          </rPr>
          <t>日</t>
        </r>
        <r>
          <rPr>
            <sz val="10"/>
            <color auto="1"/>
            <rFont val="ＭＳ Ｐゴシック"/>
          </rPr>
          <t>の</t>
        </r>
        <r>
          <rPr>
            <sz val="10"/>
            <color auto="1"/>
            <rFont val="ＭＳ Ｐゴシック"/>
          </rPr>
          <t>予</t>
        </r>
        <r>
          <rPr>
            <sz val="10"/>
            <color auto="1"/>
            <rFont val="ＭＳ Ｐゴシック"/>
          </rPr>
          <t>定</t>
        </r>
        <r>
          <rPr>
            <sz val="10"/>
            <color auto="1"/>
            <rFont val="ＭＳ Ｐゴシック"/>
          </rPr>
          <t>日</t>
        </r>
        <r>
          <rPr>
            <sz val="10"/>
            <color auto="1"/>
            <rFont val="ＭＳ Ｐゴシック"/>
          </rPr>
          <t>を</t>
        </r>
        <r>
          <rPr>
            <sz val="10"/>
            <color auto="1"/>
            <rFont val="ＭＳ Ｐゴシック"/>
          </rPr>
          <t>記</t>
        </r>
        <r>
          <rPr>
            <sz val="10"/>
            <color auto="1"/>
            <rFont val="ＭＳ Ｐゴシック"/>
          </rPr>
          <t>載</t>
        </r>
      </text>
    </comment>
    <comment ref="Q37" authorId="0">
      <text>
        <r>
          <rPr>
            <sz val="11"/>
            <color auto="1"/>
            <rFont val="ＭＳ Ｐゴシック"/>
          </rPr>
          <t>登録番号は「登録通知」に記載</t>
        </r>
      </text>
    </comment>
  </commentList>
</comments>
</file>

<file path=xl/comments10.xml><?xml version="1.0" encoding="utf-8"?>
<comments xmlns="http://schemas.openxmlformats.org/spreadsheetml/2006/main">
  <authors>
    <author>Administrator</author>
  </authors>
  <commentList>
    <comment ref="U13" authorId="0">
      <text>
        <r>
          <rPr>
            <sz val="11"/>
            <color auto="1"/>
            <rFont val="ＭＳ Ｐゴシック"/>
          </rPr>
          <t xml:space="preserve">個人事業主の場合は、屋号を「名称」欄に記載、「代表者職・氏名」欄に氏名を記載してください。
</t>
        </r>
      </text>
    </comment>
  </commentList>
</comments>
</file>

<file path=xl/comments11.xml><?xml version="1.0" encoding="utf-8"?>
<comments xmlns="http://schemas.openxmlformats.org/spreadsheetml/2006/main">
  <authors>
    <author>483582</author>
    <author>Administrator</author>
  </authors>
  <commentList>
    <comment ref="AE8" authorId="0">
      <text>
        <r>
          <rPr>
            <sz val="11"/>
            <color auto="1"/>
            <rFont val="ＭＳ Ｐゴシック"/>
          </rPr>
          <t>総事業費は</t>
        </r>
        <r>
          <rPr>
            <b/>
            <sz val="11"/>
            <color auto="1"/>
            <rFont val="ＭＳ Ｐゴシック"/>
          </rPr>
          <t>税</t>
        </r>
        <r>
          <rPr>
            <b/>
            <sz val="11"/>
            <color auto="1"/>
            <rFont val="ＭＳ Ｐゴシック"/>
          </rPr>
          <t>込金額</t>
        </r>
        <r>
          <rPr>
            <sz val="11"/>
            <color auto="1"/>
            <rFont val="ＭＳ Ｐゴシック"/>
          </rPr>
          <t>を入力してください。</t>
        </r>
      </text>
    </comment>
    <comment ref="AK8" authorId="0">
      <text>
        <r>
          <rPr>
            <sz val="11"/>
            <color auto="1"/>
            <rFont val="ＭＳ Ｐゴシック"/>
          </rPr>
          <t>補助対象経費は</t>
        </r>
        <r>
          <rPr>
            <b/>
            <sz val="11"/>
            <color auto="1"/>
            <rFont val="ＭＳ Ｐゴシック"/>
          </rPr>
          <t>税</t>
        </r>
        <r>
          <rPr>
            <b/>
            <sz val="11"/>
            <color auto="1"/>
            <rFont val="ＭＳ Ｐゴシック"/>
          </rPr>
          <t>抜金額</t>
        </r>
        <r>
          <rPr>
            <sz val="11"/>
            <color auto="1"/>
            <rFont val="ＭＳ Ｐゴシック"/>
          </rPr>
          <t xml:space="preserve">を入力してください。
</t>
        </r>
      </text>
    </comment>
    <comment ref="AQ59" authorId="1">
      <text>
        <r>
          <rPr>
            <sz val="11"/>
            <color auto="1"/>
            <rFont val="ＭＳ Ｐゴシック"/>
          </rPr>
          <t xml:space="preserve">補助金交付申請額が上限額を超える場合は、計算式によらず、上限額を直接入力してください。
</t>
        </r>
      </text>
    </comment>
    <comment ref="X59" authorId="1">
      <text>
        <r>
          <rPr>
            <sz val="11"/>
            <color auto="1"/>
            <rFont val="ＭＳ Ｐゴシック"/>
          </rPr>
          <t>補</t>
        </r>
        <r>
          <rPr>
            <sz val="11"/>
            <color auto="1"/>
            <rFont val="ＭＳ Ｐゴシック"/>
          </rPr>
          <t xml:space="preserve">助金交付申請額と同じになります。
</t>
        </r>
      </text>
    </comment>
  </commentList>
</comments>
</file>

<file path=xl/comments12.xml><?xml version="1.0" encoding="utf-8"?>
<comments xmlns="http://schemas.openxmlformats.org/spreadsheetml/2006/main">
  <authors>
    <author>pc110</author>
  </authors>
  <commentList>
    <comment ref="X51"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13.xml><?xml version="1.0" encoding="utf-8"?>
<comments xmlns="http://schemas.openxmlformats.org/spreadsheetml/2006/main">
  <authors>
    <author>pc110</author>
  </authors>
  <commentList>
    <comment ref="X18"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2.xml><?xml version="1.0" encoding="utf-8"?>
<comments xmlns="http://schemas.openxmlformats.org/spreadsheetml/2006/main">
  <authors>
    <author>Administrator</author>
  </authors>
  <commentList>
    <comment ref="K18" authorId="0">
      <text>
        <r>
          <rPr>
            <sz val="11"/>
            <color auto="1"/>
            <rFont val="ＭＳ Ｐゴシック"/>
          </rPr>
          <t>事業内容を目的、用途を踏まえてわかりやすく記載してください。</t>
        </r>
      </text>
    </comment>
  </commentList>
</comments>
</file>

<file path=xl/comments3.xml><?xml version="1.0" encoding="utf-8"?>
<comments xmlns="http://schemas.openxmlformats.org/spreadsheetml/2006/main">
  <authors>
    <author>pc110</author>
    <author>483582</author>
  </authors>
  <commentList>
    <comment ref="X57"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u/>
            <sz val="11"/>
            <color auto="1"/>
            <rFont val="ＭＳ Ｐゴシック"/>
          </rPr>
          <t>①総事業費は</t>
        </r>
        <r>
          <rPr>
            <b/>
            <u/>
            <sz val="11"/>
            <color auto="1"/>
            <rFont val="ＭＳ Ｐゴシック"/>
          </rPr>
          <t>税込金額</t>
        </r>
        <r>
          <rPr>
            <u/>
            <sz val="11"/>
            <color auto="1"/>
            <rFont val="ＭＳ Ｐゴシック"/>
          </rPr>
          <t>を</t>
        </r>
        <r>
          <rPr>
            <u/>
            <sz val="11"/>
            <color auto="1"/>
            <rFont val="ＭＳ Ｐゴシック"/>
          </rPr>
          <t>入力してください。</t>
        </r>
      </text>
    </comment>
    <comment ref="R7" authorId="1">
      <text>
        <r>
          <rPr>
            <sz val="11"/>
            <color auto="1"/>
            <rFont val="ＭＳ Ｐゴシック"/>
          </rPr>
          <t xml:space="preserve">②補助対象経費は自動入力されますが異なる場合は直接入力してください。
</t>
        </r>
      </text>
    </comment>
    <comment ref="AA9" authorId="1">
      <text>
        <r>
          <rPr>
            <sz val="11"/>
            <color auto="1"/>
            <rFont val="ＭＳ Ｐゴシック"/>
          </rPr>
          <t>申請区分に合わせて</t>
        </r>
        <r>
          <rPr>
            <b/>
            <sz val="11"/>
            <color indexed="10"/>
            <rFont val="ＭＳ Ｐゴシック"/>
          </rPr>
          <t>選択</t>
        </r>
        <r>
          <rPr>
            <sz val="11"/>
            <color auto="1"/>
            <rFont val="ＭＳ Ｐゴシック"/>
          </rPr>
          <t xml:space="preserve">してください。
</t>
        </r>
      </text>
    </comment>
  </commentList>
</comments>
</file>

<file path=xl/comments4.xml><?xml version="1.0" encoding="utf-8"?>
<comments xmlns="http://schemas.openxmlformats.org/spreadsheetml/2006/main">
  <authors>
    <author>pc110</author>
    <author>483582</author>
  </authors>
  <commentList>
    <comment ref="X52"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t>
        </r>
        <r>
          <rPr>
            <b/>
            <sz val="11"/>
            <color auto="1"/>
            <rFont val="ＭＳ Ｐゴシック"/>
          </rPr>
          <t>込金額</t>
        </r>
        <r>
          <rPr>
            <sz val="11"/>
            <color auto="1"/>
            <rFont val="ＭＳ Ｐゴシック"/>
          </rPr>
          <t>を入力してください。</t>
        </r>
      </text>
    </comment>
  </commentList>
</comments>
</file>

<file path=xl/comments5.xml><?xml version="1.0" encoding="utf-8"?>
<comments xmlns="http://schemas.openxmlformats.org/spreadsheetml/2006/main">
  <authors>
    <author>pc110</author>
    <author>483582</author>
  </authors>
  <commentList>
    <comment ref="X16"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6.xml><?xml version="1.0" encoding="utf-8"?>
<comments xmlns="http://schemas.openxmlformats.org/spreadsheetml/2006/main">
  <authors>
    <author>Administrator</author>
  </authors>
  <commentList>
    <comment ref="O20" authorId="0">
      <text>
        <r>
          <rPr>
            <sz val="11"/>
            <color auto="1"/>
            <rFont val="ＭＳ Ｐゴシック"/>
          </rPr>
          <t>（変更前）は申請時の内容を記載してください。
（変更後）は変更した内容がわかるように記載してください。</t>
        </r>
      </text>
    </comment>
  </commentList>
</comments>
</file>

<file path=xl/comments7.xml><?xml version="1.0" encoding="utf-8"?>
<comments xmlns="http://schemas.openxmlformats.org/spreadsheetml/2006/main">
  <authors>
    <author>483582</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t>
        </r>
        <r>
          <rPr>
            <b/>
            <sz val="11"/>
            <color auto="1"/>
            <rFont val="ＭＳ Ｐゴシック"/>
          </rPr>
          <t>抜金額</t>
        </r>
        <r>
          <rPr>
            <sz val="11"/>
            <color auto="1"/>
            <rFont val="ＭＳ Ｐゴシック"/>
          </rPr>
          <t xml:space="preserve">を入力してください。
</t>
        </r>
      </text>
    </comment>
    <comment ref="AA9" authorId="0">
      <text>
        <r>
          <rPr>
            <sz val="11"/>
            <color auto="1"/>
            <rFont val="ＭＳ Ｐゴシック"/>
          </rPr>
          <t>申請区分に合わせて選択してください。</t>
        </r>
      </text>
    </comment>
  </commentList>
</comments>
</file>

<file path=xl/comments8.xml><?xml version="1.0" encoding="utf-8"?>
<comments xmlns="http://schemas.openxmlformats.org/spreadsheetml/2006/main">
  <authors>
    <author>483582</author>
  </authors>
  <commentList>
    <comment ref="L7" authorId="0">
      <text>
        <r>
          <rPr>
            <sz val="11"/>
            <color auto="1"/>
            <rFont val="ＭＳ Ｐゴシック"/>
          </rPr>
          <t>総事業費は</t>
        </r>
        <r>
          <rPr>
            <b/>
            <sz val="11"/>
            <color auto="1"/>
            <rFont val="ＭＳ Ｐゴシック"/>
          </rPr>
          <t>税</t>
        </r>
        <r>
          <rPr>
            <b/>
            <sz val="11"/>
            <color auto="1"/>
            <rFont val="ＭＳ Ｐゴシック"/>
          </rPr>
          <t>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を入力してください。</t>
        </r>
      </text>
    </comment>
  </commentList>
</comments>
</file>

<file path=xl/comments9.xml><?xml version="1.0" encoding="utf-8"?>
<comments xmlns="http://schemas.openxmlformats.org/spreadsheetml/2006/main">
  <authors>
    <author>pc110</author>
    <author>483582</author>
  </authors>
  <commentList>
    <comment ref="X16"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sharedStrings.xml><?xml version="1.0" encoding="utf-8"?>
<sst xmlns="http://schemas.openxmlformats.org/spreadsheetml/2006/main" xmlns:r="http://schemas.openxmlformats.org/officeDocument/2006/relationships" count="469" uniqueCount="469">
  <si>
    <t>別紙3</t>
    <rPh sb="0" eb="2">
      <t>ベッシ</t>
    </rPh>
    <phoneticPr fontId="20"/>
  </si>
  <si>
    <t>見出の色</t>
    <rPh sb="0" eb="2">
      <t>ミダ</t>
    </rPh>
    <rPh sb="3" eb="4">
      <t>イロ</t>
    </rPh>
    <phoneticPr fontId="20"/>
  </si>
  <si>
    <t>別紙3-3(3)の②へ詳細を記入すること</t>
    <rPh sb="0" eb="2">
      <t>べっし</t>
    </rPh>
    <rPh sb="11" eb="13">
      <t>しょうさい</t>
    </rPh>
    <rPh sb="14" eb="16">
      <t>きにゅう</t>
    </rPh>
    <phoneticPr fontId="46" type="Hiragana"/>
  </si>
  <si>
    <t>第1号様式（申請書）</t>
    <rPh sb="0" eb="1">
      <t>ダイ</t>
    </rPh>
    <rPh sb="2" eb="3">
      <t>ゴウ</t>
    </rPh>
    <rPh sb="3" eb="5">
      <t>ヨウシキ</t>
    </rPh>
    <rPh sb="6" eb="9">
      <t>シンセイショ</t>
    </rPh>
    <phoneticPr fontId="20"/>
  </si>
  <si>
    <t>事業内容</t>
    <rPh sb="0" eb="2">
      <t>じぎょう</t>
    </rPh>
    <rPh sb="2" eb="4">
      <t>ないよう</t>
    </rPh>
    <phoneticPr fontId="24" type="Hiragana"/>
  </si>
  <si>
    <t>事業内容</t>
    <rPh sb="0" eb="2">
      <t>じぎょう</t>
    </rPh>
    <rPh sb="2" eb="4">
      <t>ないよう</t>
    </rPh>
    <phoneticPr fontId="46" type="Hiragana"/>
  </si>
  <si>
    <t>提出時点</t>
    <rPh sb="0" eb="2">
      <t>テイシュツ</t>
    </rPh>
    <rPh sb="2" eb="4">
      <t>ジテン</t>
    </rPh>
    <phoneticPr fontId="20"/>
  </si>
  <si>
    <t>合　　　　計</t>
  </si>
  <si>
    <t>第6号様式（財産処分）</t>
    <rPh sb="0" eb="1">
      <t>ダイ</t>
    </rPh>
    <rPh sb="2" eb="3">
      <t>ゴウ</t>
    </rPh>
    <rPh sb="3" eb="5">
      <t>ヨウシキ</t>
    </rPh>
    <rPh sb="6" eb="10">
      <t>ザイサンショブン</t>
    </rPh>
    <phoneticPr fontId="20"/>
  </si>
  <si>
    <t>シート見出しの名称</t>
    <rPh sb="3" eb="5">
      <t>ミダ</t>
    </rPh>
    <rPh sb="7" eb="9">
      <t>メイショウ</t>
    </rPh>
    <phoneticPr fontId="20"/>
  </si>
  <si>
    <t>補助実績報告書（家事育児サポート枠）</t>
    <rPh sb="0" eb="2">
      <t>ホジョ</t>
    </rPh>
    <rPh sb="2" eb="4">
      <t>ジッセキ</t>
    </rPh>
    <rPh sb="4" eb="6">
      <t>ホウコク</t>
    </rPh>
    <rPh sb="6" eb="7">
      <t>ショ</t>
    </rPh>
    <rPh sb="8" eb="10">
      <t>カジ</t>
    </rPh>
    <rPh sb="10" eb="12">
      <t>イクジ</t>
    </rPh>
    <rPh sb="16" eb="17">
      <t>ワク</t>
    </rPh>
    <phoneticPr fontId="20"/>
  </si>
  <si>
    <t>・別紙3-1～3-3</t>
    <rPh sb="1" eb="3">
      <t>べっし</t>
    </rPh>
    <phoneticPr fontId="46" type="Hiragana"/>
  </si>
  <si>
    <t>子ども用椅子５脚　別添WEBページのとおり</t>
    <rPh sb="0" eb="1">
      <t>こ</t>
    </rPh>
    <rPh sb="3" eb="4">
      <t>よう</t>
    </rPh>
    <rPh sb="4" eb="6">
      <t>いす</t>
    </rPh>
    <rPh sb="7" eb="8">
      <t>きゃく</t>
    </rPh>
    <rPh sb="9" eb="11">
      <t>べってん</t>
    </rPh>
    <phoneticPr fontId="24" type="Hiragana"/>
  </si>
  <si>
    <t>青</t>
    <rPh sb="0" eb="1">
      <t>アオ</t>
    </rPh>
    <phoneticPr fontId="20"/>
  </si>
  <si>
    <t>担当者連絡先
（携帯番号など）</t>
    <phoneticPr fontId="24" type="Hiragana"/>
  </si>
  <si>
    <t>内容</t>
    <rPh sb="0" eb="2">
      <t>ナイヨウ</t>
    </rPh>
    <phoneticPr fontId="20"/>
  </si>
  <si>
    <t>事故防止のための職員配置を考慮している</t>
  </si>
  <si>
    <t>おもちゃ一式　別添見積書のとおり</t>
    <rPh sb="4" eb="6">
      <t>いっしき</t>
    </rPh>
    <rPh sb="7" eb="9">
      <t>べってん</t>
    </rPh>
    <rPh sb="9" eb="12">
      <t>みつもりしょ</t>
    </rPh>
    <phoneticPr fontId="24" type="Hiragana"/>
  </si>
  <si>
    <t>補助金変更申請書</t>
    <rPh sb="0" eb="3">
      <t>ホジョキン</t>
    </rPh>
    <rPh sb="3" eb="5">
      <t>ヘンコウ</t>
    </rPh>
    <rPh sb="5" eb="8">
      <t>シンセイショ</t>
    </rPh>
    <phoneticPr fontId="20"/>
  </si>
  <si>
    <t>株式会社　○○</t>
    <rPh sb="0" eb="4">
      <t>かぶしきかいしゃ</t>
    </rPh>
    <phoneticPr fontId="24" type="Hiragana"/>
  </si>
  <si>
    <t>白</t>
    <rPh sb="0" eb="1">
      <t>シロ</t>
    </rPh>
    <phoneticPr fontId="20"/>
  </si>
  <si>
    <t>登録番号</t>
    <rPh sb="0" eb="2">
      <t>とうろく</t>
    </rPh>
    <rPh sb="2" eb="4">
      <t>ばんごう</t>
    </rPh>
    <phoneticPr fontId="24" type="Hiragana"/>
  </si>
  <si>
    <t>消費税及び地方消費税の額の確定に伴う報告書</t>
  </si>
  <si>
    <t>補助金交付申請書</t>
    <rPh sb="0" eb="3">
      <t>ホジョキン</t>
    </rPh>
    <rPh sb="3" eb="8">
      <t>コウフシンセイショ</t>
    </rPh>
    <phoneticPr fontId="20"/>
  </si>
  <si>
    <t xml:space="preserve">〒○○○－○○○○
高知県○○市○○町○－○○
</t>
    <rPh sb="10" eb="13">
      <t>こうちけん</t>
    </rPh>
    <rPh sb="15" eb="16">
      <t>し</t>
    </rPh>
    <rPh sb="18" eb="19">
      <t>ちょう</t>
    </rPh>
    <phoneticPr fontId="24" type="Hiragana"/>
  </si>
  <si>
    <t>補助金の申請をするとき</t>
    <rPh sb="0" eb="3">
      <t>ホジョキン</t>
    </rPh>
    <rPh sb="4" eb="6">
      <t>シンセイ</t>
    </rPh>
    <phoneticPr fontId="20"/>
  </si>
  <si>
    <t>※販売促進費のみの申請はできません。</t>
    <rPh sb="1" eb="3">
      <t>はんばい</t>
    </rPh>
    <rPh sb="3" eb="5">
      <t>そくしん</t>
    </rPh>
    <rPh sb="5" eb="6">
      <t>ひ</t>
    </rPh>
    <rPh sb="9" eb="11">
      <t>しんせい</t>
    </rPh>
    <phoneticPr fontId="24" type="Hiragana"/>
  </si>
  <si>
    <t>赤</t>
    <rPh sb="0" eb="1">
      <t>アカ</t>
    </rPh>
    <phoneticPr fontId="20"/>
  </si>
  <si>
    <t>補助金交付申請額</t>
    <rPh sb="0" eb="3">
      <t>ほじょきん</t>
    </rPh>
    <rPh sb="3" eb="5">
      <t>こうふ</t>
    </rPh>
    <rPh sb="5" eb="8">
      <t>しんせいがく</t>
    </rPh>
    <phoneticPr fontId="24" type="Hiragana"/>
  </si>
  <si>
    <t>補助金交付申請額</t>
    <rPh sb="0" eb="3">
      <t>ほじょきん</t>
    </rPh>
    <rPh sb="3" eb="5">
      <t>こうふ</t>
    </rPh>
    <rPh sb="5" eb="8">
      <t>しんせいがく</t>
    </rPh>
    <phoneticPr fontId="46" type="Hiragana"/>
  </si>
  <si>
    <t>第3号様式（中止廃止）</t>
    <rPh sb="0" eb="1">
      <t>ダイ</t>
    </rPh>
    <rPh sb="2" eb="3">
      <t>ゴウ</t>
    </rPh>
    <rPh sb="3" eb="5">
      <t>ヨウシキ</t>
    </rPh>
    <rPh sb="6" eb="8">
      <t>チュウシ</t>
    </rPh>
    <rPh sb="8" eb="10">
      <t>ハイシ</t>
    </rPh>
    <phoneticPr fontId="20"/>
  </si>
  <si>
    <t>第2号様式別紙2-1</t>
    <rPh sb="0" eb="1">
      <t>ダイ</t>
    </rPh>
    <rPh sb="2" eb="3">
      <t>ゴウ</t>
    </rPh>
    <rPh sb="3" eb="5">
      <t>ヨウシキ</t>
    </rPh>
    <phoneticPr fontId="20"/>
  </si>
  <si>
    <t>別紙1-1（子育て応援枠）</t>
    <rPh sb="0" eb="2">
      <t>ベッシ</t>
    </rPh>
    <rPh sb="6" eb="8">
      <t>コソダ</t>
    </rPh>
    <rPh sb="9" eb="11">
      <t>オウエン</t>
    </rPh>
    <rPh sb="11" eb="12">
      <t>ワク</t>
    </rPh>
    <phoneticPr fontId="20"/>
  </si>
  <si>
    <t>黄</t>
    <rPh sb="0" eb="1">
      <t>キ</t>
    </rPh>
    <phoneticPr fontId="20"/>
  </si>
  <si>
    <t>補助事業計画書（家事育児サポート枠）</t>
    <rPh sb="0" eb="4">
      <t>ホジョジギョウ</t>
    </rPh>
    <rPh sb="4" eb="7">
      <t>ケイカクショ</t>
    </rPh>
    <rPh sb="8" eb="10">
      <t>カジ</t>
    </rPh>
    <rPh sb="10" eb="12">
      <t>イクジ</t>
    </rPh>
    <rPh sb="16" eb="17">
      <t>ワク</t>
    </rPh>
    <phoneticPr fontId="20"/>
  </si>
  <si>
    <t>補助事業計画書（子育て応援枠）　経費明細書</t>
    <rPh sb="0" eb="4">
      <t>ホジョジギョウ</t>
    </rPh>
    <rPh sb="4" eb="7">
      <t>ケイカクショ</t>
    </rPh>
    <rPh sb="8" eb="10">
      <t>コソダ</t>
    </rPh>
    <rPh sb="11" eb="13">
      <t>オウエン</t>
    </rPh>
    <rPh sb="13" eb="14">
      <t>ワク</t>
    </rPh>
    <rPh sb="16" eb="18">
      <t>ケイヒ</t>
    </rPh>
    <rPh sb="18" eb="21">
      <t>メイサイショ</t>
    </rPh>
    <phoneticPr fontId="20"/>
  </si>
  <si>
    <t>補助事業計画書（子育て応援枠）</t>
    <rPh sb="0" eb="4">
      <t>ホジョジギョウ</t>
    </rPh>
    <rPh sb="4" eb="7">
      <t>ケイカクショ</t>
    </rPh>
    <rPh sb="8" eb="10">
      <t>コソダ</t>
    </rPh>
    <rPh sb="11" eb="13">
      <t>オウエン</t>
    </rPh>
    <rPh sb="13" eb="14">
      <t>ワク</t>
    </rPh>
    <phoneticPr fontId="20"/>
  </si>
  <si>
    <t>別紙1-2（子育て応援枠）</t>
    <rPh sb="0" eb="2">
      <t>ベッシ</t>
    </rPh>
    <rPh sb="6" eb="8">
      <t>コソダ</t>
    </rPh>
    <rPh sb="9" eb="11">
      <t>オウエン</t>
    </rPh>
    <rPh sb="11" eb="12">
      <t>ワク</t>
    </rPh>
    <phoneticPr fontId="20"/>
  </si>
  <si>
    <t>代表者　　職・氏名</t>
    <rPh sb="0" eb="3">
      <t>だいひょうしゃ</t>
    </rPh>
    <rPh sb="5" eb="6">
      <t>しょく</t>
    </rPh>
    <rPh sb="7" eb="9">
      <t>しめい</t>
    </rPh>
    <phoneticPr fontId="24" type="Hiragana"/>
  </si>
  <si>
    <t>代表者　　職・氏名</t>
    <rPh sb="0" eb="3">
      <t>だいひょうしゃ</t>
    </rPh>
    <rPh sb="5" eb="6">
      <t>しょく</t>
    </rPh>
    <rPh sb="7" eb="9">
      <t>しめい</t>
    </rPh>
    <phoneticPr fontId="46" type="Hiragana"/>
  </si>
  <si>
    <t>紫</t>
    <rPh sb="0" eb="1">
      <t>ムラサキ</t>
    </rPh>
    <phoneticPr fontId="20"/>
  </si>
  <si>
    <t>処 分 価 格</t>
    <rPh sb="0" eb="1">
      <t>ところ</t>
    </rPh>
    <rPh sb="2" eb="3">
      <t>ふん</t>
    </rPh>
    <rPh sb="4" eb="5">
      <t>あたい</t>
    </rPh>
    <rPh sb="6" eb="7">
      <t>かく</t>
    </rPh>
    <phoneticPr fontId="24" type="Hiragana"/>
  </si>
  <si>
    <t>橙</t>
    <rPh sb="0" eb="1">
      <t>ダイダイ</t>
    </rPh>
    <phoneticPr fontId="20"/>
  </si>
  <si>
    <t>第2号様式別紙2-3</t>
    <rPh sb="0" eb="1">
      <t>ダイ</t>
    </rPh>
    <rPh sb="2" eb="3">
      <t>ゴウ</t>
    </rPh>
    <rPh sb="3" eb="5">
      <t>ヨウシキ</t>
    </rPh>
    <phoneticPr fontId="20"/>
  </si>
  <si>
    <t>補助金交付申請額</t>
  </si>
  <si>
    <t>別紙2-1（家事育児サポート枠）</t>
    <rPh sb="0" eb="2">
      <t>ベッシ</t>
    </rPh>
    <rPh sb="6" eb="8">
      <t>カジ</t>
    </rPh>
    <rPh sb="8" eb="10">
      <t>イクジ</t>
    </rPh>
    <rPh sb="14" eb="15">
      <t>ワク</t>
    </rPh>
    <phoneticPr fontId="20"/>
  </si>
  <si>
    <t>・</t>
  </si>
  <si>
    <t>別紙2-2（家事育児サポート枠）</t>
    <rPh sb="0" eb="2">
      <t>ベッシ</t>
    </rPh>
    <rPh sb="6" eb="8">
      <t>カジ</t>
    </rPh>
    <rPh sb="8" eb="10">
      <t>イクジ</t>
    </rPh>
    <rPh sb="14" eb="15">
      <t>ワク</t>
    </rPh>
    <phoneticPr fontId="20"/>
  </si>
  <si>
    <t>１　補助金申請額</t>
    <rPh sb="2" eb="5">
      <t>ほじょきん</t>
    </rPh>
    <rPh sb="5" eb="8">
      <t>しんせいがく</t>
    </rPh>
    <phoneticPr fontId="24" type="Hiragana"/>
  </si>
  <si>
    <t>補助事業計画書（家事育児サポート枠）　経費明細書</t>
    <rPh sb="0" eb="4">
      <t>ホジョジギョウ</t>
    </rPh>
    <rPh sb="4" eb="7">
      <t>ケイカクショ</t>
    </rPh>
    <rPh sb="8" eb="10">
      <t>カジ</t>
    </rPh>
    <rPh sb="10" eb="12">
      <t>イクジ</t>
    </rPh>
    <rPh sb="16" eb="17">
      <t>ワク</t>
    </rPh>
    <rPh sb="19" eb="21">
      <t>ケイヒ</t>
    </rPh>
    <rPh sb="21" eb="24">
      <t>メイサイショ</t>
    </rPh>
    <phoneticPr fontId="20"/>
  </si>
  <si>
    <t>別紙2-3（家事育児サポート枠）</t>
    <rPh sb="0" eb="2">
      <t>ベッシ</t>
    </rPh>
    <rPh sb="6" eb="8">
      <t>カジ</t>
    </rPh>
    <rPh sb="8" eb="10">
      <t>イクジ</t>
    </rPh>
    <rPh sb="14" eb="15">
      <t>ワク</t>
    </rPh>
    <phoneticPr fontId="20"/>
  </si>
  <si>
    <t>1.「①補助対象要件の確認」はひとつでも該当しない場合は、対象外。
2.「②事業内容の審査」は、採点を行う際に確認する項目となります。審査については、審査基準を参照すること。
※実績報告時に上記の実施を確認するための資料や写真の提出が必要。</t>
    <rPh sb="20" eb="22">
      <t>がいとう</t>
    </rPh>
    <rPh sb="25" eb="27">
      <t>ばあい</t>
    </rPh>
    <rPh sb="29" eb="32">
      <t>たいしょうがい</t>
    </rPh>
    <rPh sb="48" eb="50">
      <t>さいてん</t>
    </rPh>
    <rPh sb="51" eb="52">
      <t>おこな</t>
    </rPh>
    <rPh sb="53" eb="54">
      <t>さい</t>
    </rPh>
    <rPh sb="55" eb="57">
      <t>かくにん</t>
    </rPh>
    <rPh sb="59" eb="61">
      <t>こうもく</t>
    </rPh>
    <rPh sb="67" eb="69">
      <t>しんさ</t>
    </rPh>
    <rPh sb="75" eb="77">
      <t>しんさ</t>
    </rPh>
    <rPh sb="77" eb="79">
      <t>きじゅん</t>
    </rPh>
    <rPh sb="80" eb="82">
      <t>さんしょう</t>
    </rPh>
    <rPh sb="89" eb="91">
      <t>じっせき</t>
    </rPh>
    <rPh sb="91" eb="93">
      <t>ほうこく</t>
    </rPh>
    <rPh sb="93" eb="94">
      <t>じ</t>
    </rPh>
    <rPh sb="95" eb="97">
      <t>じょうき</t>
    </rPh>
    <rPh sb="98" eb="100">
      <t>じっし</t>
    </rPh>
    <rPh sb="101" eb="103">
      <t>かくにん</t>
    </rPh>
    <rPh sb="108" eb="110">
      <t>しりょう</t>
    </rPh>
    <rPh sb="111" eb="113">
      <t>しゃしん</t>
    </rPh>
    <rPh sb="114" eb="116">
      <t>ていしゅつ</t>
    </rPh>
    <rPh sb="117" eb="119">
      <t>ひつよう</t>
    </rPh>
    <phoneticPr fontId="46" type="Hiragana"/>
  </si>
  <si>
    <t>補助事業計画書（家事育児サポート） 事業内容</t>
    <rPh sb="0" eb="4">
      <t>ホジョジギョウ</t>
    </rPh>
    <rPh sb="4" eb="7">
      <t>ケイカクショ</t>
    </rPh>
    <rPh sb="8" eb="10">
      <t>カジ</t>
    </rPh>
    <rPh sb="10" eb="12">
      <t>イクジ</t>
    </rPh>
    <rPh sb="18" eb="20">
      <t>ジギョウ</t>
    </rPh>
    <rPh sb="20" eb="22">
      <t>ナイヨウ</t>
    </rPh>
    <phoneticPr fontId="20"/>
  </si>
  <si>
    <t>別紙2-2（家事育児サポート枠）</t>
    <rPh sb="0" eb="2">
      <t>べっし</t>
    </rPh>
    <rPh sb="6" eb="8">
      <t>かじ</t>
    </rPh>
    <rPh sb="8" eb="10">
      <t>いくじ</t>
    </rPh>
    <rPh sb="14" eb="15">
      <t>わく</t>
    </rPh>
    <phoneticPr fontId="24" type="Hiragana"/>
  </si>
  <si>
    <t>第2号様式（変更）</t>
    <rPh sb="0" eb="1">
      <t>ダイ</t>
    </rPh>
    <rPh sb="2" eb="3">
      <t>ゴウ</t>
    </rPh>
    <rPh sb="3" eb="5">
      <t>ヨウシキ</t>
    </rPh>
    <rPh sb="6" eb="8">
      <t>ヘンコウ</t>
    </rPh>
    <phoneticPr fontId="20"/>
  </si>
  <si>
    <t>別紙3-3（屋内の遊び場整備枠）</t>
    <rPh sb="6" eb="8">
      <t>おくない</t>
    </rPh>
    <rPh sb="9" eb="10">
      <t>あそ</t>
    </rPh>
    <rPh sb="11" eb="12">
      <t>ば</t>
    </rPh>
    <rPh sb="12" eb="14">
      <t>せいび</t>
    </rPh>
    <rPh sb="14" eb="15">
      <t>わく</t>
    </rPh>
    <phoneticPr fontId="46" type="Hiragana"/>
  </si>
  <si>
    <t>灰</t>
    <rPh sb="0" eb="1">
      <t>ハイ</t>
    </rPh>
    <phoneticPr fontId="20"/>
  </si>
  <si>
    <t>記</t>
    <rPh sb="0" eb="1">
      <t>き</t>
    </rPh>
    <phoneticPr fontId="24" type="Hiragana"/>
  </si>
  <si>
    <t>県税完納情報の提供に係る同意書</t>
  </si>
  <si>
    <t>別紙4</t>
    <rPh sb="0" eb="2">
      <t>ベッシ</t>
    </rPh>
    <phoneticPr fontId="20"/>
  </si>
  <si>
    <t>実績報告をするとき</t>
    <rPh sb="0" eb="2">
      <t>ジッセキ</t>
    </rPh>
    <rPh sb="2" eb="4">
      <t>ホウコク</t>
    </rPh>
    <phoneticPr fontId="20"/>
  </si>
  <si>
    <t>←補助金交付申請額の合計欄と同額になるよう記載すること</t>
    <rPh sb="1" eb="9">
      <t>ホジョキンコウフシンセイガク</t>
    </rPh>
    <rPh sb="10" eb="13">
      <t>ゴウケイラン</t>
    </rPh>
    <rPh sb="14" eb="16">
      <t>ドウガク</t>
    </rPh>
    <rPh sb="21" eb="23">
      <t>キサイ</t>
    </rPh>
    <phoneticPr fontId="20"/>
  </si>
  <si>
    <t>←補助金交付申請額の合計欄と同額になるよう記載すること</t>
    <rPh sb="1" eb="9">
      <t>ホジョキンコウフシンセイガク</t>
    </rPh>
    <rPh sb="10" eb="13">
      <t>ゴウケイラン</t>
    </rPh>
    <rPh sb="14" eb="16">
      <t>ドウガク</t>
    </rPh>
    <rPh sb="21" eb="23">
      <t>キサイ</t>
    </rPh>
    <phoneticPr fontId="67"/>
  </si>
  <si>
    <t>第4号様式別紙1-1</t>
    <rPh sb="0" eb="1">
      <t>ダイ</t>
    </rPh>
    <rPh sb="2" eb="3">
      <t>ゴウ</t>
    </rPh>
    <rPh sb="3" eb="5">
      <t>ヨウシキ</t>
    </rPh>
    <phoneticPr fontId="20"/>
  </si>
  <si>
    <t>税外未収金債務に関する誓約書兼同意書</t>
  </si>
  <si>
    <t>別紙5</t>
    <rPh sb="0" eb="2">
      <t>ベッシ</t>
    </rPh>
    <phoneticPr fontId="20"/>
  </si>
  <si>
    <t>合 計</t>
    <rPh sb="0" eb="1">
      <t>ごう</t>
    </rPh>
    <rPh sb="2" eb="3">
      <t>けい</t>
    </rPh>
    <phoneticPr fontId="24" type="Hiragana"/>
  </si>
  <si>
    <t>子育て応援の店事業への登録に関する誓約書</t>
  </si>
  <si>
    <t>　上記補助金に係る補助事業が完了しましたので、高知県こども・子育て応援環境整備事業費補助金交付要綱第11条の規定により、その実績を報告します。</t>
    <rPh sb="23" eb="26">
      <t>コウチケン</t>
    </rPh>
    <rPh sb="30" eb="32">
      <t>コソダ</t>
    </rPh>
    <rPh sb="33" eb="35">
      <t>オウエン</t>
    </rPh>
    <rPh sb="35" eb="37">
      <t>カンキョウ</t>
    </rPh>
    <rPh sb="37" eb="39">
      <t>セイビ</t>
    </rPh>
    <rPh sb="39" eb="42">
      <t>ジギョウヒ</t>
    </rPh>
    <rPh sb="42" eb="45">
      <t>ホジョキン</t>
    </rPh>
    <rPh sb="45" eb="47">
      <t>コウフ</t>
    </rPh>
    <rPh sb="47" eb="49">
      <t>ヨウコウ</t>
    </rPh>
    <phoneticPr fontId="20"/>
  </si>
  <si>
    <t>第4号様式別紙1-2</t>
    <rPh sb="0" eb="1">
      <t>ダイ</t>
    </rPh>
    <rPh sb="2" eb="3">
      <t>ゴウ</t>
    </rPh>
    <rPh sb="3" eb="5">
      <t>ヨウシキ</t>
    </rPh>
    <phoneticPr fontId="20"/>
  </si>
  <si>
    <t>別紙6</t>
    <rPh sb="0" eb="2">
      <t>ベッシ</t>
    </rPh>
    <phoneticPr fontId="20"/>
  </si>
  <si>
    <t>担当者役職・氏名</t>
  </si>
  <si>
    <r>
      <t>（</t>
    </r>
    <r>
      <rPr>
        <sz val="11"/>
        <color auto="1"/>
        <rFont val="ＭＳ 明朝"/>
      </rPr>
      <t>未登録の場合、登録予定時期：</t>
    </r>
    <r>
      <rPr>
        <sz val="11"/>
        <color indexed="10"/>
        <rFont val="ＭＳ 明朝"/>
      </rPr>
      <t>令和８年10月１日</t>
    </r>
    <r>
      <rPr>
        <sz val="11"/>
        <color auto="1"/>
        <rFont val="ＭＳ 明朝"/>
      </rPr>
      <t>）</t>
    </r>
    <rPh sb="1" eb="4">
      <t>みとうろく</t>
    </rPh>
    <rPh sb="5" eb="7">
      <t>ばあい</t>
    </rPh>
    <rPh sb="8" eb="10">
      <t>とうろく</t>
    </rPh>
    <rPh sb="10" eb="12">
      <t>よてい</t>
    </rPh>
    <rPh sb="12" eb="14">
      <t>じき</t>
    </rPh>
    <rPh sb="15" eb="17">
      <t>れいわ</t>
    </rPh>
    <rPh sb="18" eb="19">
      <t>ねん</t>
    </rPh>
    <rPh sb="21" eb="22">
      <t>がつ</t>
    </rPh>
    <rPh sb="23" eb="24">
      <t>にち</t>
    </rPh>
    <phoneticPr fontId="24" type="Hiragana"/>
  </si>
  <si>
    <t>県税の納税義務がない旨の申立書</t>
  </si>
  <si>
    <t>事業内容を変更する必要が生じたとき
※補助金額の変更（20％以上）、補助事業内容の変更の場合に事前に提出</t>
    <rPh sb="0" eb="4">
      <t>ジギョウナイヨウ</t>
    </rPh>
    <rPh sb="5" eb="7">
      <t>ヘンコウ</t>
    </rPh>
    <rPh sb="9" eb="11">
      <t>ヒツヨウ</t>
    </rPh>
    <rPh sb="12" eb="13">
      <t>ショウ</t>
    </rPh>
    <rPh sb="20" eb="24">
      <t>ホジョキンガク</t>
    </rPh>
    <rPh sb="25" eb="27">
      <t>ヘンコウ</t>
    </rPh>
    <rPh sb="31" eb="33">
      <t>イジョウ</t>
    </rPh>
    <rPh sb="35" eb="39">
      <t>ホジョジギョウ</t>
    </rPh>
    <rPh sb="39" eb="41">
      <t>ナイヨウ</t>
    </rPh>
    <rPh sb="42" eb="44">
      <t>ヘンコウ</t>
    </rPh>
    <rPh sb="45" eb="47">
      <t>バアイ</t>
    </rPh>
    <rPh sb="48" eb="50">
      <t>ジゼン</t>
    </rPh>
    <rPh sb="51" eb="53">
      <t>テイシュツ</t>
    </rPh>
    <phoneticPr fontId="20"/>
  </si>
  <si>
    <t>第2号様式別紙1-1</t>
    <rPh sb="0" eb="1">
      <t>ダイ</t>
    </rPh>
    <rPh sb="2" eb="3">
      <t>ゴウ</t>
    </rPh>
    <rPh sb="3" eb="5">
      <t>ヨウシキ</t>
    </rPh>
    <phoneticPr fontId="20"/>
  </si>
  <si>
    <t>第4号様式別紙2-1</t>
    <rPh sb="0" eb="1">
      <t>ダイ</t>
    </rPh>
    <rPh sb="2" eb="3">
      <t>ゴウ</t>
    </rPh>
    <rPh sb="3" eb="5">
      <t>ヨウシキ</t>
    </rPh>
    <phoneticPr fontId="20"/>
  </si>
  <si>
    <t>事業実施変更計画書</t>
    <rPh sb="0" eb="4">
      <t>ジギョウジッシ</t>
    </rPh>
    <rPh sb="4" eb="6">
      <t>ヘンコウ</t>
    </rPh>
    <rPh sb="6" eb="9">
      <t>ケイカクショ</t>
    </rPh>
    <phoneticPr fontId="20"/>
  </si>
  <si>
    <t>上記、（１）、（２）により、子育て支援サービスが充実したことを広報するためのチラシを印刷、配布を行う。</t>
    <rPh sb="0" eb="2">
      <t>じょうき</t>
    </rPh>
    <rPh sb="14" eb="16">
      <t>こそだ</t>
    </rPh>
    <rPh sb="17" eb="19">
      <t>しえん</t>
    </rPh>
    <rPh sb="24" eb="26">
      <t>じゅうじつ</t>
    </rPh>
    <rPh sb="31" eb="33">
      <t>こうほう</t>
    </rPh>
    <rPh sb="42" eb="44">
      <t>いんさつ</t>
    </rPh>
    <rPh sb="45" eb="47">
      <t>はいふ</t>
    </rPh>
    <rPh sb="48" eb="49">
      <t>おこな</t>
    </rPh>
    <phoneticPr fontId="24" type="Hiragana"/>
  </si>
  <si>
    <t>補助実績報告書（子育て応援枠）　経費明細書</t>
    <rPh sb="0" eb="2">
      <t>ホジョ</t>
    </rPh>
    <rPh sb="2" eb="4">
      <t>ジッセキ</t>
    </rPh>
    <rPh sb="4" eb="6">
      <t>ホウコク</t>
    </rPh>
    <rPh sb="6" eb="7">
      <t>ショ</t>
    </rPh>
    <rPh sb="8" eb="10">
      <t>コソダ</t>
    </rPh>
    <rPh sb="11" eb="13">
      <t>オウエン</t>
    </rPh>
    <rPh sb="13" eb="14">
      <t>ワク</t>
    </rPh>
    <rPh sb="16" eb="18">
      <t>ケイヒ</t>
    </rPh>
    <rPh sb="18" eb="21">
      <t>メイサイショ</t>
    </rPh>
    <phoneticPr fontId="20"/>
  </si>
  <si>
    <t>普通</t>
    <rPh sb="0" eb="2">
      <t>ふつう</t>
    </rPh>
    <phoneticPr fontId="24" type="Hiragana"/>
  </si>
  <si>
    <t>第2号様式別紙1-2</t>
    <rPh sb="0" eb="1">
      <t>ダイ</t>
    </rPh>
    <rPh sb="2" eb="3">
      <t>ゴウ</t>
    </rPh>
    <rPh sb="3" eb="5">
      <t>ヨウシキ</t>
    </rPh>
    <phoneticPr fontId="20"/>
  </si>
  <si>
    <t>事業実施変更計画書（子育て応援枠）経費明細書</t>
    <rPh sb="0" eb="4">
      <t>ジギョウジッシ</t>
    </rPh>
    <rPh sb="4" eb="6">
      <t>ヘンコウ</t>
    </rPh>
    <rPh sb="6" eb="9">
      <t>ケイカクショ</t>
    </rPh>
    <rPh sb="10" eb="12">
      <t>コソダ</t>
    </rPh>
    <rPh sb="13" eb="15">
      <t>オウエン</t>
    </rPh>
    <rPh sb="15" eb="16">
      <t>ワク</t>
    </rPh>
    <rPh sb="17" eb="19">
      <t>ケイヒ</t>
    </rPh>
    <rPh sb="19" eb="22">
      <t>メイサイショ</t>
    </rPh>
    <phoneticPr fontId="20"/>
  </si>
  <si>
    <t>補助実績報告書（子育て応援枠）</t>
    <rPh sb="0" eb="2">
      <t>ホジョ</t>
    </rPh>
    <rPh sb="2" eb="4">
      <t>ジッセキ</t>
    </rPh>
    <rPh sb="4" eb="6">
      <t>ホウコク</t>
    </rPh>
    <rPh sb="6" eb="7">
      <t>ショ</t>
    </rPh>
    <rPh sb="8" eb="10">
      <t>コソダ</t>
    </rPh>
    <rPh sb="11" eb="13">
      <t>オウエン</t>
    </rPh>
    <rPh sb="13" eb="14">
      <t>ワク</t>
    </rPh>
    <phoneticPr fontId="20"/>
  </si>
  <si>
    <t>民間事業者であり、県内で日常的に店舗・施設等を設けて販売・サービス提供・営業等の事業を実施しているか</t>
    <rPh sb="12" eb="15">
      <t>にちじょうてき</t>
    </rPh>
    <rPh sb="16" eb="18">
      <t>てんぽ</t>
    </rPh>
    <rPh sb="19" eb="21">
      <t>しせつ</t>
    </rPh>
    <rPh sb="21" eb="22">
      <t>とう</t>
    </rPh>
    <rPh sb="23" eb="24">
      <t>もう</t>
    </rPh>
    <rPh sb="38" eb="39">
      <t>とう</t>
    </rPh>
    <rPh sb="40" eb="42">
      <t>じぎょう</t>
    </rPh>
    <phoneticPr fontId="46" type="Hiragana"/>
  </si>
  <si>
    <t>第2号様式別紙2-2</t>
    <rPh sb="0" eb="1">
      <t>ダイ</t>
    </rPh>
    <rPh sb="2" eb="3">
      <t>ゴウ</t>
    </rPh>
    <rPh sb="3" eb="5">
      <t>ヨウシキ</t>
    </rPh>
    <phoneticPr fontId="20"/>
  </si>
  <si>
    <t>第4号様式別紙2-2</t>
    <rPh sb="0" eb="1">
      <t>ダイ</t>
    </rPh>
    <rPh sb="2" eb="3">
      <t>ゴウ</t>
    </rPh>
    <rPh sb="3" eb="5">
      <t>ヨウシキ</t>
    </rPh>
    <phoneticPr fontId="20"/>
  </si>
  <si>
    <t>事業（中止・廃止）申請書</t>
    <rPh sb="0" eb="2">
      <t>ジギョウ</t>
    </rPh>
    <rPh sb="3" eb="5">
      <t>チュウシ</t>
    </rPh>
    <rPh sb="6" eb="8">
      <t>ハイシ</t>
    </rPh>
    <rPh sb="9" eb="12">
      <t>シンセイショ</t>
    </rPh>
    <phoneticPr fontId="20"/>
  </si>
  <si>
    <t>２　補助事業実施期間</t>
    <rPh sb="2" eb="4">
      <t>ほじょ</t>
    </rPh>
    <rPh sb="4" eb="6">
      <t>じぎょう</t>
    </rPh>
    <rPh sb="6" eb="8">
      <t>じっし</t>
    </rPh>
    <rPh sb="8" eb="10">
      <t>きかん</t>
    </rPh>
    <phoneticPr fontId="24" type="Hiragana"/>
  </si>
  <si>
    <t>事業を中止または廃止するとき</t>
    <rPh sb="0" eb="2">
      <t>ジギョウ</t>
    </rPh>
    <rPh sb="3" eb="5">
      <t>チュウシ</t>
    </rPh>
    <rPh sb="8" eb="10">
      <t>ハイシ</t>
    </rPh>
    <phoneticPr fontId="20"/>
  </si>
  <si>
    <t>第4号様式（実績）</t>
    <rPh sb="0" eb="1">
      <t>ダイ</t>
    </rPh>
    <rPh sb="2" eb="3">
      <t>ゴウ</t>
    </rPh>
    <rPh sb="3" eb="5">
      <t>ヨウシキ</t>
    </rPh>
    <rPh sb="6" eb="8">
      <t>ジッセキ</t>
    </rPh>
    <phoneticPr fontId="20"/>
  </si>
  <si>
    <t>４</t>
  </si>
  <si>
    <t>月</t>
    <rPh sb="0" eb="1">
      <t>がつ</t>
    </rPh>
    <phoneticPr fontId="24" type="Hiragana"/>
  </si>
  <si>
    <t>実績報告書</t>
    <rPh sb="0" eb="5">
      <t>ジッセキホウコクショ</t>
    </rPh>
    <phoneticPr fontId="20"/>
  </si>
  <si>
    <t>区分</t>
    <rPh sb="0" eb="2">
      <t>くぶん</t>
    </rPh>
    <phoneticPr fontId="24" type="Hiragana"/>
  </si>
  <si>
    <t>第１号様式（第6条関係）</t>
  </si>
  <si>
    <t>緑</t>
    <rPh sb="0" eb="1">
      <t>ミドリ</t>
    </rPh>
    <phoneticPr fontId="20"/>
  </si>
  <si>
    <t>←補助実績額の合計欄と同額になるよう記載すること</t>
    <rPh sb="1" eb="3">
      <t>ホジョ</t>
    </rPh>
    <rPh sb="3" eb="5">
      <t>ジッセキ</t>
    </rPh>
    <rPh sb="5" eb="6">
      <t>ガク</t>
    </rPh>
    <rPh sb="7" eb="10">
      <t>ゴウケイラン</t>
    </rPh>
    <rPh sb="11" eb="13">
      <t>ドウガク</t>
    </rPh>
    <rPh sb="18" eb="20">
      <t>キサイ</t>
    </rPh>
    <phoneticPr fontId="20"/>
  </si>
  <si>
    <t>←補助実績額の合計欄と同額になるよう記載すること</t>
    <rPh sb="1" eb="3">
      <t>ホジョ</t>
    </rPh>
    <rPh sb="3" eb="5">
      <t>ジッセキ</t>
    </rPh>
    <rPh sb="5" eb="6">
      <t>ガク</t>
    </rPh>
    <rPh sb="7" eb="10">
      <t>ゴウケイラン</t>
    </rPh>
    <rPh sb="11" eb="13">
      <t>ドウガク</t>
    </rPh>
    <rPh sb="18" eb="20">
      <t>キサイ</t>
    </rPh>
    <phoneticPr fontId="67"/>
  </si>
  <si>
    <t>備品購入費</t>
    <rPh sb="0" eb="2">
      <t>びひん</t>
    </rPh>
    <rPh sb="2" eb="5">
      <t>こうにゅうひ</t>
    </rPh>
    <phoneticPr fontId="24" type="Hiragana"/>
  </si>
  <si>
    <t>桃</t>
    <rPh sb="0" eb="1">
      <t>モモ</t>
    </rPh>
    <phoneticPr fontId="20"/>
  </si>
  <si>
    <t>(3)</t>
  </si>
  <si>
    <t>フリガナ</t>
  </si>
  <si>
    <t>補助実績報告書（家事育児サポート枠）　経費明細書</t>
    <rPh sb="0" eb="2">
      <t>ホジョ</t>
    </rPh>
    <rPh sb="2" eb="4">
      <t>ジッセキ</t>
    </rPh>
    <rPh sb="4" eb="6">
      <t>ホウコク</t>
    </rPh>
    <rPh sb="6" eb="7">
      <t>ショ</t>
    </rPh>
    <rPh sb="8" eb="10">
      <t>カジ</t>
    </rPh>
    <rPh sb="10" eb="12">
      <t>イクジ</t>
    </rPh>
    <rPh sb="16" eb="17">
      <t>ワク</t>
    </rPh>
    <rPh sb="19" eb="21">
      <t>ケイヒ</t>
    </rPh>
    <rPh sb="21" eb="24">
      <t>メイサイショ</t>
    </rPh>
    <phoneticPr fontId="20"/>
  </si>
  <si>
    <t>第4号様式別紙2-3</t>
    <rPh sb="0" eb="1">
      <t>ダイ</t>
    </rPh>
    <rPh sb="2" eb="3">
      <t>ゴウ</t>
    </rPh>
    <rPh sb="3" eb="5">
      <t>ヨウシキ</t>
    </rPh>
    <phoneticPr fontId="20"/>
  </si>
  <si>
    <t>取得財産等管理台帳</t>
    <rPh sb="0" eb="2">
      <t>シュトク</t>
    </rPh>
    <rPh sb="2" eb="4">
      <t>ザイサン</t>
    </rPh>
    <rPh sb="4" eb="5">
      <t>トウ</t>
    </rPh>
    <rPh sb="5" eb="9">
      <t>カンリダイチョウ</t>
    </rPh>
    <phoneticPr fontId="20"/>
  </si>
  <si>
    <t>借入額</t>
  </si>
  <si>
    <t>補助実績報告書（家事育児サポート） 事業内容</t>
    <rPh sb="0" eb="2">
      <t>ホジョ</t>
    </rPh>
    <rPh sb="2" eb="4">
      <t>ジッセキ</t>
    </rPh>
    <rPh sb="4" eb="6">
      <t>ホウコク</t>
    </rPh>
    <rPh sb="6" eb="7">
      <t>ショ</t>
    </rPh>
    <rPh sb="8" eb="10">
      <t>カジ</t>
    </rPh>
    <rPh sb="10" eb="12">
      <t>イクジ</t>
    </rPh>
    <rPh sb="18" eb="20">
      <t>ジギョウ</t>
    </rPh>
    <rPh sb="20" eb="22">
      <t>ナイヨウ</t>
    </rPh>
    <phoneticPr fontId="20"/>
  </si>
  <si>
    <t>　令和　　年　　月　　日付け　高子育第　　号をもって交付の決定がありました上記の補助事業により取得した財産を下記のとおり処分したいので、高知県こども・子育て応援環境整備事業費補助金交付要綱第15条第２項の規定により、承認申請書を提出します。</t>
    <rPh sb="16" eb="17">
      <t>コ</t>
    </rPh>
    <rPh sb="17" eb="18">
      <t>イク</t>
    </rPh>
    <rPh sb="37" eb="38">
      <t>ジョウ</t>
    </rPh>
    <rPh sb="68" eb="71">
      <t>コウチケン</t>
    </rPh>
    <rPh sb="75" eb="77">
      <t>コソダ</t>
    </rPh>
    <rPh sb="78" eb="80">
      <t>オウエン</t>
    </rPh>
    <rPh sb="80" eb="82">
      <t>カンキョウ</t>
    </rPh>
    <rPh sb="82" eb="84">
      <t>セイビ</t>
    </rPh>
    <rPh sb="84" eb="87">
      <t>ジギョウヒ</t>
    </rPh>
    <rPh sb="87" eb="90">
      <t>ホジョキン</t>
    </rPh>
    <rPh sb="90" eb="92">
      <t>コウフ</t>
    </rPh>
    <rPh sb="92" eb="94">
      <t>ヨウコウ</t>
    </rPh>
    <phoneticPr fontId="20"/>
  </si>
  <si>
    <t>水色</t>
    <rPh sb="0" eb="2">
      <t>ミズイロ</t>
    </rPh>
    <phoneticPr fontId="20"/>
  </si>
  <si>
    <t>機械設備費</t>
    <rPh sb="0" eb="2">
      <t>きかい</t>
    </rPh>
    <rPh sb="2" eb="5">
      <t>せつびひ</t>
    </rPh>
    <phoneticPr fontId="24" type="Hiragana"/>
  </si>
  <si>
    <t>第5号様式（財産台帳）</t>
    <rPh sb="0" eb="1">
      <t>ダイ</t>
    </rPh>
    <rPh sb="2" eb="3">
      <t>ゴウ</t>
    </rPh>
    <rPh sb="3" eb="5">
      <t>ヨウシキ</t>
    </rPh>
    <rPh sb="6" eb="8">
      <t>ザイサン</t>
    </rPh>
    <rPh sb="8" eb="10">
      <t>ダイチョウ</t>
    </rPh>
    <phoneticPr fontId="20"/>
  </si>
  <si>
    <t>３</t>
  </si>
  <si>
    <t>実績報告後に消費税及び地方消費税の額の確定した際に提出</t>
    <rPh sb="0" eb="2">
      <t>ジッセキ</t>
    </rPh>
    <rPh sb="2" eb="5">
      <t>ホウコクゴ</t>
    </rPh>
    <rPh sb="23" eb="24">
      <t>サイ</t>
    </rPh>
    <rPh sb="25" eb="27">
      <t>テイシュツ</t>
    </rPh>
    <phoneticPr fontId="20"/>
  </si>
  <si>
    <t>取得財産の処分承認申請書</t>
    <rPh sb="0" eb="2">
      <t>シュトク</t>
    </rPh>
    <rPh sb="2" eb="4">
      <t>ザイサン</t>
    </rPh>
    <rPh sb="5" eb="9">
      <t>ショブンショウニン</t>
    </rPh>
    <rPh sb="9" eb="12">
      <t>シンセイショ</t>
    </rPh>
    <phoneticPr fontId="20"/>
  </si>
  <si>
    <t>目的外使用、譲渡、廃棄、貸付、担保に供するとき</t>
    <rPh sb="0" eb="3">
      <t>モクテキガイ</t>
    </rPh>
    <rPh sb="3" eb="5">
      <t>シヨウ</t>
    </rPh>
    <rPh sb="6" eb="8">
      <t>ジョウト</t>
    </rPh>
    <rPh sb="9" eb="11">
      <t>ハイキ</t>
    </rPh>
    <rPh sb="12" eb="14">
      <t>カシツケ</t>
    </rPh>
    <rPh sb="15" eb="17">
      <t>タンポ</t>
    </rPh>
    <rPh sb="18" eb="19">
      <t>キョウ</t>
    </rPh>
    <phoneticPr fontId="20"/>
  </si>
  <si>
    <t>第7号様式（財産処分）</t>
    <rPh sb="0" eb="1">
      <t>ダイ</t>
    </rPh>
    <rPh sb="2" eb="3">
      <t>ゴウ</t>
    </rPh>
    <rPh sb="3" eb="5">
      <t>ヨウシキ</t>
    </rPh>
    <rPh sb="6" eb="10">
      <t>ザイサンショブン</t>
    </rPh>
    <phoneticPr fontId="20"/>
  </si>
  <si>
    <t>別記</t>
    <rPh sb="0" eb="2">
      <t>べっき</t>
    </rPh>
    <phoneticPr fontId="24" type="Hiragana"/>
  </si>
  <si>
    <t>令和６年８月20日</t>
  </si>
  <si>
    <t>高知県知事　　　様</t>
  </si>
  <si>
    <t>高知県知事　様</t>
    <rPh sb="0" eb="3">
      <t>こうちけん</t>
    </rPh>
    <rPh sb="3" eb="5">
      <t>ちじ</t>
    </rPh>
    <phoneticPr fontId="24" type="Hiragana"/>
  </si>
  <si>
    <t>申請者</t>
  </si>
  <si>
    <t>１</t>
  </si>
  <si>
    <t>別紙4</t>
    <rPh sb="0" eb="2">
      <t>べっし</t>
    </rPh>
    <phoneticPr fontId="24" type="Hiragana"/>
  </si>
  <si>
    <t>※補助率は、2/3又は定額(上限額20万円)を選択してください。
　子育て応援の店：補助率2/3　プレミアム子育て応援の店：補助率定額（10/10）上限額20万円</t>
    <rPh sb="1" eb="4">
      <t>ほじょりつ</t>
    </rPh>
    <rPh sb="9" eb="10">
      <t>また</t>
    </rPh>
    <rPh sb="11" eb="13">
      <t>ていがく</t>
    </rPh>
    <rPh sb="14" eb="16">
      <t>じょうげん</t>
    </rPh>
    <rPh sb="16" eb="17">
      <t>がく</t>
    </rPh>
    <rPh sb="19" eb="20">
      <t>まん</t>
    </rPh>
    <rPh sb="20" eb="21">
      <t>えん</t>
    </rPh>
    <rPh sb="23" eb="25">
      <t>せんたく</t>
    </rPh>
    <rPh sb="34" eb="36">
      <t>こそだ</t>
    </rPh>
    <rPh sb="37" eb="39">
      <t>おうえん</t>
    </rPh>
    <rPh sb="40" eb="41">
      <t>みせ</t>
    </rPh>
    <rPh sb="42" eb="45">
      <t>ほじょりつ</t>
    </rPh>
    <rPh sb="54" eb="56">
      <t>こそだ</t>
    </rPh>
    <rPh sb="57" eb="59">
      <t>おうえん</t>
    </rPh>
    <rPh sb="60" eb="61">
      <t>みせ</t>
    </rPh>
    <rPh sb="62" eb="65">
      <t>ほじょりつ</t>
    </rPh>
    <rPh sb="65" eb="67">
      <t>ていがく</t>
    </rPh>
    <rPh sb="74" eb="77">
      <t>じょうげんがく</t>
    </rPh>
    <rPh sb="79" eb="81">
      <t>まんえん</t>
    </rPh>
    <phoneticPr fontId="24" type="Hiragana"/>
  </si>
  <si>
    <t>住　　所</t>
  </si>
  <si>
    <t>高知県○○市○○町○丁目○－○○</t>
    <rPh sb="0" eb="3">
      <t>こうちけん</t>
    </rPh>
    <rPh sb="5" eb="6">
      <t>し</t>
    </rPh>
    <rPh sb="8" eb="9">
      <t>ちょう</t>
    </rPh>
    <rPh sb="10" eb="12">
      <t>ちょうめ</t>
    </rPh>
    <phoneticPr fontId="24" type="Hiragana"/>
  </si>
  <si>
    <t>名　　称</t>
  </si>
  <si>
    <t>代 表 者
職・氏名</t>
  </si>
  <si>
    <t>令和○○年○○月○○日</t>
  </si>
  <si>
    <t>代表取締役　高知　太郎</t>
    <rPh sb="0" eb="2">
      <t>だいひょう</t>
    </rPh>
    <rPh sb="2" eb="5">
      <t>とりしまりやく</t>
    </rPh>
    <rPh sb="6" eb="8">
      <t>こうち</t>
    </rPh>
    <rPh sb="9" eb="11">
      <t>たろう</t>
    </rPh>
    <phoneticPr fontId="24" type="Hiragana"/>
  </si>
  <si>
    <r>
      <t xml:space="preserve"> </t>
    </r>
    <r>
      <rPr>
        <sz val="10.5"/>
        <color indexed="8"/>
        <rFont val="Century"/>
      </rPr>
      <t xml:space="preserve">          </t>
    </r>
    <r>
      <rPr>
        <sz val="10.5"/>
        <color indexed="8"/>
        <rFont val="ＭＳ 明朝"/>
      </rPr>
      <t>　</t>
    </r>
    <r>
      <rPr>
        <sz val="10.5"/>
        <color indexed="8"/>
        <rFont val="Century"/>
      </rPr>
      <t xml:space="preserve"> </t>
    </r>
    <r>
      <rPr>
        <sz val="10.5"/>
        <color indexed="8"/>
        <rFont val="ＭＳ 明朝"/>
      </rPr>
      <t>円</t>
    </r>
  </si>
  <si>
    <t>高知県こども・子育て応援環境整備事業費補助金交付申請書</t>
    <rPh sb="0" eb="3">
      <t>こうちけん</t>
    </rPh>
    <phoneticPr fontId="24" type="Hiragana"/>
  </si>
  <si>
    <t>　高知県こども・子育て応援環境整備事業費補助金交付要綱第６条の規定に基づき、下記のとおり申請します。</t>
    <rPh sb="1" eb="4">
      <t>こうちけん</t>
    </rPh>
    <rPh sb="8" eb="10">
      <t>こそだ</t>
    </rPh>
    <rPh sb="11" eb="13">
      <t>おうえん</t>
    </rPh>
    <rPh sb="13" eb="15">
      <t>かんきょう</t>
    </rPh>
    <rPh sb="15" eb="17">
      <t>せいび</t>
    </rPh>
    <rPh sb="17" eb="20">
      <t>じぎょうひ</t>
    </rPh>
    <rPh sb="20" eb="23">
      <t>ほじょきん</t>
    </rPh>
    <rPh sb="23" eb="25">
      <t>こうふ</t>
    </rPh>
    <rPh sb="25" eb="27">
      <t>ようこう</t>
    </rPh>
    <rPh sb="34" eb="35">
      <t>もと</t>
    </rPh>
    <phoneticPr fontId="24" type="Hiragana"/>
  </si>
  <si>
    <t>金</t>
    <rPh sb="0" eb="1">
      <t>きん</t>
    </rPh>
    <phoneticPr fontId="24" type="Hiragana"/>
  </si>
  <si>
    <t>遊び場が他の用途スペースと物理的・視覚的に区分されている</t>
  </si>
  <si>
    <t>円</t>
    <rPh sb="0" eb="1">
      <t>えん</t>
    </rPh>
    <phoneticPr fontId="24" type="Hiragana"/>
  </si>
  <si>
    <t>こうち子育て応援の店　登録番号：</t>
    <rPh sb="3" eb="5">
      <t>こそだ</t>
    </rPh>
    <rPh sb="6" eb="8">
      <t>おうえん</t>
    </rPh>
    <rPh sb="9" eb="10">
      <t>みせ</t>
    </rPh>
    <rPh sb="11" eb="13">
      <t>とうろく</t>
    </rPh>
    <rPh sb="13" eb="15">
      <t>ばんごう</t>
    </rPh>
    <phoneticPr fontId="24" type="Hiragana"/>
  </si>
  <si>
    <t>別紙2-1（家事育児サポート枠）</t>
    <rPh sb="6" eb="8">
      <t>かじ</t>
    </rPh>
    <rPh sb="8" eb="10">
      <t>いくじ</t>
    </rPh>
    <rPh sb="14" eb="15">
      <t>わく</t>
    </rPh>
    <phoneticPr fontId="24" type="Hiragana"/>
  </si>
  <si>
    <t>交付決定日から</t>
    <rPh sb="0" eb="2">
      <t>こうふ</t>
    </rPh>
    <rPh sb="2" eb="5">
      <t>けっていび</t>
    </rPh>
    <phoneticPr fontId="24" type="Hiragana"/>
  </si>
  <si>
    <t>令和７</t>
    <rPh sb="0" eb="2">
      <t>れいわ</t>
    </rPh>
    <phoneticPr fontId="24" type="Hiragana"/>
  </si>
  <si>
    <t>年</t>
    <rPh sb="0" eb="1">
      <t>ねん</t>
    </rPh>
    <phoneticPr fontId="24" type="Hiragana"/>
  </si>
  <si>
    <t>日</t>
    <rPh sb="0" eb="1">
      <t>にち</t>
    </rPh>
    <phoneticPr fontId="24" type="Hiragana"/>
  </si>
  <si>
    <t>※審査について</t>
    <rPh sb="1" eb="3">
      <t>しんさ</t>
    </rPh>
    <phoneticPr fontId="46" type="Hiragana"/>
  </si>
  <si>
    <t>３　補助金振込先口座</t>
    <rPh sb="2" eb="5">
      <t>ほじょきん</t>
    </rPh>
    <rPh sb="5" eb="8">
      <t>ふりこみさき</t>
    </rPh>
    <rPh sb="8" eb="10">
      <t>こうざ</t>
    </rPh>
    <phoneticPr fontId="24" type="Hiragana"/>
  </si>
  <si>
    <t>まで</t>
  </si>
  <si>
    <t>遊具の安全点検計画が整備済みまたは整備予定である</t>
    <rPh sb="12" eb="13">
      <t>ず</t>
    </rPh>
    <rPh sb="17" eb="19">
      <t>せいび</t>
    </rPh>
    <rPh sb="19" eb="21">
      <t>よてい</t>
    </rPh>
    <phoneticPr fontId="46" type="Hiragana"/>
  </si>
  <si>
    <t>金融機関及び支店名</t>
    <rPh sb="0" eb="2">
      <t>きんゆう</t>
    </rPh>
    <rPh sb="2" eb="4">
      <t>きかん</t>
    </rPh>
    <rPh sb="4" eb="5">
      <t>およ</t>
    </rPh>
    <rPh sb="6" eb="9">
      <t>してんめい</t>
    </rPh>
    <phoneticPr fontId="24" type="Hiragana"/>
  </si>
  <si>
    <t>：</t>
    <phoneticPr fontId="24" type="Hiragana"/>
  </si>
  <si>
    <t>（２）支　出</t>
    <rPh sb="3" eb="4">
      <t>し</t>
    </rPh>
    <rPh sb="5" eb="6">
      <t>しゅつ</t>
    </rPh>
    <phoneticPr fontId="46" type="Hiragana"/>
  </si>
  <si>
    <t>○○銀行　○○　支店</t>
    <rPh sb="2" eb="4">
      <t>ぎんこう</t>
    </rPh>
    <rPh sb="8" eb="10">
      <t>してん</t>
    </rPh>
    <phoneticPr fontId="24" type="Hiragana"/>
  </si>
  <si>
    <t>預金種別</t>
    <rPh sb="0" eb="2">
      <t>よきん</t>
    </rPh>
    <rPh sb="2" eb="4">
      <t>しゅべつ</t>
    </rPh>
    <phoneticPr fontId="24" type="Hiragana"/>
  </si>
  <si>
    <t>補　助　事　業　計　画　書　（屋内の遊び場整備枠）</t>
    <rPh sb="8" eb="9">
      <t>けい</t>
    </rPh>
    <rPh sb="10" eb="11">
      <t>かく</t>
    </rPh>
    <rPh sb="15" eb="17">
      <t>おくない</t>
    </rPh>
    <rPh sb="18" eb="19">
      <t>あそ</t>
    </rPh>
    <rPh sb="20" eb="21">
      <t>ば</t>
    </rPh>
    <rPh sb="21" eb="23">
      <t>せいび</t>
    </rPh>
    <rPh sb="23" eb="24">
      <t>わく</t>
    </rPh>
    <phoneticPr fontId="46" type="Hiragana"/>
  </si>
  <si>
    <t>口座番号</t>
    <rPh sb="0" eb="2">
      <t>こうざ</t>
    </rPh>
    <rPh sb="2" eb="4">
      <t>ばんごう</t>
    </rPh>
    <phoneticPr fontId="24" type="Hiragana"/>
  </si>
  <si>
    <t>補助金の振込口座が確認できる書類</t>
    <rPh sb="9" eb="11">
      <t>かくにん</t>
    </rPh>
    <phoneticPr fontId="46" type="Hiragana"/>
  </si>
  <si>
    <t>：</t>
  </si>
  <si>
    <t>品　　　名</t>
    <rPh sb="0" eb="1">
      <t>しな</t>
    </rPh>
    <rPh sb="4" eb="5">
      <t>な</t>
    </rPh>
    <phoneticPr fontId="24" type="Hiragana"/>
  </si>
  <si>
    <t>○○○○○○○</t>
  </si>
  <si>
    <t>医療施設、助産所、産後ケア事業実施施設、社会福祉施設に該当しないか</t>
    <rPh sb="20" eb="22">
      <t>しゃかい</t>
    </rPh>
    <phoneticPr fontId="46" type="Hiragana"/>
  </si>
  <si>
    <t>処分の理由</t>
  </si>
  <si>
    <t>口座名義人（カナ）</t>
    <rPh sb="0" eb="2">
      <t>こうざ</t>
    </rPh>
    <rPh sb="2" eb="5">
      <t>めいぎにん</t>
    </rPh>
    <phoneticPr fontId="24" type="Hiragana"/>
  </si>
  <si>
    <t>ｶﾌﾞｼｷｶｲｼｬ ○○</t>
  </si>
  <si>
    <t>子育て応援の店　登録店舗名</t>
    <rPh sb="10" eb="13">
      <t>てんぽめい</t>
    </rPh>
    <phoneticPr fontId="24" type="Hiragana"/>
  </si>
  <si>
    <t>自己資金</t>
  </si>
  <si>
    <t>:</t>
  </si>
  <si>
    <t>土佐スーパーマーケット　安芸店</t>
    <rPh sb="0" eb="2">
      <t>とさ</t>
    </rPh>
    <rPh sb="12" eb="14">
      <t>あき</t>
    </rPh>
    <rPh sb="14" eb="15">
      <t>てん</t>
    </rPh>
    <phoneticPr fontId="24" type="Hiragana"/>
  </si>
  <si>
    <t>変更の理由</t>
  </si>
  <si>
    <t>＜添付書類＞</t>
    <rPh sb="1" eb="3">
      <t>てんぷ</t>
    </rPh>
    <rPh sb="3" eb="5">
      <t>しょるい</t>
    </rPh>
    <phoneticPr fontId="24" type="Hiragana"/>
  </si>
  <si>
    <t>＜添付書類＞</t>
    <rPh sb="1" eb="3">
      <t>てんぷ</t>
    </rPh>
    <rPh sb="3" eb="5">
      <t>しょるい</t>
    </rPh>
    <phoneticPr fontId="46" type="Hiragana"/>
  </si>
  <si>
    <t>補助金返還相当額（B-A）</t>
    <rPh sb="0" eb="3">
      <t>ほじょきん</t>
    </rPh>
    <rPh sb="3" eb="5">
      <t>へんかん</t>
    </rPh>
    <rPh sb="5" eb="7">
      <t>そうとう</t>
    </rPh>
    <rPh sb="7" eb="8">
      <t>がく</t>
    </rPh>
    <phoneticPr fontId="24" type="Hiragana"/>
  </si>
  <si>
    <t>補助事業計画書※１</t>
    <rPh sb="4" eb="6">
      <t>けいかく</t>
    </rPh>
    <phoneticPr fontId="46" type="Hiragana"/>
  </si>
  <si>
    <t>第６号様式（第15条関係）</t>
  </si>
  <si>
    <t>１ 申請者の概要</t>
    <rPh sb="6" eb="8">
      <t>がいよう</t>
    </rPh>
    <phoneticPr fontId="24" type="Hiragana"/>
  </si>
  <si>
    <t>事業内容と金額が確認できるもの（見積書、カタログ等）</t>
  </si>
  <si>
    <t>県税の滞納がないことを証する証明書※２</t>
    <rPh sb="0" eb="2">
      <t>けんぜい</t>
    </rPh>
    <rPh sb="3" eb="5">
      <t>たいのう</t>
    </rPh>
    <rPh sb="11" eb="12">
      <t>しょう</t>
    </rPh>
    <rPh sb="14" eb="17">
      <t>しょうめいしょ</t>
    </rPh>
    <phoneticPr fontId="46" type="Hiragana"/>
  </si>
  <si>
    <t>又は県税完納情報の提供に係る同意書（別紙３）及び本人確認書類の写し※３</t>
    <rPh sb="0" eb="1">
      <t>また</t>
    </rPh>
    <phoneticPr fontId="46" type="Hiragana"/>
  </si>
  <si>
    <t>キッズスペース用のマットの設置　別添見積書のとおり</t>
    <rPh sb="7" eb="8">
      <t>よう</t>
    </rPh>
    <rPh sb="13" eb="15">
      <t>せっち</t>
    </rPh>
    <rPh sb="16" eb="18">
      <t>べってん</t>
    </rPh>
    <rPh sb="18" eb="21">
      <t>みつもりしょ</t>
    </rPh>
    <phoneticPr fontId="24" type="Hiragana"/>
  </si>
  <si>
    <t>その他、県から資料提出の指示があったもの</t>
  </si>
  <si>
    <t>補助事業完了後も一定期間事業が継続される見込みか</t>
  </si>
  <si>
    <t>　</t>
  </si>
  <si>
    <t>その他、参考となる資料</t>
    <rPh sb="2" eb="3">
      <t>た</t>
    </rPh>
    <rPh sb="4" eb="6">
      <t>さんこう</t>
    </rPh>
    <rPh sb="9" eb="11">
      <t>しりょう</t>
    </rPh>
    <phoneticPr fontId="46" type="Hiragana"/>
  </si>
  <si>
    <t>※２　納税義務がない場合は、申立書（別紙4）を添付</t>
  </si>
  <si>
    <t>（注）マイナンバーカードは表面のみコピー（裏面はマイナンバーの表示があるため、提出は不可とする。）、健康保険証の保険者番号及び被保険者等記号・番号は復元できない程度にマスキング処理を施す等してください。</t>
  </si>
  <si>
    <t>補助実績額</t>
    <rPh sb="0" eb="2">
      <t>ほじょ</t>
    </rPh>
    <rPh sb="2" eb="4">
      <t>じっせき</t>
    </rPh>
    <rPh sb="4" eb="5">
      <t>がく</t>
    </rPh>
    <phoneticPr fontId="24" type="Hiragana"/>
  </si>
  <si>
    <t>県税の納税義務がない旨の申立書</t>
    <rPh sb="0" eb="2">
      <t>けんぜい</t>
    </rPh>
    <rPh sb="3" eb="5">
      <t>のうぜい</t>
    </rPh>
    <rPh sb="5" eb="7">
      <t>ぎむ</t>
    </rPh>
    <rPh sb="10" eb="11">
      <t>むね</t>
    </rPh>
    <rPh sb="12" eb="15">
      <t>もうしたてしょ</t>
    </rPh>
    <phoneticPr fontId="24" type="Hiragana"/>
  </si>
  <si>
    <t>別紙1-1（子育て応援枠）</t>
    <rPh sb="6" eb="8">
      <t>こそだ</t>
    </rPh>
    <rPh sb="9" eb="11">
      <t>おうえん</t>
    </rPh>
    <rPh sb="11" eb="12">
      <t>わく</t>
    </rPh>
    <phoneticPr fontId="24" type="Hiragana"/>
  </si>
  <si>
    <t>補助金実績報告額</t>
    <rPh sb="0" eb="3">
      <t>ほじょきん</t>
    </rPh>
    <rPh sb="3" eb="5">
      <t>じっせき</t>
    </rPh>
    <rPh sb="5" eb="7">
      <t>ほうこく</t>
    </rPh>
    <rPh sb="7" eb="8">
      <t>がく</t>
    </rPh>
    <phoneticPr fontId="24" type="Hiragana"/>
  </si>
  <si>
    <r>
      <t xml:space="preserve"> </t>
    </r>
    <r>
      <rPr>
        <sz val="10.5"/>
        <color indexed="8"/>
        <rFont val="Century"/>
      </rPr>
      <t xml:space="preserve">             </t>
    </r>
    <r>
      <rPr>
        <sz val="10.5"/>
        <color indexed="8"/>
        <rFont val="ＭＳ 明朝"/>
      </rPr>
      <t>円</t>
    </r>
  </si>
  <si>
    <t>子ども連れで安心して食事ができるよう、おもちゃ、絵本、子ども用の椅子、子ども用の食器類を整備する。</t>
    <rPh sb="0" eb="1">
      <t>こ</t>
    </rPh>
    <rPh sb="3" eb="4">
      <t>づ</t>
    </rPh>
    <rPh sb="6" eb="8">
      <t>あんしん</t>
    </rPh>
    <rPh sb="10" eb="12">
      <t>しょくじ</t>
    </rPh>
    <rPh sb="24" eb="26">
      <t>えほん</t>
    </rPh>
    <rPh sb="27" eb="28">
      <t>こ</t>
    </rPh>
    <rPh sb="30" eb="31">
      <t>よう</t>
    </rPh>
    <rPh sb="32" eb="34">
      <t>いす</t>
    </rPh>
    <rPh sb="35" eb="36">
      <t>こ</t>
    </rPh>
    <rPh sb="38" eb="39">
      <t>よう</t>
    </rPh>
    <rPh sb="40" eb="43">
      <t>しょっきるい</t>
    </rPh>
    <rPh sb="44" eb="46">
      <t>せいび</t>
    </rPh>
    <phoneticPr fontId="24" type="Hiragana"/>
  </si>
  <si>
    <t>補　助　事　業　計　画　書　（子育て応援枠）</t>
    <rPh sb="8" eb="9">
      <t>けい</t>
    </rPh>
    <rPh sb="10" eb="11">
      <t>かく</t>
    </rPh>
    <rPh sb="15" eb="17">
      <t>こそだ</t>
    </rPh>
    <rPh sb="18" eb="20">
      <t>おうえん</t>
    </rPh>
    <rPh sb="20" eb="21">
      <t>わく</t>
    </rPh>
    <phoneticPr fontId="24" type="Hiragana"/>
  </si>
  <si>
    <t>既に整備されている遊び場の拡充や維持管理は対象外</t>
    <rPh sb="0" eb="1">
      <t>すで</t>
    </rPh>
    <rPh sb="2" eb="4">
      <t>せいび</t>
    </rPh>
    <rPh sb="9" eb="10">
      <t>あそ</t>
    </rPh>
    <rPh sb="11" eb="12">
      <t>ば</t>
    </rPh>
    <rPh sb="13" eb="15">
      <t>かくじゅう</t>
    </rPh>
    <rPh sb="16" eb="18">
      <t>いじ</t>
    </rPh>
    <rPh sb="18" eb="20">
      <t>かんり</t>
    </rPh>
    <rPh sb="21" eb="24">
      <t>たいしょうがい</t>
    </rPh>
    <phoneticPr fontId="46" type="Hiragana"/>
  </si>
  <si>
    <t>購入物品を追加するため</t>
    <rPh sb="0" eb="2">
      <t>こうにゅう</t>
    </rPh>
    <rPh sb="2" eb="4">
      <t>ぶっぴん</t>
    </rPh>
    <rPh sb="5" eb="7">
      <t>ついか</t>
    </rPh>
    <phoneticPr fontId="24" type="Hiragana"/>
  </si>
  <si>
    <t>１　申請者の概要</t>
    <rPh sb="6" eb="8">
      <t>がいよう</t>
    </rPh>
    <phoneticPr fontId="24" type="Hiragana"/>
  </si>
  <si>
    <t>１　申請者の概要</t>
    <rPh sb="6" eb="8">
      <t>がいよう</t>
    </rPh>
    <phoneticPr fontId="46" type="Hiragana"/>
  </si>
  <si>
    <t>中止・廃止の時期</t>
    <rPh sb="0" eb="2">
      <t>チュウシ</t>
    </rPh>
    <rPh sb="3" eb="5">
      <t>ハイシ</t>
    </rPh>
    <rPh sb="6" eb="8">
      <t>ジキ</t>
    </rPh>
    <phoneticPr fontId="20"/>
  </si>
  <si>
    <t>子ども用食器類一式　別添見積書のとおり</t>
    <rPh sb="0" eb="1">
      <t>こ</t>
    </rPh>
    <rPh sb="3" eb="4">
      <t>よう</t>
    </rPh>
    <rPh sb="4" eb="7">
      <t>しょっきるい</t>
    </rPh>
    <rPh sb="7" eb="9">
      <t>いっしき</t>
    </rPh>
    <rPh sb="10" eb="12">
      <t>べってん</t>
    </rPh>
    <rPh sb="12" eb="15">
      <t>みつもりしょ</t>
    </rPh>
    <phoneticPr fontId="24" type="Hiragana"/>
  </si>
  <si>
    <t>住　　　　　　　　所</t>
    <rPh sb="0" eb="1">
      <t>じゅう</t>
    </rPh>
    <rPh sb="9" eb="10">
      <t>ところ</t>
    </rPh>
    <phoneticPr fontId="24" type="Hiragana"/>
  </si>
  <si>
    <t>住　　　　　　　　所</t>
    <rPh sb="0" eb="1">
      <t>じゅう</t>
    </rPh>
    <rPh sb="9" eb="10">
      <t>ところ</t>
    </rPh>
    <phoneticPr fontId="46" type="Hiragana"/>
  </si>
  <si>
    <t>名　　　　　　　　称</t>
    <rPh sb="0" eb="1">
      <t>な</t>
    </rPh>
    <rPh sb="9" eb="10">
      <t>しょう</t>
    </rPh>
    <phoneticPr fontId="24" type="Hiragana"/>
  </si>
  <si>
    <t>名　　　　　　　　称</t>
    <rPh sb="0" eb="1">
      <t>な</t>
    </rPh>
    <rPh sb="9" eb="10">
      <t>しょう</t>
    </rPh>
    <phoneticPr fontId="46" type="Hiragana"/>
  </si>
  <si>
    <t>計</t>
    <rPh sb="0" eb="1">
      <t>けい</t>
    </rPh>
    <phoneticPr fontId="46" type="Hiragana"/>
  </si>
  <si>
    <t>○○株式会社　高知○○店　　　　　</t>
    <rPh sb="2" eb="6">
      <t>かぶしきかいしゃ</t>
    </rPh>
    <rPh sb="7" eb="9">
      <t>こうち</t>
    </rPh>
    <rPh sb="11" eb="12">
      <t>てん</t>
    </rPh>
    <phoneticPr fontId="24" type="Hiragana"/>
  </si>
  <si>
    <t>代表者　生年月日</t>
    <rPh sb="0" eb="3">
      <t>だいひょうしゃ</t>
    </rPh>
    <rPh sb="4" eb="6">
      <t>せいねん</t>
    </rPh>
    <rPh sb="6" eb="8">
      <t>がっぴ</t>
    </rPh>
    <phoneticPr fontId="24" type="Hiragana"/>
  </si>
  <si>
    <t>代表者　生年月日</t>
    <rPh sb="0" eb="3">
      <t>だいひょうしゃ</t>
    </rPh>
    <rPh sb="4" eb="6">
      <t>せいねん</t>
    </rPh>
    <rPh sb="6" eb="8">
      <t>がっぴ</t>
    </rPh>
    <phoneticPr fontId="46" type="Hiragana"/>
  </si>
  <si>
    <t>平成○○年○月○日</t>
    <rPh sb="0" eb="2">
      <t>へいせい</t>
    </rPh>
    <rPh sb="4" eb="5">
      <t>ねん</t>
    </rPh>
    <rPh sb="6" eb="7">
      <t>がつ</t>
    </rPh>
    <rPh sb="8" eb="9">
      <t>にち</t>
    </rPh>
    <phoneticPr fontId="24" type="Hiragana"/>
  </si>
  <si>
    <t>学習や創造性を促す遊具、教育プログラム、ワークショップ等が組み込まれている</t>
  </si>
  <si>
    <t>高知○○店　店長　高知　次郎</t>
    <rPh sb="0" eb="2">
      <t>こうち</t>
    </rPh>
    <rPh sb="4" eb="5">
      <t>てん</t>
    </rPh>
    <rPh sb="6" eb="8">
      <t>てんちょう</t>
    </rPh>
    <rPh sb="9" eb="11">
      <t>こうち</t>
    </rPh>
    <rPh sb="12" eb="14">
      <t>じろう</t>
    </rPh>
    <phoneticPr fontId="24" type="Hiragana"/>
  </si>
  <si>
    <t>・実施した補助事業の内容が分かる資料（写真・図面等）</t>
    <rPh sb="1" eb="3">
      <t>じっし</t>
    </rPh>
    <rPh sb="5" eb="7">
      <t>ほじょ</t>
    </rPh>
    <rPh sb="7" eb="9">
      <t>じぎょう</t>
    </rPh>
    <rPh sb="10" eb="12">
      <t>ないよう</t>
    </rPh>
    <rPh sb="13" eb="14">
      <t>わ</t>
    </rPh>
    <rPh sb="16" eb="18">
      <t>しりょう</t>
    </rPh>
    <rPh sb="19" eb="21">
      <t>しゃしん</t>
    </rPh>
    <rPh sb="22" eb="24">
      <t>ずめん</t>
    </rPh>
    <rPh sb="24" eb="25">
      <t>とう</t>
    </rPh>
    <phoneticPr fontId="24" type="Hiragana"/>
  </si>
  <si>
    <t>○○○-○○○-○○○○</t>
  </si>
  <si>
    <t>担当者メール</t>
    <phoneticPr fontId="24" type="Hiragana"/>
  </si>
  <si>
    <t>遊び場の入場料をとらないなど、子育て家庭が広く利用できるものとなっている</t>
  </si>
  <si>
    <t>○○○@○○.ne.jp</t>
  </si>
  <si>
    <t>・別紙1-1、1-2</t>
    <rPh sb="1" eb="3">
      <t>べっし</t>
    </rPh>
    <phoneticPr fontId="46" type="Hiragana"/>
  </si>
  <si>
    <t>３　事業内容</t>
    <rPh sb="2" eb="4">
      <t>じぎょう</t>
    </rPh>
    <rPh sb="4" eb="6">
      <t>ないよう</t>
    </rPh>
    <phoneticPr fontId="24" type="Hiragana"/>
  </si>
  <si>
    <t>３　事業内容</t>
    <rPh sb="2" eb="4">
      <t>じぎょう</t>
    </rPh>
    <rPh sb="4" eb="6">
      <t>ないよう</t>
    </rPh>
    <phoneticPr fontId="46" type="Hiragana"/>
  </si>
  <si>
    <t>別紙2-3（家事育児サポート枠）</t>
    <rPh sb="6" eb="8">
      <t>かじ</t>
    </rPh>
    <rPh sb="8" eb="10">
      <t>いくじ</t>
    </rPh>
    <rPh sb="14" eb="15">
      <t>わく</t>
    </rPh>
    <phoneticPr fontId="24" type="Hiragana"/>
  </si>
  <si>
    <t>２　事業内容</t>
    <rPh sb="2" eb="4">
      <t>じぎょう</t>
    </rPh>
    <rPh sb="4" eb="6">
      <t>ないよう</t>
    </rPh>
    <phoneticPr fontId="24" type="Hiragana"/>
  </si>
  <si>
    <t>変更前</t>
    <rPh sb="0" eb="3">
      <t>へんこうまえ</t>
    </rPh>
    <phoneticPr fontId="24" type="Hiragana"/>
  </si>
  <si>
    <t>事業名</t>
    <rPh sb="0" eb="2">
      <t>じぎょう</t>
    </rPh>
    <rPh sb="2" eb="3">
      <t>めい</t>
    </rPh>
    <phoneticPr fontId="24" type="Hiragana"/>
  </si>
  <si>
    <t>(1)備品購入事業</t>
    <rPh sb="3" eb="5">
      <t>びひん</t>
    </rPh>
    <rPh sb="5" eb="7">
      <t>こうにゅう</t>
    </rPh>
    <rPh sb="7" eb="9">
      <t>じぎょう</t>
    </rPh>
    <phoneticPr fontId="24" type="Hiragana"/>
  </si>
  <si>
    <t>　上記補助金の交付について、こども・子育て応援環境整備事業費補助金交付要綱第６条の規定に基づき、下記のとおり申請します。</t>
    <rPh sb="1" eb="3">
      <t>じょうき</t>
    </rPh>
    <rPh sb="3" eb="6">
      <t>ほじょきん</t>
    </rPh>
    <rPh sb="7" eb="9">
      <t>こうふ</t>
    </rPh>
    <rPh sb="18" eb="20">
      <t>こそだ</t>
    </rPh>
    <rPh sb="21" eb="23">
      <t>おうえん</t>
    </rPh>
    <rPh sb="23" eb="25">
      <t>かんきょう</t>
    </rPh>
    <rPh sb="25" eb="27">
      <t>せいび</t>
    </rPh>
    <rPh sb="27" eb="30">
      <t>じぎょうひ</t>
    </rPh>
    <rPh sb="30" eb="33">
      <t>ほじょきん</t>
    </rPh>
    <rPh sb="33" eb="35">
      <t>こうふ</t>
    </rPh>
    <rPh sb="35" eb="37">
      <t>ようこう</t>
    </rPh>
    <rPh sb="44" eb="45">
      <t>もと</t>
    </rPh>
    <phoneticPr fontId="24" type="Hiragana"/>
  </si>
  <si>
    <t>　上記補助金の交付について、こども・子育て応援環境整備事業費補助金交付要綱第６条の規定に基づき、下記のとおり申請します。</t>
    <rPh sb="1" eb="3">
      <t>じょうき</t>
    </rPh>
    <rPh sb="3" eb="6">
      <t>ほじょきん</t>
    </rPh>
    <rPh sb="7" eb="9">
      <t>こうふ</t>
    </rPh>
    <rPh sb="18" eb="20">
      <t>こそだ</t>
    </rPh>
    <rPh sb="21" eb="23">
      <t>おうえん</t>
    </rPh>
    <rPh sb="23" eb="25">
      <t>かんきょう</t>
    </rPh>
    <rPh sb="25" eb="27">
      <t>せいび</t>
    </rPh>
    <rPh sb="27" eb="30">
      <t>じぎょうひ</t>
    </rPh>
    <rPh sb="30" eb="33">
      <t>ほじょきん</t>
    </rPh>
    <rPh sb="33" eb="35">
      <t>こうふ</t>
    </rPh>
    <rPh sb="35" eb="37">
      <t>ようこう</t>
    </rPh>
    <rPh sb="44" eb="45">
      <t>もと</t>
    </rPh>
    <phoneticPr fontId="46" type="Hiragana"/>
  </si>
  <si>
    <t>増減額（Ｂ－Ａ）</t>
    <rPh sb="0" eb="3">
      <t>ぞうげんがく</t>
    </rPh>
    <phoneticPr fontId="24" type="Hiragana"/>
  </si>
  <si>
    <t>(2)施設整備事業</t>
    <rPh sb="3" eb="5">
      <t>しせつ</t>
    </rPh>
    <rPh sb="5" eb="7">
      <t>せいび</t>
    </rPh>
    <rPh sb="7" eb="9">
      <t>じぎょう</t>
    </rPh>
    <phoneticPr fontId="24" type="Hiragana"/>
  </si>
  <si>
    <t>※必要に応じて行を追加してください。</t>
    <rPh sb="1" eb="3">
      <t>ひつよう</t>
    </rPh>
    <rPh sb="4" eb="5">
      <t>おう</t>
    </rPh>
    <rPh sb="7" eb="8">
      <t>ぎょう</t>
    </rPh>
    <rPh sb="9" eb="11">
      <t>ついか</t>
    </rPh>
    <phoneticPr fontId="24" type="Hiragana"/>
  </si>
  <si>
    <t>※必要に応じて行を追加してください。</t>
    <rPh sb="1" eb="3">
      <t>ひつよう</t>
    </rPh>
    <rPh sb="4" eb="5">
      <t>おう</t>
    </rPh>
    <rPh sb="7" eb="8">
      <t>ぎょう</t>
    </rPh>
    <rPh sb="9" eb="11">
      <t>ついか</t>
    </rPh>
    <phoneticPr fontId="46" type="Hiragana"/>
  </si>
  <si>
    <t>講師謝金１名×４回×50,000円</t>
    <rPh sb="0" eb="2">
      <t>こうし</t>
    </rPh>
    <rPh sb="2" eb="4">
      <t>しゃきん</t>
    </rPh>
    <rPh sb="5" eb="6">
      <t>めい</t>
    </rPh>
    <rPh sb="8" eb="9">
      <t>かい</t>
    </rPh>
    <rPh sb="16" eb="17">
      <t>えん</t>
    </rPh>
    <phoneticPr fontId="24" type="Hiragana"/>
  </si>
  <si>
    <t>お子さんが楽しく過ごせるスペースとして、キッズスペースを整備する。</t>
    <rPh sb="1" eb="2">
      <t>こ</t>
    </rPh>
    <rPh sb="5" eb="6">
      <t>たの</t>
    </rPh>
    <rPh sb="8" eb="9">
      <t>す</t>
    </rPh>
    <rPh sb="28" eb="30">
      <t>せいび</t>
    </rPh>
    <phoneticPr fontId="24" type="Hiragana"/>
  </si>
  <si>
    <t>補助金名：高知県こども・子育て応援環境整備事業費補助金</t>
    <rPh sb="0" eb="3">
      <t>ほじょきん</t>
    </rPh>
    <rPh sb="3" eb="4">
      <t>めい</t>
    </rPh>
    <rPh sb="5" eb="8">
      <t>こうちけん</t>
    </rPh>
    <rPh sb="12" eb="14">
      <t>こそだ</t>
    </rPh>
    <rPh sb="15" eb="17">
      <t>おうえん</t>
    </rPh>
    <rPh sb="17" eb="19">
      <t>かんきょう</t>
    </rPh>
    <rPh sb="19" eb="21">
      <t>せいび</t>
    </rPh>
    <rPh sb="21" eb="24">
      <t>じぎょうひ</t>
    </rPh>
    <rPh sb="24" eb="27">
      <t>ほじょきん</t>
    </rPh>
    <phoneticPr fontId="24" type="Hiragana"/>
  </si>
  <si>
    <t>(3)販売促進事業</t>
    <rPh sb="3" eb="5">
      <t>はんばい</t>
    </rPh>
    <rPh sb="5" eb="7">
      <t>そくしん</t>
    </rPh>
    <rPh sb="7" eb="9">
      <t>じぎょう</t>
    </rPh>
    <phoneticPr fontId="24" type="Hiragana"/>
  </si>
  <si>
    <t>別紙1-2（子育て応援枠）</t>
    <rPh sb="0" eb="2">
      <t>べっし</t>
    </rPh>
    <rPh sb="6" eb="8">
      <t>こそだ</t>
    </rPh>
    <rPh sb="9" eb="11">
      <t>おうえん</t>
    </rPh>
    <rPh sb="11" eb="12">
      <t>わく</t>
    </rPh>
    <phoneticPr fontId="24" type="Hiragana"/>
  </si>
  <si>
    <t>定額</t>
    <rPh sb="0" eb="2">
      <t>ていがく</t>
    </rPh>
    <phoneticPr fontId="24" type="Hiragana"/>
  </si>
  <si>
    <t>定額</t>
    <rPh sb="0" eb="2">
      <t>ていがく</t>
    </rPh>
    <phoneticPr fontId="46" type="Hiragana"/>
  </si>
  <si>
    <t>事業費の詳細</t>
    <rPh sb="0" eb="3">
      <t>じぎょうひ</t>
    </rPh>
    <rPh sb="4" eb="6">
      <t>しょうさい</t>
    </rPh>
    <phoneticPr fontId="24" type="Hiragana"/>
  </si>
  <si>
    <t>事業費の詳細</t>
    <rPh sb="0" eb="3">
      <t>じぎょうひ</t>
    </rPh>
    <rPh sb="4" eb="6">
      <t>しょうさい</t>
    </rPh>
    <phoneticPr fontId="46" type="Hiragana"/>
  </si>
  <si>
    <t>（中止・廃止）の理由</t>
  </si>
  <si>
    <t>（１）経費明細表</t>
    <rPh sb="3" eb="5">
      <t>けいひ</t>
    </rPh>
    <rPh sb="5" eb="8">
      <t>めいさいひょう</t>
    </rPh>
    <phoneticPr fontId="24" type="Hiragana"/>
  </si>
  <si>
    <t>（１）経費明細表</t>
    <rPh sb="3" eb="5">
      <t>けいひ</t>
    </rPh>
    <rPh sb="5" eb="8">
      <t>めいさいひょう</t>
    </rPh>
    <phoneticPr fontId="46" type="Hiragana"/>
  </si>
  <si>
    <t>高知県税の全税目において、納税義務はありません。</t>
    <rPh sb="0" eb="2">
      <t>こうち</t>
    </rPh>
    <rPh sb="2" eb="4">
      <t>けんぜい</t>
    </rPh>
    <rPh sb="5" eb="6">
      <t>ぜん</t>
    </rPh>
    <rPh sb="6" eb="8">
      <t>ぜいもく</t>
    </rPh>
    <rPh sb="13" eb="15">
      <t>のうぜい</t>
    </rPh>
    <rPh sb="15" eb="17">
      <t>ぎむ</t>
    </rPh>
    <phoneticPr fontId="24" type="Hiragana"/>
  </si>
  <si>
    <t>（単位：円）</t>
  </si>
  <si>
    <t>補助対象事業区分</t>
    <rPh sb="0" eb="2">
      <t>ほじょ</t>
    </rPh>
    <rPh sb="2" eb="4">
      <t>たいしょう</t>
    </rPh>
    <rPh sb="4" eb="6">
      <t>じぎょう</t>
    </rPh>
    <rPh sb="6" eb="8">
      <t>くぶん</t>
    </rPh>
    <phoneticPr fontId="24" type="Hiragana"/>
  </si>
  <si>
    <t>補助対象事業区分</t>
    <rPh sb="0" eb="2">
      <t>ほじょ</t>
    </rPh>
    <rPh sb="2" eb="4">
      <t>たいしょう</t>
    </rPh>
    <rPh sb="4" eb="6">
      <t>じぎょう</t>
    </rPh>
    <rPh sb="6" eb="8">
      <t>くぶん</t>
    </rPh>
    <phoneticPr fontId="46" type="Hiragana"/>
  </si>
  <si>
    <t>①遊び場の設置において、既存施設との相互作用により、子育て家庭の利用促進に繋がるものである場合は、詳細を記入すること</t>
    <rPh sb="1" eb="2">
      <t>あそ</t>
    </rPh>
    <rPh sb="3" eb="4">
      <t>ば</t>
    </rPh>
    <rPh sb="5" eb="7">
      <t>せっち</t>
    </rPh>
    <rPh sb="12" eb="14">
      <t>きぞん</t>
    </rPh>
    <rPh sb="14" eb="16">
      <t>しせつ</t>
    </rPh>
    <rPh sb="18" eb="20">
      <t>そうご</t>
    </rPh>
    <rPh sb="20" eb="22">
      <t>さよう</t>
    </rPh>
    <rPh sb="26" eb="28">
      <t>こそだ</t>
    </rPh>
    <rPh sb="29" eb="31">
      <t>かてい</t>
    </rPh>
    <rPh sb="32" eb="34">
      <t>りよう</t>
    </rPh>
    <rPh sb="34" eb="36">
      <t>そくしん</t>
    </rPh>
    <rPh sb="37" eb="38">
      <t>つな</t>
    </rPh>
    <rPh sb="45" eb="47">
      <t>ばあい</t>
    </rPh>
    <rPh sb="49" eb="51">
      <t>しょうさい</t>
    </rPh>
    <rPh sb="52" eb="54">
      <t>きにゅう</t>
    </rPh>
    <phoneticPr fontId="46" type="Hiragana"/>
  </si>
  <si>
    <t>総事業費</t>
    <rPh sb="0" eb="1">
      <t>そう</t>
    </rPh>
    <rPh sb="1" eb="4">
      <t>じぎょうひ</t>
    </rPh>
    <phoneticPr fontId="24" type="Hiragana"/>
  </si>
  <si>
    <t>総事業費</t>
    <rPh sb="0" eb="1">
      <t>そう</t>
    </rPh>
    <rPh sb="1" eb="4">
      <t>じぎょうひ</t>
    </rPh>
    <phoneticPr fontId="46" type="Hiragana"/>
  </si>
  <si>
    <t>地域の子育て家庭が気軽に集い交流できる場を創出し、子どもの健やかな成長を支援すると共に、子育て世代の孤立防止を図ることを目的とします。</t>
  </si>
  <si>
    <t>うち補助対象経費</t>
    <rPh sb="2" eb="4">
      <t>ほじょ</t>
    </rPh>
    <rPh sb="4" eb="6">
      <t>たいしょう</t>
    </rPh>
    <rPh sb="6" eb="8">
      <t>けいひ</t>
    </rPh>
    <phoneticPr fontId="24" type="Hiragana"/>
  </si>
  <si>
    <t>うち補助対象経費</t>
    <rPh sb="2" eb="4">
      <t>ほじょ</t>
    </rPh>
    <rPh sb="4" eb="6">
      <t>たいしょう</t>
    </rPh>
    <rPh sb="6" eb="8">
      <t>けいひ</t>
    </rPh>
    <phoneticPr fontId="46" type="Hiragana"/>
  </si>
  <si>
    <t>補助率</t>
    <rPh sb="0" eb="3">
      <t>ほじょりつ</t>
    </rPh>
    <phoneticPr fontId="24" type="Hiragana"/>
  </si>
  <si>
    <t>補助率</t>
    <rPh sb="0" eb="3">
      <t>ほじょりつ</t>
    </rPh>
    <phoneticPr fontId="46" type="Hiragana"/>
  </si>
  <si>
    <t>申請チェックリスト</t>
    <rPh sb="0" eb="2">
      <t>しんせい</t>
    </rPh>
    <phoneticPr fontId="46" type="Hiragana"/>
  </si>
  <si>
    <t>高知県知事　様</t>
    <rPh sb="0" eb="3">
      <t>こうちけん</t>
    </rPh>
    <rPh sb="3" eb="5">
      <t>ちじ</t>
    </rPh>
    <rPh sb="6" eb="7">
      <t>さま</t>
    </rPh>
    <phoneticPr fontId="24" type="Hiragana"/>
  </si>
  <si>
    <t>絵本等一式　別添見積書のとおり</t>
    <rPh sb="0" eb="2">
      <t>えほん</t>
    </rPh>
    <rPh sb="2" eb="3">
      <t>とう</t>
    </rPh>
    <rPh sb="3" eb="5">
      <t>いっしき</t>
    </rPh>
    <rPh sb="6" eb="8">
      <t>べってん</t>
    </rPh>
    <rPh sb="8" eb="11">
      <t>みつもりしょ</t>
    </rPh>
    <phoneticPr fontId="24" type="Hiragana"/>
  </si>
  <si>
    <t>お子さんが楽しく過ごせるスペースとして、キッズスペースを整備した。</t>
  </si>
  <si>
    <t>・事業実施が確認できる書類</t>
    <rPh sb="1" eb="3">
      <t>じぎょう</t>
    </rPh>
    <rPh sb="3" eb="5">
      <t>じっし</t>
    </rPh>
    <rPh sb="6" eb="8">
      <t>かくにん</t>
    </rPh>
    <rPh sb="11" eb="13">
      <t>しょるい</t>
    </rPh>
    <phoneticPr fontId="24" type="Hiragana"/>
  </si>
  <si>
    <t>小計</t>
    <rPh sb="0" eb="2">
      <t>しょうけい</t>
    </rPh>
    <phoneticPr fontId="24" type="Hiragana"/>
  </si>
  <si>
    <t>小計</t>
    <rPh sb="0" eb="2">
      <t>しょうけい</t>
    </rPh>
    <phoneticPr fontId="46" type="Hiragana"/>
  </si>
  <si>
    <t>施設整備費</t>
    <rPh sb="0" eb="2">
      <t>しせつ</t>
    </rPh>
    <rPh sb="2" eb="5">
      <t>せいびひ</t>
    </rPh>
    <phoneticPr fontId="24" type="Hiragana"/>
  </si>
  <si>
    <t>広報費</t>
    <rPh sb="0" eb="2">
      <t>こうほう</t>
    </rPh>
    <rPh sb="2" eb="3">
      <t>ひ</t>
    </rPh>
    <phoneticPr fontId="24" type="Hiragana"/>
  </si>
  <si>
    <t>チラシの作成、配布　別添見積書のとおり</t>
    <rPh sb="4" eb="6">
      <t>さくせい</t>
    </rPh>
    <rPh sb="7" eb="9">
      <t>はいふ</t>
    </rPh>
    <rPh sb="10" eb="12">
      <t>べってん</t>
    </rPh>
    <rPh sb="12" eb="15">
      <t>みつもりしょ</t>
    </rPh>
    <phoneticPr fontId="24" type="Hiragana"/>
  </si>
  <si>
    <t>私は、下記のことに同意します。</t>
    <rPh sb="0" eb="1">
      <t>わたし</t>
    </rPh>
    <rPh sb="3" eb="5">
      <t>かき</t>
    </rPh>
    <rPh sb="9" eb="11">
      <t>どうい</t>
    </rPh>
    <phoneticPr fontId="24" type="Hiragana"/>
  </si>
  <si>
    <t>各経費区分ごとの補助対象経費に補助率を乗じた額の合計から千円未満を切り捨て。</t>
  </si>
  <si>
    <t>単価</t>
    <rPh sb="0" eb="2">
      <t>たんか</t>
    </rPh>
    <phoneticPr fontId="24" type="Hiragana"/>
  </si>
  <si>
    <t>（添付書類）</t>
    <rPh sb="1" eb="3">
      <t>てんぷ</t>
    </rPh>
    <rPh sb="3" eb="5">
      <t>しょるい</t>
    </rPh>
    <phoneticPr fontId="24" type="Hiragana"/>
  </si>
  <si>
    <t>補　助　事　業　計　画　書　（家事育児サポート枠）</t>
    <rPh sb="8" eb="9">
      <t>けい</t>
    </rPh>
    <rPh sb="10" eb="11">
      <t>かく</t>
    </rPh>
    <rPh sb="15" eb="17">
      <t>かじ</t>
    </rPh>
    <rPh sb="17" eb="19">
      <t>いくじ</t>
    </rPh>
    <rPh sb="23" eb="24">
      <t>わく</t>
    </rPh>
    <phoneticPr fontId="24" type="Hiragana"/>
  </si>
  <si>
    <t>〒○○○－○○○○</t>
  </si>
  <si>
    <t xml:space="preserve">高知県○○市○○町○－○○
</t>
  </si>
  <si>
    <t>2　事業の収支</t>
  </si>
  <si>
    <t>（１）収　入</t>
  </si>
  <si>
    <t>庁費</t>
    <rPh sb="0" eb="2">
      <t>ちょうひ</t>
    </rPh>
    <phoneticPr fontId="24" type="Hiragana"/>
  </si>
  <si>
    <t>区　　　　分</t>
  </si>
  <si>
    <t>代表者　　生年月日</t>
    <rPh sb="0" eb="3">
      <t>だいひょうしゃ</t>
    </rPh>
    <rPh sb="5" eb="7">
      <t>せいねん</t>
    </rPh>
    <rPh sb="7" eb="9">
      <t>がっぴ</t>
    </rPh>
    <phoneticPr fontId="24" type="Hiragana"/>
  </si>
  <si>
    <t>金　　　額</t>
  </si>
  <si>
    <t>（１）の事務を行うために必要な範囲で、本同意書が税務課に共有されること。</t>
  </si>
  <si>
    <t>備　　考</t>
    <rPh sb="0" eb="1">
      <t>び</t>
    </rPh>
    <rPh sb="3" eb="4">
      <t>こう</t>
    </rPh>
    <phoneticPr fontId="24" type="Hiragana"/>
  </si>
  <si>
    <t>備　　考</t>
    <rPh sb="0" eb="1">
      <t>び</t>
    </rPh>
    <rPh sb="3" eb="4">
      <t>こう</t>
    </rPh>
    <phoneticPr fontId="46" type="Hiragana"/>
  </si>
  <si>
    <t>遊び場は常設ではないが、年間４回以上、一定期間設置するものである</t>
    <rPh sb="0" eb="1">
      <t>あそ</t>
    </rPh>
    <rPh sb="2" eb="3">
      <t>ば</t>
    </rPh>
    <rPh sb="4" eb="6">
      <t>じょうせつ</t>
    </rPh>
    <rPh sb="12" eb="14">
      <t>ねんかん</t>
    </rPh>
    <rPh sb="15" eb="16">
      <t>かい</t>
    </rPh>
    <rPh sb="16" eb="18">
      <t>いじょう</t>
    </rPh>
    <rPh sb="19" eb="21">
      <t>いってい</t>
    </rPh>
    <rPh sb="21" eb="23">
      <t>きかん</t>
    </rPh>
    <rPh sb="23" eb="25">
      <t>せっち</t>
    </rPh>
    <phoneticPr fontId="46" type="Hiragana"/>
  </si>
  <si>
    <t>補助金額</t>
  </si>
  <si>
    <t>その他</t>
  </si>
  <si>
    <t>入場料無料。遊具利用も無料とし、誰でも気軽に利用できる環境とします。</t>
  </si>
  <si>
    <t>２ 事業実績内容</t>
    <rPh sb="2" eb="4">
      <t>じぎょう</t>
    </rPh>
    <rPh sb="4" eb="6">
      <t>じっせき</t>
    </rPh>
    <rPh sb="6" eb="8">
      <t>ないよう</t>
    </rPh>
    <phoneticPr fontId="24" type="Hiragana"/>
  </si>
  <si>
    <t>←総事業費の合計欄と同額になるよう記載すること</t>
    <rPh sb="1" eb="5">
      <t>ソウジギョウヒ</t>
    </rPh>
    <rPh sb="6" eb="9">
      <t>ゴウケイラン</t>
    </rPh>
    <rPh sb="10" eb="12">
      <t>ドウガク</t>
    </rPh>
    <rPh sb="17" eb="19">
      <t>キサイ</t>
    </rPh>
    <phoneticPr fontId="20"/>
  </si>
  <si>
    <t>←総事業費の合計欄と同額になるよう記載すること</t>
    <rPh sb="1" eb="5">
      <t>ソウジギョウヒ</t>
    </rPh>
    <rPh sb="6" eb="9">
      <t>ゴウケイラン</t>
    </rPh>
    <rPh sb="10" eb="12">
      <t>ドウガク</t>
    </rPh>
    <rPh sb="17" eb="19">
      <t>キサイ</t>
    </rPh>
    <phoneticPr fontId="67"/>
  </si>
  <si>
    <t>謝金</t>
    <rPh sb="0" eb="2">
      <t>しゃきん</t>
    </rPh>
    <phoneticPr fontId="24" type="Hiragana"/>
  </si>
  <si>
    <t>旅費</t>
    <rPh sb="0" eb="2">
      <t>りょひ</t>
    </rPh>
    <phoneticPr fontId="24" type="Hiragana"/>
  </si>
  <si>
    <t>・処分価格又は残存価値額の確認ができる資料</t>
    <rPh sb="1" eb="3">
      <t>しょぶん</t>
    </rPh>
    <rPh sb="3" eb="5">
      <t>かかく</t>
    </rPh>
    <rPh sb="5" eb="6">
      <t>また</t>
    </rPh>
    <rPh sb="7" eb="9">
      <t>ざんぞん</t>
    </rPh>
    <rPh sb="9" eb="11">
      <t>かち</t>
    </rPh>
    <rPh sb="11" eb="12">
      <t>がく</t>
    </rPh>
    <rPh sb="13" eb="15">
      <t>かくにん</t>
    </rPh>
    <rPh sb="19" eb="21">
      <t>しりょう</t>
    </rPh>
    <phoneticPr fontId="24" type="Hiragana"/>
  </si>
  <si>
    <t>講師旅費　１名×１回×50,000円（東京都）</t>
    <rPh sb="0" eb="2">
      <t>こうし</t>
    </rPh>
    <rPh sb="2" eb="4">
      <t>りょひ</t>
    </rPh>
    <rPh sb="6" eb="7">
      <t>めい</t>
    </rPh>
    <rPh sb="9" eb="10">
      <t>かい</t>
    </rPh>
    <rPh sb="17" eb="18">
      <t>えん</t>
    </rPh>
    <rPh sb="19" eb="22">
      <t>とうきょうと</t>
    </rPh>
    <phoneticPr fontId="24" type="Hiragana"/>
  </si>
  <si>
    <t>市場調査費</t>
    <rPh sb="0" eb="2">
      <t>しじょう</t>
    </rPh>
    <rPh sb="2" eb="5">
      <t>ちょうさひ</t>
    </rPh>
    <phoneticPr fontId="24" type="Hiragana"/>
  </si>
  <si>
    <t>冷蔵庫　490,000円×１台</t>
    <rPh sb="0" eb="3">
      <t>れいぞうこ</t>
    </rPh>
    <rPh sb="11" eb="12">
      <t>えん</t>
    </rPh>
    <rPh sb="14" eb="15">
      <t>だい</t>
    </rPh>
    <phoneticPr fontId="24" type="Hiragana"/>
  </si>
  <si>
    <t>第７号様式（第11条関係）</t>
  </si>
  <si>
    <t>調理器具一式（内訳は見積書参照） 340,000円</t>
    <rPh sb="0" eb="2">
      <t>ちょうり</t>
    </rPh>
    <rPh sb="2" eb="4">
      <t>きぐ</t>
    </rPh>
    <rPh sb="4" eb="6">
      <t>いっしき</t>
    </rPh>
    <rPh sb="7" eb="9">
      <t>うちわけ</t>
    </rPh>
    <rPh sb="10" eb="13">
      <t>みつもりしょ</t>
    </rPh>
    <rPh sb="13" eb="15">
      <t>さんしょう</t>
    </rPh>
    <rPh sb="24" eb="25">
      <t>えん</t>
    </rPh>
    <phoneticPr fontId="24" type="Hiragana"/>
  </si>
  <si>
    <t>一時置き場用、棚　250,000円</t>
    <rPh sb="0" eb="2">
      <t>いちじ</t>
    </rPh>
    <rPh sb="2" eb="3">
      <t>お</t>
    </rPh>
    <rPh sb="4" eb="5">
      <t>ば</t>
    </rPh>
    <rPh sb="5" eb="6">
      <t>よう</t>
    </rPh>
    <rPh sb="7" eb="8">
      <t>たな</t>
    </rPh>
    <rPh sb="16" eb="17">
      <t>えん</t>
    </rPh>
    <phoneticPr fontId="24" type="Hiragana"/>
  </si>
  <si>
    <t>棚設置の改修工事費用　300,200円</t>
    <rPh sb="0" eb="1">
      <t>たな</t>
    </rPh>
    <rPh sb="1" eb="3">
      <t>せっち</t>
    </rPh>
    <rPh sb="4" eb="6">
      <t>かいしゅう</t>
    </rPh>
    <rPh sb="6" eb="8">
      <t>こうじ</t>
    </rPh>
    <rPh sb="8" eb="10">
      <t>ひよう</t>
    </rPh>
    <rPh sb="18" eb="19">
      <t>えん</t>
    </rPh>
    <phoneticPr fontId="24" type="Hiragana"/>
  </si>
  <si>
    <t>生年月日（個人の場合）</t>
    <rPh sb="0" eb="2">
      <t>せいねん</t>
    </rPh>
    <rPh sb="2" eb="4">
      <t>がっぴ</t>
    </rPh>
    <rPh sb="5" eb="7">
      <t>こじん</t>
    </rPh>
    <rPh sb="8" eb="10">
      <t>ばあい</t>
    </rPh>
    <phoneticPr fontId="24" type="Hiragana"/>
  </si>
  <si>
    <t>キャンペーンの実施</t>
    <rPh sb="7" eb="9">
      <t>じっし</t>
    </rPh>
    <phoneticPr fontId="24" type="Hiragana"/>
  </si>
  <si>
    <t>（１）補助事業の具体的な内容</t>
    <rPh sb="3" eb="7">
      <t>ほじょ</t>
    </rPh>
    <rPh sb="8" eb="11">
      <t>ぐたいてき</t>
    </rPh>
    <rPh sb="12" eb="14">
      <t>ないよう</t>
    </rPh>
    <phoneticPr fontId="24" type="Hiragana"/>
  </si>
  <si>
    <t>（１）補助事業の具体的な内容</t>
    <rPh sb="3" eb="7">
      <t>ほじょ</t>
    </rPh>
    <rPh sb="8" eb="11">
      <t>ぐたいてき</t>
    </rPh>
    <rPh sb="12" eb="14">
      <t>ないよう</t>
    </rPh>
    <phoneticPr fontId="46" type="Hiragana"/>
  </si>
  <si>
    <t xml:space="preserve">高齢者向けの宅食サービスを実施しており、新たに子育て家庭向けのメニューを開発し、子育て家庭向けへのサービスを拡充する。また、利用促進を図るために、子育て家庭限定の初回おためしキャンペーンを合わせて実施する。
①専門家監修によるメニュー開発
　 講師謝金１名×４回×50,000円）
　 講師旅費１名×１回×50,000円（東京都）
②子育て家庭利用促進キャンペーンの実施
　 キャンペーンの実施　5,000円×200名
③サービス実施にかかる設備の購入
　 冷蔵庫　200,000円×１台、調理器具一式（内訳は見積書参照）　100,000円、一時置き場用、棚　250,000円、棚設置の改修工事費用　300,200円
</t>
    <rPh sb="162" eb="165">
      <t>とうきょうと</t>
    </rPh>
    <rPh sb="253" eb="255">
      <t>うちわけ</t>
    </rPh>
    <phoneticPr fontId="24" type="Hiragana"/>
  </si>
  <si>
    <t>未就学児・小学生を問わず遊ぶことができる遊具等を設置予定である</t>
    <rPh sb="26" eb="28">
      <t>よてい</t>
    </rPh>
    <phoneticPr fontId="46" type="Hiragana"/>
  </si>
  <si>
    <t>（２）補助事業を実施する目的</t>
    <rPh sb="3" eb="7">
      <t>ほじょ</t>
    </rPh>
    <rPh sb="8" eb="10">
      <t>じっし</t>
    </rPh>
    <rPh sb="12" eb="14">
      <t>もくてき</t>
    </rPh>
    <phoneticPr fontId="24" type="Hiragana"/>
  </si>
  <si>
    <t>（２）補助事業を実施する目的</t>
    <rPh sb="3" eb="7">
      <t>ほじょ</t>
    </rPh>
    <rPh sb="8" eb="10">
      <t>じっし</t>
    </rPh>
    <rPh sb="12" eb="14">
      <t>もくてき</t>
    </rPh>
    <phoneticPr fontId="46" type="Hiragana"/>
  </si>
  <si>
    <t>耐用年数
（処分制限期間）</t>
    <rPh sb="0" eb="2">
      <t>たいよう</t>
    </rPh>
    <rPh sb="2" eb="4">
      <t>ねんすう</t>
    </rPh>
    <rPh sb="6" eb="8">
      <t>しょぶん</t>
    </rPh>
    <rPh sb="8" eb="10">
      <t>せいげん</t>
    </rPh>
    <rPh sb="10" eb="12">
      <t>きかん</t>
    </rPh>
    <phoneticPr fontId="24" type="Hiragana"/>
  </si>
  <si>
    <t>　これまで高齢者向けの宅食サービスを行ってきたノウハウを活かして、共働き家庭が増えているなかで、ニーズが高まっている共働き家庭への家事支援として育児中の子育て家庭をターゲットにサービスの展開を図る。</t>
  </si>
  <si>
    <t>（３）補助事業を実施することによる社会的な効果</t>
    <rPh sb="3" eb="7">
      <t>ほじょ</t>
    </rPh>
    <rPh sb="8" eb="10">
      <t>じっし</t>
    </rPh>
    <rPh sb="17" eb="20">
      <t>しゃかいてき</t>
    </rPh>
    <rPh sb="21" eb="23">
      <t>こうか</t>
    </rPh>
    <phoneticPr fontId="24" type="Hiragana"/>
  </si>
  <si>
    <t>　共働き家庭が多くなっており、家事負担の軽減が求められている。子どもの年齢に沿った子育て家庭向けのメニューを開発するとともに、利用促進キャンペーンとあわせて実施することで、「自炊しないといけない」、「自炊じゃないと子どもがかわいそう」といった料理に対する固定観念をなくしていくことを目的とする。
共働き家庭の家事負担の軽減を図り、子育てしやすい環境をつくる。子育て家庭限定の初回おためしキャンペーンを実施することにより、宅食へのハードルを下げ、宅食の利便性を感じてもらうことで、キャンペーン終了後も、宅食を利用することによって家事負担の軽減の効果が期待できる。</t>
  </si>
  <si>
    <t>（４）実施スケジュール</t>
    <rPh sb="3" eb="5">
      <t>じっし</t>
    </rPh>
    <phoneticPr fontId="24" type="Hiragana"/>
  </si>
  <si>
    <t>（４）実施スケジュール</t>
    <rPh sb="3" eb="5">
      <t>じっし</t>
    </rPh>
    <phoneticPr fontId="46" type="Hiragana"/>
  </si>
  <si>
    <t>９月～11月　子育て家庭向けメニューの開発、設備の導入
12月　初回おためしキャンペーンの広報開始
１月　サービス開始、SNS広告の実施、子育て家庭向け利用促進キャンペーンの実施（１月～２月）</t>
  </si>
  <si>
    <t>別紙3</t>
    <rPh sb="0" eb="2">
      <t>べっし</t>
    </rPh>
    <phoneticPr fontId="24" type="Hiragana"/>
  </si>
  <si>
    <t>（納品書、請求書、領収書等）</t>
    <rPh sb="1" eb="4">
      <t>のうひんしょ</t>
    </rPh>
    <rPh sb="5" eb="8">
      <t>せいきゅうしょ</t>
    </rPh>
    <rPh sb="9" eb="12">
      <t>りょうしゅうしょ</t>
    </rPh>
    <rPh sb="12" eb="13">
      <t>とう</t>
    </rPh>
    <phoneticPr fontId="24" type="Hiragana"/>
  </si>
  <si>
    <t>令和　　年　　月　　日</t>
  </si>
  <si>
    <t>高知県知事　様</t>
  </si>
  <si>
    <t>【申請者】</t>
    <rPh sb="1" eb="4">
      <t>しんせいしゃ</t>
    </rPh>
    <phoneticPr fontId="24" type="Hiragana"/>
  </si>
  <si>
    <t>高知県こども・子育て応援環境整備事業費補助金に係る取得財産の処分承認申請書</t>
    <rPh sb="0" eb="3">
      <t>コウチケン</t>
    </rPh>
    <rPh sb="7" eb="9">
      <t>コソダ</t>
    </rPh>
    <rPh sb="10" eb="12">
      <t>オウエン</t>
    </rPh>
    <rPh sb="12" eb="14">
      <t>カンキョウ</t>
    </rPh>
    <rPh sb="14" eb="16">
      <t>セイビ</t>
    </rPh>
    <rPh sb="16" eb="19">
      <t>ジギョウヒ</t>
    </rPh>
    <rPh sb="19" eb="22">
      <t>ホジョキン</t>
    </rPh>
    <phoneticPr fontId="20"/>
  </si>
  <si>
    <t>住　　所
（法人本社所在地）</t>
    <rPh sb="0" eb="1">
      <t>じゅう</t>
    </rPh>
    <rPh sb="3" eb="4">
      <t>ところ</t>
    </rPh>
    <rPh sb="6" eb="8">
      <t>ほうじん</t>
    </rPh>
    <rPh sb="8" eb="10">
      <t>ほんしゃ</t>
    </rPh>
    <rPh sb="10" eb="13">
      <t>しょざいち</t>
    </rPh>
    <phoneticPr fontId="24" type="Hiragana"/>
  </si>
  <si>
    <t>氏名
（法人名称及び代表者職氏名）</t>
    <rPh sb="0" eb="2">
      <t>しめい</t>
    </rPh>
    <rPh sb="4" eb="6">
      <t>ほうじん</t>
    </rPh>
    <rPh sb="6" eb="8">
      <t>めいしょう</t>
    </rPh>
    <rPh sb="8" eb="9">
      <t>およ</t>
    </rPh>
    <rPh sb="10" eb="13">
      <t>だいひょうしゃ</t>
    </rPh>
    <rPh sb="13" eb="14">
      <t>しょく</t>
    </rPh>
    <rPh sb="14" eb="16">
      <t>しめい</t>
    </rPh>
    <phoneticPr fontId="24" type="Hiragana"/>
  </si>
  <si>
    <t>電話番号</t>
    <rPh sb="0" eb="2">
      <t>でんわ</t>
    </rPh>
    <rPh sb="2" eb="4">
      <t>ばんごう</t>
    </rPh>
    <phoneticPr fontId="24" type="Hiragana"/>
  </si>
  <si>
    <t>(1)</t>
  </si>
  <si>
    <t>高知県こども・子育て応援環境整備事業費補助金交付審査のため、全ての県税（個人県民税及び地方消費税を除く。）及びこれに付随する延滞金等の納付又は納入の状況に関して、税務課から子育て支援課に県税の完納情報の提供を行うこと。</t>
    <rPh sb="0" eb="2">
      <t>こうち</t>
    </rPh>
    <rPh sb="2" eb="3">
      <t>けん</t>
    </rPh>
    <rPh sb="7" eb="9">
      <t>こそだ</t>
    </rPh>
    <rPh sb="10" eb="12">
      <t>おうえん</t>
    </rPh>
    <rPh sb="12" eb="14">
      <t>かんきょう</t>
    </rPh>
    <rPh sb="14" eb="16">
      <t>せいび</t>
    </rPh>
    <rPh sb="16" eb="19">
      <t>じぎょうひ</t>
    </rPh>
    <rPh sb="86" eb="88">
      <t>こそだ</t>
    </rPh>
    <rPh sb="89" eb="91">
      <t>しえん</t>
    </rPh>
    <phoneticPr fontId="24" type="Hiragana"/>
  </si>
  <si>
    <t>(2)</t>
  </si>
  <si>
    <r>
      <t>（５）利用料金　※</t>
    </r>
    <r>
      <rPr>
        <sz val="11"/>
        <color indexed="8"/>
        <rFont val="ＭＳ Ｐ明朝"/>
      </rPr>
      <t>遊び場の利用に要する費用を記載すること。入場しないと利用できない場合は、入場料も記載すること。</t>
    </r>
    <rPh sb="3" eb="5">
      <t>りよう</t>
    </rPh>
    <rPh sb="5" eb="7">
      <t>りょうきん</t>
    </rPh>
    <rPh sb="9" eb="10">
      <t>あそ</t>
    </rPh>
    <rPh sb="11" eb="12">
      <t>ば</t>
    </rPh>
    <rPh sb="13" eb="15">
      <t>りよう</t>
    </rPh>
    <rPh sb="16" eb="17">
      <t>よう</t>
    </rPh>
    <rPh sb="19" eb="21">
      <t>ひよう</t>
    </rPh>
    <rPh sb="22" eb="24">
      <t>きさい</t>
    </rPh>
    <rPh sb="29" eb="31">
      <t>にゅうじょう</t>
    </rPh>
    <rPh sb="35" eb="37">
      <t>りよう</t>
    </rPh>
    <rPh sb="41" eb="43">
      <t>ばあい</t>
    </rPh>
    <rPh sb="45" eb="48">
      <t>にゅうじょうりょう</t>
    </rPh>
    <rPh sb="49" eb="51">
      <t>きさい</t>
    </rPh>
    <phoneticPr fontId="46" type="Hiragana"/>
  </si>
  <si>
    <t>県税の完納情報の提供に当たり、子育て支援課の指示及び指導がある場合は、その内容に従うこと。</t>
    <rPh sb="15" eb="17">
      <t>こそだ</t>
    </rPh>
    <rPh sb="18" eb="20">
      <t>しえん</t>
    </rPh>
    <phoneticPr fontId="24" type="Hiragana"/>
  </si>
  <si>
    <t>※５　税理士等に確認のうえ、取得財産の耐用年数が分かる根拠書類を添付ください。</t>
    <rPh sb="14" eb="16">
      <t>しゅとく</t>
    </rPh>
    <rPh sb="16" eb="18">
      <t>ざいさん</t>
    </rPh>
    <rPh sb="19" eb="21">
      <t>たいよう</t>
    </rPh>
    <rPh sb="21" eb="23">
      <t>ねんすう</t>
    </rPh>
    <rPh sb="24" eb="25">
      <t>わ</t>
    </rPh>
    <rPh sb="27" eb="29">
      <t>こんきょ</t>
    </rPh>
    <rPh sb="29" eb="31">
      <t>しょるい</t>
    </rPh>
    <rPh sb="32" eb="34">
      <t>てんぷ</t>
    </rPh>
    <phoneticPr fontId="24" type="Hiragana"/>
  </si>
  <si>
    <t>【注意事項】</t>
  </si>
  <si>
    <t>法人登記簿に記載の本社所在地、法人名称並びに代表者職氏名をご記入ください。
この同意書が提出された時点で県税を完納していたとしても、完納の確認まで１週間から４週間程度要する場合がありますので、ご了承ください。
県税に滞納がないことの証明書を添付される場合は、この同意書は不要です。
本同意書に基づき提供された完納情報は、当該補助金交付事務以外に使用しません。</t>
  </si>
  <si>
    <t>合計</t>
  </si>
  <si>
    <t>令和　年　　月　　日</t>
    <phoneticPr fontId="24" type="Hiragana"/>
  </si>
  <si>
    <t>　上記補助金の交付について、高知県こども・子育て応援環境整備事業費補助金交付要綱第６条の規定に基づき、下記のとおり申請します。</t>
    <rPh sb="1" eb="3">
      <t>じょうき</t>
    </rPh>
    <rPh sb="3" eb="6">
      <t>ほじょきん</t>
    </rPh>
    <rPh sb="7" eb="9">
      <t>こうふ</t>
    </rPh>
    <rPh sb="14" eb="17">
      <t>こうちけん</t>
    </rPh>
    <rPh sb="21" eb="23">
      <t>こそだ</t>
    </rPh>
    <rPh sb="24" eb="26">
      <t>おうえん</t>
    </rPh>
    <rPh sb="26" eb="28">
      <t>かんきょう</t>
    </rPh>
    <rPh sb="28" eb="30">
      <t>せいび</t>
    </rPh>
    <rPh sb="30" eb="33">
      <t>じぎょうひ</t>
    </rPh>
    <rPh sb="33" eb="36">
      <t>ほじょきん</t>
    </rPh>
    <rPh sb="36" eb="38">
      <t>こうふ</t>
    </rPh>
    <rPh sb="38" eb="40">
      <t>ようこう</t>
    </rPh>
    <rPh sb="47" eb="48">
      <t>もと</t>
    </rPh>
    <phoneticPr fontId="24" type="Hiragana"/>
  </si>
  <si>
    <t>補助金変更申請額</t>
    <rPh sb="0" eb="3">
      <t>ほじょきん</t>
    </rPh>
    <rPh sb="3" eb="5">
      <t>へんこう</t>
    </rPh>
    <rPh sb="5" eb="8">
      <t>しんせいがく</t>
    </rPh>
    <phoneticPr fontId="24" type="Hiragana"/>
  </si>
  <si>
    <t>第２号様式（第9条関係）</t>
  </si>
  <si>
    <t>(1)遊び場整備事業</t>
    <rPh sb="3" eb="4">
      <t>あそ</t>
    </rPh>
    <rPh sb="5" eb="6">
      <t>ば</t>
    </rPh>
    <rPh sb="6" eb="8">
      <t>せいび</t>
    </rPh>
    <rPh sb="8" eb="10">
      <t>じぎょう</t>
    </rPh>
    <phoneticPr fontId="46" type="Hiragana"/>
  </si>
  <si>
    <t>高知県こども・子育て応援環境整備事業費補助金変更承認申請書</t>
    <rPh sb="0" eb="3">
      <t>こうちけん</t>
    </rPh>
    <rPh sb="7" eb="9">
      <t>こそだ</t>
    </rPh>
    <rPh sb="10" eb="12">
      <t>おうえん</t>
    </rPh>
    <rPh sb="12" eb="14">
      <t>かんきょう</t>
    </rPh>
    <rPh sb="14" eb="16">
      <t>せいび</t>
    </rPh>
    <rPh sb="16" eb="19">
      <t>じぎょうひ</t>
    </rPh>
    <rPh sb="19" eb="22">
      <t>ほじょきん</t>
    </rPh>
    <phoneticPr fontId="24" type="Hiragana"/>
  </si>
  <si>
    <r>
      <t>　</t>
    </r>
    <r>
      <rPr>
        <sz val="11"/>
        <color indexed="8"/>
        <rFont val="ＭＳ 明朝"/>
      </rPr>
      <t>令和</t>
    </r>
    <r>
      <rPr>
        <sz val="11"/>
        <color indexed="10"/>
        <rFont val="ＭＳ 明朝"/>
      </rPr>
      <t>○</t>
    </r>
    <r>
      <rPr>
        <sz val="11"/>
        <color indexed="8"/>
        <rFont val="ＭＳ 明朝"/>
      </rPr>
      <t>年</t>
    </r>
    <r>
      <rPr>
        <sz val="11"/>
        <color indexed="10"/>
        <rFont val="ＭＳ 明朝"/>
      </rPr>
      <t>○○</t>
    </r>
    <r>
      <rPr>
        <sz val="11"/>
        <color indexed="8"/>
        <rFont val="ＭＳ 明朝"/>
      </rPr>
      <t>月</t>
    </r>
    <r>
      <rPr>
        <sz val="11"/>
        <color indexed="10"/>
        <rFont val="ＭＳ 明朝"/>
      </rPr>
      <t>○○</t>
    </r>
    <r>
      <rPr>
        <sz val="11"/>
        <color indexed="8"/>
        <rFont val="ＭＳ 明朝"/>
      </rPr>
      <t>日付け　　高子育第</t>
    </r>
    <r>
      <rPr>
        <sz val="11"/>
        <color indexed="10"/>
        <rFont val="ＭＳ 明朝"/>
      </rPr>
      <t>○○○</t>
    </r>
    <r>
      <rPr>
        <sz val="11"/>
        <color indexed="8"/>
        <rFont val="ＭＳ 明朝"/>
      </rPr>
      <t>号をもって交付の決定がありました上記の補助事業の内容を別紙のとおり変更したいので、高知県こども・子育て応援環境整備事業費補助金交付要綱第９条の規定により、変更申請書を提出します。</t>
    </r>
    <rPh sb="15" eb="16">
      <t>コウ</t>
    </rPh>
    <rPh sb="16" eb="17">
      <t>コ</t>
    </rPh>
    <rPh sb="17" eb="18">
      <t>イク</t>
    </rPh>
    <rPh sb="63" eb="66">
      <t>コウチケン</t>
    </rPh>
    <rPh sb="70" eb="72">
      <t>コソダ</t>
    </rPh>
    <rPh sb="73" eb="75">
      <t>オウエン</t>
    </rPh>
    <rPh sb="75" eb="77">
      <t>カンキョウ</t>
    </rPh>
    <rPh sb="77" eb="79">
      <t>セイビ</t>
    </rPh>
    <rPh sb="79" eb="82">
      <t>ジギョウヒ</t>
    </rPh>
    <rPh sb="82" eb="85">
      <t>ホジョキン</t>
    </rPh>
    <rPh sb="85" eb="87">
      <t>コウフ</t>
    </rPh>
    <rPh sb="87" eb="89">
      <t>ヨウコウ</t>
    </rPh>
    <phoneticPr fontId="20"/>
  </si>
  <si>
    <t>既交付決定額（Ａ）</t>
    <rPh sb="0" eb="1">
      <t>き</t>
    </rPh>
    <rPh sb="1" eb="3">
      <t>こうふ</t>
    </rPh>
    <rPh sb="3" eb="6">
      <t>けっていがく</t>
    </rPh>
    <phoneticPr fontId="24" type="Hiragana"/>
  </si>
  <si>
    <t>変更申請額（Ｂ）</t>
    <rPh sb="0" eb="2">
      <t>へんこう</t>
    </rPh>
    <rPh sb="2" eb="5">
      <t>しんせいがく</t>
    </rPh>
    <phoneticPr fontId="24" type="Hiragana"/>
  </si>
  <si>
    <t>２</t>
  </si>
  <si>
    <t>変更の内容</t>
  </si>
  <si>
    <t>別紙3-2（屋内の遊び場整備枠）</t>
    <rPh sb="0" eb="2">
      <t>べっし</t>
    </rPh>
    <rPh sb="6" eb="8">
      <t>おくない</t>
    </rPh>
    <rPh sb="9" eb="10">
      <t>あそ</t>
    </rPh>
    <rPh sb="11" eb="12">
      <t>ば</t>
    </rPh>
    <rPh sb="12" eb="14">
      <t>せいび</t>
    </rPh>
    <rPh sb="14" eb="15">
      <t>わく</t>
    </rPh>
    <phoneticPr fontId="46" type="Hiragana"/>
  </si>
  <si>
    <t>○○</t>
  </si>
  <si>
    <t>備品購入事業の事業を追加
備品購入事業における資材の高騰による費用の追加</t>
    <rPh sb="0" eb="2">
      <t>びひん</t>
    </rPh>
    <rPh sb="2" eb="4">
      <t>こうにゅう</t>
    </rPh>
    <rPh sb="4" eb="6">
      <t>じぎょう</t>
    </rPh>
    <rPh sb="7" eb="9">
      <t>じぎょう</t>
    </rPh>
    <rPh sb="10" eb="12">
      <t>ついか</t>
    </rPh>
    <rPh sb="13" eb="15">
      <t>びひん</t>
    </rPh>
    <rPh sb="15" eb="17">
      <t>こうにゅう</t>
    </rPh>
    <rPh sb="17" eb="19">
      <t>じぎょう</t>
    </rPh>
    <rPh sb="23" eb="25">
      <t>しざい</t>
    </rPh>
    <rPh sb="26" eb="28">
      <t>こうとう</t>
    </rPh>
    <rPh sb="31" eb="33">
      <t>ひよう</t>
    </rPh>
    <rPh sb="34" eb="36">
      <t>ついか</t>
    </rPh>
    <phoneticPr fontId="24" type="Hiragana"/>
  </si>
  <si>
    <t>変更後の補助事業実施期間</t>
    <rPh sb="0" eb="3">
      <t>へんこうご</t>
    </rPh>
    <rPh sb="4" eb="6">
      <t>ほじょ</t>
    </rPh>
    <rPh sb="6" eb="8">
      <t>じぎょう</t>
    </rPh>
    <rPh sb="8" eb="10">
      <t>じっし</t>
    </rPh>
    <rPh sb="10" eb="12">
      <t>きかん</t>
    </rPh>
    <phoneticPr fontId="24" type="Hiragana"/>
  </si>
  <si>
    <t>取得財産等管理台帳（　　　　年度）</t>
    <rPh sb="0" eb="2">
      <t>しゅとく</t>
    </rPh>
    <rPh sb="2" eb="4">
      <t>ざいさん</t>
    </rPh>
    <rPh sb="4" eb="5">
      <t>とう</t>
    </rPh>
    <rPh sb="5" eb="7">
      <t>かんり</t>
    </rPh>
    <rPh sb="7" eb="9">
      <t>だいちょう</t>
    </rPh>
    <rPh sb="14" eb="16">
      <t>ねんど</t>
    </rPh>
    <phoneticPr fontId="24" type="Hiragana"/>
  </si>
  <si>
    <t>令和</t>
    <rPh sb="0" eb="2">
      <t>れいわ</t>
    </rPh>
    <phoneticPr fontId="24" type="Hiragana"/>
  </si>
  <si>
    <t>から</t>
  </si>
  <si>
    <t>数量
※２</t>
    <rPh sb="0" eb="2">
      <t>すうりょう</t>
    </rPh>
    <phoneticPr fontId="24" type="Hiragana"/>
  </si>
  <si>
    <t>【子育て応援枠】</t>
    <rPh sb="1" eb="3">
      <t>こそだ</t>
    </rPh>
    <rPh sb="4" eb="6">
      <t>おうえん</t>
    </rPh>
    <rPh sb="6" eb="7">
      <t>わく</t>
    </rPh>
    <phoneticPr fontId="46" type="Hiragana"/>
  </si>
  <si>
    <t>・変更が確認できる書類（見積書等）</t>
    <rPh sb="1" eb="3">
      <t>へんこう</t>
    </rPh>
    <rPh sb="4" eb="6">
      <t>かくにん</t>
    </rPh>
    <rPh sb="9" eb="11">
      <t>しょるい</t>
    </rPh>
    <rPh sb="12" eb="15">
      <t>みつもりしょ</t>
    </rPh>
    <rPh sb="15" eb="16">
      <t>とう</t>
    </rPh>
    <phoneticPr fontId="46" type="Hiragana"/>
  </si>
  <si>
    <t>【家事育児サポート枠】</t>
    <rPh sb="1" eb="3">
      <t>かじ</t>
    </rPh>
    <rPh sb="3" eb="5">
      <t>いくじ</t>
    </rPh>
    <rPh sb="9" eb="10">
      <t>わく</t>
    </rPh>
    <phoneticPr fontId="46" type="Hiragana"/>
  </si>
  <si>
    <t>別紙3-1（屋内の遊び場整備枠）</t>
    <rPh sb="6" eb="8">
      <t>おくない</t>
    </rPh>
    <rPh sb="9" eb="10">
      <t>あそ</t>
    </rPh>
    <rPh sb="11" eb="12">
      <t>ば</t>
    </rPh>
    <rPh sb="12" eb="14">
      <t>せいび</t>
    </rPh>
    <rPh sb="14" eb="15">
      <t>わく</t>
    </rPh>
    <phoneticPr fontId="46" type="Hiragana"/>
  </si>
  <si>
    <t>・別紙2-1～2-3</t>
    <rPh sb="1" eb="3">
      <t>べっし</t>
    </rPh>
    <phoneticPr fontId="46" type="Hiragana"/>
  </si>
  <si>
    <t>補助事業変更実施計画書　（子育て応援枠）</t>
    <rPh sb="4" eb="5">
      <t>へん</t>
    </rPh>
    <rPh sb="5" eb="6">
      <t>こう</t>
    </rPh>
    <rPh sb="6" eb="7">
      <t>み</t>
    </rPh>
    <rPh sb="7" eb="8">
      <t>し</t>
    </rPh>
    <rPh sb="8" eb="9">
      <t>けい</t>
    </rPh>
    <rPh sb="9" eb="10">
      <t>かく</t>
    </rPh>
    <rPh sb="13" eb="15">
      <t>こそだ</t>
    </rPh>
    <rPh sb="16" eb="18">
      <t>おうえん</t>
    </rPh>
    <rPh sb="18" eb="19">
      <t>わく</t>
    </rPh>
    <phoneticPr fontId="24" type="Hiragana"/>
  </si>
  <si>
    <t>（変更後）</t>
    <rPh sb="1" eb="4">
      <t>へんこうご</t>
    </rPh>
    <phoneticPr fontId="24" type="Hiragana"/>
  </si>
  <si>
    <t>高知県○○市○○町○－○○</t>
  </si>
  <si>
    <t>（変更前）</t>
    <rPh sb="1" eb="4">
      <t>へんこうまえ</t>
    </rPh>
    <phoneticPr fontId="24" type="Hiragana"/>
  </si>
  <si>
    <t>子ども連れで安心して食事ができるよう、おもちゃ、絵本、子ども用の椅子、子ども用の食器類を整備する。</t>
    <rPh sb="24" eb="26">
      <t>えほん</t>
    </rPh>
    <phoneticPr fontId="24" type="Hiragana"/>
  </si>
  <si>
    <t>子ども連れで安心して食事ができるよう、おもちゃ、子ども用の椅子、子ども用の食器類を整備する。
上記に加え、子ども用補助便座を整備する。</t>
    <rPh sb="47" eb="49">
      <t>じょうき</t>
    </rPh>
    <rPh sb="50" eb="51">
      <t>くわ</t>
    </rPh>
    <rPh sb="53" eb="54">
      <t>こ</t>
    </rPh>
    <rPh sb="56" eb="57">
      <t>よう</t>
    </rPh>
    <rPh sb="57" eb="59">
      <t>ほじょ</t>
    </rPh>
    <rPh sb="59" eb="61">
      <t>べんざ</t>
    </rPh>
    <rPh sb="62" eb="64">
      <t>せいび</t>
    </rPh>
    <phoneticPr fontId="24" type="Hiragana"/>
  </si>
  <si>
    <t>変更なし</t>
    <rPh sb="0" eb="2">
      <t>へんこう</t>
    </rPh>
    <phoneticPr fontId="24" type="Hiragana"/>
  </si>
  <si>
    <t>処分価格又は残存価値額</t>
    <rPh sb="0" eb="2">
      <t>しょぶん</t>
    </rPh>
    <rPh sb="2" eb="4">
      <t>かかく</t>
    </rPh>
    <rPh sb="4" eb="5">
      <t>また</t>
    </rPh>
    <rPh sb="6" eb="8">
      <t>ざんぞん</t>
    </rPh>
    <rPh sb="8" eb="10">
      <t>かち</t>
    </rPh>
    <rPh sb="10" eb="11">
      <t>がく</t>
    </rPh>
    <phoneticPr fontId="24" type="Hiragana"/>
  </si>
  <si>
    <t>(3)広報事業</t>
    <rPh sb="3" eb="5">
      <t>こうほう</t>
    </rPh>
    <rPh sb="5" eb="7">
      <t>じぎょう</t>
    </rPh>
    <phoneticPr fontId="24" type="Hiragana"/>
  </si>
  <si>
    <t>備考</t>
    <rPh sb="0" eb="2">
      <t>びこう</t>
    </rPh>
    <phoneticPr fontId="24" type="Hiragana"/>
  </si>
  <si>
    <t>備考</t>
    <rPh sb="0" eb="2">
      <t>びこう</t>
    </rPh>
    <phoneticPr fontId="46" type="Hiragana"/>
  </si>
  <si>
    <t>高知県こども・子育て応援環境整備事業費補助金（中止・廃止）申請書</t>
    <rPh sb="0" eb="3">
      <t>コウチケン</t>
    </rPh>
    <rPh sb="7" eb="9">
      <t>コソダ</t>
    </rPh>
    <rPh sb="10" eb="12">
      <t>オウエン</t>
    </rPh>
    <rPh sb="12" eb="14">
      <t>カンキョウ</t>
    </rPh>
    <rPh sb="14" eb="16">
      <t>セイビ</t>
    </rPh>
    <rPh sb="16" eb="19">
      <t>ジギョウヒ</t>
    </rPh>
    <rPh sb="19" eb="22">
      <t>ホジョキン</t>
    </rPh>
    <phoneticPr fontId="20"/>
  </si>
  <si>
    <t>変更後</t>
    <rPh sb="0" eb="3">
      <t>へんこうご</t>
    </rPh>
    <phoneticPr fontId="24" type="Hiragana"/>
  </si>
  <si>
    <t>担当者メール</t>
  </si>
  <si>
    <t>〃</t>
  </si>
  <si>
    <t>補助便座５個　別添見積書のとおり</t>
    <rPh sb="0" eb="2">
      <t>ほじょ</t>
    </rPh>
    <rPh sb="2" eb="4">
      <t>べんざ</t>
    </rPh>
    <rPh sb="5" eb="6">
      <t>こ</t>
    </rPh>
    <rPh sb="7" eb="9">
      <t>べってん</t>
    </rPh>
    <rPh sb="9" eb="12">
      <t>みつもりしょ</t>
    </rPh>
    <phoneticPr fontId="24" type="Hiragana"/>
  </si>
  <si>
    <t>補助事業変更実施計画書　（家事育児サポート枠）</t>
    <rPh sb="4" eb="6">
      <t>へんこう</t>
    </rPh>
    <rPh sb="6" eb="8">
      <t>じっし</t>
    </rPh>
    <rPh sb="8" eb="9">
      <t>けい</t>
    </rPh>
    <rPh sb="9" eb="10">
      <t>かく</t>
    </rPh>
    <rPh sb="13" eb="15">
      <t>かじ</t>
    </rPh>
    <rPh sb="15" eb="17">
      <t>いくじ</t>
    </rPh>
    <rPh sb="21" eb="22">
      <t>わく</t>
    </rPh>
    <phoneticPr fontId="24" type="Hiragana"/>
  </si>
  <si>
    <t>別紙３－２事業費の詳細のとおり</t>
    <rPh sb="0" eb="2">
      <t>べっし</t>
    </rPh>
    <rPh sb="5" eb="8">
      <t>じぎょうひ</t>
    </rPh>
    <rPh sb="9" eb="11">
      <t>しょうさい</t>
    </rPh>
    <phoneticPr fontId="46" type="Hiragana"/>
  </si>
  <si>
    <t>第３号様式（第10条関係）</t>
  </si>
  <si>
    <t>設置予定の遊具については、別紙3-3「（１）補助事業の具体的な内容」へ詳細を記入すること</t>
    <rPh sb="0" eb="2">
      <t>せっち</t>
    </rPh>
    <rPh sb="2" eb="4">
      <t>よてい</t>
    </rPh>
    <rPh sb="5" eb="7">
      <t>ゆうぐ</t>
    </rPh>
    <rPh sb="13" eb="15">
      <t>べっし</t>
    </rPh>
    <rPh sb="35" eb="37">
      <t>しょうさい</t>
    </rPh>
    <rPh sb="38" eb="40">
      <t>きにゅう</t>
    </rPh>
    <phoneticPr fontId="46" type="Hiragana"/>
  </si>
  <si>
    <r>
      <t>令</t>
    </r>
    <r>
      <rPr>
        <sz val="11"/>
        <color indexed="8"/>
        <rFont val="ＭＳ 明朝"/>
      </rPr>
      <t>和</t>
    </r>
    <r>
      <rPr>
        <sz val="11"/>
        <color indexed="10"/>
        <rFont val="ＭＳ 明朝"/>
      </rPr>
      <t>○○</t>
    </r>
    <r>
      <rPr>
        <sz val="11"/>
        <color indexed="8"/>
        <rFont val="ＭＳ 明朝"/>
      </rPr>
      <t>年</t>
    </r>
    <r>
      <rPr>
        <sz val="11"/>
        <color indexed="10"/>
        <rFont val="ＭＳ 明朝"/>
      </rPr>
      <t>○○</t>
    </r>
    <r>
      <rPr>
        <sz val="11"/>
        <color indexed="8"/>
        <rFont val="ＭＳ 明朝"/>
      </rPr>
      <t>月</t>
    </r>
    <r>
      <rPr>
        <sz val="11"/>
        <color indexed="10"/>
        <rFont val="ＭＳ 明朝"/>
      </rPr>
      <t>○○</t>
    </r>
    <r>
      <rPr>
        <sz val="11"/>
        <color indexed="8"/>
        <rFont val="ＭＳ 明朝"/>
      </rPr>
      <t>日</t>
    </r>
  </si>
  <si>
    <t>　令和　　年　　月　　日付け　　高子育第　　号をもって交付の決定がありました上記の補助事業について（中止・廃止）したいので、高知県こども・子育て応援環境整備事業費補助金交付要綱第10条の規定により、申請書を提出します。</t>
    <rPh sb="17" eb="18">
      <t>コ</t>
    </rPh>
    <rPh sb="18" eb="19">
      <t>イク</t>
    </rPh>
    <rPh sb="62" eb="65">
      <t>コウチケン</t>
    </rPh>
    <rPh sb="69" eb="71">
      <t>コソダ</t>
    </rPh>
    <rPh sb="72" eb="74">
      <t>オウエン</t>
    </rPh>
    <rPh sb="74" eb="76">
      <t>カンキョウ</t>
    </rPh>
    <rPh sb="76" eb="78">
      <t>セイビ</t>
    </rPh>
    <rPh sb="78" eb="81">
      <t>ジギョウヒ</t>
    </rPh>
    <rPh sb="81" eb="84">
      <t>ホジョキン</t>
    </rPh>
    <rPh sb="84" eb="86">
      <t>コウフ</t>
    </rPh>
    <rPh sb="86" eb="88">
      <t>ヨウコウ</t>
    </rPh>
    <phoneticPr fontId="20"/>
  </si>
  <si>
    <t>記</t>
  </si>
  <si>
    <t>中止・廃止の理由</t>
    <rPh sb="0" eb="2">
      <t>チュウシ</t>
    </rPh>
    <rPh sb="3" eb="5">
      <t>ハイシ</t>
    </rPh>
    <rPh sb="6" eb="8">
      <t>リユウ</t>
    </rPh>
    <phoneticPr fontId="20"/>
  </si>
  <si>
    <t>担当者連絡先
（携帯番号など）</t>
  </si>
  <si>
    <t>店舗を廃業することとしたため、補助事業を実施できなくなったため</t>
    <rPh sb="0" eb="2">
      <t>てんぽ</t>
    </rPh>
    <rPh sb="3" eb="5">
      <t>はいぎょう</t>
    </rPh>
    <rPh sb="15" eb="17">
      <t>ほじょ</t>
    </rPh>
    <rPh sb="17" eb="19">
      <t>じぎょう</t>
    </rPh>
    <rPh sb="20" eb="22">
      <t>じっし</t>
    </rPh>
    <phoneticPr fontId="24" type="Hiragana"/>
  </si>
  <si>
    <t>中止・廃止に至る経過が分かる資料</t>
  </si>
  <si>
    <t>第４号様式（第11条関係）</t>
  </si>
  <si>
    <t>高知県こども・子育て応援環境整備事業費補助金実績報告書</t>
    <rPh sb="0" eb="3">
      <t>コウチケン</t>
    </rPh>
    <rPh sb="7" eb="9">
      <t>コソダ</t>
    </rPh>
    <rPh sb="10" eb="12">
      <t>オウエン</t>
    </rPh>
    <rPh sb="12" eb="14">
      <t>カンキョウ</t>
    </rPh>
    <rPh sb="14" eb="16">
      <t>セイビ</t>
    </rPh>
    <rPh sb="16" eb="19">
      <t>ジギョウヒ</t>
    </rPh>
    <rPh sb="19" eb="22">
      <t>ホジョキン</t>
    </rPh>
    <rPh sb="22" eb="24">
      <t>ジッセキ</t>
    </rPh>
    <rPh sb="24" eb="27">
      <t>ホウコクショ</t>
    </rPh>
    <phoneticPr fontId="20"/>
  </si>
  <si>
    <t>補助事業実施期間</t>
    <rPh sb="0" eb="2">
      <t>ほじょ</t>
    </rPh>
    <rPh sb="2" eb="4">
      <t>じぎょう</t>
    </rPh>
    <rPh sb="4" eb="6">
      <t>じっし</t>
    </rPh>
    <rPh sb="6" eb="8">
      <t>きかん</t>
    </rPh>
    <phoneticPr fontId="24" type="Hiragana"/>
  </si>
  <si>
    <t>・別紙１（事業費の詳細）　</t>
    <rPh sb="1" eb="3">
      <t>べっし</t>
    </rPh>
    <rPh sb="5" eb="8">
      <t>じぎょうひ</t>
    </rPh>
    <rPh sb="9" eb="11">
      <t>しょうさい</t>
    </rPh>
    <phoneticPr fontId="24" type="Hiragana"/>
  </si>
  <si>
    <t>・広報を実施したことが確認できる書類（写真等）</t>
    <rPh sb="1" eb="3">
      <t>こうほう</t>
    </rPh>
    <phoneticPr fontId="24" type="Hiragana"/>
  </si>
  <si>
    <t>・取得財産等管理台帳（別記第５号様式）</t>
    <rPh sb="1" eb="3">
      <t>しゅとく</t>
    </rPh>
    <rPh sb="3" eb="5">
      <t>ざいさん</t>
    </rPh>
    <rPh sb="5" eb="6">
      <t>とう</t>
    </rPh>
    <rPh sb="6" eb="8">
      <t>かんり</t>
    </rPh>
    <rPh sb="8" eb="10">
      <t>だいちょう</t>
    </rPh>
    <rPh sb="11" eb="13">
      <t>べっき</t>
    </rPh>
    <rPh sb="13" eb="14">
      <t>だい</t>
    </rPh>
    <rPh sb="15" eb="16">
      <t>ごう</t>
    </rPh>
    <rPh sb="16" eb="18">
      <t>ようしき</t>
    </rPh>
    <phoneticPr fontId="24" type="Hiragana"/>
  </si>
  <si>
    <t>補　助　実　績　報　告　書　（子育て応援枠）</t>
    <rPh sb="4" eb="5">
      <t>み</t>
    </rPh>
    <rPh sb="6" eb="7">
      <t>つむぐ</t>
    </rPh>
    <rPh sb="8" eb="9">
      <t>ほう</t>
    </rPh>
    <rPh sb="10" eb="11">
      <t>つげ</t>
    </rPh>
    <rPh sb="15" eb="17">
      <t>こそだ</t>
    </rPh>
    <rPh sb="18" eb="20">
      <t>おうえん</t>
    </rPh>
    <rPh sb="20" eb="21">
      <t>わく</t>
    </rPh>
    <phoneticPr fontId="24" type="Hiragana"/>
  </si>
  <si>
    <t xml:space="preserve">〒○○○－○○○○
高知県○○市○○町○－○○
</t>
  </si>
  <si>
    <t>子ども連れで安心して食事ができるよう、おもちゃ、絵本、子ども用の椅子、子ども用の食器類を整備した。</t>
  </si>
  <si>
    <t>上記、（１）、（２）により、子育て支援サービスが充実したことを広報するためのチラシを印刷、配布をった。</t>
  </si>
  <si>
    <t>本事業は、０歳から１２歳までの子どもとその保護者を対象とした屋内遊び場を新設し、安全性と利便性を考慮した施設整備を行いました。具体的には、木製及び軟質材製遊具の設置、年齢別ゾーンの配置、休憩スペース・授乳室・オムツ替え室の併設、遊具周囲へのクッションマット敷設、換気システムの強化と消毒ステーションの設置、さらに地域交流を目的としたイベントスペースと利用予約システムの導入といった多面的な整備を実施しました。2026年11月から正式運営を開始し、安全かつ快適な遊び場として地域の子育て家庭に広く利用されています。</t>
  </si>
  <si>
    <t>品目及び取得年月日</t>
  </si>
  <si>
    <t>既交付決定額（交付申請額又は変更交付申請額）</t>
    <rPh sb="0" eb="1">
      <t>き</t>
    </rPh>
    <rPh sb="1" eb="3">
      <t>こうふ</t>
    </rPh>
    <rPh sb="3" eb="5">
      <t>けってい</t>
    </rPh>
    <rPh sb="5" eb="6">
      <t>がく</t>
    </rPh>
    <rPh sb="7" eb="9">
      <t>こうふ</t>
    </rPh>
    <rPh sb="9" eb="12">
      <t>しんせいがく</t>
    </rPh>
    <rPh sb="12" eb="13">
      <t>また</t>
    </rPh>
    <rPh sb="14" eb="16">
      <t>へんこう</t>
    </rPh>
    <rPh sb="16" eb="18">
      <t>こうふ</t>
    </rPh>
    <rPh sb="18" eb="21">
      <t>しんせいがく</t>
    </rPh>
    <phoneticPr fontId="24" type="Hiragana"/>
  </si>
  <si>
    <r>
      <t>※１　○子育て応援枠は別紙1-1、1-2を添付
　　　○家事育児サポート枠は別紙2-1、2-2、2-3を添付
　　　</t>
    </r>
    <r>
      <rPr>
        <sz val="9"/>
        <color auto="1"/>
        <rFont val="ＭＳ 明朝"/>
      </rPr>
      <t>○屋内の遊び場整備枠は別紙3-1、3-2、3-3、3-4を添付</t>
    </r>
    <rPh sb="59" eb="61">
      <t>おくない</t>
    </rPh>
    <rPh sb="62" eb="63">
      <t>あそ</t>
    </rPh>
    <rPh sb="64" eb="65">
      <t>ば</t>
    </rPh>
    <rPh sb="65" eb="67">
      <t>せいび</t>
    </rPh>
    <rPh sb="67" eb="68">
      <t>わく</t>
    </rPh>
    <rPh sb="69" eb="71">
      <t>べっし</t>
    </rPh>
    <rPh sb="87" eb="89">
      <t>てんぷ</t>
    </rPh>
    <phoneticPr fontId="46" type="Hiragana"/>
  </si>
  <si>
    <t>金額
（税抜）</t>
    <rPh sb="0" eb="2">
      <t>きんがく</t>
    </rPh>
    <rPh sb="4" eb="6">
      <t>ぜいぬき</t>
    </rPh>
    <phoneticPr fontId="24" type="Hiragana"/>
  </si>
  <si>
    <t>合　計</t>
    <rPh sb="0" eb="1">
      <t>ごう</t>
    </rPh>
    <rPh sb="2" eb="3">
      <t>けい</t>
    </rPh>
    <phoneticPr fontId="24" type="Hiragana"/>
  </si>
  <si>
    <t>補　助　実　績　報　告　書　（家事育児サポート枠）</t>
    <rPh sb="4" eb="5">
      <t>み</t>
    </rPh>
    <rPh sb="6" eb="7">
      <t>つむぐ</t>
    </rPh>
    <rPh sb="8" eb="9">
      <t>ほう</t>
    </rPh>
    <rPh sb="10" eb="11">
      <t>つげ</t>
    </rPh>
    <rPh sb="15" eb="17">
      <t>かじ</t>
    </rPh>
    <rPh sb="17" eb="19">
      <t>いくじ</t>
    </rPh>
    <rPh sb="23" eb="24">
      <t>わく</t>
    </rPh>
    <phoneticPr fontId="24" type="Hiragana"/>
  </si>
  <si>
    <t>既交付決定額</t>
    <rPh sb="0" eb="1">
      <t>き</t>
    </rPh>
    <rPh sb="1" eb="3">
      <t>こうふ</t>
    </rPh>
    <rPh sb="3" eb="6">
      <t>けっていがく</t>
    </rPh>
    <phoneticPr fontId="24" type="Hiragana"/>
  </si>
  <si>
    <t>既交付決定額</t>
    <rPh sb="0" eb="1">
      <t>き</t>
    </rPh>
    <rPh sb="1" eb="3">
      <t>こうふ</t>
    </rPh>
    <rPh sb="3" eb="6">
      <t>けっていがく</t>
    </rPh>
    <phoneticPr fontId="46" type="Hiragana"/>
  </si>
  <si>
    <t>精算額</t>
    <rPh sb="0" eb="3">
      <t>せいさんがく</t>
    </rPh>
    <phoneticPr fontId="24" type="Hiragana"/>
  </si>
  <si>
    <t>精算額</t>
    <rPh sb="0" eb="3">
      <t>せいさんがく</t>
    </rPh>
    <phoneticPr fontId="46" type="Hiragana"/>
  </si>
  <si>
    <t>←総事業費の合計額と同じになるよう記載すること</t>
    <rPh sb="1" eb="2">
      <t>ソウ</t>
    </rPh>
    <rPh sb="2" eb="5">
      <t>ジギョウヒ</t>
    </rPh>
    <rPh sb="6" eb="9">
      <t>ゴウケイガク</t>
    </rPh>
    <rPh sb="10" eb="11">
      <t>オナ</t>
    </rPh>
    <rPh sb="17" eb="19">
      <t>キサイ</t>
    </rPh>
    <phoneticPr fontId="20"/>
  </si>
  <si>
    <t>←総事業費の合計額と同じになるよう記載すること</t>
    <rPh sb="1" eb="2">
      <t>ソウ</t>
    </rPh>
    <rPh sb="2" eb="5">
      <t>ジギョウヒ</t>
    </rPh>
    <rPh sb="6" eb="9">
      <t>ゴウケイガク</t>
    </rPh>
    <rPh sb="10" eb="11">
      <t>オナ</t>
    </rPh>
    <rPh sb="17" eb="19">
      <t>キサイ</t>
    </rPh>
    <phoneticPr fontId="67"/>
  </si>
  <si>
    <t>講師謝金１名×3回×50,000円</t>
    <rPh sb="0" eb="2">
      <t>こうし</t>
    </rPh>
    <rPh sb="2" eb="4">
      <t>しゃきん</t>
    </rPh>
    <rPh sb="5" eb="6">
      <t>めい</t>
    </rPh>
    <rPh sb="8" eb="9">
      <t>かい</t>
    </rPh>
    <rPh sb="16" eb="17">
      <t>えん</t>
    </rPh>
    <phoneticPr fontId="24" type="Hiragana"/>
  </si>
  <si>
    <t>補助実績内容</t>
    <rPh sb="0" eb="2">
      <t>ほじょ</t>
    </rPh>
    <rPh sb="2" eb="4">
      <t>じっせき</t>
    </rPh>
    <rPh sb="4" eb="6">
      <t>ないよう</t>
    </rPh>
    <phoneticPr fontId="24" type="Hiragana"/>
  </si>
  <si>
    <t>補助実績内容</t>
    <rPh sb="0" eb="2">
      <t>ほじょ</t>
    </rPh>
    <rPh sb="2" eb="4">
      <t>じっせき</t>
    </rPh>
    <rPh sb="4" eb="6">
      <t>ないよう</t>
    </rPh>
    <phoneticPr fontId="46" type="Hiragana"/>
  </si>
  <si>
    <t>（１）補助事業の実施内容</t>
    <rPh sb="3" eb="5">
      <t>ほじょ</t>
    </rPh>
    <rPh sb="5" eb="7">
      <t>じぎょう</t>
    </rPh>
    <rPh sb="8" eb="10">
      <t>じっし</t>
    </rPh>
    <rPh sb="10" eb="12">
      <t>ないよう</t>
    </rPh>
    <phoneticPr fontId="24" type="Hiragana"/>
  </si>
  <si>
    <t>（１）補助事業の実施内容</t>
    <rPh sb="3" eb="5">
      <t>ほじょ</t>
    </rPh>
    <rPh sb="5" eb="7">
      <t>じぎょう</t>
    </rPh>
    <rPh sb="8" eb="10">
      <t>じっし</t>
    </rPh>
    <rPh sb="10" eb="12">
      <t>ないよう</t>
    </rPh>
    <phoneticPr fontId="46" type="Hiragana"/>
  </si>
  <si>
    <t>（２）補助事業の成果</t>
    <rPh sb="3" eb="5">
      <t>ほじょ</t>
    </rPh>
    <rPh sb="5" eb="7">
      <t>じぎょう</t>
    </rPh>
    <rPh sb="8" eb="10">
      <t>せいか</t>
    </rPh>
    <phoneticPr fontId="24" type="Hiragana"/>
  </si>
  <si>
    <t>（２）補助事業の成果</t>
    <rPh sb="3" eb="5">
      <t>ほじょ</t>
    </rPh>
    <rPh sb="5" eb="7">
      <t>じぎょう</t>
    </rPh>
    <rPh sb="8" eb="10">
      <t>せいか</t>
    </rPh>
    <phoneticPr fontId="46" type="Hiragana"/>
  </si>
  <si>
    <t>第５号様式（第15条関係）</t>
  </si>
  <si>
    <t>財産を
取得した者</t>
    <rPh sb="0" eb="2">
      <t>ざいさん</t>
    </rPh>
    <rPh sb="4" eb="6">
      <t>しゅとく</t>
    </rPh>
    <rPh sb="8" eb="9">
      <t>もの</t>
    </rPh>
    <phoneticPr fontId="24" type="Hiragana"/>
  </si>
  <si>
    <t>取得年月日
※３</t>
    <rPh sb="0" eb="2">
      <t>しゅとく</t>
    </rPh>
    <rPh sb="2" eb="5">
      <t>ねんがっぴ</t>
    </rPh>
    <phoneticPr fontId="24" type="Hiragana"/>
  </si>
  <si>
    <t>保管場所又は
設置場所</t>
    <rPh sb="0" eb="2">
      <t>ほかん</t>
    </rPh>
    <rPh sb="2" eb="4">
      <t>ばしょ</t>
    </rPh>
    <rPh sb="4" eb="5">
      <t>また</t>
    </rPh>
    <rPh sb="7" eb="9">
      <t>せっち</t>
    </rPh>
    <rPh sb="9" eb="11">
      <t>ばしょ</t>
    </rPh>
    <phoneticPr fontId="24" type="Hiragana"/>
  </si>
  <si>
    <t>備考
※４</t>
    <rPh sb="0" eb="2">
      <t>びこう</t>
    </rPh>
    <phoneticPr fontId="24" type="Hiragana"/>
  </si>
  <si>
    <t>財産名</t>
    <rPh sb="0" eb="2">
      <t>ざいさん</t>
    </rPh>
    <rPh sb="2" eb="3">
      <t>めい</t>
    </rPh>
    <phoneticPr fontId="24" type="Hiragana"/>
  </si>
  <si>
    <t xml:space="preserve">※１  対象となる取得財産等は、取得価格又は効用の増加価格が10万円以上のものとします。
</t>
  </si>
  <si>
    <t>概ね５組程度以上の親子が同時に利用可能</t>
  </si>
  <si>
    <t>※２　「数量」欄は、同一規格であれば一括して記入して差し支えありません。ただし、単価が異なる場合には区分して記入してください。</t>
  </si>
  <si>
    <t>※３　「取得年月日」欄は、検査を行う場合は、検収年月日を記入してください。</t>
  </si>
  <si>
    <t>※４　取得財産等を取得した者と使用者とが異なる場合は、「備考」欄に使用者名を記入してください。</t>
  </si>
  <si>
    <t>電　　話</t>
  </si>
  <si>
    <t>取得年月日</t>
    <rPh sb="0" eb="2">
      <t>しゅとく</t>
    </rPh>
    <rPh sb="2" eb="5">
      <t>ねんがっぴ</t>
    </rPh>
    <phoneticPr fontId="24" type="Hiragana"/>
  </si>
  <si>
    <t>残存価値額</t>
    <rPh sb="0" eb="2">
      <t>ざんぞん</t>
    </rPh>
    <rPh sb="2" eb="5">
      <t>かちがく</t>
    </rPh>
    <phoneticPr fontId="24" type="Hiragana"/>
  </si>
  <si>
    <t>処分の方法</t>
  </si>
  <si>
    <t>高知県こども・子育て応援環境整備事業費補助金
に係る消費税及び地方消費税の額の確定に伴う報告書</t>
    <rPh sb="0" eb="3">
      <t>コウチケン</t>
    </rPh>
    <rPh sb="7" eb="9">
      <t>コソダ</t>
    </rPh>
    <rPh sb="10" eb="12">
      <t>オウエン</t>
    </rPh>
    <rPh sb="12" eb="14">
      <t>カンキョウ</t>
    </rPh>
    <rPh sb="14" eb="16">
      <t>セイビ</t>
    </rPh>
    <rPh sb="16" eb="19">
      <t>ジギョウヒ</t>
    </rPh>
    <rPh sb="19" eb="22">
      <t>ホジョキン</t>
    </rPh>
    <phoneticPr fontId="20"/>
  </si>
  <si>
    <t>　令和　　年　　月　　日付け高知県指令　　第       号で補助金の（変更）交付の決定を受けました令和　年度高知県こども・子育て応援環境整備事業費補助金に係る事業について、同補助金交付要綱第11条第３項の規定により、下記のとおり報告します。</t>
    <rPh sb="62" eb="64">
      <t>コソダ</t>
    </rPh>
    <rPh sb="65" eb="67">
      <t>オウエン</t>
    </rPh>
    <rPh sb="67" eb="69">
      <t>カンキョウ</t>
    </rPh>
    <rPh sb="69" eb="71">
      <t>セイビ</t>
    </rPh>
    <rPh sb="71" eb="74">
      <t>ジギョウヒ</t>
    </rPh>
    <phoneticPr fontId="20"/>
  </si>
  <si>
    <t>補助金額</t>
    <rPh sb="0" eb="2">
      <t>ほじょ</t>
    </rPh>
    <rPh sb="2" eb="4">
      <t>きんがく</t>
    </rPh>
    <phoneticPr fontId="24" type="Hiragana"/>
  </si>
  <si>
    <t>補助金の確定時における消費税及び地方消費税に係る仕入控除税額（A)</t>
    <rPh sb="0" eb="3">
      <t>ほじょきん</t>
    </rPh>
    <rPh sb="4" eb="6">
      <t>かくてい</t>
    </rPh>
    <rPh sb="6" eb="7">
      <t>じ</t>
    </rPh>
    <rPh sb="11" eb="14">
      <t>しょうひぜい</t>
    </rPh>
    <rPh sb="14" eb="15">
      <t>およ</t>
    </rPh>
    <rPh sb="16" eb="18">
      <t>ちほう</t>
    </rPh>
    <rPh sb="18" eb="21">
      <t>しょうひぜい</t>
    </rPh>
    <rPh sb="22" eb="23">
      <t>かか</t>
    </rPh>
    <rPh sb="24" eb="26">
      <t>しい</t>
    </rPh>
    <rPh sb="26" eb="28">
      <t>こうじょ</t>
    </rPh>
    <rPh sb="28" eb="30">
      <t>ぜいがく</t>
    </rPh>
    <phoneticPr fontId="24" type="Hiragana"/>
  </si>
  <si>
    <t>（A）</t>
  </si>
  <si>
    <t>消費税及び地方消費税の確定に伴う補助金に係る消費税及び地方消費税に係る仕入控除税額（B)</t>
    <rPh sb="0" eb="3">
      <t>しょうひぜい</t>
    </rPh>
    <rPh sb="3" eb="4">
      <t>およ</t>
    </rPh>
    <rPh sb="5" eb="7">
      <t>ちほう</t>
    </rPh>
    <rPh sb="7" eb="10">
      <t>しょうひぜい</t>
    </rPh>
    <rPh sb="11" eb="13">
      <t>かくてい</t>
    </rPh>
    <rPh sb="14" eb="15">
      <t>ともな</t>
    </rPh>
    <rPh sb="16" eb="19">
      <t>ほじょきん</t>
    </rPh>
    <rPh sb="20" eb="21">
      <t>かか</t>
    </rPh>
    <rPh sb="22" eb="25">
      <t>しょうひぜい</t>
    </rPh>
    <rPh sb="25" eb="26">
      <t>およ</t>
    </rPh>
    <rPh sb="27" eb="29">
      <t>ちほう</t>
    </rPh>
    <rPh sb="29" eb="32">
      <t>しょうひぜい</t>
    </rPh>
    <rPh sb="33" eb="34">
      <t>かか</t>
    </rPh>
    <rPh sb="35" eb="37">
      <t>しい</t>
    </rPh>
    <rPh sb="37" eb="39">
      <t>こうじょ</t>
    </rPh>
    <rPh sb="39" eb="41">
      <t>ぜいがく</t>
    </rPh>
    <phoneticPr fontId="24" type="Hiragana"/>
  </si>
  <si>
    <t>（B）</t>
  </si>
  <si>
    <t>（B-A）</t>
  </si>
  <si>
    <t>・積算の内訳が確認できる資料</t>
    <rPh sb="1" eb="3">
      <t>せきさん</t>
    </rPh>
    <rPh sb="4" eb="6">
      <t>うちわけ</t>
    </rPh>
    <rPh sb="7" eb="9">
      <t>かくにん</t>
    </rPh>
    <rPh sb="12" eb="14">
      <t>しりょう</t>
    </rPh>
    <phoneticPr fontId="24" type="Hiragana"/>
  </si>
  <si>
    <t>【屋内の遊び場整備枠】</t>
    <rPh sb="1" eb="3">
      <t>おくない</t>
    </rPh>
    <rPh sb="4" eb="5">
      <t>あそ</t>
    </rPh>
    <rPh sb="6" eb="7">
      <t>ば</t>
    </rPh>
    <rPh sb="7" eb="9">
      <t>せいび</t>
    </rPh>
    <rPh sb="9" eb="10">
      <t>わく</t>
    </rPh>
    <phoneticPr fontId="46" type="Hiragana"/>
  </si>
  <si>
    <t>天候や季節によらず、年間を通じて常設されており、利用可能となっている</t>
    <rPh sb="0" eb="2">
      <t>てんこう</t>
    </rPh>
    <rPh sb="3" eb="5">
      <t>きせつ</t>
    </rPh>
    <phoneticPr fontId="46" type="Hiragana"/>
  </si>
  <si>
    <t>屋内の遊び場整備については、以下の資料</t>
    <rPh sb="0" eb="2">
      <t>おくない</t>
    </rPh>
    <rPh sb="3" eb="4">
      <t>あそ</t>
    </rPh>
    <rPh sb="5" eb="6">
      <t>ば</t>
    </rPh>
    <rPh sb="6" eb="8">
      <t>せいび</t>
    </rPh>
    <rPh sb="14" eb="16">
      <t>いか</t>
    </rPh>
    <rPh sb="17" eb="19">
      <t>しりょう</t>
    </rPh>
    <phoneticPr fontId="46" type="Hiragana"/>
  </si>
  <si>
    <t>①整備する遊び場の図面等</t>
    <rPh sb="1" eb="3">
      <t>せいび</t>
    </rPh>
    <rPh sb="5" eb="6">
      <t>あそ</t>
    </rPh>
    <rPh sb="7" eb="8">
      <t>ば</t>
    </rPh>
    <rPh sb="9" eb="11">
      <t>ずめん</t>
    </rPh>
    <rPh sb="11" eb="12">
      <t>とう</t>
    </rPh>
    <phoneticPr fontId="46" type="Hiragana"/>
  </si>
  <si>
    <t>②安全点検計画</t>
    <rPh sb="1" eb="3">
      <t>あんぜん</t>
    </rPh>
    <rPh sb="3" eb="5">
      <t>てんけん</t>
    </rPh>
    <rPh sb="5" eb="7">
      <t>けいかく</t>
    </rPh>
    <phoneticPr fontId="46" type="Hiragana"/>
  </si>
  <si>
    <r>
      <t>※３　補助事業者が個人の場合は、マイナンバーカード、運転免許証、健康保険証の写し等
　　　</t>
    </r>
    <r>
      <rPr>
        <sz val="9"/>
        <color auto="1"/>
        <rFont val="ＭＳ 明朝"/>
      </rPr>
      <t>補助事業者が法人の場合であり、子育て応援枠へ申請を行う場合は、納税証明書、振込口座の
　　写し。家事育児サポート枠及び屋内の遊び場整備枠へ申請を行う場合は、定款または登記事項証
　　明書</t>
    </r>
    <rPh sb="45" eb="47">
      <t>ほじょ</t>
    </rPh>
    <rPh sb="47" eb="50">
      <t>じぎょうしゃ</t>
    </rPh>
    <rPh sb="51" eb="53">
      <t>ほうじん</t>
    </rPh>
    <rPh sb="54" eb="56">
      <t>ばあい</t>
    </rPh>
    <rPh sb="60" eb="62">
      <t>こそだ</t>
    </rPh>
    <rPh sb="63" eb="65">
      <t>おうえん</t>
    </rPh>
    <rPh sb="65" eb="66">
      <t>わく</t>
    </rPh>
    <rPh sb="67" eb="69">
      <t>しんせい</t>
    </rPh>
    <rPh sb="70" eb="71">
      <t>おこな</t>
    </rPh>
    <rPh sb="72" eb="74">
      <t>ばあい</t>
    </rPh>
    <rPh sb="93" eb="95">
      <t>かじ</t>
    </rPh>
    <rPh sb="95" eb="97">
      <t>いくじ</t>
    </rPh>
    <rPh sb="101" eb="102">
      <t>わく</t>
    </rPh>
    <rPh sb="102" eb="103">
      <t>およ</t>
    </rPh>
    <rPh sb="104" eb="106">
      <t>おくない</t>
    </rPh>
    <rPh sb="107" eb="108">
      <t>あそ</t>
    </rPh>
    <rPh sb="109" eb="110">
      <t>ば</t>
    </rPh>
    <rPh sb="110" eb="112">
      <t>せいび</t>
    </rPh>
    <rPh sb="112" eb="113">
      <t>わく</t>
    </rPh>
    <rPh sb="114" eb="116">
      <t>しんせい</t>
    </rPh>
    <rPh sb="117" eb="118">
      <t>おこな</t>
    </rPh>
    <rPh sb="119" eb="120">
      <t>ば</t>
    </rPh>
    <rPh sb="120" eb="121">
      <t>ごう</t>
    </rPh>
    <phoneticPr fontId="46" type="Hiragana"/>
  </si>
  <si>
    <t>（１）遊び場整備事業</t>
    <rPh sb="3" eb="4">
      <t>あそ</t>
    </rPh>
    <rPh sb="5" eb="6">
      <t>ば</t>
    </rPh>
    <rPh sb="6" eb="8">
      <t>せいび</t>
    </rPh>
    <rPh sb="8" eb="10">
      <t>じぎょう</t>
    </rPh>
    <phoneticPr fontId="46" type="Hiragana"/>
  </si>
  <si>
    <t>（３）以下に該当する場合は詳細を記入してください。（該当しない場合は記入不要です。）</t>
    <rPh sb="3" eb="5">
      <t>いか</t>
    </rPh>
    <rPh sb="6" eb="8">
      <t>がいとう</t>
    </rPh>
    <rPh sb="10" eb="12">
      <t>ばあい</t>
    </rPh>
    <rPh sb="13" eb="15">
      <t>しょうさい</t>
    </rPh>
    <rPh sb="16" eb="18">
      <t>きにゅう</t>
    </rPh>
    <rPh sb="26" eb="28">
      <t>がいとう</t>
    </rPh>
    <rPh sb="31" eb="33">
      <t>ばあい</t>
    </rPh>
    <rPh sb="34" eb="36">
      <t>きにゅう</t>
    </rPh>
    <rPh sb="36" eb="38">
      <t>ふよう</t>
    </rPh>
    <phoneticPr fontId="46" type="Hiragana"/>
  </si>
  <si>
    <t>②危険防止措置がなされているまたは、危険防止措置を行う予定である場合は、詳細を記載すること。</t>
    <rPh sb="32" eb="34">
      <t>ばあい</t>
    </rPh>
    <rPh sb="36" eb="38">
      <t>しょうさい</t>
    </rPh>
    <rPh sb="39" eb="41">
      <t>きさい</t>
    </rPh>
    <phoneticPr fontId="46" type="Hiragana"/>
  </si>
  <si>
    <t xml:space="preserve"> ※遊び場の運営計画やその計画期間も含めて記載すること。</t>
  </si>
  <si>
    <t>別紙3-4（屋内の遊び場整備枠）</t>
    <rPh sb="6" eb="8">
      <t>おくない</t>
    </rPh>
    <rPh sb="9" eb="10">
      <t>あそ</t>
    </rPh>
    <rPh sb="11" eb="12">
      <t>ば</t>
    </rPh>
    <rPh sb="12" eb="14">
      <t>せいび</t>
    </rPh>
    <rPh sb="14" eb="15">
      <t>わく</t>
    </rPh>
    <phoneticPr fontId="46" type="Hiragana"/>
  </si>
  <si>
    <t>①補助対象要件の確認　 ※全てチェックが入ること</t>
    <rPh sb="1" eb="3">
      <t>ほじょ</t>
    </rPh>
    <rPh sb="3" eb="5">
      <t>たいしょう</t>
    </rPh>
    <rPh sb="5" eb="7">
      <t>ようけん</t>
    </rPh>
    <rPh sb="8" eb="10">
      <t>かくにん</t>
    </rPh>
    <rPh sb="13" eb="14">
      <t>すべ</t>
    </rPh>
    <rPh sb="20" eb="21">
      <t>はい</t>
    </rPh>
    <phoneticPr fontId="46" type="Hiragana"/>
  </si>
  <si>
    <t>No</t>
  </si>
  <si>
    <t>②事業内容の審査　※該当するものにチェックを入れること</t>
    <rPh sb="10" eb="12">
      <t>がいとう</t>
    </rPh>
    <rPh sb="22" eb="23">
      <t>い</t>
    </rPh>
    <phoneticPr fontId="46" type="Hiragana"/>
  </si>
  <si>
    <t>確認項目</t>
    <rPh sb="0" eb="2">
      <t>かくにん</t>
    </rPh>
    <rPh sb="2" eb="4">
      <t>こうもく</t>
    </rPh>
    <phoneticPr fontId="46" type="Hiragana"/>
  </si>
  <si>
    <t>プレミアムこうち子育て応援の店に登録しているか</t>
  </si>
  <si>
    <t>新たな屋内の遊び場の整備か</t>
  </si>
  <si>
    <t>屋内遊びスペースの環境整備に必要な備品の購入費となっているか</t>
  </si>
  <si>
    <t>補助対象外経費（運営費・人件費等）を含まないか</t>
  </si>
  <si>
    <t>遊び場内に対象年齢の明示、または明示予定である</t>
  </si>
  <si>
    <t>空調が設置されている場所に遊び場を整備する（空調を設置予定も含む）</t>
    <rPh sb="0" eb="2">
      <t>くうちょう</t>
    </rPh>
    <rPh sb="3" eb="5">
      <t>せっち</t>
    </rPh>
    <rPh sb="10" eb="12">
      <t>ばしょ</t>
    </rPh>
    <rPh sb="13" eb="14">
      <t>あそ</t>
    </rPh>
    <rPh sb="15" eb="16">
      <t>ば</t>
    </rPh>
    <rPh sb="17" eb="19">
      <t>せいび</t>
    </rPh>
    <rPh sb="22" eb="24">
      <t>くうちょう</t>
    </rPh>
    <rPh sb="25" eb="27">
      <t>せっち</t>
    </rPh>
    <rPh sb="27" eb="29">
      <t>よてい</t>
    </rPh>
    <rPh sb="30" eb="31">
      <t>ふく</t>
    </rPh>
    <phoneticPr fontId="46" type="Hiragana"/>
  </si>
  <si>
    <t>遊び場単体で、子育て家庭が利用したい施設となっている</t>
  </si>
  <si>
    <t>こうち子育て応援の店の登録において、登録要件に該当するサービスをすべて登録している</t>
    <rPh sb="3" eb="5">
      <t>こそだ</t>
    </rPh>
    <rPh sb="6" eb="8">
      <t>おうえん</t>
    </rPh>
    <rPh sb="9" eb="10">
      <t>みせ</t>
    </rPh>
    <rPh sb="11" eb="13">
      <t>とうろく</t>
    </rPh>
    <rPh sb="18" eb="20">
      <t>とうろく</t>
    </rPh>
    <rPh sb="20" eb="22">
      <t>ようけん</t>
    </rPh>
    <rPh sb="23" eb="25">
      <t>がいとう</t>
    </rPh>
    <rPh sb="35" eb="37">
      <t>とうろく</t>
    </rPh>
    <phoneticPr fontId="46" type="Hiragana"/>
  </si>
  <si>
    <t>危険防止措置がなされているまたは、危険防止措置を行う予定である</t>
    <rPh sb="4" eb="6">
      <t>そち</t>
    </rPh>
    <rPh sb="17" eb="19">
      <t>きけん</t>
    </rPh>
    <rPh sb="19" eb="21">
      <t>ぼうし</t>
    </rPh>
    <rPh sb="21" eb="23">
      <t>そち</t>
    </rPh>
    <rPh sb="24" eb="25">
      <t>おこな</t>
    </rPh>
    <rPh sb="26" eb="28">
      <t>よてい</t>
    </rPh>
    <phoneticPr fontId="46" type="Hiragana"/>
  </si>
  <si>
    <t>屋内滑り台（木製）</t>
    <rPh sb="0" eb="2">
      <t>おくない</t>
    </rPh>
    <rPh sb="2" eb="3">
      <t>すべ</t>
    </rPh>
    <rPh sb="4" eb="5">
      <t>だい</t>
    </rPh>
    <rPh sb="6" eb="8">
      <t>もくせい</t>
    </rPh>
    <phoneticPr fontId="46" type="Hiragana"/>
  </si>
  <si>
    <t>確認欄</t>
    <rPh sb="0" eb="2">
      <t>かくにん</t>
    </rPh>
    <rPh sb="2" eb="3">
      <t>らん</t>
    </rPh>
    <phoneticPr fontId="46" type="Hiragana"/>
  </si>
  <si>
    <t>該当する場合は、計画書を提出すること。整備予定の場合は、実績報告時までに提出すること</t>
    <rPh sb="0" eb="2">
      <t>がいとう</t>
    </rPh>
    <rPh sb="4" eb="6">
      <t>ばあい</t>
    </rPh>
    <rPh sb="8" eb="11">
      <t>けいかくしょ</t>
    </rPh>
    <rPh sb="12" eb="14">
      <t>ていしゅつ</t>
    </rPh>
    <rPh sb="19" eb="21">
      <t>せいび</t>
    </rPh>
    <rPh sb="21" eb="23">
      <t>よてい</t>
    </rPh>
    <rPh sb="24" eb="26">
      <t>ばあい</t>
    </rPh>
    <rPh sb="28" eb="30">
      <t>じっせき</t>
    </rPh>
    <rPh sb="30" eb="32">
      <t>ほうこく</t>
    </rPh>
    <rPh sb="32" eb="33">
      <t>じ</t>
    </rPh>
    <rPh sb="36" eb="38">
      <t>ていしゅつ</t>
    </rPh>
    <phoneticPr fontId="46" type="Hiragana"/>
  </si>
  <si>
    <t>本事業では、０歳から１２歳までの子どもとその保護者を対象とした屋内遊び場の新設を行います。主な整備内容は以下の通りです。
安全性を考慮した木製や軟質材の遊具（滑り台、ジャングルジム、ボールプールなど）を設置
多様な年齢の子どもが遊べるゾーン分け（乳幼児ゾーン、幼児ゾーン、小学生ゾーン）を配置
保護者が見守りやすい休憩スペースや授乳室、オムツ替え室を併設
遊具周りは柔らかいクッションマットを全面敷設し、転倒時の安全性を高める工夫を実施
遊びを通じて地域の子育て家庭同士が交流できるイベントスペースも設ける</t>
    <rPh sb="47" eb="49">
      <t>せいび</t>
    </rPh>
    <phoneticPr fontId="46" type="Hiragana"/>
  </si>
  <si>
    <t>隣接する子育て支援センターとの連携を図り、遊び場利用者への子育て相談サービスの案内を連動させることで、利用促進を図ります。</t>
  </si>
  <si>
    <t>遊具の角を丸く仕上げ、クッションマットを敷設します。また、監視カメラの設置やスタッフの巡回を行い、事故防止に努めます。</t>
  </si>
  <si>
    <t>2026年6月：設計および準備期間
2026年7月〜9月：整備工事期間
2026年10月：試験運用開始
2026年11月以降：正式運営開始</t>
  </si>
  <si>
    <t>補　助　実　績　報　告　書　（屋内の遊び場整備枠）</t>
    <rPh sb="15" eb="17">
      <t>おくない</t>
    </rPh>
    <rPh sb="18" eb="19">
      <t>あそ</t>
    </rPh>
    <rPh sb="20" eb="21">
      <t>ば</t>
    </rPh>
    <rPh sb="21" eb="23">
      <t>せいび</t>
    </rPh>
    <rPh sb="23" eb="24">
      <t>わく</t>
    </rPh>
    <phoneticPr fontId="46" type="Hiragana"/>
  </si>
  <si>
    <t>補助金実績報告額</t>
    <rPh sb="3" eb="5">
      <t>じっせき</t>
    </rPh>
    <rPh sb="5" eb="7">
      <t>ほうこく</t>
    </rPh>
    <phoneticPr fontId="46" type="Hiragana"/>
  </si>
  <si>
    <t>補　助　実　績　報　告　書　（屋内の遊び場整備枠）</t>
    <rPh sb="4" eb="5">
      <t>み</t>
    </rPh>
    <rPh sb="6" eb="7">
      <t>つむぐ</t>
    </rPh>
    <rPh sb="8" eb="9">
      <t>ほう</t>
    </rPh>
    <rPh sb="10" eb="11">
      <t>つげ</t>
    </rPh>
    <rPh sb="15" eb="17">
      <t>おくない</t>
    </rPh>
    <rPh sb="18" eb="19">
      <t>あそ</t>
    </rPh>
    <rPh sb="20" eb="21">
      <t>ば</t>
    </rPh>
    <rPh sb="21" eb="23">
      <t>せいび</t>
    </rPh>
    <rPh sb="23" eb="24">
      <t>わく</t>
    </rPh>
    <phoneticPr fontId="46" type="Hiragana"/>
  </si>
  <si>
    <t xml:space="preserve">〒○○○－○○○○
</t>
  </si>
  <si>
    <t>別紙２－２事業費の詳細のとおり</t>
    <rPh sb="0" eb="2">
      <t>べっし</t>
    </rPh>
    <rPh sb="5" eb="8">
      <t>じぎょうひ</t>
    </rPh>
    <rPh sb="9" eb="11">
      <t>しょうさい</t>
    </rPh>
    <phoneticPr fontId="46" type="Hiragana"/>
  </si>
  <si>
    <t>屋内滑り台（木製）</t>
  </si>
  <si>
    <t>「整備した屋内遊び場は、開設後4か月間で延べ利用者数が約〇〇〇人に達し、地域の子育て家庭にとって貴重な交流の場となっています。保護者からは安全で清潔な環境や、年齢別に配慮された遊具配置について高い評価を得ています。また、遊び場内で開催した子育て交流イベントには〇〇組の親子が参加し、地域の子育て支援ネットワークの構築に寄与しました。利用予約システムの導入により利用者の混雑緩和に効果が見られ、子どもたちが安心して遊べる環境づくりが進みました。これらの成果を踏まえ、今後も継続的な運営と安全管理の徹底を図ります。」</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</si>
</sst>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 #,##0_ ;_ * \-#,##0_ ;_ * &quot;-&quot;??_ ;_ @_ "/>
    <numFmt numFmtId="177" formatCode="0_ "/>
    <numFmt numFmtId="178" formatCode="[$-411]ggge&quot;年&quot;m&quot;月&quot;d&quot;日&quot;;@"/>
  </numFmts>
  <fonts count="6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1"/>
      <color auto="1"/>
      <name val="ＭＳ Ｐゴシック"/>
      <family val="3"/>
    </font>
    <font>
      <b/>
      <sz val="9"/>
      <color auto="1"/>
      <name val="ＭＳ Ｐゴシック"/>
      <family val="3"/>
    </font>
    <font>
      <b/>
      <sz val="10"/>
      <color auto="1"/>
      <name val="ＭＳ Ｐゴシック"/>
      <family val="3"/>
    </font>
    <font>
      <sz val="6"/>
      <color auto="1"/>
      <name val="游ゴシック"/>
      <family val="3"/>
    </font>
    <font>
      <sz val="11"/>
      <color auto="1"/>
      <name val="ＭＳ 明朝"/>
      <family val="1"/>
    </font>
    <font>
      <sz val="8"/>
      <color auto="1"/>
      <name val="ＭＳ 明朝"/>
      <family val="1"/>
    </font>
    <font>
      <sz val="11"/>
      <color indexed="8"/>
      <name val="ＭＳ 明朝"/>
      <family val="1"/>
    </font>
    <font>
      <sz val="9"/>
      <color auto="1"/>
      <name val="ＭＳ 明朝"/>
      <family val="1"/>
    </font>
    <font>
      <sz val="11"/>
      <color indexed="10"/>
      <name val="ＭＳ 明朝"/>
      <family val="1"/>
    </font>
    <font>
      <sz val="11"/>
      <color auto="1"/>
      <name val="ＭＳ Ｐ明朝"/>
      <family val="1"/>
    </font>
    <font>
      <sz val="11"/>
      <color indexed="8"/>
      <name val="ＭＳ Ｐ明朝"/>
      <family val="1"/>
    </font>
    <font>
      <b/>
      <sz val="12"/>
      <color indexed="8"/>
      <name val="ＭＳ Ｐ明朝"/>
      <family val="1"/>
    </font>
    <font>
      <b/>
      <sz val="14"/>
      <color indexed="8"/>
      <name val="ＭＳ Ｐ明朝"/>
      <family val="1"/>
    </font>
    <font>
      <b/>
      <sz val="11"/>
      <color indexed="8"/>
      <name val="ＭＳ Ｐ明朝"/>
      <family val="1"/>
    </font>
    <font>
      <sz val="11"/>
      <color indexed="10"/>
      <name val="ＭＳ Ｐ明朝"/>
      <family val="1"/>
    </font>
    <font>
      <sz val="10"/>
      <color indexed="8"/>
      <name val="ＭＳ Ｐ明朝"/>
      <family val="1"/>
    </font>
    <font>
      <sz val="9"/>
      <color indexed="10"/>
      <name val="ＭＳ Ｐ明朝"/>
      <family val="1"/>
    </font>
    <font>
      <sz val="10"/>
      <color auto="1"/>
      <name val="ＭＳ 明朝"/>
      <family val="1"/>
    </font>
    <font>
      <b/>
      <sz val="12"/>
      <color indexed="8"/>
      <name val="ＭＳ 明朝"/>
      <family val="1"/>
    </font>
    <font>
      <sz val="10"/>
      <color indexed="8"/>
      <name val="ＭＳ 明朝"/>
      <family val="1"/>
    </font>
    <font>
      <b/>
      <sz val="11"/>
      <color indexed="8"/>
      <name val="ＭＳ 明朝"/>
      <family val="1"/>
    </font>
    <font>
      <sz val="10"/>
      <color indexed="10"/>
      <name val="ＭＳ 明朝"/>
      <family val="1"/>
    </font>
    <font>
      <sz val="9"/>
      <color indexed="8"/>
      <name val="ＭＳ 明朝"/>
      <family val="1"/>
    </font>
    <font>
      <b/>
      <sz val="10"/>
      <color indexed="10"/>
      <name val="ＭＳ 明朝"/>
      <family val="1"/>
    </font>
    <font>
      <b/>
      <sz val="11"/>
      <color auto="1"/>
      <name val="ＭＳ 明朝"/>
      <family val="1"/>
    </font>
    <font>
      <sz val="6"/>
      <color auto="1"/>
      <name val="游ゴシック"/>
      <family val="3"/>
    </font>
    <font>
      <sz val="10"/>
      <color rgb="FFFF0000"/>
      <name val="ＭＳ 明朝"/>
      <family val="1"/>
    </font>
    <font>
      <b/>
      <sz val="10"/>
      <color rgb="FFFF0000"/>
      <name val="ＭＳ 明朝"/>
      <family val="1"/>
    </font>
    <font>
      <sz val="11"/>
      <color rgb="FFFF0000"/>
      <name val="ＭＳ Ｐ明朝"/>
      <family val="1"/>
    </font>
    <font>
      <sz val="11"/>
      <color theme="1"/>
      <name val="ＭＳ Ｐ明朝"/>
      <family val="1"/>
    </font>
    <font>
      <b/>
      <sz val="14"/>
      <color theme="1"/>
      <name val="ＭＳ Ｐ明朝"/>
      <family val="1"/>
    </font>
    <font>
      <sz val="12"/>
      <color theme="1"/>
      <name val="ＭＳ Ｐ明朝"/>
      <family val="1"/>
    </font>
    <font>
      <b/>
      <sz val="16"/>
      <color theme="1"/>
      <name val="ＭＳ Ｐ明朝"/>
      <family val="1"/>
    </font>
    <font>
      <b/>
      <sz val="11"/>
      <color theme="1"/>
      <name val="ＭＳ Ｐ明朝"/>
      <family val="1"/>
    </font>
    <font>
      <sz val="10"/>
      <color theme="1"/>
      <name val="ＭＳ Ｐ明朝"/>
      <family val="1"/>
    </font>
    <font>
      <sz val="10.5"/>
      <color indexed="8"/>
      <name val="ＭＳ 明朝"/>
      <family val="1"/>
    </font>
    <font>
      <sz val="10.5"/>
      <color auto="1"/>
      <name val="Century"/>
      <family val="1"/>
    </font>
    <font>
      <sz val="10.5"/>
      <color indexed="8"/>
      <name val="Century"/>
      <family val="1"/>
    </font>
    <font>
      <b/>
      <sz val="14"/>
      <color indexed="8"/>
      <name val="ＭＳ 明朝"/>
      <family val="1"/>
    </font>
    <font>
      <sz val="9"/>
      <color indexed="10"/>
      <name val="ＭＳ 明朝"/>
      <family val="1"/>
    </font>
    <font>
      <b/>
      <sz val="10"/>
      <color indexed="8"/>
      <name val="ＭＳ 明朝"/>
      <family val="1"/>
    </font>
    <font>
      <sz val="11"/>
      <color rgb="FFFF0000"/>
      <name val="ＭＳ Ｐゴシック"/>
      <family val="3"/>
    </font>
    <font>
      <sz val="10"/>
      <color rgb="FFFF0000"/>
      <name val="ＭＳ Ｐ明朝"/>
      <family val="1"/>
    </font>
    <font>
      <u/>
      <sz val="11"/>
      <color indexed="12"/>
      <name val="ＭＳ Ｐゴシック"/>
      <family val="3"/>
    </font>
    <font>
      <u/>
      <sz val="9"/>
      <color rgb="FFFF0000"/>
      <name val="ＭＳ Ｐゴシック"/>
      <family val="3"/>
    </font>
    <font>
      <sz val="9"/>
      <color rgb="FFFF0000"/>
      <name val="ＭＳ Ｐ明朝"/>
      <family val="1"/>
    </font>
    <font>
      <sz val="6"/>
      <color auto="1"/>
      <name val="ＭＳ Ｐゴシック"/>
      <family val="3"/>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20"/>
        <bgColor indexed="64"/>
      </patternFill>
    </fill>
    <fill>
      <patternFill patternType="solid">
        <fgColor indexed="13"/>
        <bgColor indexed="64"/>
      </patternFill>
    </fill>
    <fill>
      <patternFill patternType="solid">
        <fgColor indexed="48"/>
        <bgColor indexed="64"/>
      </patternFill>
    </fill>
    <fill>
      <patternFill patternType="solid">
        <fgColor indexed="1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176" fontId="1" fillId="0" borderId="0" applyFont="0" applyFill="0" applyBorder="0" applyAlignment="0" applyProtection="0">
      <alignment vertical="center"/>
    </xf>
    <xf numFmtId="176" fontId="6" fillId="0" borderId="0" applyFont="0" applyFill="0" applyBorder="0" applyAlignment="0" applyProtection="0"/>
    <xf numFmtId="176" fontId="1" fillId="0" borderId="0" applyFill="0" applyBorder="0" applyAlignment="0" applyProtection="0">
      <alignment vertical="center"/>
    </xf>
    <xf numFmtId="0" fontId="6" fillId="0" borderId="0"/>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176" fontId="1" fillId="0" borderId="0" applyFont="0" applyFill="0" applyBorder="0" applyAlignment="0" applyProtection="0">
      <alignment vertical="center"/>
    </xf>
    <xf numFmtId="0" fontId="64" fillId="0" borderId="0" applyNumberFormat="0" applyFill="0" applyBorder="0" applyAlignment="0" applyProtection="0">
      <alignment vertical="top"/>
      <protection locked="0"/>
    </xf>
  </cellStyleXfs>
  <cellXfs count="544">
    <xf numFmtId="0" fontId="0" fillId="0" borderId="0" xfId="0"/>
    <xf numFmtId="0" fontId="21" fillId="0" borderId="0" xfId="0" applyFont="1" applyAlignment="1">
      <alignment horizontal="center" vertical="center"/>
    </xf>
    <xf numFmtId="0" fontId="21" fillId="0" borderId="0" xfId="0" applyFont="1" applyAlignment="1">
      <alignment vertical="center" shrinkToFit="1"/>
    </xf>
    <xf numFmtId="0" fontId="21" fillId="0" borderId="0" xfId="0" applyFont="1" applyAlignment="1">
      <alignment vertical="center"/>
    </xf>
    <xf numFmtId="0" fontId="22" fillId="6" borderId="10" xfId="0" applyFont="1" applyFill="1" applyBorder="1" applyAlignment="1">
      <alignment horizontal="center" vertical="center" wrapText="1"/>
    </xf>
    <xf numFmtId="0" fontId="21" fillId="24" borderId="11" xfId="0" applyFont="1" applyFill="1" applyBorder="1" applyAlignment="1">
      <alignment horizontal="center" vertical="center"/>
    </xf>
    <xf numFmtId="0" fontId="5" fillId="18" borderId="11" xfId="0" applyFont="1" applyFill="1" applyBorder="1" applyAlignment="1">
      <alignment horizontal="center" vertical="center"/>
    </xf>
    <xf numFmtId="0" fontId="5" fillId="25" borderId="11" xfId="0" applyFont="1" applyFill="1" applyBorder="1" applyAlignment="1">
      <alignment horizontal="center" vertical="center"/>
    </xf>
    <xf numFmtId="0" fontId="21" fillId="23" borderId="11" xfId="0" applyFont="1" applyFill="1" applyBorder="1" applyAlignment="1">
      <alignment horizontal="center" vertical="center"/>
    </xf>
    <xf numFmtId="0" fontId="21" fillId="24" borderId="10" xfId="0" applyFont="1" applyFill="1" applyBorder="1" applyAlignment="1">
      <alignment horizontal="center" vertical="center"/>
    </xf>
    <xf numFmtId="0" fontId="21" fillId="26" borderId="11" xfId="0" applyFont="1" applyFill="1" applyBorder="1" applyAlignment="1">
      <alignment horizontal="center" vertical="center"/>
    </xf>
    <xf numFmtId="0" fontId="5" fillId="27" borderId="11" xfId="0" applyFont="1" applyFill="1" applyBorder="1" applyAlignment="1">
      <alignment horizontal="center" vertical="center"/>
    </xf>
    <xf numFmtId="0" fontId="5" fillId="27" borderId="12" xfId="0" applyFont="1" applyFill="1" applyBorder="1" applyAlignment="1">
      <alignment horizontal="center" vertical="center"/>
    </xf>
    <xf numFmtId="0" fontId="21" fillId="11" borderId="13" xfId="0" applyFont="1" applyFill="1" applyBorder="1" applyAlignment="1">
      <alignment horizontal="center" vertical="center"/>
    </xf>
    <xf numFmtId="0" fontId="21" fillId="10" borderId="11" xfId="0" applyFont="1" applyFill="1" applyBorder="1" applyAlignment="1">
      <alignment horizontal="center" vertical="center"/>
    </xf>
    <xf numFmtId="0" fontId="5" fillId="3" borderId="11" xfId="0" applyFont="1" applyFill="1" applyBorder="1" applyAlignment="1">
      <alignment horizontal="center" vertical="center"/>
    </xf>
    <xf numFmtId="0" fontId="21" fillId="28" borderId="12" xfId="0" applyFont="1" applyFill="1" applyBorder="1" applyAlignment="1">
      <alignment horizontal="center" vertical="center"/>
    </xf>
    <xf numFmtId="0" fontId="21" fillId="28" borderId="14" xfId="0" applyFont="1" applyFill="1" applyBorder="1" applyAlignment="1">
      <alignment horizontal="center" vertical="center"/>
    </xf>
    <xf numFmtId="0" fontId="21" fillId="28" borderId="13" xfId="0" applyFont="1" applyFill="1" applyBorder="1" applyAlignment="1">
      <alignment horizontal="center" vertical="center"/>
    </xf>
    <xf numFmtId="0" fontId="21" fillId="6" borderId="15" xfId="0" applyFont="1" applyFill="1" applyBorder="1" applyAlignment="1">
      <alignment horizontal="center" vertical="center" shrinkToFit="1"/>
    </xf>
    <xf numFmtId="0" fontId="21" fillId="0" borderId="16" xfId="0" applyFont="1" applyBorder="1" applyAlignment="1">
      <alignment vertical="center" shrinkToFit="1"/>
    </xf>
    <xf numFmtId="0" fontId="21" fillId="0" borderId="15" xfId="0" applyFont="1" applyBorder="1" applyAlignment="1">
      <alignment vertical="center" shrinkToFit="1"/>
    </xf>
    <xf numFmtId="0" fontId="21" fillId="0" borderId="17" xfId="0" applyFont="1" applyBorder="1" applyAlignment="1">
      <alignment vertical="center" shrinkToFit="1"/>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1" fillId="0" borderId="18" xfId="0" applyFont="1" applyBorder="1" applyAlignment="1">
      <alignment vertical="center" wrapText="1" shrinkToFit="1"/>
    </xf>
    <xf numFmtId="0" fontId="21" fillId="6" borderId="20" xfId="0" applyFont="1" applyFill="1" applyBorder="1" applyAlignment="1">
      <alignment horizontal="center" vertical="center" wrapText="1"/>
    </xf>
    <xf numFmtId="0" fontId="21" fillId="0" borderId="21" xfId="0" applyFont="1" applyBorder="1" applyAlignment="1">
      <alignment horizontal="left"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3" fillId="0" borderId="22" xfId="0" applyFont="1" applyBorder="1" applyAlignment="1">
      <alignment vertical="center" wrapText="1"/>
    </xf>
    <xf numFmtId="0" fontId="21" fillId="0" borderId="25" xfId="0" applyFont="1" applyBorder="1" applyAlignment="1">
      <alignment vertical="center" wrapText="1"/>
    </xf>
    <xf numFmtId="0" fontId="25" fillId="0" borderId="0" xfId="0" applyFont="1" applyAlignment="1">
      <alignment vertical="center"/>
    </xf>
    <xf numFmtId="0" fontId="25" fillId="0" borderId="0" xfId="0" applyFont="1" applyAlignment="1" applyProtection="1">
      <alignment vertical="center"/>
      <protection locked="0"/>
    </xf>
    <xf numFmtId="0" fontId="25" fillId="24"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Alignment="1" applyProtection="1">
      <alignment horizontal="justify" vertical="center" wrapText="1"/>
      <protection locked="0"/>
    </xf>
    <xf numFmtId="0" fontId="25" fillId="0" borderId="0" xfId="0" applyFont="1" applyBorder="1" applyAlignment="1" applyProtection="1">
      <alignment horizontal="center" vertical="center"/>
      <protection locked="0"/>
    </xf>
    <xf numFmtId="0" fontId="26" fillId="0" borderId="0" xfId="0" applyFont="1" applyAlignment="1" applyProtection="1">
      <alignment vertical="center"/>
      <protection locked="0"/>
    </xf>
    <xf numFmtId="0" fontId="27" fillId="0" borderId="0" xfId="0" quotePrefix="1" applyFont="1" applyAlignment="1">
      <alignment vertical="center"/>
    </xf>
    <xf numFmtId="0" fontId="27" fillId="0" borderId="0" xfId="0" applyFont="1" applyAlignment="1">
      <alignment vertical="center"/>
    </xf>
    <xf numFmtId="0" fontId="25" fillId="0" borderId="0"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8" fillId="0" borderId="0"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0" xfId="0" applyFont="1" applyBorder="1" applyAlignment="1" applyProtection="1">
      <alignment horizontal="left" vertical="center"/>
      <protection locked="0"/>
    </xf>
    <xf numFmtId="0" fontId="25" fillId="0" borderId="26" xfId="0" applyFont="1" applyBorder="1" applyAlignment="1" applyProtection="1">
      <alignment vertical="center"/>
      <protection locked="0"/>
    </xf>
    <xf numFmtId="3" fontId="29" fillId="0" borderId="26" xfId="0" applyNumberFormat="1"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0" xfId="0" applyFont="1" applyBorder="1" applyAlignment="1" applyProtection="1">
      <alignment horizontal="right" vertical="center"/>
      <protection locked="0"/>
    </xf>
    <xf numFmtId="0" fontId="25" fillId="0" borderId="0" xfId="0" applyFont="1" applyAlignment="1">
      <alignment horizontal="center" vertical="center"/>
    </xf>
    <xf numFmtId="0" fontId="25" fillId="0" borderId="0" xfId="0" applyFont="1" applyAlignment="1">
      <alignment horizontal="center" vertical="center" wrapText="1"/>
    </xf>
    <xf numFmtId="0" fontId="29" fillId="0" borderId="0" xfId="0" applyFont="1" applyBorder="1" applyAlignment="1">
      <alignment horizontal="left" vertical="center"/>
    </xf>
    <xf numFmtId="0" fontId="29" fillId="0" borderId="0" xfId="0" applyFont="1" applyAlignment="1">
      <alignment vertical="center"/>
    </xf>
    <xf numFmtId="0" fontId="29" fillId="0" borderId="0" xfId="0" applyFont="1" applyBorder="1" applyAlignment="1" applyProtection="1">
      <alignment horizontal="left" vertical="center"/>
      <protection locked="0"/>
    </xf>
    <xf numFmtId="0" fontId="29" fillId="0" borderId="0" xfId="0" applyFont="1" applyAlignment="1">
      <alignment horizontal="left" vertical="center" wrapText="1" shrinkToFit="1"/>
    </xf>
    <xf numFmtId="0" fontId="29" fillId="0" borderId="0" xfId="0" applyFont="1" applyAlignment="1">
      <alignment horizontal="left" vertical="center" shrinkToFit="1"/>
    </xf>
    <xf numFmtId="0" fontId="29" fillId="0" borderId="0" xfId="0" applyFont="1" applyAlignment="1" applyProtection="1">
      <alignment vertical="center"/>
      <protection locked="0"/>
    </xf>
    <xf numFmtId="49" fontId="29" fillId="0" borderId="0" xfId="0" applyNumberFormat="1" applyFont="1" applyAlignment="1" applyProtection="1">
      <alignment horizontal="right" vertical="center"/>
      <protection locked="0"/>
    </xf>
    <xf numFmtId="0" fontId="30" fillId="0" borderId="0" xfId="0" applyFont="1" applyAlignment="1">
      <alignment vertical="center"/>
    </xf>
    <xf numFmtId="0" fontId="31" fillId="0" borderId="0" xfId="0" applyFont="1" applyAlignment="1" applyProtection="1">
      <alignment vertical="center"/>
      <protection locked="0"/>
    </xf>
    <xf numFmtId="0" fontId="30" fillId="0" borderId="0" xfId="0" applyFont="1" applyAlignment="1" applyProtection="1">
      <alignment vertical="center"/>
      <protection locked="0"/>
    </xf>
    <xf numFmtId="0" fontId="32" fillId="0" borderId="0" xfId="0" applyFont="1" applyAlignment="1" applyProtection="1">
      <alignment vertical="center"/>
      <protection locked="0"/>
    </xf>
    <xf numFmtId="0" fontId="27"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34" fillId="0" borderId="0" xfId="0" applyFont="1" applyAlignment="1" applyProtection="1">
      <alignment vertical="center"/>
      <protection locked="0"/>
    </xf>
    <xf numFmtId="0" fontId="31" fillId="0" borderId="1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5" fillId="0" borderId="27" xfId="0" applyFont="1" applyBorder="1" applyAlignment="1" applyProtection="1">
      <alignment horizontal="left" vertical="center" wrapText="1"/>
      <protection locked="0"/>
    </xf>
    <xf numFmtId="0" fontId="35" fillId="0" borderId="16" xfId="0" applyFont="1" applyBorder="1" applyAlignment="1" applyProtection="1">
      <alignment horizontal="left" vertical="top" wrapText="1"/>
      <protection locked="0"/>
    </xf>
    <xf numFmtId="0" fontId="35" fillId="0" borderId="28" xfId="0" applyFont="1" applyBorder="1" applyAlignment="1" applyProtection="1">
      <alignment horizontal="left" vertical="center" wrapText="1"/>
      <protection locked="0"/>
    </xf>
    <xf numFmtId="0" fontId="18" fillId="0" borderId="28" xfId="0" applyFont="1" applyBorder="1" applyAlignment="1">
      <alignment vertical="center" wrapText="1"/>
    </xf>
    <xf numFmtId="0" fontId="35" fillId="0" borderId="29" xfId="0" applyFont="1" applyBorder="1" applyAlignment="1" applyProtection="1">
      <alignment horizontal="left" vertical="center" wrapText="1"/>
      <protection locked="0"/>
    </xf>
    <xf numFmtId="0" fontId="18" fillId="0" borderId="28" xfId="0" applyFont="1" applyBorder="1" applyAlignment="1">
      <alignment horizontal="left" vertical="center" wrapText="1"/>
    </xf>
    <xf numFmtId="0" fontId="36" fillId="0" borderId="27" xfId="0" applyFont="1" applyBorder="1" applyAlignment="1" applyProtection="1">
      <alignment horizontal="center" vertical="center" wrapText="1"/>
      <protection locked="0"/>
    </xf>
    <xf numFmtId="0" fontId="36" fillId="0" borderId="28" xfId="0" applyFont="1" applyBorder="1" applyAlignment="1" applyProtection="1">
      <alignment horizontal="center" vertical="center" wrapText="1"/>
      <protection locked="0"/>
    </xf>
    <xf numFmtId="0" fontId="18" fillId="0" borderId="27" xfId="0" applyFont="1" applyBorder="1" applyAlignment="1">
      <alignment horizontal="left" vertical="center" wrapText="1" shrinkToFit="1"/>
    </xf>
    <xf numFmtId="0" fontId="37" fillId="0" borderId="28" xfId="0" applyFont="1" applyBorder="1" applyAlignment="1" applyProtection="1">
      <alignment horizontal="left" vertical="center" wrapText="1" shrinkToFit="1"/>
      <protection locked="0"/>
    </xf>
    <xf numFmtId="0" fontId="18" fillId="0" borderId="29" xfId="0" applyFont="1" applyBorder="1" applyAlignment="1">
      <alignment vertical="center" wrapText="1"/>
    </xf>
    <xf numFmtId="0" fontId="18" fillId="0" borderId="29" xfId="0" applyFont="1" applyBorder="1" applyAlignment="1">
      <alignment horizontal="left" vertical="center" wrapText="1"/>
    </xf>
    <xf numFmtId="0" fontId="37" fillId="0" borderId="29" xfId="0" applyFont="1" applyBorder="1" applyAlignment="1" applyProtection="1">
      <alignment horizontal="left" vertical="center" wrapText="1" shrinkToFit="1"/>
      <protection locked="0"/>
    </xf>
    <xf numFmtId="0" fontId="38" fillId="0" borderId="0" xfId="0" applyFont="1" applyAlignment="1">
      <alignment vertical="center"/>
    </xf>
    <xf numFmtId="0" fontId="39"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40" fillId="0" borderId="0" xfId="0" applyFont="1" applyAlignment="1">
      <alignment vertical="center"/>
    </xf>
    <xf numFmtId="0" fontId="25" fillId="0" borderId="0" xfId="0" applyFont="1" applyAlignment="1">
      <alignment vertical="center"/>
    </xf>
    <xf numFmtId="177" fontId="27" fillId="0" borderId="0" xfId="0" applyNumberFormat="1" applyFont="1" applyAlignment="1">
      <alignment vertical="center"/>
    </xf>
    <xf numFmtId="0" fontId="27" fillId="0" borderId="16"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41" fillId="0" borderId="16" xfId="0" applyFont="1" applyBorder="1" applyAlignment="1">
      <alignment horizontal="center" vertical="center"/>
    </xf>
    <xf numFmtId="0" fontId="40" fillId="0" borderId="0" xfId="0" applyFont="1" applyAlignment="1">
      <alignment horizontal="left" vertical="center"/>
    </xf>
    <xf numFmtId="0" fontId="40" fillId="0" borderId="0" xfId="0" applyFont="1" applyBorder="1" applyAlignment="1">
      <alignment horizontal="left" vertical="center" wrapText="1"/>
    </xf>
    <xf numFmtId="0" fontId="40" fillId="0" borderId="0" xfId="0" applyFont="1" applyBorder="1" applyAlignment="1">
      <alignment horizontal="left" vertical="center"/>
    </xf>
    <xf numFmtId="0" fontId="27" fillId="0" borderId="33" xfId="0" applyFont="1" applyBorder="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16" xfId="0" applyFont="1" applyBorder="1" applyAlignment="1">
      <alignment horizontal="center" vertical="center" wrapText="1"/>
    </xf>
    <xf numFmtId="3" fontId="42" fillId="0" borderId="16" xfId="0" applyNumberFormat="1" applyFont="1" applyBorder="1" applyAlignment="1" applyProtection="1">
      <alignment horizontal="right" vertical="center"/>
      <protection locked="0"/>
    </xf>
    <xf numFmtId="3" fontId="42" fillId="0" borderId="16" xfId="0" applyNumberFormat="1" applyFont="1" applyBorder="1" applyAlignment="1">
      <alignment horizontal="right" vertical="center"/>
    </xf>
    <xf numFmtId="3" fontId="40" fillId="0" borderId="16" xfId="0" applyNumberFormat="1" applyFont="1" applyBorder="1" applyAlignment="1">
      <alignment horizontal="right" vertical="center"/>
    </xf>
    <xf numFmtId="3" fontId="42" fillId="0" borderId="37" xfId="0" applyNumberFormat="1" applyFont="1" applyBorder="1" applyAlignment="1">
      <alignment horizontal="right" vertical="center"/>
    </xf>
    <xf numFmtId="0" fontId="40" fillId="0" borderId="16" xfId="0" applyFont="1" applyBorder="1" applyAlignment="1">
      <alignment horizontal="center" vertical="center" wrapText="1"/>
    </xf>
    <xf numFmtId="0" fontId="41" fillId="0" borderId="27" xfId="0" applyFont="1" applyBorder="1" applyAlignment="1">
      <alignment horizontal="center" vertical="center"/>
    </xf>
    <xf numFmtId="0" fontId="43" fillId="0" borderId="16" xfId="0" applyFont="1" applyBorder="1" applyAlignment="1">
      <alignment horizontal="center" vertical="center" wrapText="1"/>
    </xf>
    <xf numFmtId="0" fontId="43" fillId="0" borderId="16" xfId="0" applyFont="1" applyBorder="1" applyAlignment="1">
      <alignment horizontal="center" vertical="center"/>
    </xf>
    <xf numFmtId="0" fontId="43" fillId="0" borderId="27" xfId="0" applyFont="1" applyBorder="1" applyAlignment="1">
      <alignment horizontal="center" vertical="center"/>
    </xf>
    <xf numFmtId="3" fontId="42" fillId="16" borderId="16" xfId="48" applyNumberFormat="1" applyFont="1" applyFill="1" applyBorder="1" applyAlignment="1">
      <alignment horizontal="right" vertical="center"/>
    </xf>
    <xf numFmtId="3" fontId="40" fillId="16" borderId="16" xfId="48" applyNumberFormat="1" applyFont="1" applyFill="1" applyBorder="1" applyAlignment="1">
      <alignment horizontal="right" vertical="center"/>
    </xf>
    <xf numFmtId="3" fontId="44" fillId="16" borderId="13" xfId="48" applyNumberFormat="1" applyFont="1" applyFill="1" applyBorder="1" applyAlignment="1">
      <alignment horizontal="right" vertical="center"/>
    </xf>
    <xf numFmtId="0" fontId="0" fillId="0" borderId="28" xfId="0" applyBorder="1" applyAlignment="1">
      <alignment horizontal="center" vertical="center"/>
    </xf>
    <xf numFmtId="3" fontId="44" fillId="16" borderId="18" xfId="48" applyNumberFormat="1" applyFont="1" applyFill="1" applyBorder="1" applyAlignment="1">
      <alignment horizontal="right" vertical="center"/>
    </xf>
    <xf numFmtId="0" fontId="0" fillId="0" borderId="29" xfId="0" applyBorder="1" applyAlignment="1">
      <alignment horizontal="center" vertical="center"/>
    </xf>
    <xf numFmtId="12" fontId="40" fillId="0" borderId="27" xfId="0" applyNumberFormat="1" applyFont="1" applyBorder="1" applyAlignment="1">
      <alignment horizontal="center" vertical="center"/>
    </xf>
    <xf numFmtId="3" fontId="44" fillId="16" borderId="25" xfId="48" applyNumberFormat="1" applyFont="1" applyFill="1" applyBorder="1" applyAlignment="1">
      <alignment horizontal="right" vertical="center"/>
    </xf>
    <xf numFmtId="0" fontId="28" fillId="0" borderId="16" xfId="0" applyFont="1" applyBorder="1" applyAlignment="1">
      <alignment horizontal="center" vertical="center" wrapText="1"/>
    </xf>
    <xf numFmtId="0" fontId="28" fillId="0" borderId="16" xfId="0" applyFont="1" applyBorder="1" applyAlignment="1">
      <alignment horizontal="center" vertical="center"/>
    </xf>
    <xf numFmtId="38" fontId="42" fillId="0" borderId="16" xfId="48" applyNumberFormat="1" applyFont="1" applyBorder="1" applyAlignment="1">
      <alignment horizontal="left" vertical="center"/>
    </xf>
    <xf numFmtId="38" fontId="40" fillId="0" borderId="16" xfId="48" applyNumberFormat="1" applyFont="1" applyBorder="1" applyAlignment="1">
      <alignment horizontal="right" vertical="center"/>
    </xf>
    <xf numFmtId="38" fontId="40" fillId="0" borderId="16" xfId="48" applyNumberFormat="1" applyFont="1" applyBorder="1" applyAlignment="1">
      <alignment horizontal="center" vertical="center"/>
    </xf>
    <xf numFmtId="38" fontId="42" fillId="0" borderId="16" xfId="48" applyNumberFormat="1" applyFont="1" applyBorder="1" applyAlignment="1">
      <alignment horizontal="left" vertical="center" shrinkToFit="1"/>
    </xf>
    <xf numFmtId="38" fontId="40" fillId="0" borderId="37" xfId="48" applyNumberFormat="1" applyFont="1" applyBorder="1" applyAlignment="1">
      <alignment horizontal="right" vertical="center"/>
    </xf>
    <xf numFmtId="38" fontId="43" fillId="0" borderId="29" xfId="48" applyNumberFormat="1" applyFont="1" applyBorder="1" applyAlignment="1">
      <alignment horizontal="left" vertical="center" wrapText="1"/>
    </xf>
    <xf numFmtId="38" fontId="43" fillId="0" borderId="16" xfId="48" applyNumberFormat="1" applyFont="1" applyBorder="1" applyAlignment="1">
      <alignment horizontal="left" vertical="center" wrapText="1"/>
    </xf>
    <xf numFmtId="0" fontId="40" fillId="0" borderId="26" xfId="0" applyFont="1" applyBorder="1" applyAlignment="1">
      <alignment vertical="center"/>
    </xf>
    <xf numFmtId="0" fontId="40" fillId="0" borderId="0" xfId="0" applyFont="1" applyAlignment="1">
      <alignment horizontal="right" vertical="center"/>
    </xf>
    <xf numFmtId="12" fontId="38" fillId="0" borderId="0" xfId="0" applyNumberFormat="1" applyFont="1" applyAlignment="1">
      <alignment horizontal="left" vertical="center"/>
    </xf>
    <xf numFmtId="12" fontId="38" fillId="0" borderId="0" xfId="0" applyNumberFormat="1" applyFont="1" applyAlignment="1">
      <alignment horizontal="left" vertical="center"/>
    </xf>
    <xf numFmtId="12" fontId="38" fillId="0" borderId="0" xfId="0" applyNumberFormat="1" applyFont="1" applyAlignment="1">
      <alignment vertical="center"/>
    </xf>
    <xf numFmtId="12" fontId="38" fillId="0" borderId="0" xfId="0" applyNumberFormat="1" applyFont="1" applyAlignment="1">
      <alignment vertical="center"/>
    </xf>
    <xf numFmtId="0" fontId="45" fillId="0" borderId="0" xfId="0" applyNumberFormat="1" applyFont="1" applyBorder="1" applyAlignment="1">
      <alignment horizontal="left" vertical="center"/>
    </xf>
    <xf numFmtId="0" fontId="31" fillId="0" borderId="30"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8" fillId="0" borderId="16" xfId="0" applyNumberFormat="1" applyFont="1" applyBorder="1" applyAlignment="1">
      <alignment horizontal="center" vertical="center"/>
    </xf>
    <xf numFmtId="0" fontId="38" fillId="0" borderId="27" xfId="0" applyNumberFormat="1" applyFont="1" applyBorder="1" applyAlignment="1">
      <alignment vertical="center"/>
    </xf>
    <xf numFmtId="0" fontId="38" fillId="0" borderId="32" xfId="0" applyNumberFormat="1" applyFont="1" applyBorder="1" applyAlignment="1">
      <alignment vertical="center"/>
    </xf>
    <xf numFmtId="0" fontId="38" fillId="0" borderId="31" xfId="0" applyNumberFormat="1" applyFont="1" applyBorder="1" applyAlignment="1">
      <alignment vertical="center"/>
    </xf>
    <xf numFmtId="0" fontId="31" fillId="0" borderId="33"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8" fillId="0" borderId="28" xfId="0" applyNumberFormat="1" applyFont="1" applyBorder="1" applyAlignment="1">
      <alignment horizontal="distributed" vertical="center"/>
    </xf>
    <xf numFmtId="0" fontId="38" fillId="0" borderId="26" xfId="0" applyNumberFormat="1" applyFont="1" applyBorder="1" applyAlignment="1">
      <alignment horizontal="distributed" vertical="center"/>
    </xf>
    <xf numFmtId="0" fontId="38" fillId="0" borderId="0" xfId="0" applyNumberFormat="1" applyFont="1" applyBorder="1" applyAlignment="1">
      <alignment horizontal="distributed" vertical="center"/>
    </xf>
    <xf numFmtId="0" fontId="31" fillId="0" borderId="34" xfId="0" applyFont="1" applyBorder="1" applyAlignment="1" applyProtection="1">
      <alignment horizontal="center" vertical="center"/>
      <protection locked="0"/>
    </xf>
    <xf numFmtId="0" fontId="31" fillId="0" borderId="36" xfId="0" applyFont="1" applyBorder="1" applyAlignment="1" applyProtection="1">
      <alignment horizontal="center" vertical="center"/>
      <protection locked="0"/>
    </xf>
    <xf numFmtId="0" fontId="35" fillId="0" borderId="30"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38" fillId="0" borderId="29" xfId="0" applyNumberFormat="1" applyFont="1" applyBorder="1" applyAlignment="1">
      <alignment vertical="center"/>
    </xf>
    <xf numFmtId="0" fontId="38" fillId="0" borderId="36" xfId="0" applyNumberFormat="1" applyFont="1" applyBorder="1" applyAlignment="1">
      <alignment vertical="center"/>
    </xf>
    <xf numFmtId="0" fontId="38" fillId="0" borderId="35" xfId="0" applyNumberFormat="1" applyFont="1" applyBorder="1" applyAlignment="1">
      <alignment vertical="center"/>
    </xf>
    <xf numFmtId="0" fontId="35" fillId="0" borderId="33" xfId="0" applyFont="1" applyBorder="1" applyAlignment="1" applyProtection="1">
      <alignment horizontal="left" vertical="top" wrapText="1"/>
      <protection locked="0"/>
    </xf>
    <xf numFmtId="0" fontId="35" fillId="0" borderId="26" xfId="0" applyFont="1" applyBorder="1" applyAlignment="1" applyProtection="1">
      <alignment horizontal="left" vertical="top" wrapText="1"/>
      <protection locked="0"/>
    </xf>
    <xf numFmtId="38" fontId="42" fillId="0" borderId="16" xfId="36" applyNumberFormat="1" applyFont="1" applyFill="1" applyBorder="1" applyAlignment="1">
      <alignment vertical="center"/>
    </xf>
    <xf numFmtId="0" fontId="38" fillId="0" borderId="16" xfId="0" applyNumberFormat="1" applyFont="1" applyBorder="1" applyAlignment="1">
      <alignment vertical="center"/>
    </xf>
    <xf numFmtId="0" fontId="26" fillId="0" borderId="16" xfId="0" applyNumberFormat="1" applyFont="1" applyBorder="1" applyAlignment="1">
      <alignment vertical="center"/>
    </xf>
    <xf numFmtId="0" fontId="18" fillId="0" borderId="33" xfId="0" applyFont="1" applyBorder="1" applyAlignment="1">
      <alignment vertical="top" wrapText="1"/>
    </xf>
    <xf numFmtId="0" fontId="31" fillId="0" borderId="0" xfId="0" applyFont="1" applyBorder="1" applyAlignment="1" applyProtection="1">
      <alignment vertical="center"/>
      <protection locked="0"/>
    </xf>
    <xf numFmtId="0" fontId="38" fillId="0" borderId="26" xfId="0" applyNumberFormat="1" applyFont="1" applyBorder="1" applyAlignment="1">
      <alignment vertical="center"/>
    </xf>
    <xf numFmtId="0" fontId="38" fillId="0" borderId="0" xfId="0" applyNumberFormat="1" applyFont="1" applyBorder="1" applyAlignment="1">
      <alignment horizontal="right" vertical="center"/>
    </xf>
    <xf numFmtId="0" fontId="18" fillId="0" borderId="34" xfId="0" applyFont="1" applyBorder="1" applyAlignment="1">
      <alignment vertical="top" wrapText="1"/>
    </xf>
    <xf numFmtId="0" fontId="35" fillId="0" borderId="36" xfId="0" applyFont="1" applyBorder="1" applyAlignment="1" applyProtection="1">
      <alignment horizontal="left" vertical="top" wrapText="1"/>
      <protection locked="0"/>
    </xf>
    <xf numFmtId="0" fontId="40" fillId="0" borderId="0" xfId="0" applyFont="1" applyBorder="1" applyAlignment="1">
      <alignment horizontal="left" vertical="top" wrapText="1"/>
    </xf>
    <xf numFmtId="0" fontId="40" fillId="0" borderId="0" xfId="0" applyFont="1" applyBorder="1" applyAlignment="1">
      <alignment horizontal="left" vertical="top"/>
    </xf>
    <xf numFmtId="38" fontId="40" fillId="0" borderId="16" xfId="48" applyNumberFormat="1" applyFont="1" applyBorder="1" applyAlignment="1">
      <alignment horizontal="left" vertical="center"/>
    </xf>
    <xf numFmtId="38" fontId="40" fillId="0" borderId="37" xfId="48" applyNumberFormat="1" applyFont="1" applyBorder="1" applyAlignment="1">
      <alignment horizontal="left" vertical="center"/>
    </xf>
    <xf numFmtId="0" fontId="30" fillId="0" borderId="0" xfId="0" applyFont="1" applyAlignment="1">
      <alignment vertical="center"/>
    </xf>
    <xf numFmtId="0" fontId="34" fillId="0" borderId="0" xfId="0" applyFont="1" applyAlignment="1" applyProtection="1">
      <alignment vertical="center"/>
      <protection locked="0"/>
    </xf>
    <xf numFmtId="0" fontId="34" fillId="0" borderId="30" xfId="0" applyFont="1" applyBorder="1" applyAlignment="1" applyProtection="1">
      <alignment horizontal="left" vertical="center"/>
      <protection locked="0"/>
    </xf>
    <xf numFmtId="0" fontId="35" fillId="0" borderId="31" xfId="0" applyFont="1" applyBorder="1" applyAlignment="1" applyProtection="1">
      <alignment horizontal="left" vertical="top" wrapText="1"/>
      <protection locked="0"/>
    </xf>
    <xf numFmtId="0" fontId="35" fillId="0" borderId="31" xfId="0" applyFont="1" applyBorder="1" applyAlignment="1" applyProtection="1">
      <alignment horizontal="left" vertical="top"/>
      <protection locked="0"/>
    </xf>
    <xf numFmtId="0" fontId="35" fillId="0" borderId="32" xfId="0" applyFont="1" applyBorder="1" applyAlignment="1" applyProtection="1">
      <alignment horizontal="left" vertical="top"/>
      <protection locked="0"/>
    </xf>
    <xf numFmtId="0" fontId="34" fillId="0" borderId="33" xfId="0" applyFont="1" applyBorder="1" applyAlignment="1" applyProtection="1">
      <alignment horizontal="left" vertical="center"/>
      <protection locked="0"/>
    </xf>
    <xf numFmtId="0" fontId="35" fillId="0" borderId="0" xfId="0" applyFont="1" applyBorder="1" applyAlignment="1" applyProtection="1">
      <alignment horizontal="left" vertical="top"/>
      <protection locked="0"/>
    </xf>
    <xf numFmtId="0" fontId="35" fillId="0" borderId="26" xfId="0" applyFont="1" applyBorder="1" applyAlignment="1" applyProtection="1">
      <alignment horizontal="left" vertical="top"/>
      <protection locked="0"/>
    </xf>
    <xf numFmtId="0" fontId="35" fillId="0" borderId="0"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0" xfId="0" applyFont="1" applyAlignment="1" applyProtection="1">
      <alignment horizontal="left" vertical="top"/>
      <protection locked="0"/>
    </xf>
    <xf numFmtId="0" fontId="34" fillId="0" borderId="34" xfId="0" applyFont="1" applyBorder="1" applyAlignment="1" applyProtection="1">
      <alignment horizontal="left" vertical="center"/>
      <protection locked="0"/>
    </xf>
    <xf numFmtId="0" fontId="35" fillId="0" borderId="35" xfId="0" applyFont="1" applyBorder="1" applyAlignment="1" applyProtection="1">
      <alignment horizontal="left" vertical="top"/>
      <protection locked="0"/>
    </xf>
    <xf numFmtId="0" fontId="35" fillId="0" borderId="36" xfId="0" applyFont="1" applyBorder="1" applyAlignment="1" applyProtection="1">
      <alignment horizontal="left" vertical="top"/>
      <protection locked="0"/>
    </xf>
    <xf numFmtId="0" fontId="35" fillId="0" borderId="35" xfId="0" applyFont="1" applyBorder="1" applyAlignment="1" applyProtection="1">
      <alignment horizontal="left" vertical="top" wrapText="1"/>
      <protection locked="0"/>
    </xf>
    <xf numFmtId="0" fontId="30" fillId="0" borderId="0" xfId="0" applyFont="1" applyAlignment="1" applyProtection="1">
      <alignment vertical="center"/>
      <protection locked="0"/>
    </xf>
    <xf numFmtId="0" fontId="38" fillId="0" borderId="0" xfId="0" applyFont="1" applyAlignment="1">
      <alignment vertical="center"/>
    </xf>
    <xf numFmtId="0" fontId="35" fillId="0" borderId="27" xfId="0" applyFont="1" applyBorder="1" applyAlignment="1" applyProtection="1">
      <alignment horizontal="left" vertical="top" wrapText="1"/>
      <protection locked="0"/>
    </xf>
    <xf numFmtId="0" fontId="35" fillId="0" borderId="28" xfId="0" applyFont="1" applyBorder="1" applyAlignment="1" applyProtection="1">
      <alignment horizontal="left" vertical="top" wrapText="1"/>
      <protection locked="0"/>
    </xf>
    <xf numFmtId="0" fontId="35" fillId="0" borderId="29" xfId="0" applyFont="1" applyBorder="1" applyAlignment="1" applyProtection="1">
      <alignment horizontal="left" vertical="top" wrapText="1"/>
      <protection locked="0"/>
    </xf>
    <xf numFmtId="0" fontId="39" fillId="0" borderId="0" xfId="0" applyFont="1" applyAlignment="1">
      <alignment vertical="center"/>
    </xf>
    <xf numFmtId="0" fontId="40" fillId="0" borderId="0" xfId="0" applyFont="1" applyAlignment="1">
      <alignment vertical="center"/>
    </xf>
    <xf numFmtId="0" fontId="27" fillId="0" borderId="0" xfId="0" applyFont="1" applyAlignment="1">
      <alignment horizontal="center" vertical="center"/>
    </xf>
    <xf numFmtId="0" fontId="25" fillId="0" borderId="16" xfId="0" applyFont="1" applyBorder="1" applyAlignment="1">
      <alignment horizontal="center" vertical="center" wrapText="1"/>
    </xf>
    <xf numFmtId="3" fontId="47" fillId="0" borderId="16" xfId="0" applyNumberFormat="1" applyFont="1" applyBorder="1" applyAlignment="1">
      <alignment horizontal="right" vertical="center"/>
    </xf>
    <xf numFmtId="0" fontId="28" fillId="0" borderId="27" xfId="0" applyFont="1" applyBorder="1" applyAlignment="1">
      <alignment horizontal="center" vertical="center"/>
    </xf>
    <xf numFmtId="3" fontId="47" fillId="16" borderId="16" xfId="48" applyNumberFormat="1" applyFont="1" applyFill="1" applyBorder="1" applyAlignment="1">
      <alignment horizontal="right" vertical="center"/>
    </xf>
    <xf numFmtId="3" fontId="48" fillId="16" borderId="13" xfId="48" applyNumberFormat="1" applyFont="1" applyFill="1" applyBorder="1" applyAlignment="1">
      <alignment horizontal="right" vertical="center"/>
    </xf>
    <xf numFmtId="3" fontId="48" fillId="16" borderId="18" xfId="48" applyNumberFormat="1" applyFont="1" applyFill="1" applyBorder="1" applyAlignment="1">
      <alignment horizontal="right" vertical="center"/>
    </xf>
    <xf numFmtId="12" fontId="38" fillId="0" borderId="27" xfId="0" applyNumberFormat="1" applyFont="1" applyBorder="1" applyAlignment="1">
      <alignment horizontal="center" vertical="center"/>
    </xf>
    <xf numFmtId="3" fontId="48" fillId="16" borderId="25" xfId="48" applyNumberFormat="1" applyFont="1" applyFill="1" applyBorder="1" applyAlignment="1">
      <alignment horizontal="right" vertical="center"/>
    </xf>
    <xf numFmtId="0" fontId="40" fillId="0" borderId="0" xfId="0" applyFont="1" applyAlignment="1">
      <alignment horizontal="right" vertical="center"/>
    </xf>
    <xf numFmtId="38" fontId="47" fillId="0" borderId="16" xfId="48" applyNumberFormat="1" applyFont="1" applyBorder="1" applyAlignment="1">
      <alignment horizontal="left" vertical="center"/>
    </xf>
    <xf numFmtId="38" fontId="47" fillId="0" borderId="16" xfId="48" applyNumberFormat="1" applyFont="1" applyBorder="1" applyAlignment="1">
      <alignment horizontal="center" vertical="center"/>
    </xf>
    <xf numFmtId="0" fontId="34" fillId="0" borderId="0" xfId="0" applyFont="1" applyBorder="1" applyAlignment="1" applyProtection="1">
      <alignment horizontal="left" vertical="center"/>
      <protection locked="0"/>
    </xf>
    <xf numFmtId="0" fontId="49" fillId="0" borderId="16" xfId="0" applyFont="1" applyBorder="1" applyAlignment="1" applyProtection="1">
      <alignment horizontal="left" vertical="top" wrapText="1"/>
      <protection locked="0"/>
    </xf>
    <xf numFmtId="0" fontId="31" fillId="0" borderId="16" xfId="0" applyFont="1" applyBorder="1" applyAlignment="1" applyProtection="1">
      <alignment horizontal="left" vertical="top"/>
      <protection locked="0"/>
    </xf>
    <xf numFmtId="0" fontId="34" fillId="0" borderId="0" xfId="0" applyFont="1" applyBorder="1" applyAlignment="1" applyProtection="1">
      <alignment horizontal="left"/>
      <protection locked="0"/>
    </xf>
    <xf numFmtId="0" fontId="31" fillId="0" borderId="0" xfId="0" applyFont="1" applyBorder="1" applyAlignment="1" applyProtection="1">
      <alignment horizontal="left" vertical="center" wrapText="1" shrinkToFit="1"/>
      <protection locked="0"/>
    </xf>
    <xf numFmtId="0" fontId="31" fillId="0" borderId="26" xfId="0" applyFont="1" applyBorder="1" applyAlignment="1" applyProtection="1">
      <alignment horizontal="left" vertical="center" wrapText="1" shrinkToFit="1"/>
      <protection locked="0"/>
    </xf>
    <xf numFmtId="0" fontId="31" fillId="0" borderId="16" xfId="0" applyFont="1" applyBorder="1" applyAlignment="1" applyProtection="1">
      <alignment horizontal="left" vertical="top" wrapText="1"/>
      <protection locked="0"/>
    </xf>
    <xf numFmtId="0" fontId="31" fillId="0" borderId="33" xfId="0" applyFont="1" applyBorder="1" applyAlignment="1" applyProtection="1">
      <alignment horizontal="left" vertical="center" wrapText="1"/>
      <protection locked="0"/>
    </xf>
    <xf numFmtId="0" fontId="34" fillId="0" borderId="28" xfId="0" applyFont="1" applyBorder="1" applyAlignment="1" applyProtection="1">
      <alignment horizontal="center" vertical="center" shrinkToFit="1"/>
      <protection locked="0"/>
    </xf>
    <xf numFmtId="0" fontId="34" fillId="0" borderId="33"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1" fillId="0" borderId="33" xfId="0" applyFont="1" applyBorder="1" applyAlignment="1" applyProtection="1">
      <alignment horizontal="left" vertical="center"/>
      <protection locked="0"/>
    </xf>
    <xf numFmtId="0" fontId="31" fillId="0" borderId="28" xfId="0" applyFont="1" applyBorder="1" applyAlignment="1" applyProtection="1">
      <alignment horizontal="left" vertical="center" shrinkToFit="1"/>
      <protection locked="0"/>
    </xf>
    <xf numFmtId="0" fontId="50" fillId="0" borderId="0" xfId="38" applyFont="1">
      <alignment vertical="center"/>
    </xf>
    <xf numFmtId="0" fontId="50" fillId="0" borderId="0" xfId="38" applyFont="1" applyAlignment="1">
      <alignment vertical="center" wrapText="1"/>
    </xf>
    <xf numFmtId="0" fontId="51" fillId="0" borderId="0" xfId="38" applyFont="1">
      <alignment vertical="center"/>
    </xf>
    <xf numFmtId="0" fontId="50" fillId="0" borderId="27" xfId="38" applyFont="1" applyBorder="1" applyAlignment="1">
      <alignment horizontal="center" vertical="center"/>
    </xf>
    <xf numFmtId="0" fontId="50" fillId="0" borderId="0" xfId="38" applyFont="1" applyAlignment="1">
      <alignment horizontal="center" vertical="center"/>
    </xf>
    <xf numFmtId="0" fontId="50" fillId="0" borderId="0" xfId="38" applyFont="1" applyAlignment="1">
      <alignment horizontal="left" vertical="center"/>
    </xf>
    <xf numFmtId="0" fontId="50" fillId="0" borderId="30" xfId="38" applyFont="1" applyBorder="1" applyAlignment="1">
      <alignment horizontal="center" vertical="center"/>
    </xf>
    <xf numFmtId="0" fontId="50" fillId="0" borderId="16" xfId="38" applyFont="1" applyBorder="1" applyAlignment="1">
      <alignment horizontal="center" vertical="center"/>
    </xf>
    <xf numFmtId="0" fontId="52" fillId="0" borderId="0" xfId="0" applyFont="1" applyBorder="1" applyAlignment="1">
      <alignment horizontal="left" vertical="center" wrapText="1"/>
    </xf>
    <xf numFmtId="0" fontId="50" fillId="0" borderId="29" xfId="38" applyFont="1" applyBorder="1" applyAlignment="1">
      <alignment horizontal="center" vertical="center"/>
    </xf>
    <xf numFmtId="0" fontId="50" fillId="0" borderId="34" xfId="38" applyFont="1" applyBorder="1" applyAlignment="1">
      <alignment horizontal="center" vertical="center"/>
    </xf>
    <xf numFmtId="0" fontId="53" fillId="0" borderId="0" xfId="0" applyFont="1" applyBorder="1" applyAlignment="1">
      <alignment vertical="center"/>
    </xf>
    <xf numFmtId="0" fontId="54" fillId="0" borderId="0" xfId="0" applyFont="1" applyAlignment="1">
      <alignment horizontal="left" vertical="center"/>
    </xf>
    <xf numFmtId="0" fontId="52" fillId="0" borderId="0" xfId="0" applyFont="1" applyAlignment="1">
      <alignment horizontal="left" vertical="center"/>
    </xf>
    <xf numFmtId="0" fontId="52" fillId="0" borderId="16" xfId="0" applyFont="1" applyBorder="1" applyAlignment="1">
      <alignment horizontal="center" vertical="center"/>
    </xf>
    <xf numFmtId="0" fontId="52" fillId="0" borderId="16" xfId="0" applyFont="1" applyBorder="1" applyAlignment="1">
      <alignment horizontal="left" vertical="center" wrapText="1"/>
    </xf>
    <xf numFmtId="0" fontId="52" fillId="0" borderId="16" xfId="0" applyFont="1" applyBorder="1" applyAlignment="1">
      <alignment horizontal="left" vertical="center"/>
    </xf>
    <xf numFmtId="0" fontId="52" fillId="0" borderId="0" xfId="0" applyFont="1" applyBorder="1" applyAlignment="1">
      <alignment horizontal="left" vertical="center"/>
    </xf>
    <xf numFmtId="0" fontId="52" fillId="0" borderId="27" xfId="0" applyFont="1" applyBorder="1" applyAlignment="1">
      <alignment horizontal="center" vertical="center"/>
    </xf>
    <xf numFmtId="0" fontId="52" fillId="0" borderId="27" xfId="0" applyFont="1" applyBorder="1" applyAlignment="1">
      <alignment horizontal="left" vertical="center" wrapText="1"/>
    </xf>
    <xf numFmtId="0" fontId="52" fillId="0" borderId="0" xfId="0" applyFont="1" applyAlignment="1">
      <alignment horizontal="left" vertical="center" wrapText="1"/>
    </xf>
    <xf numFmtId="0" fontId="55" fillId="0" borderId="0" xfId="38" applyFont="1">
      <alignment vertical="center"/>
    </xf>
    <xf numFmtId="0" fontId="50" fillId="0" borderId="0" xfId="0" applyFont="1" applyAlignment="1">
      <alignment horizontal="centerContinuous" vertical="center" wrapText="1"/>
    </xf>
    <xf numFmtId="0" fontId="52" fillId="0" borderId="0" xfId="0" applyFont="1" applyAlignment="1">
      <alignment horizontal="centerContinuous" vertical="center" wrapText="1"/>
    </xf>
    <xf numFmtId="0" fontId="52" fillId="0" borderId="29" xfId="0" applyFont="1" applyBorder="1" applyAlignment="1">
      <alignment horizontal="center" vertical="center"/>
    </xf>
    <xf numFmtId="0" fontId="52" fillId="0" borderId="29" xfId="0" applyFont="1" applyBorder="1" applyAlignment="1">
      <alignment horizontal="left" vertical="center" wrapText="1"/>
    </xf>
    <xf numFmtId="0" fontId="52" fillId="0" borderId="0" xfId="0" applyFont="1"/>
    <xf numFmtId="0" fontId="55" fillId="0" borderId="0" xfId="38" applyFont="1" applyAlignment="1">
      <alignment vertical="center" wrapText="1"/>
    </xf>
    <xf numFmtId="0" fontId="52" fillId="0" borderId="16" xfId="0" applyFont="1" applyBorder="1" applyAlignment="1">
      <alignment horizontal="center" vertical="center" wrapText="1"/>
    </xf>
    <xf numFmtId="0" fontId="52" fillId="0" borderId="16" xfId="0" applyFont="1" applyBorder="1" applyAlignment="1">
      <alignment vertical="center" wrapText="1"/>
    </xf>
    <xf numFmtId="0" fontId="52" fillId="0" borderId="0" xfId="0" applyFont="1" applyBorder="1" applyAlignment="1">
      <alignment vertical="center" wrapText="1"/>
    </xf>
    <xf numFmtId="0" fontId="52" fillId="0" borderId="0" xfId="0" applyFont="1" applyAlignment="1">
      <alignment vertical="center" wrapText="1"/>
    </xf>
    <xf numFmtId="0" fontId="52" fillId="0" borderId="0" xfId="0" applyFont="1" applyAlignment="1">
      <alignment horizontal="center" vertical="center" wrapText="1"/>
    </xf>
    <xf numFmtId="0" fontId="41" fillId="0" borderId="0" xfId="0" applyFont="1" applyAlignment="1">
      <alignment vertical="center"/>
    </xf>
    <xf numFmtId="0" fontId="27" fillId="0" borderId="0" xfId="0" applyFont="1" applyAlignment="1">
      <alignment vertical="top" wrapText="1"/>
    </xf>
    <xf numFmtId="0" fontId="27" fillId="0" borderId="0" xfId="0" applyFont="1" applyBorder="1" applyAlignment="1">
      <alignment vertical="distributed" wrapText="1"/>
    </xf>
    <xf numFmtId="0" fontId="27" fillId="0" borderId="0" xfId="0" applyFont="1" applyAlignment="1">
      <alignment horizontal="center" vertical="distributed"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5" fillId="0" borderId="0" xfId="0" applyFont="1" applyBorder="1" applyAlignment="1">
      <alignment vertical="center" wrapText="1"/>
    </xf>
    <xf numFmtId="0" fontId="27" fillId="0" borderId="0" xfId="0" applyFont="1" applyBorder="1" applyAlignment="1">
      <alignment vertical="center" wrapText="1"/>
    </xf>
    <xf numFmtId="49" fontId="27" fillId="0" borderId="0" xfId="0" applyNumberFormat="1" applyFont="1" applyBorder="1" applyAlignment="1">
      <alignment horizontal="center" vertical="top"/>
    </xf>
    <xf numFmtId="49" fontId="27" fillId="0" borderId="0" xfId="0" applyNumberFormat="1" applyFont="1" applyAlignment="1">
      <alignment vertical="center"/>
    </xf>
    <xf numFmtId="0" fontId="27" fillId="0" borderId="0" xfId="0" applyFont="1" applyBorder="1" applyAlignment="1">
      <alignment vertical="top" wrapText="1"/>
    </xf>
    <xf numFmtId="0" fontId="27" fillId="0" borderId="0" xfId="0" applyFont="1" applyBorder="1" applyAlignment="1">
      <alignment horizontal="left" vertical="top" wrapText="1"/>
    </xf>
    <xf numFmtId="0" fontId="56" fillId="0" borderId="0" xfId="0" applyFont="1" applyBorder="1" applyAlignment="1"/>
    <xf numFmtId="0" fontId="27" fillId="0" borderId="0" xfId="0" applyFont="1" applyAlignment="1">
      <alignment horizontal="right" vertical="center"/>
    </xf>
    <xf numFmtId="0" fontId="27" fillId="0" borderId="0" xfId="0" applyFont="1" applyBorder="1" applyAlignment="1">
      <alignment horizontal="center" vertical="center" wrapTex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37" xfId="0" applyFont="1" applyBorder="1" applyAlignment="1">
      <alignment horizontal="center" vertical="center"/>
    </xf>
    <xf numFmtId="0" fontId="27" fillId="0" borderId="0" xfId="0" applyFont="1" applyBorder="1" applyAlignment="1">
      <alignment horizontal="center" vertical="top" wrapText="1"/>
    </xf>
    <xf numFmtId="0" fontId="56" fillId="0" borderId="0" xfId="0" applyFont="1" applyAlignment="1"/>
    <xf numFmtId="0" fontId="25" fillId="0" borderId="0" xfId="0" applyFont="1" applyAlignment="1">
      <alignment horizontal="justify" vertical="center" wrapText="1"/>
    </xf>
    <xf numFmtId="0" fontId="25" fillId="0" borderId="0" xfId="0" applyFont="1" applyBorder="1" applyAlignment="1">
      <alignment horizontal="center" vertical="center"/>
    </xf>
    <xf numFmtId="0" fontId="26" fillId="0" borderId="0" xfId="0" applyFont="1" applyAlignment="1">
      <alignment vertical="center"/>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49" fontId="25" fillId="0" borderId="0" xfId="0" applyNumberFormat="1" applyFont="1" applyAlignment="1">
      <alignment horizontal="right" vertical="center"/>
    </xf>
    <xf numFmtId="178" fontId="25" fillId="0" borderId="0" xfId="0" applyNumberFormat="1" applyFont="1" applyAlignment="1">
      <alignment horizontal="right" vertical="center"/>
    </xf>
    <xf numFmtId="0" fontId="27" fillId="0" borderId="0" xfId="0" applyFont="1" applyAlignment="1">
      <alignment horizontal="justify" vertical="center" wrapText="1"/>
    </xf>
    <xf numFmtId="0" fontId="27" fillId="0" borderId="0" xfId="0" applyFont="1" applyAlignment="1">
      <alignment vertical="distributed" wrapText="1"/>
    </xf>
    <xf numFmtId="0" fontId="25" fillId="0" borderId="16" xfId="0" applyFont="1" applyBorder="1" applyAlignment="1">
      <alignment horizontal="center" vertical="center"/>
    </xf>
    <xf numFmtId="176" fontId="29" fillId="0" borderId="27" xfId="48" applyFont="1" applyBorder="1" applyAlignment="1">
      <alignment horizontal="left" vertical="center" indent="1"/>
    </xf>
    <xf numFmtId="0" fontId="28" fillId="0" borderId="0" xfId="0" applyFont="1" applyAlignment="1">
      <alignment horizontal="left" vertical="center"/>
    </xf>
    <xf numFmtId="0" fontId="18" fillId="0" borderId="0" xfId="0" applyFont="1" applyBorder="1" applyAlignment="1">
      <alignment horizontal="left" vertical="center" wrapText="1"/>
    </xf>
    <xf numFmtId="0" fontId="29" fillId="0" borderId="0" xfId="0" applyFont="1" applyBorder="1" applyAlignment="1">
      <alignment horizontal="left" vertical="top" wrapText="1"/>
    </xf>
    <xf numFmtId="0" fontId="29" fillId="0" borderId="0" xfId="0" applyFont="1" applyBorder="1" applyAlignment="1">
      <alignment horizontal="left" vertical="top"/>
    </xf>
    <xf numFmtId="176" fontId="29" fillId="0" borderId="28" xfId="48" applyFont="1" applyBorder="1" applyAlignment="1">
      <alignment horizontal="left" vertical="center" indent="1"/>
    </xf>
    <xf numFmtId="0" fontId="25" fillId="0" borderId="0" xfId="0" applyFont="1" applyAlignment="1">
      <alignment horizontal="right" vertical="center"/>
    </xf>
    <xf numFmtId="0" fontId="29" fillId="0" borderId="0" xfId="0" applyFont="1" applyBorder="1" applyAlignment="1">
      <alignment horizontal="center" vertical="center"/>
    </xf>
    <xf numFmtId="0" fontId="57" fillId="0" borderId="0" xfId="0" applyFont="1" applyAlignment="1">
      <alignment horizontal="justify" vertical="center" wrapText="1"/>
    </xf>
    <xf numFmtId="0" fontId="29" fillId="0" borderId="28" xfId="0" applyFont="1" applyBorder="1" applyAlignment="1">
      <alignment horizontal="left" vertical="center"/>
    </xf>
    <xf numFmtId="0" fontId="58" fillId="0" borderId="0" xfId="0" applyFont="1" applyBorder="1" applyAlignment="1">
      <alignment horizontal="justify" vertical="center" wrapText="1"/>
    </xf>
    <xf numFmtId="0" fontId="29" fillId="0" borderId="29" xfId="0" applyFont="1" applyBorder="1" applyAlignment="1">
      <alignment horizontal="left" vertical="center"/>
    </xf>
    <xf numFmtId="176" fontId="29" fillId="0" borderId="27" xfId="48" applyFont="1" applyBorder="1" applyAlignment="1">
      <alignment horizontal="right" vertical="center"/>
    </xf>
    <xf numFmtId="176" fontId="29" fillId="0" borderId="28" xfId="48" applyFont="1" applyBorder="1" applyAlignment="1">
      <alignment horizontal="right" vertical="center"/>
    </xf>
    <xf numFmtId="0" fontId="25" fillId="0" borderId="0" xfId="0" applyFont="1" applyAlignment="1">
      <alignment horizontal="left" vertical="center" wrapText="1" shrinkToFit="1"/>
    </xf>
    <xf numFmtId="0" fontId="25" fillId="0" borderId="0" xfId="0" applyFont="1" applyAlignment="1">
      <alignment horizontal="left" vertical="center" shrinkToFit="1"/>
    </xf>
    <xf numFmtId="49" fontId="27" fillId="0" borderId="0" xfId="0" applyNumberFormat="1" applyFont="1" applyAlignment="1">
      <alignment horizontal="right" vertical="center"/>
    </xf>
    <xf numFmtId="178" fontId="27" fillId="0" borderId="0" xfId="0" applyNumberFormat="1" applyFont="1" applyAlignment="1">
      <alignment horizontal="right" vertical="center"/>
    </xf>
    <xf numFmtId="0" fontId="32" fillId="0" borderId="0" xfId="0" applyFont="1" applyBorder="1" applyAlignment="1" applyProtection="1">
      <alignment horizontal="left" vertical="center" shrinkToFit="1"/>
      <protection locked="0"/>
    </xf>
    <xf numFmtId="0" fontId="31" fillId="0" borderId="38"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35" fillId="0" borderId="16" xfId="0" applyFont="1" applyBorder="1" applyAlignment="1" applyProtection="1">
      <alignment horizontal="left" vertical="center" wrapText="1"/>
      <protection locked="0"/>
    </xf>
    <xf numFmtId="0" fontId="31" fillId="0" borderId="49" xfId="0" applyFont="1" applyBorder="1" applyAlignment="1" applyProtection="1">
      <alignment horizontal="center" vertical="center"/>
      <protection locked="0"/>
    </xf>
    <xf numFmtId="0" fontId="31" fillId="0" borderId="50" xfId="0" applyFont="1" applyBorder="1" applyAlignment="1" applyProtection="1">
      <alignment horizontal="center" vertical="center"/>
      <protection locked="0"/>
    </xf>
    <xf numFmtId="0" fontId="31" fillId="0" borderId="51" xfId="0" applyFont="1" applyBorder="1" applyAlignment="1" applyProtection="1">
      <alignment horizontal="center" vertical="center"/>
      <protection locked="0"/>
    </xf>
    <xf numFmtId="0" fontId="31" fillId="0" borderId="52"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3" fontId="42" fillId="0" borderId="39" xfId="0" applyNumberFormat="1" applyFont="1" applyBorder="1" applyAlignment="1">
      <alignment horizontal="right" vertical="center"/>
    </xf>
    <xf numFmtId="3" fontId="40" fillId="0" borderId="39" xfId="0" applyNumberFormat="1" applyFont="1" applyBorder="1" applyAlignment="1">
      <alignment horizontal="right" vertical="center"/>
    </xf>
    <xf numFmtId="3" fontId="40" fillId="0" borderId="37" xfId="0" applyNumberFormat="1" applyFont="1" applyBorder="1" applyAlignment="1">
      <alignment horizontal="right" vertical="center"/>
    </xf>
    <xf numFmtId="3" fontId="42" fillId="0" borderId="53" xfId="0" applyNumberFormat="1" applyFont="1" applyBorder="1" applyAlignment="1">
      <alignment horizontal="right" vertical="center"/>
    </xf>
    <xf numFmtId="3" fontId="42" fillId="0" borderId="54" xfId="0" applyNumberFormat="1" applyFont="1" applyBorder="1" applyAlignment="1">
      <alignment horizontal="right" vertical="center"/>
    </xf>
    <xf numFmtId="3" fontId="42" fillId="0" borderId="55" xfId="0" applyNumberFormat="1" applyFont="1" applyBorder="1" applyAlignment="1">
      <alignment horizontal="right" vertical="center"/>
    </xf>
    <xf numFmtId="3" fontId="38" fillId="0" borderId="39" xfId="48" applyNumberFormat="1" applyFont="1" applyBorder="1" applyAlignment="1">
      <alignment horizontal="right" vertical="center"/>
    </xf>
    <xf numFmtId="3" fontId="38" fillId="0" borderId="37" xfId="48" applyNumberFormat="1" applyFont="1" applyBorder="1" applyAlignment="1">
      <alignment horizontal="right" vertical="center"/>
    </xf>
    <xf numFmtId="3" fontId="42" fillId="16" borderId="39" xfId="48" applyNumberFormat="1" applyFont="1" applyFill="1" applyBorder="1" applyAlignment="1">
      <alignment horizontal="right" vertical="center"/>
    </xf>
    <xf numFmtId="3" fontId="42" fillId="16" borderId="37" xfId="48" applyNumberFormat="1" applyFont="1" applyFill="1" applyBorder="1" applyAlignment="1">
      <alignment horizontal="right" vertical="center"/>
    </xf>
    <xf numFmtId="3" fontId="40" fillId="16" borderId="39" xfId="48" applyNumberFormat="1" applyFont="1" applyFill="1" applyBorder="1" applyAlignment="1">
      <alignment horizontal="right" vertical="center"/>
    </xf>
    <xf numFmtId="3" fontId="40" fillId="16" borderId="37" xfId="48" applyNumberFormat="1" applyFont="1" applyFill="1" applyBorder="1" applyAlignment="1">
      <alignment horizontal="right" vertical="center"/>
    </xf>
    <xf numFmtId="3" fontId="42" fillId="16" borderId="56" xfId="48" applyNumberFormat="1" applyFont="1" applyFill="1" applyBorder="1" applyAlignment="1">
      <alignment horizontal="right" vertical="center"/>
    </xf>
    <xf numFmtId="3" fontId="42" fillId="16" borderId="57" xfId="48" applyNumberFormat="1" applyFont="1" applyFill="1" applyBorder="1" applyAlignment="1">
      <alignment horizontal="right" vertical="center"/>
    </xf>
    <xf numFmtId="3" fontId="42" fillId="16" borderId="58" xfId="48" applyNumberFormat="1" applyFont="1" applyFill="1" applyBorder="1" applyAlignment="1">
      <alignment horizontal="right" vertical="center"/>
    </xf>
    <xf numFmtId="3" fontId="42" fillId="16" borderId="59" xfId="48" applyNumberFormat="1" applyFont="1" applyFill="1" applyBorder="1" applyAlignment="1">
      <alignment horizontal="right" vertical="center"/>
    </xf>
    <xf numFmtId="38" fontId="42" fillId="0" borderId="39" xfId="48" applyNumberFormat="1" applyFont="1" applyBorder="1" applyAlignment="1">
      <alignment horizontal="left" vertical="center"/>
    </xf>
    <xf numFmtId="38" fontId="42" fillId="0" borderId="37" xfId="48" applyNumberFormat="1" applyFont="1" applyBorder="1" applyAlignment="1">
      <alignment horizontal="center" vertical="center"/>
    </xf>
    <xf numFmtId="38" fontId="42" fillId="0" borderId="37" xfId="48" applyNumberFormat="1" applyFont="1" applyBorder="1" applyAlignment="1">
      <alignment horizontal="left" vertical="center"/>
    </xf>
    <xf numFmtId="38" fontId="40" fillId="0" borderId="39" xfId="48" applyNumberFormat="1" applyFont="1" applyBorder="1" applyAlignment="1">
      <alignment horizontal="left" vertical="center"/>
    </xf>
    <xf numFmtId="38" fontId="40" fillId="0" borderId="30" xfId="48" applyNumberFormat="1" applyFont="1" applyBorder="1" applyAlignment="1">
      <alignment horizontal="center" vertical="center"/>
    </xf>
    <xf numFmtId="38" fontId="40" fillId="0" borderId="32" xfId="48" applyNumberFormat="1" applyFont="1" applyBorder="1" applyAlignment="1">
      <alignment horizontal="center" vertical="center"/>
    </xf>
    <xf numFmtId="38" fontId="40" fillId="0" borderId="60" xfId="48" applyNumberFormat="1" applyFont="1" applyBorder="1" applyAlignment="1">
      <alignment horizontal="center" vertical="center"/>
    </xf>
    <xf numFmtId="38" fontId="40" fillId="0" borderId="61" xfId="48" applyNumberFormat="1" applyFont="1" applyBorder="1" applyAlignment="1">
      <alignment horizontal="right" vertical="center"/>
    </xf>
    <xf numFmtId="38" fontId="40" fillId="0" borderId="33" xfId="48" applyNumberFormat="1" applyFont="1" applyBorder="1" applyAlignment="1">
      <alignment horizontal="center" vertical="center"/>
    </xf>
    <xf numFmtId="38" fontId="40" fillId="0" borderId="26" xfId="48" applyNumberFormat="1" applyFont="1" applyBorder="1" applyAlignment="1">
      <alignment horizontal="center" vertical="center"/>
    </xf>
    <xf numFmtId="38" fontId="40" fillId="0" borderId="62" xfId="48" applyNumberFormat="1" applyFont="1" applyBorder="1" applyAlignment="1">
      <alignment horizontal="center" vertical="center"/>
    </xf>
    <xf numFmtId="38" fontId="40" fillId="0" borderId="34" xfId="48" applyNumberFormat="1" applyFont="1" applyBorder="1" applyAlignment="1">
      <alignment horizontal="center" vertical="center"/>
    </xf>
    <xf numFmtId="38" fontId="40" fillId="0" borderId="36" xfId="48" applyNumberFormat="1" applyFont="1" applyBorder="1" applyAlignment="1">
      <alignment horizontal="center" vertical="center"/>
    </xf>
    <xf numFmtId="38" fontId="40" fillId="0" borderId="63" xfId="48" applyNumberFormat="1" applyFont="1" applyBorder="1" applyAlignment="1">
      <alignment horizontal="center" vertical="center"/>
    </xf>
    <xf numFmtId="38" fontId="42" fillId="0" borderId="16" xfId="36" applyNumberFormat="1" applyFont="1" applyFill="1" applyBorder="1" applyAlignment="1">
      <alignment horizontal="right" vertical="center"/>
    </xf>
    <xf numFmtId="0" fontId="26" fillId="0" borderId="16" xfId="0" applyNumberFormat="1" applyFont="1" applyBorder="1" applyAlignment="1">
      <alignment horizontal="center"/>
    </xf>
    <xf numFmtId="0" fontId="26" fillId="0" borderId="16" xfId="0" applyNumberFormat="1" applyFont="1" applyBorder="1" applyAlignment="1">
      <alignment horizontal="left" vertical="center"/>
    </xf>
    <xf numFmtId="0" fontId="59" fillId="0" borderId="0" xfId="0" applyFont="1" applyAlignment="1">
      <alignment vertical="center"/>
    </xf>
    <xf numFmtId="3" fontId="42" fillId="0" borderId="64" xfId="0" applyNumberFormat="1" applyFont="1" applyBorder="1" applyAlignment="1">
      <alignment horizontal="right" vertical="center"/>
    </xf>
    <xf numFmtId="3" fontId="42" fillId="16" borderId="64" xfId="48" applyNumberFormat="1" applyFont="1" applyFill="1" applyBorder="1" applyAlignment="1">
      <alignment horizontal="right" vertical="center"/>
    </xf>
    <xf numFmtId="38" fontId="40" fillId="0" borderId="39" xfId="48" applyNumberFormat="1" applyFont="1" applyBorder="1" applyAlignment="1">
      <alignment horizontal="right" vertical="center"/>
    </xf>
    <xf numFmtId="38" fontId="40" fillId="0" borderId="53" xfId="48" applyNumberFormat="1" applyFont="1" applyBorder="1" applyAlignment="1">
      <alignment horizontal="left" vertical="center"/>
    </xf>
    <xf numFmtId="38" fontId="40" fillId="0" borderId="37" xfId="48" applyNumberFormat="1" applyFont="1" applyBorder="1" applyAlignment="1">
      <alignment horizontal="center" vertical="center"/>
    </xf>
    <xf numFmtId="38" fontId="40" fillId="0" borderId="53" xfId="48" applyNumberFormat="1" applyFont="1" applyBorder="1" applyAlignment="1">
      <alignment horizontal="center" vertical="center"/>
    </xf>
    <xf numFmtId="38" fontId="40" fillId="0" borderId="65" xfId="48" applyNumberFormat="1" applyFont="1" applyBorder="1" applyAlignment="1">
      <alignment horizontal="right" vertical="center"/>
    </xf>
    <xf numFmtId="38" fontId="40" fillId="0" borderId="54" xfId="48" applyNumberFormat="1" applyFont="1" applyBorder="1" applyAlignment="1">
      <alignment horizontal="left" vertical="center"/>
    </xf>
    <xf numFmtId="38" fontId="40" fillId="0" borderId="54" xfId="48" applyNumberFormat="1" applyFont="1" applyBorder="1" applyAlignment="1">
      <alignment horizontal="center" vertical="center"/>
    </xf>
    <xf numFmtId="38" fontId="40" fillId="0" borderId="55" xfId="48" applyNumberFormat="1" applyFont="1" applyBorder="1" applyAlignment="1">
      <alignment horizontal="left" vertical="center"/>
    </xf>
    <xf numFmtId="38" fontId="40" fillId="0" borderId="55" xfId="48" applyNumberFormat="1" applyFont="1" applyBorder="1" applyAlignment="1">
      <alignment horizontal="center" vertical="center"/>
    </xf>
    <xf numFmtId="0" fontId="31" fillId="0" borderId="31" xfId="0" applyFont="1" applyBorder="1" applyAlignment="1" applyProtection="1">
      <alignment horizontal="left" vertical="top"/>
      <protection locked="0"/>
    </xf>
    <xf numFmtId="0" fontId="31" fillId="0" borderId="32" xfId="0" applyFont="1" applyBorder="1" applyAlignment="1" applyProtection="1">
      <alignment horizontal="left" vertical="top"/>
      <protection locked="0"/>
    </xf>
    <xf numFmtId="0" fontId="31" fillId="0" borderId="0" xfId="0" applyFont="1" applyBorder="1" applyAlignment="1" applyProtection="1">
      <alignment horizontal="left" vertical="top"/>
      <protection locked="0"/>
    </xf>
    <xf numFmtId="0" fontId="31" fillId="0" borderId="26"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1" fillId="0" borderId="35" xfId="0" applyFont="1" applyBorder="1" applyAlignment="1" applyProtection="1">
      <alignment horizontal="left" vertical="top"/>
      <protection locked="0"/>
    </xf>
    <xf numFmtId="0" fontId="31" fillId="0" borderId="36" xfId="0" applyFont="1" applyBorder="1" applyAlignment="1" applyProtection="1">
      <alignment horizontal="left" vertical="top"/>
      <protection locked="0"/>
    </xf>
    <xf numFmtId="0" fontId="1" fillId="0" borderId="0" xfId="0" applyFont="1" applyAlignment="1">
      <alignment wrapText="1"/>
    </xf>
    <xf numFmtId="3" fontId="29" fillId="0" borderId="27" xfId="0" applyNumberFormat="1" applyFont="1" applyBorder="1" applyAlignment="1">
      <alignment horizontal="right" vertical="center"/>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9" fillId="0" borderId="28" xfId="0" applyFont="1" applyBorder="1" applyAlignment="1">
      <alignment horizontal="right" vertical="center"/>
    </xf>
    <xf numFmtId="0" fontId="28" fillId="0" borderId="33" xfId="0" applyFont="1" applyBorder="1" applyAlignment="1">
      <alignment horizontal="left" vertical="center" wrapText="1"/>
    </xf>
    <xf numFmtId="0" fontId="28" fillId="0" borderId="0" xfId="0" applyFont="1" applyBorder="1" applyAlignment="1">
      <alignment horizontal="left" vertical="center" wrapText="1"/>
    </xf>
    <xf numFmtId="0" fontId="28" fillId="0" borderId="2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0" fontId="60" fillId="0" borderId="30" xfId="0" applyFont="1" applyBorder="1" applyAlignment="1">
      <alignment horizontal="left" vertical="center" wrapText="1"/>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9" fillId="0" borderId="27" xfId="0" applyFont="1" applyBorder="1" applyAlignment="1">
      <alignment horizontal="right" vertical="center"/>
    </xf>
    <xf numFmtId="49" fontId="27" fillId="0" borderId="0" xfId="0" applyNumberFormat="1" applyFont="1" applyBorder="1" applyAlignment="1">
      <alignment horizontal="right" vertical="center"/>
    </xf>
    <xf numFmtId="0" fontId="25" fillId="0" borderId="0" xfId="0" applyFont="1" applyBorder="1" applyAlignment="1">
      <alignment horizontal="right" vertical="center"/>
    </xf>
    <xf numFmtId="0" fontId="28" fillId="0" borderId="16" xfId="0" applyFont="1" applyBorder="1" applyAlignment="1">
      <alignment horizontal="left" vertical="center" wrapText="1"/>
    </xf>
    <xf numFmtId="0" fontId="28" fillId="0" borderId="0" xfId="0" applyFont="1" applyBorder="1" applyAlignment="1">
      <alignment horizontal="center" vertical="center" wrapText="1"/>
    </xf>
    <xf numFmtId="0" fontId="27" fillId="0" borderId="0" xfId="0" applyFont="1" applyAlignment="1">
      <alignment horizontal="left" vertical="center"/>
    </xf>
    <xf numFmtId="0" fontId="29" fillId="0" borderId="0" xfId="0" applyFont="1" applyAlignment="1">
      <alignment horizontal="center" vertical="center"/>
    </xf>
    <xf numFmtId="176" fontId="29" fillId="0" borderId="0" xfId="48" applyFont="1" applyFill="1" applyBorder="1" applyAlignment="1">
      <alignment horizontal="center" vertical="center"/>
    </xf>
    <xf numFmtId="0" fontId="27" fillId="0" borderId="0" xfId="0" applyFont="1" applyAlignment="1">
      <alignment horizontal="center" vertical="center" wrapText="1"/>
    </xf>
    <xf numFmtId="0" fontId="29" fillId="0" borderId="0" xfId="0" applyFont="1" applyBorder="1" applyAlignment="1">
      <alignment horizontal="right" vertical="center"/>
    </xf>
    <xf numFmtId="49" fontId="29" fillId="0" borderId="0" xfId="0" applyNumberFormat="1" applyFont="1" applyAlignment="1">
      <alignment horizontal="right" vertical="center"/>
    </xf>
    <xf numFmtId="0" fontId="27" fillId="0" borderId="0" xfId="0" applyFont="1" applyAlignment="1"/>
    <xf numFmtId="0" fontId="27" fillId="0" borderId="0" xfId="0" applyFont="1" applyAlignment="1">
      <alignment vertical="center" wrapText="1"/>
    </xf>
    <xf numFmtId="0" fontId="31"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5" fillId="0" borderId="0" xfId="0" applyFont="1" applyAlignment="1" applyProtection="1">
      <alignment horizontal="left" vertical="center" wrapText="1"/>
      <protection locked="0"/>
    </xf>
    <xf numFmtId="0" fontId="31" fillId="0" borderId="66" xfId="0" applyFont="1" applyBorder="1" applyAlignment="1" applyProtection="1">
      <alignment horizontal="center" vertical="center"/>
      <protection locked="0"/>
    </xf>
    <xf numFmtId="0" fontId="31" fillId="0" borderId="67" xfId="0" applyFont="1" applyBorder="1" applyAlignment="1" applyProtection="1">
      <alignment horizontal="center" vertical="center"/>
      <protection locked="0"/>
    </xf>
    <xf numFmtId="0" fontId="35" fillId="0" borderId="50" xfId="0" applyFont="1" applyBorder="1" applyAlignment="1" applyProtection="1">
      <alignment horizontal="left" vertical="top" wrapText="1"/>
      <protection locked="0"/>
    </xf>
    <xf numFmtId="0" fontId="35" fillId="0" borderId="51" xfId="0" applyFont="1" applyBorder="1" applyAlignment="1" applyProtection="1">
      <alignment horizontal="left" vertical="top" wrapText="1"/>
      <protection locked="0"/>
    </xf>
    <xf numFmtId="0" fontId="35" fillId="0" borderId="50" xfId="0" applyFont="1" applyBorder="1" applyAlignment="1" applyProtection="1">
      <alignment horizontal="left" vertical="top"/>
      <protection locked="0"/>
    </xf>
    <xf numFmtId="0" fontId="35" fillId="0" borderId="51" xfId="0" applyFont="1" applyBorder="1" applyAlignment="1" applyProtection="1">
      <alignment horizontal="left" vertical="top"/>
      <protection locked="0"/>
    </xf>
    <xf numFmtId="0" fontId="36" fillId="0" borderId="0" xfId="0" applyFont="1" applyAlignment="1" applyProtection="1">
      <alignment horizontal="center" vertical="center" wrapText="1"/>
      <protection locked="0"/>
    </xf>
    <xf numFmtId="0" fontId="18" fillId="0" borderId="0" xfId="0" applyFont="1" applyAlignment="1">
      <alignment horizontal="left" vertical="center" wrapText="1" shrinkToFit="1"/>
    </xf>
    <xf numFmtId="0" fontId="37" fillId="0" borderId="0" xfId="0" applyFont="1" applyAlignment="1" applyProtection="1">
      <alignment horizontal="left" vertical="center" wrapText="1" shrinkToFit="1"/>
      <protection locked="0"/>
    </xf>
    <xf numFmtId="0" fontId="31" fillId="0" borderId="68" xfId="0" applyFont="1" applyBorder="1" applyAlignment="1" applyProtection="1">
      <alignment horizontal="center" vertical="center"/>
      <protection locked="0"/>
    </xf>
    <xf numFmtId="0" fontId="31" fillId="0" borderId="69" xfId="0" applyFont="1" applyBorder="1" applyAlignment="1" applyProtection="1">
      <alignment horizontal="center" vertical="center"/>
      <protection locked="0"/>
    </xf>
    <xf numFmtId="0" fontId="40" fillId="0" borderId="0" xfId="0" applyFont="1" applyBorder="1" applyAlignment="1">
      <alignment vertical="center" wrapText="1"/>
    </xf>
    <xf numFmtId="0" fontId="43" fillId="0" borderId="2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2" xfId="0" applyFont="1" applyBorder="1" applyAlignment="1">
      <alignment horizontal="center" vertical="center" wrapText="1"/>
    </xf>
    <xf numFmtId="0" fontId="45" fillId="0" borderId="29" xfId="0" applyFont="1" applyBorder="1" applyAlignment="1">
      <alignment horizontal="center" vertical="center" wrapText="1"/>
    </xf>
    <xf numFmtId="0" fontId="43" fillId="0" borderId="28"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26" xfId="0" applyFont="1" applyBorder="1" applyAlignment="1">
      <alignment horizontal="center" vertical="center" wrapText="1"/>
    </xf>
    <xf numFmtId="0" fontId="45" fillId="0" borderId="16"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45" fillId="0" borderId="27" xfId="0" applyFont="1" applyBorder="1" applyAlignment="1">
      <alignment horizontal="center" vertical="center" wrapText="1"/>
    </xf>
    <xf numFmtId="0" fontId="43" fillId="0" borderId="30" xfId="0" applyFont="1" applyBorder="1" applyAlignment="1">
      <alignment horizontal="center" vertical="center"/>
    </xf>
    <xf numFmtId="0" fontId="43" fillId="0" borderId="32" xfId="0" applyFont="1" applyBorder="1" applyAlignment="1">
      <alignment horizontal="center" vertical="center"/>
    </xf>
    <xf numFmtId="3" fontId="42" fillId="16" borderId="38" xfId="48" applyNumberFormat="1" applyFont="1" applyFill="1" applyBorder="1" applyAlignment="1">
      <alignment horizontal="right" vertical="center"/>
    </xf>
    <xf numFmtId="3" fontId="44" fillId="16" borderId="70" xfId="48" applyNumberFormat="1" applyFont="1" applyFill="1" applyBorder="1" applyAlignment="1">
      <alignment horizontal="right" vertical="center"/>
    </xf>
    <xf numFmtId="3" fontId="44" fillId="16" borderId="71" xfId="48" applyNumberFormat="1" applyFont="1" applyFill="1" applyBorder="1" applyAlignment="1">
      <alignment horizontal="right" vertical="center"/>
    </xf>
    <xf numFmtId="0" fontId="43" fillId="0" borderId="33" xfId="0" applyFont="1" applyBorder="1" applyAlignment="1">
      <alignment horizontal="center" vertical="center"/>
    </xf>
    <xf numFmtId="0" fontId="43" fillId="0" borderId="26" xfId="0" applyFont="1" applyBorder="1" applyAlignment="1">
      <alignment horizontal="center" vertical="center"/>
    </xf>
    <xf numFmtId="3" fontId="44" fillId="16" borderId="72" xfId="48" applyNumberFormat="1" applyFont="1" applyFill="1" applyBorder="1" applyAlignment="1">
      <alignment horizontal="right" vertical="center"/>
    </xf>
    <xf numFmtId="3" fontId="44" fillId="16" borderId="73" xfId="48" applyNumberFormat="1" applyFont="1" applyFill="1" applyBorder="1" applyAlignment="1">
      <alignment horizontal="right" vertical="center"/>
    </xf>
    <xf numFmtId="12" fontId="40" fillId="0" borderId="16" xfId="0" applyNumberFormat="1" applyFont="1" applyBorder="1" applyAlignment="1">
      <alignment horizontal="center" vertical="center"/>
    </xf>
    <xf numFmtId="0" fontId="43" fillId="0" borderId="29" xfId="0" applyFont="1" applyBorder="1" applyAlignment="1">
      <alignment horizontal="center" vertical="center" wrapText="1"/>
    </xf>
    <xf numFmtId="3" fontId="44" fillId="16" borderId="74" xfId="48" applyNumberFormat="1" applyFont="1" applyFill="1" applyBorder="1" applyAlignment="1">
      <alignment horizontal="right" vertical="center"/>
    </xf>
    <xf numFmtId="3" fontId="44" fillId="16" borderId="75" xfId="48" applyNumberFormat="1" applyFont="1" applyFill="1" applyBorder="1" applyAlignment="1">
      <alignment horizontal="right" vertical="center"/>
    </xf>
    <xf numFmtId="0" fontId="45" fillId="0" borderId="76"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78" xfId="0" applyFont="1" applyBorder="1" applyAlignment="1">
      <alignment horizontal="center" vertical="center" wrapText="1"/>
    </xf>
    <xf numFmtId="0" fontId="45" fillId="0" borderId="79" xfId="0" applyFont="1" applyBorder="1" applyAlignment="1">
      <alignment horizontal="center" vertical="center" wrapText="1"/>
    </xf>
    <xf numFmtId="0" fontId="43" fillId="0" borderId="34" xfId="0" applyFont="1" applyBorder="1" applyAlignment="1">
      <alignment horizontal="center" vertical="center"/>
    </xf>
    <xf numFmtId="0" fontId="43" fillId="0" borderId="36" xfId="0" applyFont="1" applyBorder="1" applyAlignment="1">
      <alignment horizontal="center" vertical="center"/>
    </xf>
    <xf numFmtId="12" fontId="40" fillId="0" borderId="30" xfId="0" applyNumberFormat="1" applyFont="1" applyBorder="1" applyAlignment="1">
      <alignment horizontal="center" vertical="center"/>
    </xf>
    <xf numFmtId="12" fontId="40" fillId="0" borderId="32" xfId="0" applyNumberFormat="1" applyFont="1" applyBorder="1" applyAlignment="1">
      <alignment horizontal="center" vertical="center"/>
    </xf>
    <xf numFmtId="12" fontId="40" fillId="0" borderId="33" xfId="0" applyNumberFormat="1" applyFont="1" applyBorder="1" applyAlignment="1">
      <alignment horizontal="center" vertical="center"/>
    </xf>
    <xf numFmtId="12" fontId="40" fillId="0" borderId="26" xfId="0" applyNumberFormat="1" applyFont="1" applyBorder="1" applyAlignment="1">
      <alignment horizontal="center" vertical="center"/>
    </xf>
    <xf numFmtId="12" fontId="40" fillId="0" borderId="34" xfId="0" applyNumberFormat="1" applyFont="1" applyBorder="1" applyAlignment="1">
      <alignment horizontal="center" vertical="center"/>
    </xf>
    <xf numFmtId="12" fontId="40" fillId="0" borderId="36" xfId="0" applyNumberFormat="1" applyFont="1" applyBorder="1" applyAlignment="1">
      <alignment horizontal="center" vertical="center"/>
    </xf>
    <xf numFmtId="38" fontId="42" fillId="0" borderId="16" xfId="48" applyNumberFormat="1" applyFont="1" applyBorder="1" applyAlignment="1">
      <alignment horizontal="center" vertical="center"/>
    </xf>
    <xf numFmtId="38" fontId="40" fillId="0" borderId="16" xfId="48" applyNumberFormat="1" applyFont="1" applyBorder="1" applyAlignment="1">
      <alignment horizontal="left" vertical="center" shrinkToFit="1"/>
    </xf>
    <xf numFmtId="38" fontId="40" fillId="0" borderId="76" xfId="48" applyNumberFormat="1" applyFont="1" applyBorder="1" applyAlignment="1">
      <alignment horizontal="center" vertical="center"/>
    </xf>
    <xf numFmtId="38" fontId="40" fillId="0" borderId="77" xfId="48" applyNumberFormat="1" applyFont="1" applyBorder="1" applyAlignment="1">
      <alignment horizontal="center" vertical="center"/>
    </xf>
    <xf numFmtId="12" fontId="38" fillId="0" borderId="0" xfId="0" applyNumberFormat="1" applyFont="1" applyAlignment="1">
      <alignment horizontal="center" vertical="center"/>
    </xf>
    <xf numFmtId="0" fontId="38" fillId="0" borderId="30" xfId="0" applyNumberFormat="1" applyFont="1" applyBorder="1" applyAlignment="1">
      <alignment horizontal="center" vertical="center"/>
    </xf>
    <xf numFmtId="0" fontId="38" fillId="0" borderId="32" xfId="0" applyNumberFormat="1" applyFont="1" applyBorder="1" applyAlignment="1">
      <alignment horizontal="center" vertical="center"/>
    </xf>
    <xf numFmtId="0" fontId="38" fillId="0" borderId="33" xfId="0" applyNumberFormat="1" applyFont="1" applyBorder="1" applyAlignment="1">
      <alignment horizontal="center" vertical="center"/>
    </xf>
    <xf numFmtId="0" fontId="38" fillId="0" borderId="26" xfId="0" applyNumberFormat="1" applyFont="1" applyBorder="1" applyAlignment="1">
      <alignment horizontal="center" vertical="center"/>
    </xf>
    <xf numFmtId="0" fontId="38" fillId="0" borderId="34" xfId="0" applyNumberFormat="1" applyFont="1" applyBorder="1" applyAlignment="1">
      <alignment horizontal="center" vertical="center"/>
    </xf>
    <xf numFmtId="0" fontId="38" fillId="0" borderId="36" xfId="0" applyNumberFormat="1" applyFont="1" applyBorder="1" applyAlignment="1">
      <alignment horizontal="center" vertical="center"/>
    </xf>
    <xf numFmtId="0" fontId="38" fillId="0" borderId="27" xfId="0" applyNumberFormat="1" applyFont="1" applyBorder="1" applyAlignment="1">
      <alignment horizontal="center" vertical="center"/>
    </xf>
    <xf numFmtId="0" fontId="38" fillId="0" borderId="28" xfId="0" applyNumberFormat="1" applyFont="1" applyBorder="1" applyAlignment="1">
      <alignment horizontal="center" vertical="center"/>
    </xf>
    <xf numFmtId="0" fontId="38" fillId="0" borderId="29" xfId="0" applyNumberFormat="1" applyFont="1" applyBorder="1" applyAlignment="1">
      <alignment horizontal="center" vertical="center"/>
    </xf>
    <xf numFmtId="176" fontId="42" fillId="0" borderId="27" xfId="48" applyFont="1" applyFill="1" applyBorder="1" applyAlignment="1">
      <alignment horizontal="center" vertical="center"/>
    </xf>
    <xf numFmtId="176" fontId="42" fillId="0" borderId="28" xfId="48" applyFont="1" applyFill="1" applyBorder="1" applyAlignment="1">
      <alignment horizontal="center" vertical="center"/>
    </xf>
    <xf numFmtId="176" fontId="42" fillId="0" borderId="29" xfId="48" applyFont="1" applyFill="1" applyBorder="1" applyAlignment="1">
      <alignment horizontal="center" vertical="center"/>
    </xf>
    <xf numFmtId="0" fontId="26" fillId="0" borderId="16" xfId="0" applyNumberFormat="1" applyFont="1" applyBorder="1" applyAlignment="1">
      <alignment horizontal="center" vertical="center"/>
    </xf>
    <xf numFmtId="0" fontId="26" fillId="0" borderId="0" xfId="0" applyNumberFormat="1" applyFont="1" applyBorder="1" applyAlignment="1">
      <alignment vertical="center"/>
    </xf>
    <xf numFmtId="0" fontId="39" fillId="0" borderId="0" xfId="0" applyFont="1" applyAlignment="1">
      <alignment vertical="top"/>
    </xf>
    <xf numFmtId="0" fontId="41" fillId="0" borderId="80"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81" xfId="0" applyFont="1" applyBorder="1" applyAlignment="1">
      <alignment horizontal="center" vertical="center" wrapText="1"/>
    </xf>
    <xf numFmtId="3" fontId="61" fillId="16" borderId="13" xfId="48" applyNumberFormat="1" applyFont="1" applyFill="1" applyBorder="1" applyAlignment="1">
      <alignment horizontal="right" vertical="center"/>
    </xf>
    <xf numFmtId="3" fontId="61" fillId="16" borderId="18" xfId="48" applyNumberFormat="1" applyFont="1" applyFill="1" applyBorder="1" applyAlignment="1">
      <alignment horizontal="right" vertical="center"/>
    </xf>
    <xf numFmtId="3" fontId="61" fillId="16" borderId="25" xfId="48" applyNumberFormat="1" applyFont="1" applyFill="1" applyBorder="1" applyAlignment="1">
      <alignment horizontal="right" vertical="center"/>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30" xfId="0" applyFont="1" applyBorder="1" applyAlignment="1" applyProtection="1">
      <alignment horizontal="left" vertical="center"/>
      <protection locked="0"/>
    </xf>
    <xf numFmtId="0" fontId="32" fillId="0" borderId="33" xfId="0" applyFont="1" applyBorder="1" applyAlignment="1" applyProtection="1">
      <alignment horizontal="left" vertical="center"/>
      <protection locked="0"/>
    </xf>
    <xf numFmtId="0" fontId="32" fillId="0" borderId="34" xfId="0" applyFont="1" applyBorder="1" applyAlignment="1" applyProtection="1">
      <alignment horizontal="left" vertical="center"/>
      <protection locked="0"/>
    </xf>
    <xf numFmtId="0" fontId="25" fillId="0" borderId="0" xfId="0" quotePrefix="1" applyFont="1" applyAlignment="1">
      <alignment vertical="center"/>
    </xf>
    <xf numFmtId="0" fontId="25" fillId="0" borderId="82" xfId="0" applyFont="1" applyBorder="1" applyAlignment="1">
      <alignment vertical="center"/>
    </xf>
    <xf numFmtId="0" fontId="25" fillId="0" borderId="32" xfId="0" applyFont="1" applyBorder="1" applyAlignment="1">
      <alignment horizontal="center" vertical="center"/>
    </xf>
    <xf numFmtId="0" fontId="25" fillId="0" borderId="16" xfId="0" applyFont="1" applyBorder="1" applyAlignment="1">
      <alignment horizontal="left" vertical="center"/>
    </xf>
    <xf numFmtId="0" fontId="25" fillId="0" borderId="33" xfId="0" applyFont="1" applyBorder="1" applyAlignment="1">
      <alignment vertical="center"/>
    </xf>
    <xf numFmtId="0" fontId="25" fillId="0" borderId="34" xfId="0" applyFont="1" applyBorder="1" applyAlignment="1">
      <alignment horizontal="center" vertical="center"/>
    </xf>
    <xf numFmtId="0" fontId="25" fillId="0" borderId="83" xfId="0" applyFont="1" applyBorder="1" applyAlignment="1">
      <alignment vertical="center"/>
    </xf>
    <xf numFmtId="0" fontId="25" fillId="0" borderId="16" xfId="0" applyFont="1" applyBorder="1" applyAlignment="1">
      <alignment vertical="center"/>
    </xf>
    <xf numFmtId="49" fontId="25" fillId="0" borderId="0" xfId="48" applyNumberFormat="1" applyFont="1" applyAlignment="1">
      <alignment vertical="center"/>
    </xf>
    <xf numFmtId="38" fontId="25" fillId="0" borderId="0" xfId="48" applyNumberFormat="1" applyFont="1" applyAlignment="1">
      <alignment horizontal="center" vertical="center"/>
    </xf>
    <xf numFmtId="38" fontId="25" fillId="0" borderId="0" xfId="48" applyNumberFormat="1" applyFont="1" applyAlignment="1">
      <alignment vertical="center"/>
    </xf>
    <xf numFmtId="178" fontId="25" fillId="0" borderId="0" xfId="0" applyNumberFormat="1" applyFont="1" applyAlignment="1">
      <alignment vertical="center"/>
    </xf>
    <xf numFmtId="38" fontId="25" fillId="0" borderId="0" xfId="48" applyNumberFormat="1" applyFont="1" applyAlignment="1">
      <alignment horizontal="right" vertical="center"/>
    </xf>
    <xf numFmtId="0" fontId="27" fillId="0" borderId="0" xfId="0" applyFont="1" applyAlignment="1">
      <alignment horizontal="left" vertical="center" wrapText="1"/>
    </xf>
    <xf numFmtId="0" fontId="25" fillId="0" borderId="0" xfId="0" applyFont="1" applyAlignment="1">
      <alignment vertical="distributed" wrapText="1"/>
    </xf>
    <xf numFmtId="0" fontId="25" fillId="0" borderId="0" xfId="0" applyFont="1" applyAlignment="1">
      <alignment horizontal="distributed"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wrapText="1" shrinkToFit="1"/>
    </xf>
    <xf numFmtId="0" fontId="25" fillId="0" borderId="0"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Border="1" applyAlignment="1">
      <alignment horizontal="left" vertical="top" wrapText="1"/>
    </xf>
    <xf numFmtId="0" fontId="25" fillId="0" borderId="0" xfId="0" applyFont="1" applyAlignment="1">
      <alignment horizontal="left" vertical="top" wrapText="1"/>
    </xf>
    <xf numFmtId="0" fontId="25" fillId="0" borderId="0" xfId="0" applyFont="1" applyBorder="1" applyAlignment="1">
      <alignment horizontal="left" vertical="top"/>
    </xf>
    <xf numFmtId="176" fontId="27" fillId="0" borderId="0" xfId="34" applyFont="1" applyFill="1" applyBorder="1" applyAlignment="1">
      <alignment horizontal="center" vertical="center"/>
    </xf>
    <xf numFmtId="0" fontId="25" fillId="0" borderId="0" xfId="0" applyFont="1" applyBorder="1" applyAlignment="1">
      <alignment vertical="top" wrapText="1"/>
    </xf>
    <xf numFmtId="0" fontId="38" fillId="0" borderId="27" xfId="0" applyNumberFormat="1" applyFont="1" applyBorder="1" applyAlignment="1">
      <alignment horizontal="center" vertical="center" shrinkToFit="1"/>
    </xf>
    <xf numFmtId="0" fontId="38" fillId="0" borderId="28" xfId="0" applyNumberFormat="1" applyFont="1" applyBorder="1" applyAlignment="1">
      <alignment horizontal="center" vertical="center" shrinkToFit="1"/>
    </xf>
    <xf numFmtId="0" fontId="49" fillId="0" borderId="32" xfId="0" applyFont="1" applyBorder="1" applyAlignment="1" applyProtection="1">
      <alignment horizontal="left" vertical="center" wrapText="1"/>
      <protection locked="0"/>
    </xf>
    <xf numFmtId="0" fontId="49" fillId="0" borderId="27" xfId="0" applyFont="1" applyBorder="1" applyAlignment="1" applyProtection="1">
      <alignment horizontal="left" vertical="center" wrapText="1"/>
      <protection locked="0"/>
    </xf>
    <xf numFmtId="0" fontId="49" fillId="0" borderId="26" xfId="0" applyFont="1" applyBorder="1" applyAlignment="1" applyProtection="1">
      <alignment horizontal="left" vertical="center" wrapText="1"/>
      <protection locked="0"/>
    </xf>
    <xf numFmtId="0" fontId="49" fillId="0" borderId="28" xfId="0" applyFont="1" applyBorder="1" applyAlignment="1" applyProtection="1">
      <alignment horizontal="left" vertical="center" wrapText="1"/>
      <protection locked="0"/>
    </xf>
    <xf numFmtId="0" fontId="62" fillId="0" borderId="28" xfId="0" applyFont="1" applyBorder="1" applyAlignment="1">
      <alignment vertical="center" wrapText="1"/>
    </xf>
    <xf numFmtId="0" fontId="38" fillId="0" borderId="29" xfId="0" applyNumberFormat="1" applyFont="1" applyBorder="1" applyAlignment="1">
      <alignment horizontal="center" vertical="center" shrinkToFit="1"/>
    </xf>
    <xf numFmtId="176" fontId="47" fillId="0" borderId="27" xfId="48" applyFont="1" applyFill="1" applyBorder="1" applyAlignment="1">
      <alignment horizontal="center" vertical="center"/>
    </xf>
    <xf numFmtId="176" fontId="47" fillId="0" borderId="28" xfId="48" applyFont="1" applyFill="1" applyBorder="1" applyAlignment="1">
      <alignment horizontal="center" vertical="center"/>
    </xf>
    <xf numFmtId="176" fontId="47" fillId="0" borderId="29" xfId="48" applyFont="1" applyFill="1" applyBorder="1" applyAlignment="1">
      <alignment horizontal="center" vertical="center"/>
    </xf>
    <xf numFmtId="0" fontId="49" fillId="0" borderId="29" xfId="0" applyFont="1" applyBorder="1" applyAlignment="1" applyProtection="1">
      <alignment horizontal="left" vertical="center" wrapText="1"/>
      <protection locked="0"/>
    </xf>
    <xf numFmtId="0" fontId="62" fillId="0" borderId="28" xfId="0" applyFont="1" applyBorder="1" applyAlignment="1">
      <alignment horizontal="left" vertical="center" wrapText="1"/>
    </xf>
    <xf numFmtId="0" fontId="63" fillId="0" borderId="27" xfId="0" applyFont="1" applyBorder="1" applyAlignment="1" applyProtection="1">
      <alignment horizontal="center" vertical="center" wrapText="1"/>
      <protection locked="0"/>
    </xf>
    <xf numFmtId="0" fontId="63" fillId="0" borderId="28" xfId="0" applyFont="1" applyBorder="1" applyAlignment="1" applyProtection="1">
      <alignment horizontal="center" vertical="center" wrapText="1"/>
      <protection locked="0"/>
    </xf>
    <xf numFmtId="0" fontId="65" fillId="0" borderId="27" xfId="49" applyFont="1" applyBorder="1" applyAlignment="1" applyProtection="1">
      <alignment horizontal="left" vertical="center" wrapText="1" shrinkToFit="1"/>
      <protection locked="0"/>
    </xf>
    <xf numFmtId="0" fontId="66" fillId="0" borderId="28" xfId="0" applyFont="1" applyBorder="1" applyAlignment="1" applyProtection="1">
      <alignment horizontal="left" vertical="center" wrapText="1" shrinkToFit="1"/>
      <protection locked="0"/>
    </xf>
    <xf numFmtId="0" fontId="49" fillId="0" borderId="36" xfId="0" applyFont="1" applyBorder="1" applyAlignment="1" applyProtection="1">
      <alignment horizontal="left" vertical="center" wrapText="1"/>
      <protection locked="0"/>
    </xf>
    <xf numFmtId="0" fontId="62" fillId="0" borderId="29" xfId="0" applyFont="1" applyBorder="1" applyAlignment="1">
      <alignment horizontal="left" vertical="center" wrapText="1"/>
    </xf>
    <xf numFmtId="0" fontId="62" fillId="0" borderId="29" xfId="0" applyFont="1" applyBorder="1" applyAlignment="1">
      <alignment vertical="center" wrapText="1"/>
    </xf>
    <xf numFmtId="0" fontId="66" fillId="0" borderId="29" xfId="0" applyFont="1" applyBorder="1" applyAlignment="1" applyProtection="1">
      <alignment horizontal="left" vertical="center" wrapText="1" shrinkToFit="1"/>
      <protection locked="0"/>
    </xf>
    <xf numFmtId="0" fontId="39" fillId="0" borderId="0" xfId="0" applyFont="1" applyAlignment="1">
      <alignment vertical="top"/>
    </xf>
    <xf numFmtId="0" fontId="49" fillId="0" borderId="31" xfId="0" applyFont="1" applyBorder="1" applyAlignment="1" applyProtection="1">
      <alignment horizontal="left" vertical="top" wrapText="1"/>
      <protection locked="0"/>
    </xf>
    <xf numFmtId="0" fontId="49" fillId="0" borderId="32" xfId="0" applyFont="1" applyBorder="1" applyAlignment="1" applyProtection="1">
      <alignment horizontal="left" vertical="top" wrapText="1"/>
      <protection locked="0"/>
    </xf>
    <xf numFmtId="0" fontId="49" fillId="0" borderId="0" xfId="0" applyFont="1" applyBorder="1" applyAlignment="1" applyProtection="1">
      <alignment horizontal="left" vertical="top" wrapText="1"/>
      <protection locked="0"/>
    </xf>
    <xf numFmtId="0" fontId="49" fillId="0" borderId="26" xfId="0" applyFont="1" applyBorder="1" applyAlignment="1" applyProtection="1">
      <alignment horizontal="left" vertical="top" wrapText="1"/>
      <protection locked="0"/>
    </xf>
    <xf numFmtId="0" fontId="49" fillId="0" borderId="0" xfId="0" applyFont="1" applyAlignment="1" applyProtection="1">
      <alignment horizontal="left" vertical="top" wrapText="1"/>
      <protection locked="0"/>
    </xf>
    <xf numFmtId="0" fontId="49" fillId="0" borderId="35" xfId="0" applyFont="1" applyBorder="1" applyAlignment="1" applyProtection="1">
      <alignment horizontal="left" vertical="top" wrapText="1"/>
      <protection locked="0"/>
    </xf>
    <xf numFmtId="0" fontId="49" fillId="0" borderId="36" xfId="0" applyFont="1" applyBorder="1" applyAlignment="1" applyProtection="1">
      <alignment horizontal="left" vertical="top" wrapText="1"/>
      <protection locked="0"/>
    </xf>
  </cellXfs>
  <cellStyles count="50">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桁区切り_02_様式" xfId="34"/>
    <cellStyle name="桁区切り_02_様式（記載例）" xfId="35"/>
    <cellStyle name="桁区切り_05交付要領様式" xfId="36"/>
    <cellStyle name="標準" xfId="0" builtinId="0"/>
    <cellStyle name="標準 2" xfId="37"/>
    <cellStyle name="標準_01_審査基準（260225）_1" xfId="38"/>
    <cellStyle name="良い" xfId="39"/>
    <cellStyle name="見出し 1" xfId="40"/>
    <cellStyle name="見出し 2" xfId="41"/>
    <cellStyle name="見出し 3" xfId="42"/>
    <cellStyle name="見出し 4" xfId="43"/>
    <cellStyle name="計算" xfId="44"/>
    <cellStyle name="説明文" xfId="45"/>
    <cellStyle name="警告文" xfId="46"/>
    <cellStyle name="集計" xfId="47"/>
    <cellStyle name="桁区切り" xfId="48" builtinId="6"/>
    <cellStyle name="ハイパーリンク" xfId="49"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22</xdr:col>
      <xdr:colOff>69850</xdr:colOff>
      <xdr:row>4</xdr:row>
      <xdr:rowOff>8255</xdr:rowOff>
    </xdr:to>
    <xdr:sp macro="" textlink="">
      <xdr:nvSpPr>
        <xdr:cNvPr id="317443" name="四角形 2"/>
        <xdr:cNvSpPr>
          <a:spLocks noChangeArrowheads="1"/>
        </xdr:cNvSpPr>
      </xdr:nvSpPr>
      <xdr:spPr>
        <a:xfrm>
          <a:off x="2402205" y="171450"/>
          <a:ext cx="1395730" cy="522605"/>
        </a:xfrm>
        <a:prstGeom prst="rect"/>
        <a:noFill/>
        <a:ln w="9525">
          <a:solidFill>
            <a:srgbClr val="FF0000"/>
          </a:solidFill>
          <a:miter/>
        </a:ln>
      </xdr:spPr>
      <xdr:txBody>
        <a:bodyPr upright="1"/>
        <a:lstStyle/>
        <a:p/>
      </xdr:txBody>
    </xdr:sp>
    <xdr:clientData/>
  </xdr:twoCellAnchor>
  <xdr:twoCellAnchor>
    <xdr:from xmlns:xdr="http://schemas.openxmlformats.org/drawingml/2006/spreadsheetDrawing">
      <xdr:col>16</xdr:col>
      <xdr:colOff>0</xdr:colOff>
      <xdr:row>2</xdr:row>
      <xdr:rowOff>0</xdr:rowOff>
    </xdr:from>
    <xdr:to xmlns:xdr="http://schemas.openxmlformats.org/drawingml/2006/spreadsheetDrawing">
      <xdr:col>19</xdr:col>
      <xdr:colOff>113665</xdr:colOff>
      <xdr:row>3</xdr:row>
      <xdr:rowOff>69215</xdr:rowOff>
    </xdr:to>
    <xdr:sp macro="" textlink="">
      <xdr:nvSpPr>
        <xdr:cNvPr id="317444" name="テキスト 3"/>
        <xdr:cNvSpPr txBox="1">
          <a:spLocks noChangeArrowheads="1"/>
        </xdr:cNvSpPr>
      </xdr:nvSpPr>
      <xdr:spPr>
        <a:xfrm>
          <a:off x="2733675" y="342900"/>
          <a:ext cx="610870" cy="240665"/>
        </a:xfrm>
        <a:prstGeom prst="rect"/>
        <a:solidFill>
          <a:sysClr val="window" lastClr="FFFFFF"/>
        </a:solidFill>
        <a:ln>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載</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20</xdr:col>
      <xdr:colOff>156210</xdr:colOff>
      <xdr:row>7</xdr:row>
      <xdr:rowOff>114935</xdr:rowOff>
    </xdr:from>
    <xdr:to xmlns:xdr="http://schemas.openxmlformats.org/drawingml/2006/spreadsheetDrawing">
      <xdr:col>26</xdr:col>
      <xdr:colOff>48895</xdr:colOff>
      <xdr:row>7</xdr:row>
      <xdr:rowOff>191770</xdr:rowOff>
    </xdr:to>
    <xdr:sp macro="" textlink="">
      <xdr:nvSpPr>
        <xdr:cNvPr id="2" name="直線 1"/>
        <xdr:cNvSpPr/>
      </xdr:nvSpPr>
      <xdr:spPr>
        <a:xfrm flipH="1">
          <a:off x="3470910" y="1332865"/>
          <a:ext cx="887095" cy="76835"/>
        </a:xfrm>
        <a:prstGeom prst="line"/>
        <a:noFill/>
        <a:ln w="9525">
          <a:solidFill>
            <a:sysClr val="windowText" lastClr="000000"/>
          </a:solidFill>
          <a:miter/>
          <a:headEnd type="none"/>
          <a:tailEnd type="triangle"/>
        </a:ln>
      </xdr:spPr>
      <xdr:txBody>
        <a:bodyPr upright="1"/>
        <a:lstStyle/>
        <a:p/>
      </xdr:txBody>
    </xdr:sp>
    <xdr:clientData/>
  </xdr:twoCellAnchor>
  <xdr:twoCellAnchor>
    <xdr:from xmlns:xdr="http://schemas.openxmlformats.org/drawingml/2006/spreadsheetDrawing">
      <xdr:col>26</xdr:col>
      <xdr:colOff>19685</xdr:colOff>
      <xdr:row>6</xdr:row>
      <xdr:rowOff>116205</xdr:rowOff>
    </xdr:from>
    <xdr:to xmlns:xdr="http://schemas.openxmlformats.org/drawingml/2006/spreadsheetDrawing">
      <xdr:col>37</xdr:col>
      <xdr:colOff>138430</xdr:colOff>
      <xdr:row>8</xdr:row>
      <xdr:rowOff>240030</xdr:rowOff>
    </xdr:to>
    <xdr:sp macro="" textlink="">
      <xdr:nvSpPr>
        <xdr:cNvPr id="3" name="テキスト 2"/>
        <xdr:cNvSpPr txBox="1">
          <a:spLocks noChangeArrowheads="1"/>
        </xdr:cNvSpPr>
      </xdr:nvSpPr>
      <xdr:spPr>
        <a:xfrm>
          <a:off x="4328795" y="1076960"/>
          <a:ext cx="1941830" cy="657225"/>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22</xdr:col>
      <xdr:colOff>78105</xdr:colOff>
      <xdr:row>5</xdr:row>
      <xdr:rowOff>105410</xdr:rowOff>
    </xdr:from>
    <xdr:to xmlns:xdr="http://schemas.openxmlformats.org/drawingml/2006/spreadsheetDrawing">
      <xdr:col>36</xdr:col>
      <xdr:colOff>127000</xdr:colOff>
      <xdr:row>9</xdr:row>
      <xdr:rowOff>289560</xdr:rowOff>
    </xdr:to>
    <xdr:sp macro="" textlink="">
      <xdr:nvSpPr>
        <xdr:cNvPr id="2" name="四角形 1"/>
        <xdr:cNvSpPr>
          <a:spLocks noChangeArrowheads="1"/>
        </xdr:cNvSpPr>
      </xdr:nvSpPr>
      <xdr:spPr>
        <a:xfrm>
          <a:off x="3724275" y="1066165"/>
          <a:ext cx="2369185" cy="1016000"/>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変更する理由を踏まえて記載してください。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変更内容を踏まえて効果やスケジュールを記載してください。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25</xdr:col>
      <xdr:colOff>127000</xdr:colOff>
      <xdr:row>17</xdr:row>
      <xdr:rowOff>161925</xdr:rowOff>
    </xdr:from>
    <xdr:to xmlns:xdr="http://schemas.openxmlformats.org/drawingml/2006/spreadsheetDrawing">
      <xdr:col>28</xdr:col>
      <xdr:colOff>19685</xdr:colOff>
      <xdr:row>19</xdr:row>
      <xdr:rowOff>38100</xdr:rowOff>
    </xdr:to>
    <xdr:sp macro="" textlink="">
      <xdr:nvSpPr>
        <xdr:cNvPr id="323586" name="図形 2"/>
        <xdr:cNvSpPr>
          <a:spLocks noChangeArrowheads="1"/>
        </xdr:cNvSpPr>
      </xdr:nvSpPr>
      <xdr:spPr>
        <a:xfrm>
          <a:off x="4270375" y="3076575"/>
          <a:ext cx="389890" cy="219075"/>
        </a:xfrm>
        <a:prstGeom prst="roundRect">
          <a:avLst>
            <a:gd name="adj" fmla="val 16668"/>
          </a:avLst>
        </a:prstGeom>
        <a:noFill/>
        <a:ln w="9525">
          <a:solidFill>
            <a:srgbClr val="FF0000"/>
          </a:solidFill>
        </a:ln>
      </xdr:spPr>
      <xdr:txBody>
        <a:bodyPr upright="1"/>
        <a:lstStyle/>
        <a:p/>
      </xdr:txBody>
    </xdr:sp>
    <xdr:clientData/>
  </xdr:twoCellAnchor>
  <xdr:twoCellAnchor>
    <xdr:from xmlns:xdr="http://schemas.openxmlformats.org/drawingml/2006/spreadsheetDrawing">
      <xdr:col>11</xdr:col>
      <xdr:colOff>48895</xdr:colOff>
      <xdr:row>22</xdr:row>
      <xdr:rowOff>67310</xdr:rowOff>
    </xdr:from>
    <xdr:to xmlns:xdr="http://schemas.openxmlformats.org/drawingml/2006/spreadsheetDrawing">
      <xdr:col>13</xdr:col>
      <xdr:colOff>107315</xdr:colOff>
      <xdr:row>23</xdr:row>
      <xdr:rowOff>114935</xdr:rowOff>
    </xdr:to>
    <xdr:sp macro="" textlink="">
      <xdr:nvSpPr>
        <xdr:cNvPr id="323587" name="図形 3"/>
        <xdr:cNvSpPr>
          <a:spLocks noChangeArrowheads="1"/>
        </xdr:cNvSpPr>
      </xdr:nvSpPr>
      <xdr:spPr>
        <a:xfrm>
          <a:off x="1871980" y="3839210"/>
          <a:ext cx="389890" cy="219075"/>
        </a:xfrm>
        <a:prstGeom prst="roundRect">
          <a:avLst>
            <a:gd name="adj" fmla="val 16668"/>
          </a:avLst>
        </a:prstGeom>
        <a:noFill/>
        <a:ln w="9525">
          <a:solidFill>
            <a:srgbClr val="FF0000"/>
          </a:solidFill>
        </a:ln>
      </xdr:spPr>
      <xdr:txBody>
        <a:bodyPr upright="1"/>
        <a:lstStyle/>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15</xdr:col>
      <xdr:colOff>33020</xdr:colOff>
      <xdr:row>14</xdr:row>
      <xdr:rowOff>94615</xdr:rowOff>
    </xdr:from>
    <xdr:to xmlns:xdr="http://schemas.openxmlformats.org/drawingml/2006/spreadsheetDrawing">
      <xdr:col>44</xdr:col>
      <xdr:colOff>99695</xdr:colOff>
      <xdr:row>17</xdr:row>
      <xdr:rowOff>52705</xdr:rowOff>
    </xdr:to>
    <xdr:sp macro="" textlink="">
      <xdr:nvSpPr>
        <xdr:cNvPr id="327685" name="四角形 5"/>
        <xdr:cNvSpPr>
          <a:spLocks noChangeArrowheads="1"/>
        </xdr:cNvSpPr>
      </xdr:nvSpPr>
      <xdr:spPr>
        <a:xfrm>
          <a:off x="2606675" y="2847340"/>
          <a:ext cx="5153660" cy="586740"/>
        </a:xfrm>
        <a:prstGeom prst="rect"/>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左側の「既交付決定額」には交付決定の金額を記載してください。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右側の「補助実績額」には事業を実施した後の実際の金額を記載してください。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23</xdr:col>
      <xdr:colOff>126365</xdr:colOff>
      <xdr:row>4</xdr:row>
      <xdr:rowOff>48260</xdr:rowOff>
    </xdr:from>
    <xdr:to xmlns:xdr="http://schemas.openxmlformats.org/drawingml/2006/spreadsheetDrawing">
      <xdr:col>38</xdr:col>
      <xdr:colOff>32385</xdr:colOff>
      <xdr:row>8</xdr:row>
      <xdr:rowOff>135255</xdr:rowOff>
    </xdr:to>
    <xdr:sp macro="" textlink="">
      <xdr:nvSpPr>
        <xdr:cNvPr id="2" name="四角形 1"/>
        <xdr:cNvSpPr>
          <a:spLocks noChangeArrowheads="1"/>
        </xdr:cNvSpPr>
      </xdr:nvSpPr>
      <xdr:spPr>
        <a:xfrm>
          <a:off x="3938270" y="761365"/>
          <a:ext cx="2413000" cy="1017270"/>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実施した事業について、詳細に記入してください。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127000</xdr:colOff>
      <xdr:row>7</xdr:row>
      <xdr:rowOff>67310</xdr:rowOff>
    </xdr:from>
    <xdr:to xmlns:xdr="http://schemas.openxmlformats.org/drawingml/2006/spreadsheetDrawing">
      <xdr:col>27</xdr:col>
      <xdr:colOff>19685</xdr:colOff>
      <xdr:row>7</xdr:row>
      <xdr:rowOff>144145</xdr:rowOff>
    </xdr:to>
    <xdr:sp macro="" textlink="">
      <xdr:nvSpPr>
        <xdr:cNvPr id="318468" name="直線 4"/>
        <xdr:cNvSpPr/>
      </xdr:nvSpPr>
      <xdr:spPr>
        <a:xfrm flipH="1">
          <a:off x="3607435" y="1364615"/>
          <a:ext cx="887095" cy="76835"/>
        </a:xfrm>
        <a:prstGeom prst="line"/>
        <a:noFill/>
        <a:ln w="9525">
          <a:solidFill>
            <a:sysClr val="windowText" lastClr="000000"/>
          </a:solidFill>
          <a:miter/>
          <a:headEnd type="none"/>
          <a:tailEnd type="triangle"/>
        </a:ln>
      </xdr:spPr>
      <xdr:txBody>
        <a:bodyPr upright="1"/>
        <a:lstStyle/>
        <a:p/>
      </xdr:txBody>
    </xdr:sp>
    <xdr:clientData/>
  </xdr:twoCellAnchor>
  <xdr:twoCellAnchor>
    <xdr:from xmlns:xdr="http://schemas.openxmlformats.org/drawingml/2006/spreadsheetDrawing">
      <xdr:col>26</xdr:col>
      <xdr:colOff>156210</xdr:colOff>
      <xdr:row>6</xdr:row>
      <xdr:rowOff>95885</xdr:rowOff>
    </xdr:from>
    <xdr:to xmlns:xdr="http://schemas.openxmlformats.org/drawingml/2006/spreadsheetDrawing">
      <xdr:col>38</xdr:col>
      <xdr:colOff>94615</xdr:colOff>
      <xdr:row>8</xdr:row>
      <xdr:rowOff>191770</xdr:rowOff>
    </xdr:to>
    <xdr:sp macro="" textlink="">
      <xdr:nvSpPr>
        <xdr:cNvPr id="318466" name="テキスト 2"/>
        <xdr:cNvSpPr txBox="1">
          <a:spLocks noChangeArrowheads="1"/>
        </xdr:cNvSpPr>
      </xdr:nvSpPr>
      <xdr:spPr>
        <a:xfrm>
          <a:off x="4465320" y="1075690"/>
          <a:ext cx="1948180" cy="730885"/>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30</xdr:col>
      <xdr:colOff>247650</xdr:colOff>
      <xdr:row>13</xdr:row>
      <xdr:rowOff>161925</xdr:rowOff>
    </xdr:from>
    <xdr:to xmlns:xdr="http://schemas.openxmlformats.org/drawingml/2006/spreadsheetDrawing">
      <xdr:col>35</xdr:col>
      <xdr:colOff>247650</xdr:colOff>
      <xdr:row>21</xdr:row>
      <xdr:rowOff>95250</xdr:rowOff>
    </xdr:to>
    <xdr:sp macro="" textlink="">
      <xdr:nvSpPr>
        <xdr:cNvPr id="312329" name="四角形 9"/>
        <xdr:cNvSpPr>
          <a:spLocks noChangeArrowheads="1"/>
        </xdr:cNvSpPr>
      </xdr:nvSpPr>
      <xdr:spPr>
        <a:xfrm>
          <a:off x="5991225" y="2705100"/>
          <a:ext cx="2238375" cy="1609725"/>
        </a:xfrm>
        <a:prstGeom prst="rect"/>
        <a:solidFill>
          <a:srgbClr val="CCFFCC"/>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30</xdr:col>
      <xdr:colOff>285750</xdr:colOff>
      <xdr:row>14</xdr:row>
      <xdr:rowOff>0</xdr:rowOff>
    </xdr:from>
    <xdr:to xmlns:xdr="http://schemas.openxmlformats.org/drawingml/2006/spreadsheetDrawing">
      <xdr:col>35</xdr:col>
      <xdr:colOff>152400</xdr:colOff>
      <xdr:row>21</xdr:row>
      <xdr:rowOff>57785</xdr:rowOff>
    </xdr:to>
    <xdr:sp macro="" textlink="">
      <xdr:nvSpPr>
        <xdr:cNvPr id="312330" name="テキスト 10"/>
        <xdr:cNvSpPr txBox="1">
          <a:spLocks noChangeArrowheads="1"/>
        </xdr:cNvSpPr>
      </xdr:nvSpPr>
      <xdr:spPr>
        <a:xfrm>
          <a:off x="6029325" y="2752725"/>
          <a:ext cx="2105025" cy="1524635"/>
        </a:xfrm>
        <a:prstGeom prst="rect"/>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事業内容は端的に記載してください。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事業内容を確認できる書類として見積書を提出する場合は、見積書単位で記載してください。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WEBページの写しを提出する場合は、提出するページ毎に記載してください。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156210</xdr:colOff>
      <xdr:row>8</xdr:row>
      <xdr:rowOff>114300</xdr:rowOff>
    </xdr:from>
    <xdr:to xmlns:xdr="http://schemas.openxmlformats.org/drawingml/2006/spreadsheetDrawing">
      <xdr:col>26</xdr:col>
      <xdr:colOff>48895</xdr:colOff>
      <xdr:row>8</xdr:row>
      <xdr:rowOff>191770</xdr:rowOff>
    </xdr:to>
    <xdr:sp macro="" textlink="">
      <xdr:nvSpPr>
        <xdr:cNvPr id="330753" name="直線 1"/>
        <xdr:cNvSpPr/>
      </xdr:nvSpPr>
      <xdr:spPr>
        <a:xfrm flipH="1">
          <a:off x="3470910" y="1579880"/>
          <a:ext cx="887095" cy="77470"/>
        </a:xfrm>
        <a:prstGeom prst="line"/>
        <a:noFill/>
        <a:ln w="9525">
          <a:solidFill>
            <a:sysClr val="windowText" lastClr="000000"/>
          </a:solidFill>
          <a:miter/>
          <a:headEnd type="none"/>
          <a:tailEnd type="triangle"/>
        </a:ln>
      </xdr:spPr>
      <xdr:txBody>
        <a:bodyPr upright="1"/>
        <a:lstStyle/>
        <a:p/>
      </xdr:txBody>
    </xdr:sp>
    <xdr:clientData/>
  </xdr:twoCellAnchor>
  <xdr:twoCellAnchor>
    <xdr:from xmlns:xdr="http://schemas.openxmlformats.org/drawingml/2006/spreadsheetDrawing">
      <xdr:col>26</xdr:col>
      <xdr:colOff>19685</xdr:colOff>
      <xdr:row>7</xdr:row>
      <xdr:rowOff>123825</xdr:rowOff>
    </xdr:from>
    <xdr:to xmlns:xdr="http://schemas.openxmlformats.org/drawingml/2006/spreadsheetDrawing">
      <xdr:col>37</xdr:col>
      <xdr:colOff>138430</xdr:colOff>
      <xdr:row>9</xdr:row>
      <xdr:rowOff>240030</xdr:rowOff>
    </xdr:to>
    <xdr:sp macro="" textlink="">
      <xdr:nvSpPr>
        <xdr:cNvPr id="330754" name="テキスト 2"/>
        <xdr:cNvSpPr txBox="1">
          <a:spLocks noChangeArrowheads="1"/>
        </xdr:cNvSpPr>
      </xdr:nvSpPr>
      <xdr:spPr>
        <a:xfrm>
          <a:off x="4328795" y="1294130"/>
          <a:ext cx="1941830" cy="728980"/>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20</xdr:col>
      <xdr:colOff>156210</xdr:colOff>
      <xdr:row>7</xdr:row>
      <xdr:rowOff>114935</xdr:rowOff>
    </xdr:from>
    <xdr:to xmlns:xdr="http://schemas.openxmlformats.org/drawingml/2006/spreadsheetDrawing">
      <xdr:col>26</xdr:col>
      <xdr:colOff>48895</xdr:colOff>
      <xdr:row>7</xdr:row>
      <xdr:rowOff>191770</xdr:rowOff>
    </xdr:to>
    <xdr:sp macro="" textlink="">
      <xdr:nvSpPr>
        <xdr:cNvPr id="2" name="直線 1"/>
        <xdr:cNvSpPr/>
      </xdr:nvSpPr>
      <xdr:spPr>
        <a:xfrm flipH="1">
          <a:off x="3470910" y="1332865"/>
          <a:ext cx="887095" cy="76835"/>
        </a:xfrm>
        <a:prstGeom prst="line"/>
        <a:noFill/>
        <a:ln w="9525">
          <a:solidFill>
            <a:sysClr val="windowText" lastClr="000000"/>
          </a:solidFill>
          <a:miter/>
          <a:headEnd type="none"/>
          <a:tailEnd type="triangle"/>
        </a:ln>
      </xdr:spPr>
      <xdr:txBody>
        <a:bodyPr upright="1"/>
        <a:lstStyle/>
        <a:p/>
      </xdr:txBody>
    </xdr:sp>
    <xdr:clientData/>
  </xdr:twoCellAnchor>
  <xdr:twoCellAnchor>
    <xdr:from xmlns:xdr="http://schemas.openxmlformats.org/drawingml/2006/spreadsheetDrawing">
      <xdr:col>26</xdr:col>
      <xdr:colOff>19685</xdr:colOff>
      <xdr:row>6</xdr:row>
      <xdr:rowOff>116205</xdr:rowOff>
    </xdr:from>
    <xdr:to xmlns:xdr="http://schemas.openxmlformats.org/drawingml/2006/spreadsheetDrawing">
      <xdr:col>37</xdr:col>
      <xdr:colOff>138430</xdr:colOff>
      <xdr:row>8</xdr:row>
      <xdr:rowOff>240030</xdr:rowOff>
    </xdr:to>
    <xdr:sp macro="" textlink="">
      <xdr:nvSpPr>
        <xdr:cNvPr id="3" name="テキスト 2"/>
        <xdr:cNvSpPr txBox="1">
          <a:spLocks noChangeArrowheads="1"/>
        </xdr:cNvSpPr>
      </xdr:nvSpPr>
      <xdr:spPr>
        <a:xfrm>
          <a:off x="4328795" y="1076960"/>
          <a:ext cx="1941830" cy="657225"/>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112395</xdr:rowOff>
        </xdr:from>
        <xdr:to xmlns:xdr="http://schemas.openxmlformats.org/drawingml/2006/spreadsheetDrawing">
          <xdr:col>4</xdr:col>
          <xdr:colOff>671195</xdr:colOff>
          <xdr:row>5</xdr:row>
          <xdr:rowOff>392430</xdr:rowOff>
        </xdr:to>
        <xdr:sp textlink="">
          <xdr:nvSpPr>
            <xdr:cNvPr id="332801" name="チェック 1" hidden="1">
              <a:extLst>
                <a:ext uri="{63B3BB69-23CF-44E3-9099-C40C66FF867C}">
                  <a14:compatExt spid="_x0000_s332801"/>
                </a:ext>
              </a:extLst>
            </xdr:cNvPr>
            <xdr:cNvSpPr>
              <a:spLocks noRot="1" noChangeShapeType="1"/>
            </xdr:cNvSpPr>
          </xdr:nvSpPr>
          <xdr:spPr>
            <a:xfrm>
              <a:off x="7527925" y="1445895"/>
              <a:ext cx="30607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14</xdr:row>
          <xdr:rowOff>31750</xdr:rowOff>
        </xdr:from>
        <xdr:to xmlns:xdr="http://schemas.openxmlformats.org/drawingml/2006/spreadsheetDrawing">
          <xdr:col>4</xdr:col>
          <xdr:colOff>681990</xdr:colOff>
          <xdr:row>14</xdr:row>
          <xdr:rowOff>312420</xdr:rowOff>
        </xdr:to>
        <xdr:sp textlink="">
          <xdr:nvSpPr>
            <xdr:cNvPr id="332802" name="チェック 2" hidden="1">
              <a:extLst>
                <a:ext uri="{63B3BB69-23CF-44E3-9099-C40C66FF867C}">
                  <a14:compatExt spid="_x0000_s332802"/>
                </a:ext>
              </a:extLst>
            </xdr:cNvPr>
            <xdr:cNvSpPr>
              <a:spLocks noRot="1" noChangeShapeType="1"/>
            </xdr:cNvSpPr>
          </xdr:nvSpPr>
          <xdr:spPr>
            <a:xfrm>
              <a:off x="7538720" y="447040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464820</xdr:rowOff>
        </xdr:from>
        <xdr:to xmlns:xdr="http://schemas.openxmlformats.org/drawingml/2006/spreadsheetDrawing">
          <xdr:col>4</xdr:col>
          <xdr:colOff>671195</xdr:colOff>
          <xdr:row>6</xdr:row>
          <xdr:rowOff>264160</xdr:rowOff>
        </xdr:to>
        <xdr:sp textlink="">
          <xdr:nvSpPr>
            <xdr:cNvPr id="332803" name="チェック 3" hidden="1">
              <a:extLst>
                <a:ext uri="{63B3BB69-23CF-44E3-9099-C40C66FF867C}">
                  <a14:compatExt spid="_x0000_s332803"/>
                </a:ext>
              </a:extLst>
            </xdr:cNvPr>
            <xdr:cNvSpPr>
              <a:spLocks noRot="1" noChangeShapeType="1"/>
            </xdr:cNvSpPr>
          </xdr:nvSpPr>
          <xdr:spPr>
            <a:xfrm>
              <a:off x="7527925" y="1798320"/>
              <a:ext cx="3060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7</xdr:row>
          <xdr:rowOff>16510</xdr:rowOff>
        </xdr:from>
        <xdr:to xmlns:xdr="http://schemas.openxmlformats.org/drawingml/2006/spreadsheetDrawing">
          <xdr:col>4</xdr:col>
          <xdr:colOff>671195</xdr:colOff>
          <xdr:row>7</xdr:row>
          <xdr:rowOff>294640</xdr:rowOff>
        </xdr:to>
        <xdr:sp textlink="">
          <xdr:nvSpPr>
            <xdr:cNvPr id="332804" name="チェック 4" hidden="1">
              <a:extLst>
                <a:ext uri="{63B3BB69-23CF-44E3-9099-C40C66FF867C}">
                  <a14:compatExt spid="_x0000_s332804"/>
                </a:ext>
              </a:extLst>
            </xdr:cNvPr>
            <xdr:cNvSpPr>
              <a:spLocks noRot="1" noChangeShapeType="1"/>
            </xdr:cNvSpPr>
          </xdr:nvSpPr>
          <xdr:spPr>
            <a:xfrm>
              <a:off x="7527925" y="215963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8</xdr:row>
          <xdr:rowOff>70485</xdr:rowOff>
        </xdr:from>
        <xdr:to xmlns:xdr="http://schemas.openxmlformats.org/drawingml/2006/spreadsheetDrawing">
          <xdr:col>4</xdr:col>
          <xdr:colOff>671195</xdr:colOff>
          <xdr:row>8</xdr:row>
          <xdr:rowOff>349885</xdr:rowOff>
        </xdr:to>
        <xdr:sp textlink="">
          <xdr:nvSpPr>
            <xdr:cNvPr id="332805" name="チェック 5" hidden="1">
              <a:extLst>
                <a:ext uri="{63B3BB69-23CF-44E3-9099-C40C66FF867C}">
                  <a14:compatExt spid="_x0000_s332805"/>
                </a:ext>
              </a:extLst>
            </xdr:cNvPr>
            <xdr:cNvSpPr>
              <a:spLocks noRot="1" noChangeShapeType="1"/>
            </xdr:cNvSpPr>
          </xdr:nvSpPr>
          <xdr:spPr>
            <a:xfrm>
              <a:off x="7527925" y="253746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9</xdr:row>
          <xdr:rowOff>29845</xdr:rowOff>
        </xdr:from>
        <xdr:to xmlns:xdr="http://schemas.openxmlformats.org/drawingml/2006/spreadsheetDrawing">
          <xdr:col>4</xdr:col>
          <xdr:colOff>671195</xdr:colOff>
          <xdr:row>9</xdr:row>
          <xdr:rowOff>302260</xdr:rowOff>
        </xdr:to>
        <xdr:sp textlink="">
          <xdr:nvSpPr>
            <xdr:cNvPr id="332806" name="チェック 6" hidden="1">
              <a:extLst>
                <a:ext uri="{63B3BB69-23CF-44E3-9099-C40C66FF867C}">
                  <a14:compatExt spid="_x0000_s332806"/>
                </a:ext>
              </a:extLst>
            </xdr:cNvPr>
            <xdr:cNvSpPr>
              <a:spLocks noRot="1" noChangeShapeType="1"/>
            </xdr:cNvSpPr>
          </xdr:nvSpPr>
          <xdr:spPr>
            <a:xfrm>
              <a:off x="7527925" y="2925445"/>
              <a:ext cx="30607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10</xdr:row>
          <xdr:rowOff>17780</xdr:rowOff>
        </xdr:from>
        <xdr:to xmlns:xdr="http://schemas.openxmlformats.org/drawingml/2006/spreadsheetDrawing">
          <xdr:col>4</xdr:col>
          <xdr:colOff>671195</xdr:colOff>
          <xdr:row>10</xdr:row>
          <xdr:rowOff>297180</xdr:rowOff>
        </xdr:to>
        <xdr:sp textlink="">
          <xdr:nvSpPr>
            <xdr:cNvPr id="332807" name="チェック 7" hidden="1">
              <a:extLst>
                <a:ext uri="{63B3BB69-23CF-44E3-9099-C40C66FF867C}">
                  <a14:compatExt spid="_x0000_s332807"/>
                </a:ext>
              </a:extLst>
            </xdr:cNvPr>
            <xdr:cNvSpPr>
              <a:spLocks noRot="1" noChangeShapeType="1"/>
            </xdr:cNvSpPr>
          </xdr:nvSpPr>
          <xdr:spPr>
            <a:xfrm>
              <a:off x="7527925" y="325628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16</xdr:row>
          <xdr:rowOff>31750</xdr:rowOff>
        </xdr:from>
        <xdr:to xmlns:xdr="http://schemas.openxmlformats.org/drawingml/2006/spreadsheetDrawing">
          <xdr:col>4</xdr:col>
          <xdr:colOff>681990</xdr:colOff>
          <xdr:row>16</xdr:row>
          <xdr:rowOff>312420</xdr:rowOff>
        </xdr:to>
        <xdr:sp textlink="">
          <xdr:nvSpPr>
            <xdr:cNvPr id="332808" name="チェック 8" hidden="1">
              <a:extLst>
                <a:ext uri="{63B3BB69-23CF-44E3-9099-C40C66FF867C}">
                  <a14:compatExt spid="_x0000_s332808"/>
                </a:ext>
              </a:extLst>
            </xdr:cNvPr>
            <xdr:cNvSpPr>
              <a:spLocks noRot="1" noChangeShapeType="1"/>
            </xdr:cNvSpPr>
          </xdr:nvSpPr>
          <xdr:spPr>
            <a:xfrm>
              <a:off x="7538720" y="517525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17</xdr:row>
          <xdr:rowOff>19050</xdr:rowOff>
        </xdr:from>
        <xdr:to xmlns:xdr="http://schemas.openxmlformats.org/drawingml/2006/spreadsheetDrawing">
          <xdr:col>4</xdr:col>
          <xdr:colOff>681990</xdr:colOff>
          <xdr:row>17</xdr:row>
          <xdr:rowOff>299720</xdr:rowOff>
        </xdr:to>
        <xdr:sp textlink="">
          <xdr:nvSpPr>
            <xdr:cNvPr id="332809" name="チェック 9" hidden="1">
              <a:extLst>
                <a:ext uri="{63B3BB69-23CF-44E3-9099-C40C66FF867C}">
                  <a14:compatExt spid="_x0000_s332809"/>
                </a:ext>
              </a:extLst>
            </xdr:cNvPr>
            <xdr:cNvSpPr>
              <a:spLocks noRot="1" noChangeShapeType="1"/>
            </xdr:cNvSpPr>
          </xdr:nvSpPr>
          <xdr:spPr>
            <a:xfrm>
              <a:off x="7538720" y="55149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19</xdr:row>
          <xdr:rowOff>44450</xdr:rowOff>
        </xdr:from>
        <xdr:to xmlns:xdr="http://schemas.openxmlformats.org/drawingml/2006/spreadsheetDrawing">
          <xdr:col>4</xdr:col>
          <xdr:colOff>669290</xdr:colOff>
          <xdr:row>19</xdr:row>
          <xdr:rowOff>323215</xdr:rowOff>
        </xdr:to>
        <xdr:sp textlink="">
          <xdr:nvSpPr>
            <xdr:cNvPr id="332810" name="チェック 10" hidden="1">
              <a:extLst>
                <a:ext uri="{63B3BB69-23CF-44E3-9099-C40C66FF867C}">
                  <a14:compatExt spid="_x0000_s332810"/>
                </a:ext>
              </a:extLst>
            </xdr:cNvPr>
            <xdr:cNvSpPr>
              <a:spLocks noRot="1" noChangeShapeType="1"/>
            </xdr:cNvSpPr>
          </xdr:nvSpPr>
          <xdr:spPr>
            <a:xfrm>
              <a:off x="7526020" y="6245225"/>
              <a:ext cx="30607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20</xdr:row>
          <xdr:rowOff>31750</xdr:rowOff>
        </xdr:from>
        <xdr:to xmlns:xdr="http://schemas.openxmlformats.org/drawingml/2006/spreadsheetDrawing">
          <xdr:col>4</xdr:col>
          <xdr:colOff>669290</xdr:colOff>
          <xdr:row>20</xdr:row>
          <xdr:rowOff>311150</xdr:rowOff>
        </xdr:to>
        <xdr:sp textlink="">
          <xdr:nvSpPr>
            <xdr:cNvPr id="332811" name="チェック 11" hidden="1">
              <a:extLst>
                <a:ext uri="{63B3BB69-23CF-44E3-9099-C40C66FF867C}">
                  <a14:compatExt spid="_x0000_s332811"/>
                </a:ext>
              </a:extLst>
            </xdr:cNvPr>
            <xdr:cNvSpPr>
              <a:spLocks noRot="1" noChangeShapeType="1"/>
            </xdr:cNvSpPr>
          </xdr:nvSpPr>
          <xdr:spPr>
            <a:xfrm>
              <a:off x="7526020" y="658495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21</xdr:row>
          <xdr:rowOff>31750</xdr:rowOff>
        </xdr:from>
        <xdr:to xmlns:xdr="http://schemas.openxmlformats.org/drawingml/2006/spreadsheetDrawing">
          <xdr:col>4</xdr:col>
          <xdr:colOff>669290</xdr:colOff>
          <xdr:row>21</xdr:row>
          <xdr:rowOff>312420</xdr:rowOff>
        </xdr:to>
        <xdr:sp textlink="">
          <xdr:nvSpPr>
            <xdr:cNvPr id="332812" name="チェック 12" hidden="1">
              <a:extLst>
                <a:ext uri="{63B3BB69-23CF-44E3-9099-C40C66FF867C}">
                  <a14:compatExt spid="_x0000_s332812"/>
                </a:ext>
              </a:extLst>
            </xdr:cNvPr>
            <xdr:cNvSpPr>
              <a:spLocks noRot="1" noChangeShapeType="1"/>
            </xdr:cNvSpPr>
          </xdr:nvSpPr>
          <xdr:spPr>
            <a:xfrm>
              <a:off x="7526020" y="69373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22</xdr:row>
          <xdr:rowOff>6985</xdr:rowOff>
        </xdr:from>
        <xdr:to xmlns:xdr="http://schemas.openxmlformats.org/drawingml/2006/spreadsheetDrawing">
          <xdr:col>4</xdr:col>
          <xdr:colOff>669290</xdr:colOff>
          <xdr:row>22</xdr:row>
          <xdr:rowOff>287655</xdr:rowOff>
        </xdr:to>
        <xdr:sp textlink="">
          <xdr:nvSpPr>
            <xdr:cNvPr id="332813" name="チェック 13" hidden="1">
              <a:extLst>
                <a:ext uri="{63B3BB69-23CF-44E3-9099-C40C66FF867C}">
                  <a14:compatExt spid="_x0000_s332813"/>
                </a:ext>
              </a:extLst>
            </xdr:cNvPr>
            <xdr:cNvSpPr>
              <a:spLocks noRot="1" noChangeShapeType="1"/>
            </xdr:cNvSpPr>
          </xdr:nvSpPr>
          <xdr:spPr>
            <a:xfrm>
              <a:off x="7526020" y="726503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23</xdr:row>
          <xdr:rowOff>31750</xdr:rowOff>
        </xdr:from>
        <xdr:to xmlns:xdr="http://schemas.openxmlformats.org/drawingml/2006/spreadsheetDrawing">
          <xdr:col>4</xdr:col>
          <xdr:colOff>669290</xdr:colOff>
          <xdr:row>23</xdr:row>
          <xdr:rowOff>312420</xdr:rowOff>
        </xdr:to>
        <xdr:sp textlink="">
          <xdr:nvSpPr>
            <xdr:cNvPr id="332814" name="チェック 14" hidden="1">
              <a:extLst>
                <a:ext uri="{63B3BB69-23CF-44E3-9099-C40C66FF867C}">
                  <a14:compatExt spid="_x0000_s332814"/>
                </a:ext>
              </a:extLst>
            </xdr:cNvPr>
            <xdr:cNvSpPr>
              <a:spLocks noRot="1" noChangeShapeType="1"/>
            </xdr:cNvSpPr>
          </xdr:nvSpPr>
          <xdr:spPr>
            <a:xfrm>
              <a:off x="7526020" y="76422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24</xdr:row>
          <xdr:rowOff>19050</xdr:rowOff>
        </xdr:from>
        <xdr:to xmlns:xdr="http://schemas.openxmlformats.org/drawingml/2006/spreadsheetDrawing">
          <xdr:col>4</xdr:col>
          <xdr:colOff>669290</xdr:colOff>
          <xdr:row>24</xdr:row>
          <xdr:rowOff>297180</xdr:rowOff>
        </xdr:to>
        <xdr:sp textlink="">
          <xdr:nvSpPr>
            <xdr:cNvPr id="332815" name="チェック 15" hidden="1">
              <a:extLst>
                <a:ext uri="{63B3BB69-23CF-44E3-9099-C40C66FF867C}">
                  <a14:compatExt spid="_x0000_s332815"/>
                </a:ext>
              </a:extLst>
            </xdr:cNvPr>
            <xdr:cNvSpPr>
              <a:spLocks noRot="1" noChangeShapeType="1"/>
            </xdr:cNvSpPr>
          </xdr:nvSpPr>
          <xdr:spPr>
            <a:xfrm>
              <a:off x="7526020" y="7981950"/>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15</xdr:row>
          <xdr:rowOff>31750</xdr:rowOff>
        </xdr:from>
        <xdr:to xmlns:xdr="http://schemas.openxmlformats.org/drawingml/2006/spreadsheetDrawing">
          <xdr:col>4</xdr:col>
          <xdr:colOff>681990</xdr:colOff>
          <xdr:row>15</xdr:row>
          <xdr:rowOff>312420</xdr:rowOff>
        </xdr:to>
        <xdr:sp textlink="">
          <xdr:nvSpPr>
            <xdr:cNvPr id="332816" name="チェック 16" hidden="1">
              <a:extLst>
                <a:ext uri="{63B3BB69-23CF-44E3-9099-C40C66FF867C}">
                  <a14:compatExt spid="_x0000_s332816"/>
                </a:ext>
              </a:extLst>
            </xdr:cNvPr>
            <xdr:cNvSpPr>
              <a:spLocks noRot="1" noChangeShapeType="1"/>
            </xdr:cNvSpPr>
          </xdr:nvSpPr>
          <xdr:spPr>
            <a:xfrm>
              <a:off x="7538720" y="48228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25</xdr:row>
          <xdr:rowOff>187960</xdr:rowOff>
        </xdr:from>
        <xdr:to xmlns:xdr="http://schemas.openxmlformats.org/drawingml/2006/spreadsheetDrawing">
          <xdr:col>4</xdr:col>
          <xdr:colOff>669290</xdr:colOff>
          <xdr:row>25</xdr:row>
          <xdr:rowOff>465455</xdr:rowOff>
        </xdr:to>
        <xdr:sp textlink="">
          <xdr:nvSpPr>
            <xdr:cNvPr id="332817" name="チェック 17" hidden="1">
              <a:extLst>
                <a:ext uri="{63B3BB69-23CF-44E3-9099-C40C66FF867C}">
                  <a14:compatExt spid="_x0000_s332817"/>
                </a:ext>
              </a:extLst>
            </xdr:cNvPr>
            <xdr:cNvSpPr>
              <a:spLocks noRot="1" noChangeShapeType="1"/>
            </xdr:cNvSpPr>
          </xdr:nvSpPr>
          <xdr:spPr>
            <a:xfrm>
              <a:off x="7526020" y="8503285"/>
              <a:ext cx="30607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26</xdr:row>
          <xdr:rowOff>18415</xdr:rowOff>
        </xdr:from>
        <xdr:to xmlns:xdr="http://schemas.openxmlformats.org/drawingml/2006/spreadsheetDrawing">
          <xdr:col>4</xdr:col>
          <xdr:colOff>669290</xdr:colOff>
          <xdr:row>26</xdr:row>
          <xdr:rowOff>295275</xdr:rowOff>
        </xdr:to>
        <xdr:sp textlink="">
          <xdr:nvSpPr>
            <xdr:cNvPr id="332818" name="チェック 18" hidden="1">
              <a:extLst>
                <a:ext uri="{63B3BB69-23CF-44E3-9099-C40C66FF867C}">
                  <a14:compatExt spid="_x0000_s332818"/>
                </a:ext>
              </a:extLst>
            </xdr:cNvPr>
            <xdr:cNvSpPr>
              <a:spLocks noRot="1" noChangeShapeType="1"/>
            </xdr:cNvSpPr>
          </xdr:nvSpPr>
          <xdr:spPr>
            <a:xfrm>
              <a:off x="7526020" y="9000490"/>
              <a:ext cx="30607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27</xdr:row>
          <xdr:rowOff>152400</xdr:rowOff>
        </xdr:from>
        <xdr:to xmlns:xdr="http://schemas.openxmlformats.org/drawingml/2006/spreadsheetDrawing">
          <xdr:col>4</xdr:col>
          <xdr:colOff>669290</xdr:colOff>
          <xdr:row>27</xdr:row>
          <xdr:rowOff>427990</xdr:rowOff>
        </xdr:to>
        <xdr:sp textlink="">
          <xdr:nvSpPr>
            <xdr:cNvPr id="332819" name="チェック 19" hidden="1">
              <a:extLst>
                <a:ext uri="{63B3BB69-23CF-44E3-9099-C40C66FF867C}">
                  <a14:compatExt spid="_x0000_s332819"/>
                </a:ext>
              </a:extLst>
            </xdr:cNvPr>
            <xdr:cNvSpPr>
              <a:spLocks noRot="1" noChangeShapeType="1"/>
            </xdr:cNvSpPr>
          </xdr:nvSpPr>
          <xdr:spPr>
            <a:xfrm>
              <a:off x="7526020" y="9467850"/>
              <a:ext cx="30607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28</xdr:row>
          <xdr:rowOff>18415</xdr:rowOff>
        </xdr:from>
        <xdr:to xmlns:xdr="http://schemas.openxmlformats.org/drawingml/2006/spreadsheetDrawing">
          <xdr:col>4</xdr:col>
          <xdr:colOff>669290</xdr:colOff>
          <xdr:row>29</xdr:row>
          <xdr:rowOff>1270</xdr:rowOff>
        </xdr:to>
        <xdr:sp textlink="">
          <xdr:nvSpPr>
            <xdr:cNvPr id="332820" name="チェック 20" hidden="1">
              <a:extLst>
                <a:ext uri="{63B3BB69-23CF-44E3-9099-C40C66FF867C}">
                  <a14:compatExt spid="_x0000_s332820"/>
                </a:ext>
              </a:extLst>
            </xdr:cNvPr>
            <xdr:cNvSpPr>
              <a:spLocks noRot="1" noChangeShapeType="1"/>
            </xdr:cNvSpPr>
          </xdr:nvSpPr>
          <xdr:spPr>
            <a:xfrm>
              <a:off x="7526020" y="990536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18</xdr:row>
          <xdr:rowOff>19050</xdr:rowOff>
        </xdr:from>
        <xdr:to xmlns:xdr="http://schemas.openxmlformats.org/drawingml/2006/spreadsheetDrawing">
          <xdr:col>4</xdr:col>
          <xdr:colOff>681990</xdr:colOff>
          <xdr:row>18</xdr:row>
          <xdr:rowOff>299720</xdr:rowOff>
        </xdr:to>
        <xdr:sp textlink="">
          <xdr:nvSpPr>
            <xdr:cNvPr id="332821" name="チェック 21" hidden="1">
              <a:extLst>
                <a:ext uri="{63B3BB69-23CF-44E3-9099-C40C66FF867C}">
                  <a14:compatExt spid="_x0000_s332821"/>
                </a:ext>
              </a:extLst>
            </xdr:cNvPr>
            <xdr:cNvSpPr>
              <a:spLocks noRot="1" noChangeShapeType="1"/>
            </xdr:cNvSpPr>
          </xdr:nvSpPr>
          <xdr:spPr>
            <a:xfrm>
              <a:off x="7538720" y="5867400"/>
              <a:ext cx="306070" cy="28067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30</xdr:col>
      <xdr:colOff>66675</xdr:colOff>
      <xdr:row>20</xdr:row>
      <xdr:rowOff>635</xdr:rowOff>
    </xdr:from>
    <xdr:to xmlns:xdr="http://schemas.openxmlformats.org/drawingml/2006/spreadsheetDrawing">
      <xdr:col>35</xdr:col>
      <xdr:colOff>304165</xdr:colOff>
      <xdr:row>27</xdr:row>
      <xdr:rowOff>143510</xdr:rowOff>
    </xdr:to>
    <xdr:sp macro="" textlink="">
      <xdr:nvSpPr>
        <xdr:cNvPr id="319492" name="四角形 4"/>
        <xdr:cNvSpPr>
          <a:spLocks noChangeArrowheads="1"/>
        </xdr:cNvSpPr>
      </xdr:nvSpPr>
      <xdr:spPr>
        <a:xfrm>
          <a:off x="6343650" y="4048760"/>
          <a:ext cx="2237740" cy="1609725"/>
        </a:xfrm>
        <a:prstGeom prst="rect"/>
        <a:solidFill>
          <a:srgbClr val="CCFFCC"/>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30</xdr:col>
      <xdr:colOff>158750</xdr:colOff>
      <xdr:row>20</xdr:row>
      <xdr:rowOff>38735</xdr:rowOff>
    </xdr:from>
    <xdr:to xmlns:xdr="http://schemas.openxmlformats.org/drawingml/2006/spreadsheetDrawing">
      <xdr:col>35</xdr:col>
      <xdr:colOff>262890</xdr:colOff>
      <xdr:row>27</xdr:row>
      <xdr:rowOff>95885</xdr:rowOff>
    </xdr:to>
    <xdr:sp macro="" textlink="">
      <xdr:nvSpPr>
        <xdr:cNvPr id="319493" name="テキスト 5"/>
        <xdr:cNvSpPr txBox="1">
          <a:spLocks noChangeArrowheads="1"/>
        </xdr:cNvSpPr>
      </xdr:nvSpPr>
      <xdr:spPr>
        <a:xfrm>
          <a:off x="6435725" y="4086860"/>
          <a:ext cx="2104390" cy="1524000"/>
        </a:xfrm>
        <a:prstGeom prst="rect"/>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変更前は交付申請の金額を入れてください。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変更後は変更後の金額をいれてください。金額変更がない事業は変更前と同じ金額をいれてください。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31</xdr:col>
      <xdr:colOff>97790</xdr:colOff>
      <xdr:row>19</xdr:row>
      <xdr:rowOff>84455</xdr:rowOff>
    </xdr:from>
    <xdr:to xmlns:xdr="http://schemas.openxmlformats.org/drawingml/2006/spreadsheetDrawing">
      <xdr:col>36</xdr:col>
      <xdr:colOff>1485900</xdr:colOff>
      <xdr:row>26</xdr:row>
      <xdr:rowOff>215265</xdr:rowOff>
    </xdr:to>
    <xdr:sp macro="" textlink="">
      <xdr:nvSpPr>
        <xdr:cNvPr id="321539" name="四角形 3"/>
        <xdr:cNvSpPr>
          <a:spLocks noChangeArrowheads="1"/>
        </xdr:cNvSpPr>
      </xdr:nvSpPr>
      <xdr:spPr>
        <a:xfrm>
          <a:off x="7243445" y="3961130"/>
          <a:ext cx="2216785" cy="1597660"/>
        </a:xfrm>
        <a:prstGeom prst="rect"/>
        <a:solidFill>
          <a:srgbClr val="CCFFCC"/>
        </a:solidFill>
        <a:ln w="9525">
          <a:solidFill>
            <a:sysClr val="windowText" lastClr="000000"/>
          </a:solidFill>
          <a:miter/>
        </a:ln>
      </xdr:spPr>
      <xdr:txBody>
        <a:bodyPr upright="1"/>
        <a:lstStyle/>
        <a:p/>
      </xdr:txBody>
    </xdr:sp>
    <xdr:clientData/>
  </xdr:twoCellAnchor>
  <xdr:twoCellAnchor>
    <xdr:from xmlns:xdr="http://schemas.openxmlformats.org/drawingml/2006/spreadsheetDrawing">
      <xdr:col>31</xdr:col>
      <xdr:colOff>139700</xdr:colOff>
      <xdr:row>19</xdr:row>
      <xdr:rowOff>86995</xdr:rowOff>
    </xdr:from>
    <xdr:to xmlns:xdr="http://schemas.openxmlformats.org/drawingml/2006/spreadsheetDrawing">
      <xdr:col>36</xdr:col>
      <xdr:colOff>1394460</xdr:colOff>
      <xdr:row>26</xdr:row>
      <xdr:rowOff>134620</xdr:rowOff>
    </xdr:to>
    <xdr:sp macro="" textlink="">
      <xdr:nvSpPr>
        <xdr:cNvPr id="321540" name="テキスト 4"/>
        <xdr:cNvSpPr txBox="1">
          <a:spLocks noChangeArrowheads="1"/>
        </xdr:cNvSpPr>
      </xdr:nvSpPr>
      <xdr:spPr>
        <a:xfrm>
          <a:off x="7285355" y="3963670"/>
          <a:ext cx="2083435" cy="1514475"/>
        </a:xfrm>
        <a:prstGeom prst="rect"/>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変更前は交付申請の金額を入れてください。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変更後は変更後の金額をいれてください。金額変更がない事業は変更前と同じ金額をいれてください。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7</xdr:row>
      <xdr:rowOff>136525</xdr:rowOff>
    </xdr:from>
    <xdr:to xmlns:xdr="http://schemas.openxmlformats.org/drawingml/2006/spreadsheetDrawing">
      <xdr:col>35</xdr:col>
      <xdr:colOff>78105</xdr:colOff>
      <xdr:row>10</xdr:row>
      <xdr:rowOff>274955</xdr:rowOff>
    </xdr:to>
    <xdr:sp macro="" textlink="">
      <xdr:nvSpPr>
        <xdr:cNvPr id="322562" name="四角形 2"/>
        <xdr:cNvSpPr>
          <a:spLocks noChangeArrowheads="1"/>
        </xdr:cNvSpPr>
      </xdr:nvSpPr>
      <xdr:spPr>
        <a:xfrm>
          <a:off x="3509645" y="1306830"/>
          <a:ext cx="2369185" cy="1014730"/>
        </a:xfrm>
        <a:prstGeom prst="rect"/>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変更する理由を踏まえて記載してください。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変更内容を踏まえて効果やスケジュールを記載してください。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7.vml" /><Relationship Id="rId3" Type="http://schemas.openxmlformats.org/officeDocument/2006/relationships/comments" Target="../comments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 Id="rId3" Type="http://schemas.openxmlformats.org/officeDocument/2006/relationships/vmlDrawing" Target="../drawings/vmlDrawing8.vml" /><Relationship Id="rId4" Type="http://schemas.openxmlformats.org/officeDocument/2006/relationships/comments" Target="../comments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10.vml" /><Relationship Id="rId3" Type="http://schemas.openxmlformats.org/officeDocument/2006/relationships/comments" Target="../comments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1.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2.xml" /><Relationship Id="rId3" Type="http://schemas.openxmlformats.org/officeDocument/2006/relationships/vmlDrawing" Target="../drawings/vmlDrawing11.vml" /><Relationship Id="rId4" Type="http://schemas.openxmlformats.org/officeDocument/2006/relationships/comments" Target="../comments10.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3.xml" /><Relationship Id="rId3" Type="http://schemas.openxmlformats.org/officeDocument/2006/relationships/vmlDrawing" Target="../drawings/vmlDrawing12.vml" /><Relationship Id="rId4" Type="http://schemas.openxmlformats.org/officeDocument/2006/relationships/comments" Target="../comments11.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13.vml" /><Relationship Id="rId3" Type="http://schemas.openxmlformats.org/officeDocument/2006/relationships/comments" Target="../comments12.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vmlDrawing" Target="../drawings/vmlDrawing14.vml" /><Relationship Id="rId3" Type="http://schemas.openxmlformats.org/officeDocument/2006/relationships/comments" Target="../comments13.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D28"/>
  <sheetViews>
    <sheetView workbookViewId="0">
      <selection activeCell="B7" sqref="B7"/>
    </sheetView>
  </sheetViews>
  <sheetFormatPr defaultRowHeight="13.5"/>
  <cols>
    <col min="1" max="1" width="8" style="1" customWidth="1"/>
    <col min="2" max="2" width="34.36328125" style="2" customWidth="1"/>
    <col min="3" max="3" width="46.36328125" style="2" customWidth="1"/>
    <col min="4" max="4" width="28.81640625" style="3" customWidth="1"/>
    <col min="5" max="255" width="8.7265625" style="3" bestFit="1" customWidth="1"/>
    <col min="256" max="16384" width="9" style="3" bestFit="1" customWidth="1"/>
  </cols>
  <sheetData>
    <row r="1" spans="1:4" ht="8.5" customHeight="1"/>
    <row r="2" spans="1:4" ht="20" customHeight="1">
      <c r="A2" s="4" t="s">
        <v>1</v>
      </c>
      <c r="B2" s="19" t="s">
        <v>9</v>
      </c>
      <c r="C2" s="19" t="s">
        <v>15</v>
      </c>
      <c r="D2" s="26" t="s">
        <v>6</v>
      </c>
    </row>
    <row r="3" spans="1:4" ht="20" customHeight="1">
      <c r="A3" s="5" t="s">
        <v>20</v>
      </c>
      <c r="B3" s="20" t="s">
        <v>3</v>
      </c>
      <c r="C3" s="20" t="s">
        <v>23</v>
      </c>
      <c r="D3" s="27" t="s">
        <v>25</v>
      </c>
    </row>
    <row r="4" spans="1:4" ht="20" customHeight="1">
      <c r="A4" s="6" t="s">
        <v>27</v>
      </c>
      <c r="B4" s="20" t="s">
        <v>32</v>
      </c>
      <c r="C4" s="20" t="s">
        <v>36</v>
      </c>
      <c r="D4" s="27"/>
    </row>
    <row r="5" spans="1:4" ht="20" customHeight="1">
      <c r="A5" s="6" t="s">
        <v>27</v>
      </c>
      <c r="B5" s="20" t="s">
        <v>37</v>
      </c>
      <c r="C5" s="20" t="s">
        <v>35</v>
      </c>
      <c r="D5" s="27"/>
    </row>
    <row r="6" spans="1:4" ht="20" customHeight="1">
      <c r="A6" s="7" t="s">
        <v>40</v>
      </c>
      <c r="B6" s="20" t="s">
        <v>45</v>
      </c>
      <c r="C6" s="20" t="s">
        <v>34</v>
      </c>
      <c r="D6" s="27"/>
    </row>
    <row r="7" spans="1:4" ht="20" customHeight="1">
      <c r="A7" s="7" t="s">
        <v>40</v>
      </c>
      <c r="B7" s="20" t="s">
        <v>47</v>
      </c>
      <c r="C7" s="20" t="s">
        <v>49</v>
      </c>
      <c r="D7" s="27"/>
    </row>
    <row r="8" spans="1:4" ht="20" customHeight="1">
      <c r="A8" s="7" t="s">
        <v>40</v>
      </c>
      <c r="B8" s="20" t="s">
        <v>50</v>
      </c>
      <c r="C8" s="20" t="s">
        <v>52</v>
      </c>
      <c r="D8" s="27"/>
    </row>
    <row r="9" spans="1:4" ht="20" customHeight="1">
      <c r="A9" s="8" t="s">
        <v>56</v>
      </c>
      <c r="B9" s="20" t="s">
        <v>0</v>
      </c>
      <c r="C9" s="20" t="s">
        <v>58</v>
      </c>
      <c r="D9" s="27"/>
    </row>
    <row r="10" spans="1:4" ht="20" customHeight="1">
      <c r="A10" s="8" t="s">
        <v>56</v>
      </c>
      <c r="B10" s="20" t="s">
        <v>59</v>
      </c>
      <c r="C10" s="20" t="s">
        <v>64</v>
      </c>
      <c r="D10" s="27"/>
    </row>
    <row r="11" spans="1:4" ht="20" customHeight="1">
      <c r="A11" s="8" t="s">
        <v>56</v>
      </c>
      <c r="B11" s="20" t="s">
        <v>65</v>
      </c>
      <c r="C11" s="20" t="s">
        <v>67</v>
      </c>
      <c r="D11" s="27"/>
    </row>
    <row r="12" spans="1:4" ht="20" customHeight="1">
      <c r="A12" s="8" t="s">
        <v>56</v>
      </c>
      <c r="B12" s="20" t="s">
        <v>70</v>
      </c>
      <c r="C12" s="20" t="s">
        <v>73</v>
      </c>
      <c r="D12" s="27"/>
    </row>
    <row r="13" spans="1:4" ht="20" customHeight="1">
      <c r="A13" s="9" t="s">
        <v>20</v>
      </c>
      <c r="B13" s="21" t="s">
        <v>54</v>
      </c>
      <c r="C13" s="21" t="s">
        <v>18</v>
      </c>
      <c r="D13" s="28" t="s">
        <v>74</v>
      </c>
    </row>
    <row r="14" spans="1:4" ht="20" customHeight="1">
      <c r="A14" s="10" t="s">
        <v>33</v>
      </c>
      <c r="B14" s="20" t="s">
        <v>75</v>
      </c>
      <c r="C14" s="20" t="s">
        <v>77</v>
      </c>
      <c r="D14" s="29"/>
    </row>
    <row r="15" spans="1:4" ht="20" customHeight="1">
      <c r="A15" s="10" t="s">
        <v>33</v>
      </c>
      <c r="B15" s="20" t="s">
        <v>81</v>
      </c>
      <c r="C15" s="20" t="s">
        <v>82</v>
      </c>
      <c r="D15" s="29"/>
    </row>
    <row r="16" spans="1:4" ht="20" customHeight="1">
      <c r="A16" s="11" t="s">
        <v>13</v>
      </c>
      <c r="B16" s="20" t="s">
        <v>31</v>
      </c>
      <c r="C16" s="20" t="s">
        <v>34</v>
      </c>
      <c r="D16" s="29"/>
    </row>
    <row r="17" spans="1:4" ht="20" customHeight="1">
      <c r="A17" s="12" t="s">
        <v>13</v>
      </c>
      <c r="B17" s="22" t="s">
        <v>85</v>
      </c>
      <c r="C17" s="22" t="s">
        <v>49</v>
      </c>
      <c r="D17" s="29"/>
    </row>
    <row r="18" spans="1:4" ht="20" customHeight="1">
      <c r="A18" s="12" t="s">
        <v>13</v>
      </c>
      <c r="B18" s="22" t="s">
        <v>43</v>
      </c>
      <c r="C18" s="22" t="s">
        <v>52</v>
      </c>
      <c r="D18" s="30"/>
    </row>
    <row r="19" spans="1:4" ht="20" customHeight="1">
      <c r="A19" s="13" t="s">
        <v>42</v>
      </c>
      <c r="B19" s="23" t="s">
        <v>30</v>
      </c>
      <c r="C19" s="23" t="s">
        <v>87</v>
      </c>
      <c r="D19" s="31" t="s">
        <v>89</v>
      </c>
    </row>
    <row r="20" spans="1:4" ht="20" customHeight="1">
      <c r="A20" s="9" t="s">
        <v>20</v>
      </c>
      <c r="B20" s="21" t="s">
        <v>90</v>
      </c>
      <c r="C20" s="21" t="s">
        <v>93</v>
      </c>
      <c r="D20" s="32" t="s">
        <v>60</v>
      </c>
    </row>
    <row r="21" spans="1:4" ht="20" customHeight="1">
      <c r="A21" s="14" t="s">
        <v>96</v>
      </c>
      <c r="B21" s="20" t="s">
        <v>63</v>
      </c>
      <c r="C21" s="20" t="s">
        <v>83</v>
      </c>
      <c r="D21" s="33"/>
    </row>
    <row r="22" spans="1:4" ht="20" customHeight="1">
      <c r="A22" s="14" t="s">
        <v>96</v>
      </c>
      <c r="B22" s="20" t="s">
        <v>69</v>
      </c>
      <c r="C22" s="20" t="s">
        <v>79</v>
      </c>
      <c r="D22" s="33"/>
    </row>
    <row r="23" spans="1:4" ht="20" customHeight="1">
      <c r="A23" s="15" t="s">
        <v>100</v>
      </c>
      <c r="B23" s="20" t="s">
        <v>76</v>
      </c>
      <c r="C23" s="20" t="s">
        <v>10</v>
      </c>
      <c r="D23" s="33"/>
    </row>
    <row r="24" spans="1:4" ht="20" customHeight="1">
      <c r="A24" s="15" t="s">
        <v>100</v>
      </c>
      <c r="B24" s="20" t="s">
        <v>86</v>
      </c>
      <c r="C24" s="20" t="s">
        <v>103</v>
      </c>
      <c r="D24" s="33"/>
    </row>
    <row r="25" spans="1:4" ht="20" customHeight="1">
      <c r="A25" s="15" t="s">
        <v>100</v>
      </c>
      <c r="B25" s="20" t="s">
        <v>104</v>
      </c>
      <c r="C25" s="20" t="s">
        <v>107</v>
      </c>
      <c r="D25" s="33"/>
    </row>
    <row r="26" spans="1:4" ht="20" customHeight="1">
      <c r="A26" s="16" t="s">
        <v>109</v>
      </c>
      <c r="B26" s="22" t="s">
        <v>111</v>
      </c>
      <c r="C26" s="22" t="s">
        <v>105</v>
      </c>
      <c r="D26" s="34"/>
    </row>
    <row r="27" spans="1:4" ht="24.5" customHeight="1">
      <c r="A27" s="17" t="s">
        <v>109</v>
      </c>
      <c r="B27" s="24" t="s">
        <v>8</v>
      </c>
      <c r="C27" s="24" t="s">
        <v>114</v>
      </c>
      <c r="D27" s="35" t="s">
        <v>115</v>
      </c>
    </row>
    <row r="28" spans="1:4" ht="31.5" customHeight="1">
      <c r="A28" s="18" t="s">
        <v>109</v>
      </c>
      <c r="B28" s="23" t="s">
        <v>116</v>
      </c>
      <c r="C28" s="25" t="s">
        <v>22</v>
      </c>
      <c r="D28" s="36" t="s">
        <v>113</v>
      </c>
    </row>
    <row r="29" spans="1:4" ht="20" customHeight="1"/>
    <row r="30" spans="1:4" ht="20" customHeight="1"/>
    <row r="31" spans="1:4" ht="20" customHeight="1"/>
  </sheetData>
  <mergeCells count="3">
    <mergeCell ref="D13:D18"/>
    <mergeCell ref="D3:D12"/>
    <mergeCell ref="D20:D26"/>
  </mergeCells>
  <phoneticPr fontId="20"/>
  <pageMargins left="0.7" right="0.7" top="0.75" bottom="0.75" header="0.3" footer="0.3"/>
  <pageSetup paperSize="9" scale="76"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topLeftCell="A21" zoomScaleSheetLayoutView="100" workbookViewId="0">
      <selection activeCell="C15" sqref="C15:AL1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7.25" customHeight="1">
      <c r="B1" s="67" t="s">
        <v>55</v>
      </c>
    </row>
    <row r="2" spans="2:39" ht="14.25" customHeight="1">
      <c r="B2" s="68"/>
    </row>
    <row r="3" spans="2:39" ht="9.65" customHeight="1"/>
    <row r="4" spans="2:39" ht="17.25">
      <c r="B4" s="69" t="s">
        <v>152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64" customFormat="1" ht="10.5" customHeight="1">
      <c r="B6" s="70" t="s">
        <v>214</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66"/>
    </row>
    <row r="7" spans="2:39" s="64" customFormat="1" ht="9" customHeight="1">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66"/>
    </row>
    <row r="8" spans="2:39" s="64" customFormat="1" ht="23" customHeight="1">
      <c r="B8" s="70"/>
      <c r="C8" s="212" t="s">
        <v>296</v>
      </c>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66"/>
    </row>
    <row r="9" spans="2:39" s="64" customFormat="1" ht="32.25" customHeight="1">
      <c r="B9" s="65"/>
      <c r="C9" s="213" t="s">
        <v>458</v>
      </c>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66"/>
    </row>
    <row r="10" spans="2:39" s="64" customFormat="1" ht="24.75" customHeight="1">
      <c r="B10" s="65"/>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66"/>
    </row>
    <row r="11" spans="2:39" s="64" customFormat="1" ht="27" customHeight="1">
      <c r="B11" s="65"/>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66"/>
    </row>
    <row r="12" spans="2:39" s="64" customFormat="1" ht="26.25" customHeight="1">
      <c r="B12" s="65"/>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66"/>
    </row>
    <row r="13" spans="2:39" s="64" customFormat="1" ht="22.5" customHeight="1">
      <c r="B13" s="65"/>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66"/>
    </row>
    <row r="14" spans="2:39" ht="23" customHeight="1">
      <c r="C14" s="212" t="s">
        <v>300</v>
      </c>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row>
    <row r="15" spans="2:39" ht="23" customHeight="1">
      <c r="C15" s="213" t="s">
        <v>245</v>
      </c>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row>
    <row r="16" spans="2:39" ht="23" customHeight="1">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row>
    <row r="17" spans="2:38" ht="23" customHeight="1">
      <c r="B17" s="38" t="s">
        <v>221</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row>
    <row r="18" spans="2:38" ht="23" customHeight="1">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row>
    <row r="19" spans="2:38" ht="23" customHeight="1">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row>
    <row r="20" spans="2:38" ht="23" customHeight="1">
      <c r="C20" s="215" t="s">
        <v>438</v>
      </c>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row>
    <row r="21" spans="2:38" ht="18" customHeight="1">
      <c r="C21" s="216" t="s">
        <v>242</v>
      </c>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row>
    <row r="22" spans="2:38" ht="18" customHeight="1">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2:38" ht="23" customHeight="1">
      <c r="C23" s="213" t="s">
        <v>459</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row>
    <row r="24" spans="2:38" ht="23" customHeight="1">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row>
    <row r="25" spans="2:38" ht="23" customHeight="1">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row>
    <row r="26" spans="2:38" ht="23" customHeight="1">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row>
    <row r="27" spans="2:38" ht="33" customHeight="1">
      <c r="C27" s="219" t="s">
        <v>439</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row>
    <row r="28" spans="2:38" ht="23" customHeight="1">
      <c r="C28" s="213" t="s">
        <v>460</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2:38" ht="23" customHeight="1">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row>
    <row r="30" spans="2:38" ht="23" customHeight="1">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row>
    <row r="31" spans="2:38" ht="23" customHeight="1">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row>
    <row r="32" spans="2:38" ht="23" customHeight="1">
      <c r="C32" s="220" t="s">
        <v>306</v>
      </c>
      <c r="D32" s="220"/>
      <c r="E32" s="220"/>
      <c r="F32" s="220"/>
      <c r="G32" s="220"/>
      <c r="H32" s="220"/>
      <c r="I32" s="220"/>
      <c r="J32" s="220"/>
      <c r="K32" s="220"/>
      <c r="L32" s="224" t="s">
        <v>440</v>
      </c>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row>
    <row r="33" spans="3:38" ht="23" customHeight="1">
      <c r="C33" s="213" t="s">
        <v>461</v>
      </c>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row>
    <row r="34" spans="3:38" ht="23" customHeight="1">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row>
    <row r="35" spans="3:38" ht="23" customHeight="1">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row>
    <row r="36" spans="3:38" ht="23" customHeight="1">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row>
    <row r="37" spans="3:38" ht="23" customHeight="1">
      <c r="C37" s="221" t="s">
        <v>320</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row>
    <row r="38" spans="3:38" ht="19.5" customHeight="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row>
    <row r="39" spans="3:38" ht="23" customHeight="1">
      <c r="C39" s="213" t="s">
        <v>279</v>
      </c>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row>
    <row r="40" spans="3:38" ht="23" customHeight="1">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row>
    <row r="41" spans="3:38" ht="23" customHeight="1">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pans="3:38" ht="23" customHeight="1">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row>
    <row r="43" spans="3:38">
      <c r="C43" s="65" t="s">
        <v>225</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46" type="Hiragana"/>
  <printOptions horizontalCentered="1"/>
  <pageMargins left="0.98425196850393704" right="0.78740157480314954" top="0.78740157480314954" bottom="0.78740157480314954" header="0.51181102362204722" footer="0.51181102362204722"/>
  <pageSetup paperSize="9" scale="85" firstPageNumber="0" fitToWidth="1" fitToHeight="2" orientation="portrait" usePrinterDefaults="1" cellComments="asDisplayed"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G104"/>
  <sheetViews>
    <sheetView showGridLines="0" view="pageBreakPreview" zoomScale="50" zoomScaleNormal="70" zoomScaleSheetLayoutView="50" workbookViewId="0">
      <selection activeCell="E6" sqref="E6:E29"/>
    </sheetView>
  </sheetViews>
  <sheetFormatPr defaultRowHeight="13.5"/>
  <cols>
    <col min="1" max="1" width="5.5" style="225" customWidth="1"/>
    <col min="2" max="2" width="3.625" style="225" customWidth="1"/>
    <col min="3" max="3" width="40" style="225" customWidth="1"/>
    <col min="4" max="4" width="44.875" style="226" customWidth="1"/>
    <col min="5" max="5" width="13" style="226" customWidth="1"/>
    <col min="6" max="6" width="37.375" style="225" customWidth="1"/>
    <col min="7" max="7" width="3.125" style="225" customWidth="1"/>
    <col min="8" max="16384" width="9" style="225" customWidth="1"/>
  </cols>
  <sheetData>
    <row r="1" spans="1:7" ht="27" customHeight="1">
      <c r="A1" s="67" t="s">
        <v>441</v>
      </c>
      <c r="B1" s="67"/>
      <c r="C1" s="236"/>
      <c r="D1" s="236"/>
      <c r="E1" s="236"/>
      <c r="F1" s="236"/>
      <c r="G1" s="236"/>
    </row>
    <row r="2" spans="1:7" ht="19.5" customHeight="1">
      <c r="A2" s="227" t="s">
        <v>250</v>
      </c>
      <c r="C2" s="237"/>
      <c r="D2" s="247"/>
      <c r="E2" s="247"/>
      <c r="F2" s="247"/>
      <c r="G2" s="247"/>
    </row>
    <row r="3" spans="1:7" ht="19.5" customHeight="1">
      <c r="A3" s="227"/>
      <c r="C3" s="237"/>
      <c r="D3" s="247"/>
      <c r="E3" s="247"/>
      <c r="F3" s="247"/>
      <c r="G3" s="247"/>
    </row>
    <row r="4" spans="1:7" ht="19.5" customHeight="1">
      <c r="A4" s="225" t="s">
        <v>442</v>
      </c>
      <c r="C4" s="238"/>
      <c r="D4" s="248"/>
      <c r="E4" s="248"/>
      <c r="F4" s="248"/>
      <c r="G4" s="248"/>
    </row>
    <row r="5" spans="1:7" ht="19.5" customHeight="1">
      <c r="A5" s="228" t="s">
        <v>443</v>
      </c>
      <c r="B5" s="234"/>
      <c r="C5" s="239" t="s">
        <v>445</v>
      </c>
      <c r="D5" s="239"/>
      <c r="E5" s="253" t="s">
        <v>456</v>
      </c>
      <c r="F5" s="253" t="s">
        <v>360</v>
      </c>
      <c r="G5" s="248"/>
    </row>
    <row r="6" spans="1:7" ht="38.25" customHeight="1">
      <c r="A6" s="228">
        <v>1</v>
      </c>
      <c r="B6" s="234"/>
      <c r="C6" s="240" t="s">
        <v>84</v>
      </c>
      <c r="D6" s="240"/>
      <c r="E6" s="254"/>
      <c r="F6" s="254"/>
      <c r="G6" s="248"/>
    </row>
    <row r="7" spans="1:7" ht="25.5" customHeight="1">
      <c r="A7" s="228">
        <v>2</v>
      </c>
      <c r="B7" s="234"/>
      <c r="C7" s="241" t="s">
        <v>158</v>
      </c>
      <c r="D7" s="241"/>
      <c r="E7" s="254"/>
      <c r="F7" s="254"/>
      <c r="G7" s="248"/>
    </row>
    <row r="8" spans="1:7" ht="25.5" customHeight="1">
      <c r="A8" s="228">
        <v>3</v>
      </c>
      <c r="B8" s="234"/>
      <c r="C8" s="241" t="s">
        <v>446</v>
      </c>
      <c r="D8" s="241"/>
      <c r="E8" s="254"/>
      <c r="F8" s="254"/>
      <c r="G8" s="248"/>
    </row>
    <row r="9" spans="1:7" ht="33.75" customHeight="1">
      <c r="A9" s="228">
        <v>4</v>
      </c>
      <c r="B9" s="234"/>
      <c r="C9" s="241" t="s">
        <v>447</v>
      </c>
      <c r="D9" s="241"/>
      <c r="E9" s="254"/>
      <c r="F9" s="254" t="s">
        <v>190</v>
      </c>
      <c r="G9" s="248"/>
    </row>
    <row r="10" spans="1:7" ht="27" customHeight="1">
      <c r="A10" s="228">
        <v>5</v>
      </c>
      <c r="B10" s="234"/>
      <c r="C10" s="241" t="s">
        <v>448</v>
      </c>
      <c r="D10" s="241"/>
      <c r="E10" s="254"/>
      <c r="F10" s="254"/>
      <c r="G10" s="248"/>
    </row>
    <row r="11" spans="1:7" ht="27" customHeight="1">
      <c r="A11" s="228">
        <v>6</v>
      </c>
      <c r="B11" s="234"/>
      <c r="C11" s="241" t="s">
        <v>449</v>
      </c>
      <c r="D11" s="241"/>
      <c r="E11" s="254"/>
      <c r="F11" s="254"/>
      <c r="G11" s="248"/>
    </row>
    <row r="12" spans="1:7" ht="19.5" customHeight="1">
      <c r="A12" s="229"/>
      <c r="B12" s="229"/>
      <c r="C12" s="242"/>
      <c r="D12" s="242"/>
      <c r="E12" s="255"/>
      <c r="F12" s="255"/>
      <c r="G12" s="248"/>
    </row>
    <row r="13" spans="1:7" ht="20.25" customHeight="1">
      <c r="A13" s="230" t="s">
        <v>444</v>
      </c>
      <c r="B13" s="230"/>
      <c r="C13" s="242"/>
      <c r="D13" s="242"/>
      <c r="E13" s="255"/>
      <c r="F13" s="255"/>
      <c r="G13" s="248"/>
    </row>
    <row r="14" spans="1:7" ht="27.75" customHeight="1">
      <c r="A14" s="228" t="s">
        <v>443</v>
      </c>
      <c r="B14" s="234"/>
      <c r="C14" s="243" t="s">
        <v>445</v>
      </c>
      <c r="D14" s="249"/>
      <c r="E14" s="253" t="s">
        <v>456</v>
      </c>
      <c r="F14" s="253" t="s">
        <v>360</v>
      </c>
      <c r="G14" s="248"/>
    </row>
    <row r="15" spans="1:7" ht="27.75" customHeight="1">
      <c r="A15" s="231">
        <v>1</v>
      </c>
      <c r="B15" s="235"/>
      <c r="C15" s="244" t="s">
        <v>135</v>
      </c>
      <c r="D15" s="250"/>
      <c r="E15" s="254"/>
      <c r="F15" s="254"/>
      <c r="G15" s="248"/>
    </row>
    <row r="16" spans="1:7" ht="27.75" customHeight="1">
      <c r="A16" s="231">
        <v>2</v>
      </c>
      <c r="B16" s="235"/>
      <c r="C16" s="244" t="s">
        <v>450</v>
      </c>
      <c r="D16" s="250"/>
      <c r="E16" s="254"/>
      <c r="F16" s="254"/>
      <c r="G16" s="248"/>
    </row>
    <row r="17" spans="1:7" ht="27.75" customHeight="1">
      <c r="A17" s="231">
        <v>3</v>
      </c>
      <c r="B17" s="235"/>
      <c r="C17" s="244" t="s">
        <v>432</v>
      </c>
      <c r="D17" s="250"/>
      <c r="E17" s="254"/>
      <c r="F17" s="254"/>
      <c r="G17" s="248"/>
    </row>
    <row r="18" spans="1:7" ht="27.75" customHeight="1">
      <c r="A18" s="231">
        <v>4</v>
      </c>
      <c r="B18" s="235"/>
      <c r="C18" s="244" t="s">
        <v>276</v>
      </c>
      <c r="D18" s="250"/>
      <c r="E18" s="254"/>
      <c r="F18" s="254"/>
      <c r="G18" s="248"/>
    </row>
    <row r="19" spans="1:7" ht="27.75" customHeight="1">
      <c r="A19" s="231">
        <v>5</v>
      </c>
      <c r="B19" s="235"/>
      <c r="C19" s="244" t="s">
        <v>451</v>
      </c>
      <c r="D19" s="250"/>
      <c r="E19" s="254"/>
      <c r="F19" s="254"/>
      <c r="G19" s="248"/>
    </row>
    <row r="20" spans="1:7" ht="27.75" customHeight="1">
      <c r="A20" s="231">
        <v>6</v>
      </c>
      <c r="B20" s="235"/>
      <c r="C20" s="244" t="s">
        <v>452</v>
      </c>
      <c r="D20" s="250"/>
      <c r="E20" s="254"/>
      <c r="F20" s="254"/>
      <c r="G20" s="248"/>
    </row>
    <row r="21" spans="1:7" ht="27.75" customHeight="1">
      <c r="A21" s="231">
        <v>7</v>
      </c>
      <c r="B21" s="235"/>
      <c r="C21" s="244" t="s">
        <v>205</v>
      </c>
      <c r="D21" s="250"/>
      <c r="E21" s="254"/>
      <c r="F21" s="254"/>
      <c r="G21" s="248"/>
    </row>
    <row r="22" spans="1:7" ht="27.75" customHeight="1">
      <c r="A22" s="231">
        <v>8</v>
      </c>
      <c r="B22" s="235"/>
      <c r="C22" s="240" t="s">
        <v>414</v>
      </c>
      <c r="D22" s="240"/>
      <c r="E22" s="254"/>
      <c r="F22" s="254"/>
      <c r="G22" s="248"/>
    </row>
    <row r="23" spans="1:7" ht="27.75" customHeight="1">
      <c r="A23" s="231">
        <v>9</v>
      </c>
      <c r="B23" s="235"/>
      <c r="C23" s="240" t="s">
        <v>178</v>
      </c>
      <c r="D23" s="240"/>
      <c r="E23" s="254"/>
      <c r="F23" s="254"/>
      <c r="G23" s="248"/>
    </row>
    <row r="24" spans="1:7" ht="27.75" customHeight="1">
      <c r="A24" s="231">
        <v>10</v>
      </c>
      <c r="B24" s="235"/>
      <c r="C24" s="240" t="s">
        <v>210</v>
      </c>
      <c r="D24" s="240"/>
      <c r="E24" s="254"/>
      <c r="F24" s="254"/>
      <c r="G24" s="248"/>
    </row>
    <row r="25" spans="1:7" ht="27.75" customHeight="1">
      <c r="A25" s="231">
        <v>11</v>
      </c>
      <c r="B25" s="235"/>
      <c r="C25" s="240" t="s">
        <v>453</v>
      </c>
      <c r="D25" s="240"/>
      <c r="E25" s="254"/>
      <c r="F25" s="254"/>
      <c r="G25" s="248"/>
    </row>
    <row r="26" spans="1:7" ht="52.5" customHeight="1">
      <c r="A26" s="231">
        <v>12</v>
      </c>
      <c r="B26" s="235"/>
      <c r="C26" s="240" t="s">
        <v>298</v>
      </c>
      <c r="D26" s="240"/>
      <c r="E26" s="254"/>
      <c r="F26" s="254" t="s">
        <v>369</v>
      </c>
      <c r="G26" s="248"/>
    </row>
    <row r="27" spans="1:7" ht="26.25" customHeight="1">
      <c r="A27" s="231">
        <v>13</v>
      </c>
      <c r="B27" s="235"/>
      <c r="C27" s="240" t="s">
        <v>454</v>
      </c>
      <c r="D27" s="240"/>
      <c r="E27" s="254"/>
      <c r="F27" s="254" t="s">
        <v>2</v>
      </c>
      <c r="G27" s="248"/>
    </row>
    <row r="28" spans="1:7" ht="45" customHeight="1">
      <c r="A28" s="231">
        <v>14</v>
      </c>
      <c r="B28" s="235"/>
      <c r="C28" s="240" t="s">
        <v>146</v>
      </c>
      <c r="D28" s="240"/>
      <c r="E28" s="254"/>
      <c r="F28" s="254" t="s">
        <v>457</v>
      </c>
      <c r="G28" s="248"/>
    </row>
    <row r="29" spans="1:7" ht="23.25" customHeight="1">
      <c r="A29" s="232">
        <v>15</v>
      </c>
      <c r="B29" s="232"/>
      <c r="C29" s="240" t="s">
        <v>16</v>
      </c>
      <c r="D29" s="240"/>
      <c r="E29" s="254"/>
      <c r="F29" s="254"/>
      <c r="G29" s="248"/>
    </row>
    <row r="30" spans="1:7" ht="19.5" customHeight="1">
      <c r="A30" s="229"/>
      <c r="B30" s="229"/>
      <c r="C30" s="245"/>
      <c r="D30" s="245"/>
      <c r="E30" s="256"/>
      <c r="F30" s="256"/>
      <c r="G30" s="248"/>
    </row>
    <row r="31" spans="1:7" ht="14.25">
      <c r="A31" s="225" t="s">
        <v>143</v>
      </c>
      <c r="C31" s="238"/>
      <c r="D31" s="251"/>
      <c r="E31" s="251"/>
      <c r="F31" s="251"/>
      <c r="G31" s="257"/>
    </row>
    <row r="32" spans="1:7" ht="56.25" customHeight="1">
      <c r="A32" s="233" t="s">
        <v>51</v>
      </c>
      <c r="B32" s="233"/>
      <c r="C32" s="233"/>
      <c r="D32" s="233"/>
      <c r="E32" s="233"/>
      <c r="F32" s="233"/>
      <c r="G32" s="255"/>
    </row>
    <row r="33" spans="3:7">
      <c r="C33" s="246"/>
      <c r="D33" s="252"/>
      <c r="E33" s="252"/>
      <c r="F33" s="246"/>
      <c r="G33" s="246"/>
    </row>
    <row r="34" spans="3:7">
      <c r="C34" s="246"/>
      <c r="D34" s="252"/>
      <c r="E34" s="252"/>
      <c r="F34" s="246"/>
      <c r="G34" s="246"/>
    </row>
    <row r="35" spans="3:7">
      <c r="C35" s="246"/>
      <c r="D35" s="252"/>
      <c r="E35" s="252"/>
      <c r="F35" s="246"/>
      <c r="G35" s="246"/>
    </row>
    <row r="36" spans="3:7">
      <c r="C36" s="246"/>
      <c r="D36" s="252"/>
      <c r="E36" s="252"/>
      <c r="F36" s="246"/>
      <c r="G36" s="246"/>
    </row>
    <row r="37" spans="3:7">
      <c r="C37" s="246"/>
      <c r="D37" s="252"/>
      <c r="E37" s="252"/>
      <c r="F37" s="246"/>
      <c r="G37" s="246"/>
    </row>
    <row r="38" spans="3:7">
      <c r="C38" s="246"/>
      <c r="D38" s="252"/>
      <c r="E38" s="252"/>
      <c r="F38" s="246"/>
      <c r="G38" s="246"/>
    </row>
    <row r="39" spans="3:7">
      <c r="C39" s="246"/>
      <c r="D39" s="252"/>
      <c r="E39" s="252"/>
      <c r="F39" s="246"/>
      <c r="G39" s="246"/>
    </row>
    <row r="40" spans="3:7">
      <c r="C40" s="246"/>
      <c r="D40" s="252"/>
      <c r="E40" s="252"/>
      <c r="F40" s="246"/>
      <c r="G40" s="246"/>
    </row>
    <row r="41" spans="3:7">
      <c r="C41" s="246"/>
      <c r="D41" s="252"/>
      <c r="E41" s="252"/>
      <c r="F41" s="246"/>
      <c r="G41" s="246"/>
    </row>
    <row r="42" spans="3:7">
      <c r="C42" s="246"/>
      <c r="D42" s="252"/>
      <c r="E42" s="252"/>
      <c r="F42" s="246"/>
      <c r="G42" s="246"/>
    </row>
    <row r="43" spans="3:7">
      <c r="C43" s="246"/>
      <c r="D43" s="252"/>
      <c r="E43" s="252"/>
      <c r="F43" s="246"/>
      <c r="G43" s="246"/>
    </row>
    <row r="44" spans="3:7">
      <c r="C44" s="246"/>
      <c r="D44" s="252"/>
      <c r="E44" s="252"/>
      <c r="F44" s="246"/>
      <c r="G44" s="246"/>
    </row>
    <row r="45" spans="3:7">
      <c r="C45" s="246"/>
      <c r="D45" s="252"/>
      <c r="E45" s="252"/>
      <c r="F45" s="246"/>
      <c r="G45" s="246"/>
    </row>
    <row r="46" spans="3:7">
      <c r="C46" s="246"/>
      <c r="D46" s="252"/>
      <c r="E46" s="252"/>
      <c r="F46" s="246"/>
      <c r="G46" s="246"/>
    </row>
    <row r="47" spans="3:7">
      <c r="C47" s="246"/>
      <c r="D47" s="252"/>
      <c r="E47" s="252"/>
      <c r="F47" s="246"/>
      <c r="G47" s="246"/>
    </row>
    <row r="48" spans="3:7">
      <c r="C48" s="246"/>
      <c r="D48" s="252"/>
      <c r="E48" s="252"/>
      <c r="F48" s="246"/>
      <c r="G48" s="246"/>
    </row>
    <row r="49" spans="3:7">
      <c r="C49" s="246"/>
      <c r="D49" s="252"/>
      <c r="E49" s="252"/>
      <c r="F49" s="246"/>
      <c r="G49" s="246"/>
    </row>
    <row r="50" spans="3:7">
      <c r="C50" s="246"/>
      <c r="D50" s="252"/>
      <c r="E50" s="252"/>
      <c r="F50" s="246"/>
      <c r="G50" s="246"/>
    </row>
    <row r="51" spans="3:7">
      <c r="C51" s="246"/>
      <c r="D51" s="252"/>
      <c r="E51" s="252"/>
      <c r="F51" s="246"/>
      <c r="G51" s="246"/>
    </row>
    <row r="52" spans="3:7">
      <c r="C52" s="246"/>
      <c r="D52" s="252"/>
      <c r="E52" s="252"/>
      <c r="F52" s="246"/>
      <c r="G52" s="246"/>
    </row>
    <row r="53" spans="3:7">
      <c r="C53" s="246"/>
      <c r="D53" s="252"/>
      <c r="E53" s="252"/>
      <c r="F53" s="246"/>
      <c r="G53" s="246"/>
    </row>
    <row r="54" spans="3:7">
      <c r="C54" s="246"/>
      <c r="D54" s="252"/>
      <c r="E54" s="252"/>
      <c r="F54" s="246"/>
      <c r="G54" s="246"/>
    </row>
    <row r="55" spans="3:7">
      <c r="C55" s="246"/>
      <c r="D55" s="252"/>
      <c r="E55" s="252"/>
      <c r="F55" s="246"/>
      <c r="G55" s="246"/>
    </row>
    <row r="56" spans="3:7">
      <c r="C56" s="246"/>
      <c r="D56" s="252"/>
      <c r="E56" s="252"/>
      <c r="F56" s="246"/>
      <c r="G56" s="246"/>
    </row>
    <row r="57" spans="3:7">
      <c r="C57" s="246"/>
      <c r="D57" s="252"/>
      <c r="E57" s="252"/>
      <c r="F57" s="246"/>
      <c r="G57" s="246"/>
    </row>
    <row r="58" spans="3:7">
      <c r="C58" s="246"/>
      <c r="D58" s="252"/>
      <c r="E58" s="252"/>
      <c r="F58" s="246"/>
      <c r="G58" s="246"/>
    </row>
    <row r="59" spans="3:7">
      <c r="C59" s="246"/>
      <c r="D59" s="252"/>
      <c r="E59" s="252"/>
      <c r="F59" s="246"/>
      <c r="G59" s="246"/>
    </row>
    <row r="60" spans="3:7">
      <c r="C60" s="246"/>
      <c r="D60" s="252"/>
      <c r="E60" s="252"/>
      <c r="F60" s="246"/>
      <c r="G60" s="246"/>
    </row>
    <row r="61" spans="3:7">
      <c r="C61" s="246"/>
      <c r="D61" s="252"/>
      <c r="E61" s="252"/>
      <c r="F61" s="246"/>
      <c r="G61" s="246"/>
    </row>
    <row r="62" spans="3:7">
      <c r="C62" s="246"/>
      <c r="D62" s="252"/>
      <c r="E62" s="252"/>
      <c r="F62" s="246"/>
      <c r="G62" s="246"/>
    </row>
    <row r="63" spans="3:7">
      <c r="C63" s="246"/>
      <c r="D63" s="252"/>
      <c r="E63" s="252"/>
      <c r="F63" s="246"/>
      <c r="G63" s="246"/>
    </row>
    <row r="64" spans="3:7">
      <c r="C64" s="246"/>
      <c r="D64" s="252"/>
      <c r="E64" s="252"/>
      <c r="F64" s="246"/>
      <c r="G64" s="246"/>
    </row>
    <row r="65" spans="3:7">
      <c r="C65" s="246"/>
      <c r="D65" s="252"/>
      <c r="E65" s="252"/>
      <c r="F65" s="246"/>
      <c r="G65" s="246"/>
    </row>
    <row r="66" spans="3:7">
      <c r="C66" s="246"/>
      <c r="D66" s="252"/>
      <c r="E66" s="252"/>
      <c r="F66" s="246"/>
      <c r="G66" s="246"/>
    </row>
    <row r="67" spans="3:7">
      <c r="C67" s="246"/>
      <c r="D67" s="252"/>
      <c r="E67" s="252"/>
      <c r="F67" s="246"/>
      <c r="G67" s="246"/>
    </row>
    <row r="68" spans="3:7">
      <c r="C68" s="246"/>
      <c r="D68" s="252"/>
      <c r="E68" s="252"/>
      <c r="F68" s="246"/>
      <c r="G68" s="246"/>
    </row>
    <row r="69" spans="3:7">
      <c r="C69" s="246"/>
      <c r="D69" s="252"/>
      <c r="E69" s="252"/>
      <c r="F69" s="246"/>
      <c r="G69" s="246"/>
    </row>
    <row r="70" spans="3:7">
      <c r="C70" s="246"/>
      <c r="D70" s="252"/>
      <c r="E70" s="252"/>
      <c r="F70" s="246"/>
      <c r="G70" s="246"/>
    </row>
    <row r="71" spans="3:7">
      <c r="C71" s="246"/>
      <c r="D71" s="252"/>
      <c r="E71" s="252"/>
      <c r="F71" s="246"/>
      <c r="G71" s="246"/>
    </row>
    <row r="72" spans="3:7">
      <c r="C72" s="246"/>
      <c r="D72" s="252"/>
      <c r="E72" s="252"/>
      <c r="F72" s="246"/>
      <c r="G72" s="246"/>
    </row>
    <row r="73" spans="3:7">
      <c r="C73" s="246"/>
      <c r="D73" s="252"/>
      <c r="E73" s="252"/>
      <c r="F73" s="246"/>
      <c r="G73" s="246"/>
    </row>
    <row r="74" spans="3:7">
      <c r="C74" s="246"/>
      <c r="D74" s="252"/>
      <c r="E74" s="252"/>
      <c r="F74" s="246"/>
      <c r="G74" s="246"/>
    </row>
    <row r="75" spans="3:7">
      <c r="C75" s="246"/>
      <c r="D75" s="252"/>
      <c r="E75" s="252"/>
      <c r="F75" s="246"/>
      <c r="G75" s="246"/>
    </row>
    <row r="76" spans="3:7">
      <c r="C76" s="246"/>
      <c r="D76" s="252"/>
      <c r="E76" s="252"/>
      <c r="F76" s="246"/>
      <c r="G76" s="246"/>
    </row>
    <row r="77" spans="3:7">
      <c r="C77" s="246"/>
      <c r="D77" s="252"/>
      <c r="E77" s="252"/>
      <c r="F77" s="246"/>
      <c r="G77" s="246"/>
    </row>
    <row r="78" spans="3:7">
      <c r="C78" s="246"/>
      <c r="D78" s="252"/>
      <c r="E78" s="252"/>
      <c r="F78" s="246"/>
      <c r="G78" s="246"/>
    </row>
    <row r="79" spans="3:7">
      <c r="C79" s="246"/>
      <c r="D79" s="252"/>
      <c r="E79" s="252"/>
      <c r="F79" s="246"/>
      <c r="G79" s="246"/>
    </row>
    <row r="80" spans="3:7">
      <c r="C80" s="246"/>
      <c r="D80" s="252"/>
      <c r="E80" s="252"/>
      <c r="F80" s="246"/>
      <c r="G80" s="246"/>
    </row>
    <row r="81" spans="3:7">
      <c r="C81" s="246"/>
      <c r="D81" s="252"/>
      <c r="E81" s="252"/>
      <c r="F81" s="246"/>
      <c r="G81" s="246"/>
    </row>
    <row r="82" spans="3:7">
      <c r="C82" s="246"/>
      <c r="D82" s="252"/>
      <c r="E82" s="252"/>
      <c r="F82" s="246"/>
      <c r="G82" s="246"/>
    </row>
    <row r="83" spans="3:7">
      <c r="C83" s="246"/>
      <c r="D83" s="252"/>
      <c r="E83" s="252"/>
      <c r="F83" s="246"/>
      <c r="G83" s="246"/>
    </row>
    <row r="84" spans="3:7">
      <c r="C84" s="246"/>
      <c r="D84" s="252"/>
      <c r="E84" s="252"/>
      <c r="F84" s="246"/>
      <c r="G84" s="246"/>
    </row>
    <row r="85" spans="3:7">
      <c r="C85" s="246"/>
      <c r="D85" s="252"/>
      <c r="E85" s="252"/>
      <c r="F85" s="246"/>
      <c r="G85" s="246"/>
    </row>
    <row r="86" spans="3:7">
      <c r="C86" s="246"/>
      <c r="D86" s="252"/>
      <c r="E86" s="252"/>
      <c r="F86" s="246"/>
      <c r="G86" s="246"/>
    </row>
    <row r="87" spans="3:7">
      <c r="C87" s="246"/>
      <c r="D87" s="252"/>
      <c r="E87" s="252"/>
      <c r="F87" s="246"/>
      <c r="G87" s="246"/>
    </row>
    <row r="88" spans="3:7">
      <c r="C88" s="246"/>
      <c r="D88" s="252"/>
      <c r="E88" s="252"/>
      <c r="F88" s="246"/>
      <c r="G88" s="246"/>
    </row>
    <row r="89" spans="3:7">
      <c r="C89" s="246"/>
      <c r="D89" s="252"/>
      <c r="E89" s="252"/>
      <c r="F89" s="246"/>
      <c r="G89" s="246"/>
    </row>
    <row r="90" spans="3:7">
      <c r="C90" s="246"/>
      <c r="D90" s="252"/>
      <c r="E90" s="252"/>
      <c r="F90" s="246"/>
      <c r="G90" s="246"/>
    </row>
    <row r="91" spans="3:7">
      <c r="C91" s="246"/>
      <c r="D91" s="252"/>
      <c r="E91" s="252"/>
      <c r="F91" s="246"/>
      <c r="G91" s="246"/>
    </row>
    <row r="92" spans="3:7">
      <c r="C92" s="246"/>
      <c r="D92" s="252"/>
      <c r="E92" s="252"/>
      <c r="F92" s="246"/>
      <c r="G92" s="246"/>
    </row>
    <row r="93" spans="3:7">
      <c r="C93" s="246"/>
      <c r="D93" s="252"/>
      <c r="E93" s="252"/>
      <c r="F93" s="246"/>
      <c r="G93" s="246"/>
    </row>
    <row r="94" spans="3:7">
      <c r="C94" s="246"/>
      <c r="D94" s="252"/>
      <c r="E94" s="252"/>
      <c r="F94" s="246"/>
      <c r="G94" s="246"/>
    </row>
    <row r="95" spans="3:7">
      <c r="C95" s="246"/>
      <c r="D95" s="252"/>
      <c r="E95" s="252"/>
      <c r="F95" s="246"/>
      <c r="G95" s="246"/>
    </row>
    <row r="96" spans="3:7">
      <c r="C96" s="246"/>
      <c r="D96" s="252"/>
      <c r="E96" s="252"/>
      <c r="F96" s="246"/>
      <c r="G96" s="246"/>
    </row>
    <row r="97" spans="3:7">
      <c r="C97" s="246"/>
      <c r="D97" s="252"/>
      <c r="E97" s="252"/>
      <c r="F97" s="246"/>
      <c r="G97" s="246"/>
    </row>
    <row r="98" spans="3:7">
      <c r="C98" s="246"/>
      <c r="D98" s="252"/>
      <c r="E98" s="252"/>
      <c r="F98" s="246"/>
      <c r="G98" s="246"/>
    </row>
    <row r="99" spans="3:7">
      <c r="C99" s="246"/>
      <c r="D99" s="252"/>
      <c r="E99" s="252"/>
      <c r="F99" s="246"/>
      <c r="G99" s="246"/>
    </row>
    <row r="100" spans="3:7">
      <c r="C100" s="246"/>
      <c r="D100" s="252"/>
      <c r="E100" s="252"/>
      <c r="F100" s="246"/>
      <c r="G100" s="246"/>
    </row>
    <row r="101" spans="3:7">
      <c r="C101" s="246"/>
      <c r="D101" s="252"/>
      <c r="E101" s="252"/>
      <c r="F101" s="246"/>
      <c r="G101" s="246"/>
    </row>
    <row r="102" spans="3:7">
      <c r="C102" s="246"/>
      <c r="D102" s="252"/>
      <c r="E102" s="252"/>
      <c r="F102" s="246"/>
      <c r="G102" s="246"/>
    </row>
    <row r="103" spans="3:7">
      <c r="C103" s="246"/>
      <c r="D103" s="252"/>
      <c r="E103" s="252"/>
      <c r="F103" s="246"/>
      <c r="G103" s="246"/>
    </row>
    <row r="104" spans="3:7">
      <c r="C104" s="246"/>
      <c r="D104" s="252"/>
      <c r="E104" s="252"/>
      <c r="F104" s="246"/>
      <c r="G104" s="246"/>
    </row>
  </sheetData>
  <mergeCells count="47">
    <mergeCell ref="A5:B5"/>
    <mergeCell ref="C5:D5"/>
    <mergeCell ref="A6:B6"/>
    <mergeCell ref="C6:D6"/>
    <mergeCell ref="A7:B7"/>
    <mergeCell ref="C7:D7"/>
    <mergeCell ref="A8:B8"/>
    <mergeCell ref="C8:D8"/>
    <mergeCell ref="A9:B9"/>
    <mergeCell ref="C9:D9"/>
    <mergeCell ref="A10:B10"/>
    <mergeCell ref="C10:D10"/>
    <mergeCell ref="A11:B11"/>
    <mergeCell ref="C11:D11"/>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2:F32"/>
  </mergeCells>
  <phoneticPr fontId="46" type="Hiragana"/>
  <pageMargins left="0.7" right="0.7" top="0.75" bottom="0.75" header="0.3" footer="0.3"/>
  <pageSetup paperSize="9" scale="60" fitToWidth="1" fitToHeight="1" orientation="portrait" usePrinterDefaults="1" r:id="rId1"/>
  <drawing r:id="rId2"/>
  <legacyDrawing r:id="rId3"/>
  <mc:AlternateContent>
    <mc:Choice xmlns:x14="http://schemas.microsoft.com/office/spreadsheetml/2009/9/main" Requires="x14">
      <controls>
        <mc:AlternateContent>
          <mc:Choice Requires="x14">
            <control shapeId="332801" r:id="rId4" name="チェック 1">
              <controlPr defaultSize="0" autoPict="0">
                <anchor moveWithCells="1">
                  <from xmlns:xdr="http://schemas.openxmlformats.org/drawingml/2006/spreadsheetDrawing">
                    <xdr:col>4</xdr:col>
                    <xdr:colOff>365125</xdr:colOff>
                    <xdr:row>5</xdr:row>
                    <xdr:rowOff>112395</xdr:rowOff>
                  </from>
                  <to xmlns:xdr="http://schemas.openxmlformats.org/drawingml/2006/spreadsheetDrawing">
                    <xdr:col>4</xdr:col>
                    <xdr:colOff>671195</xdr:colOff>
                    <xdr:row>5</xdr:row>
                    <xdr:rowOff>392430</xdr:rowOff>
                  </to>
                </anchor>
              </controlPr>
            </control>
          </mc:Choice>
        </mc:AlternateContent>
        <mc:AlternateContent>
          <mc:Choice Requires="x14">
            <control shapeId="332802" r:id="rId5" name="チェック 2">
              <controlPr defaultSize="0" autoPict="0">
                <anchor moveWithCells="1">
                  <from xmlns:xdr="http://schemas.openxmlformats.org/drawingml/2006/spreadsheetDrawing">
                    <xdr:col>4</xdr:col>
                    <xdr:colOff>375920</xdr:colOff>
                    <xdr:row>14</xdr:row>
                    <xdr:rowOff>31750</xdr:rowOff>
                  </from>
                  <to xmlns:xdr="http://schemas.openxmlformats.org/drawingml/2006/spreadsheetDrawing">
                    <xdr:col>4</xdr:col>
                    <xdr:colOff>681990</xdr:colOff>
                    <xdr:row>14</xdr:row>
                    <xdr:rowOff>312420</xdr:rowOff>
                  </to>
                </anchor>
              </controlPr>
            </control>
          </mc:Choice>
        </mc:AlternateContent>
        <mc:AlternateContent>
          <mc:Choice Requires="x14">
            <control shapeId="332803" r:id="rId6" name="チェック 3">
              <controlPr defaultSize="0" autoPict="0">
                <anchor moveWithCells="1">
                  <from xmlns:xdr="http://schemas.openxmlformats.org/drawingml/2006/spreadsheetDrawing">
                    <xdr:col>4</xdr:col>
                    <xdr:colOff>365125</xdr:colOff>
                    <xdr:row>5</xdr:row>
                    <xdr:rowOff>464820</xdr:rowOff>
                  </from>
                  <to xmlns:xdr="http://schemas.openxmlformats.org/drawingml/2006/spreadsheetDrawing">
                    <xdr:col>4</xdr:col>
                    <xdr:colOff>671195</xdr:colOff>
                    <xdr:row>6</xdr:row>
                    <xdr:rowOff>264160</xdr:rowOff>
                  </to>
                </anchor>
              </controlPr>
            </control>
          </mc:Choice>
        </mc:AlternateContent>
        <mc:AlternateContent>
          <mc:Choice Requires="x14">
            <control shapeId="332804" r:id="rId7" name="チェック 4">
              <controlPr defaultSize="0" autoPict="0">
                <anchor moveWithCells="1">
                  <from xmlns:xdr="http://schemas.openxmlformats.org/drawingml/2006/spreadsheetDrawing">
                    <xdr:col>4</xdr:col>
                    <xdr:colOff>365125</xdr:colOff>
                    <xdr:row>7</xdr:row>
                    <xdr:rowOff>16510</xdr:rowOff>
                  </from>
                  <to xmlns:xdr="http://schemas.openxmlformats.org/drawingml/2006/spreadsheetDrawing">
                    <xdr:col>4</xdr:col>
                    <xdr:colOff>671195</xdr:colOff>
                    <xdr:row>7</xdr:row>
                    <xdr:rowOff>294640</xdr:rowOff>
                  </to>
                </anchor>
              </controlPr>
            </control>
          </mc:Choice>
        </mc:AlternateContent>
        <mc:AlternateContent>
          <mc:Choice Requires="x14">
            <control shapeId="332805" r:id="rId8" name="チェック 5">
              <controlPr defaultSize="0" autoPict="0">
                <anchor moveWithCells="1">
                  <from xmlns:xdr="http://schemas.openxmlformats.org/drawingml/2006/spreadsheetDrawing">
                    <xdr:col>4</xdr:col>
                    <xdr:colOff>365125</xdr:colOff>
                    <xdr:row>8</xdr:row>
                    <xdr:rowOff>70485</xdr:rowOff>
                  </from>
                  <to xmlns:xdr="http://schemas.openxmlformats.org/drawingml/2006/spreadsheetDrawing">
                    <xdr:col>4</xdr:col>
                    <xdr:colOff>671195</xdr:colOff>
                    <xdr:row>8</xdr:row>
                    <xdr:rowOff>349885</xdr:rowOff>
                  </to>
                </anchor>
              </controlPr>
            </control>
          </mc:Choice>
        </mc:AlternateContent>
        <mc:AlternateContent>
          <mc:Choice Requires="x14">
            <control shapeId="332806" r:id="rId9" name="チェック 6">
              <controlPr defaultSize="0" autoPict="0">
                <anchor moveWithCells="1">
                  <from xmlns:xdr="http://schemas.openxmlformats.org/drawingml/2006/spreadsheetDrawing">
                    <xdr:col>4</xdr:col>
                    <xdr:colOff>365125</xdr:colOff>
                    <xdr:row>9</xdr:row>
                    <xdr:rowOff>29845</xdr:rowOff>
                  </from>
                  <to xmlns:xdr="http://schemas.openxmlformats.org/drawingml/2006/spreadsheetDrawing">
                    <xdr:col>4</xdr:col>
                    <xdr:colOff>671195</xdr:colOff>
                    <xdr:row>9</xdr:row>
                    <xdr:rowOff>302260</xdr:rowOff>
                  </to>
                </anchor>
              </controlPr>
            </control>
          </mc:Choice>
        </mc:AlternateContent>
        <mc:AlternateContent>
          <mc:Choice Requires="x14">
            <control shapeId="332807" r:id="rId10" name="チェック 7">
              <controlPr defaultSize="0" autoPict="0">
                <anchor moveWithCells="1">
                  <from xmlns:xdr="http://schemas.openxmlformats.org/drawingml/2006/spreadsheetDrawing">
                    <xdr:col>4</xdr:col>
                    <xdr:colOff>365125</xdr:colOff>
                    <xdr:row>10</xdr:row>
                    <xdr:rowOff>17780</xdr:rowOff>
                  </from>
                  <to xmlns:xdr="http://schemas.openxmlformats.org/drawingml/2006/spreadsheetDrawing">
                    <xdr:col>4</xdr:col>
                    <xdr:colOff>671195</xdr:colOff>
                    <xdr:row>10</xdr:row>
                    <xdr:rowOff>297180</xdr:rowOff>
                  </to>
                </anchor>
              </controlPr>
            </control>
          </mc:Choice>
        </mc:AlternateContent>
        <mc:AlternateContent>
          <mc:Choice Requires="x14">
            <control shapeId="332808" r:id="rId11" name="チェック 8">
              <controlPr defaultSize="0" autoPict="0">
                <anchor moveWithCells="1">
                  <from xmlns:xdr="http://schemas.openxmlformats.org/drawingml/2006/spreadsheetDrawing">
                    <xdr:col>4</xdr:col>
                    <xdr:colOff>375920</xdr:colOff>
                    <xdr:row>16</xdr:row>
                    <xdr:rowOff>31750</xdr:rowOff>
                  </from>
                  <to xmlns:xdr="http://schemas.openxmlformats.org/drawingml/2006/spreadsheetDrawing">
                    <xdr:col>4</xdr:col>
                    <xdr:colOff>681990</xdr:colOff>
                    <xdr:row>16</xdr:row>
                    <xdr:rowOff>312420</xdr:rowOff>
                  </to>
                </anchor>
              </controlPr>
            </control>
          </mc:Choice>
        </mc:AlternateContent>
        <mc:AlternateContent>
          <mc:Choice Requires="x14">
            <control shapeId="332809" r:id="rId12" name="チェック 9">
              <controlPr defaultSize="0" autoPict="0">
                <anchor moveWithCells="1">
                  <from xmlns:xdr="http://schemas.openxmlformats.org/drawingml/2006/spreadsheetDrawing">
                    <xdr:col>4</xdr:col>
                    <xdr:colOff>375920</xdr:colOff>
                    <xdr:row>17</xdr:row>
                    <xdr:rowOff>19050</xdr:rowOff>
                  </from>
                  <to xmlns:xdr="http://schemas.openxmlformats.org/drawingml/2006/spreadsheetDrawing">
                    <xdr:col>4</xdr:col>
                    <xdr:colOff>681990</xdr:colOff>
                    <xdr:row>17</xdr:row>
                    <xdr:rowOff>299720</xdr:rowOff>
                  </to>
                </anchor>
              </controlPr>
            </control>
          </mc:Choice>
        </mc:AlternateContent>
        <mc:AlternateContent>
          <mc:Choice Requires="x14">
            <control shapeId="332810" r:id="rId13" name="チェック 10">
              <controlPr defaultSize="0" autoPict="0">
                <anchor moveWithCells="1">
                  <from xmlns:xdr="http://schemas.openxmlformats.org/drawingml/2006/spreadsheetDrawing">
                    <xdr:col>4</xdr:col>
                    <xdr:colOff>363220</xdr:colOff>
                    <xdr:row>19</xdr:row>
                    <xdr:rowOff>44450</xdr:rowOff>
                  </from>
                  <to xmlns:xdr="http://schemas.openxmlformats.org/drawingml/2006/spreadsheetDrawing">
                    <xdr:col>4</xdr:col>
                    <xdr:colOff>669290</xdr:colOff>
                    <xdr:row>19</xdr:row>
                    <xdr:rowOff>323215</xdr:rowOff>
                  </to>
                </anchor>
              </controlPr>
            </control>
          </mc:Choice>
        </mc:AlternateContent>
        <mc:AlternateContent>
          <mc:Choice Requires="x14">
            <control shapeId="332811" r:id="rId14" name="チェック 11">
              <controlPr defaultSize="0" autoPict="0">
                <anchor moveWithCells="1">
                  <from xmlns:xdr="http://schemas.openxmlformats.org/drawingml/2006/spreadsheetDrawing">
                    <xdr:col>4</xdr:col>
                    <xdr:colOff>363220</xdr:colOff>
                    <xdr:row>20</xdr:row>
                    <xdr:rowOff>31750</xdr:rowOff>
                  </from>
                  <to xmlns:xdr="http://schemas.openxmlformats.org/drawingml/2006/spreadsheetDrawing">
                    <xdr:col>4</xdr:col>
                    <xdr:colOff>669290</xdr:colOff>
                    <xdr:row>20</xdr:row>
                    <xdr:rowOff>311150</xdr:rowOff>
                  </to>
                </anchor>
              </controlPr>
            </control>
          </mc:Choice>
        </mc:AlternateContent>
        <mc:AlternateContent>
          <mc:Choice Requires="x14">
            <control shapeId="332812" r:id="rId15" name="チェック 12">
              <controlPr defaultSize="0" autoPict="0">
                <anchor moveWithCells="1">
                  <from xmlns:xdr="http://schemas.openxmlformats.org/drawingml/2006/spreadsheetDrawing">
                    <xdr:col>4</xdr:col>
                    <xdr:colOff>363220</xdr:colOff>
                    <xdr:row>21</xdr:row>
                    <xdr:rowOff>31750</xdr:rowOff>
                  </from>
                  <to xmlns:xdr="http://schemas.openxmlformats.org/drawingml/2006/spreadsheetDrawing">
                    <xdr:col>4</xdr:col>
                    <xdr:colOff>669290</xdr:colOff>
                    <xdr:row>21</xdr:row>
                    <xdr:rowOff>312420</xdr:rowOff>
                  </to>
                </anchor>
              </controlPr>
            </control>
          </mc:Choice>
        </mc:AlternateContent>
        <mc:AlternateContent>
          <mc:Choice Requires="x14">
            <control shapeId="332813" r:id="rId16" name="チェック 13">
              <controlPr defaultSize="0" autoPict="0">
                <anchor moveWithCells="1">
                  <from xmlns:xdr="http://schemas.openxmlformats.org/drawingml/2006/spreadsheetDrawing">
                    <xdr:col>4</xdr:col>
                    <xdr:colOff>363220</xdr:colOff>
                    <xdr:row>22</xdr:row>
                    <xdr:rowOff>6985</xdr:rowOff>
                  </from>
                  <to xmlns:xdr="http://schemas.openxmlformats.org/drawingml/2006/spreadsheetDrawing">
                    <xdr:col>4</xdr:col>
                    <xdr:colOff>669290</xdr:colOff>
                    <xdr:row>22</xdr:row>
                    <xdr:rowOff>287655</xdr:rowOff>
                  </to>
                </anchor>
              </controlPr>
            </control>
          </mc:Choice>
        </mc:AlternateContent>
        <mc:AlternateContent>
          <mc:Choice Requires="x14">
            <control shapeId="332814" r:id="rId17" name="チェック 14">
              <controlPr defaultSize="0" autoPict="0">
                <anchor moveWithCells="1">
                  <from xmlns:xdr="http://schemas.openxmlformats.org/drawingml/2006/spreadsheetDrawing">
                    <xdr:col>4</xdr:col>
                    <xdr:colOff>363220</xdr:colOff>
                    <xdr:row>23</xdr:row>
                    <xdr:rowOff>31750</xdr:rowOff>
                  </from>
                  <to xmlns:xdr="http://schemas.openxmlformats.org/drawingml/2006/spreadsheetDrawing">
                    <xdr:col>4</xdr:col>
                    <xdr:colOff>669290</xdr:colOff>
                    <xdr:row>23</xdr:row>
                    <xdr:rowOff>312420</xdr:rowOff>
                  </to>
                </anchor>
              </controlPr>
            </control>
          </mc:Choice>
        </mc:AlternateContent>
        <mc:AlternateContent>
          <mc:Choice Requires="x14">
            <control shapeId="332815" r:id="rId18" name="チェック 15">
              <controlPr defaultSize="0" autoPict="0">
                <anchor moveWithCells="1">
                  <from xmlns:xdr="http://schemas.openxmlformats.org/drawingml/2006/spreadsheetDrawing">
                    <xdr:col>4</xdr:col>
                    <xdr:colOff>363220</xdr:colOff>
                    <xdr:row>24</xdr:row>
                    <xdr:rowOff>19050</xdr:rowOff>
                  </from>
                  <to xmlns:xdr="http://schemas.openxmlformats.org/drawingml/2006/spreadsheetDrawing">
                    <xdr:col>4</xdr:col>
                    <xdr:colOff>669290</xdr:colOff>
                    <xdr:row>24</xdr:row>
                    <xdr:rowOff>297180</xdr:rowOff>
                  </to>
                </anchor>
              </controlPr>
            </control>
          </mc:Choice>
        </mc:AlternateContent>
        <mc:AlternateContent>
          <mc:Choice Requires="x14">
            <control shapeId="332816" r:id="rId19" name="チェック 16">
              <controlPr defaultSize="0" autoPict="0">
                <anchor moveWithCells="1">
                  <from xmlns:xdr="http://schemas.openxmlformats.org/drawingml/2006/spreadsheetDrawing">
                    <xdr:col>4</xdr:col>
                    <xdr:colOff>375920</xdr:colOff>
                    <xdr:row>15</xdr:row>
                    <xdr:rowOff>31750</xdr:rowOff>
                  </from>
                  <to xmlns:xdr="http://schemas.openxmlformats.org/drawingml/2006/spreadsheetDrawing">
                    <xdr:col>4</xdr:col>
                    <xdr:colOff>681990</xdr:colOff>
                    <xdr:row>15</xdr:row>
                    <xdr:rowOff>312420</xdr:rowOff>
                  </to>
                </anchor>
              </controlPr>
            </control>
          </mc:Choice>
        </mc:AlternateContent>
        <mc:AlternateContent>
          <mc:Choice Requires="x14">
            <control shapeId="332817" r:id="rId20" name="チェック 17">
              <controlPr defaultSize="0" autoPict="0">
                <anchor moveWithCells="1">
                  <from xmlns:xdr="http://schemas.openxmlformats.org/drawingml/2006/spreadsheetDrawing">
                    <xdr:col>4</xdr:col>
                    <xdr:colOff>363220</xdr:colOff>
                    <xdr:row>25</xdr:row>
                    <xdr:rowOff>187960</xdr:rowOff>
                  </from>
                  <to xmlns:xdr="http://schemas.openxmlformats.org/drawingml/2006/spreadsheetDrawing">
                    <xdr:col>4</xdr:col>
                    <xdr:colOff>669290</xdr:colOff>
                    <xdr:row>25</xdr:row>
                    <xdr:rowOff>465455</xdr:rowOff>
                  </to>
                </anchor>
              </controlPr>
            </control>
          </mc:Choice>
        </mc:AlternateContent>
        <mc:AlternateContent>
          <mc:Choice Requires="x14">
            <control shapeId="332818" r:id="rId21" name="チェック 18">
              <controlPr defaultSize="0" autoPict="0">
                <anchor moveWithCells="1">
                  <from xmlns:xdr="http://schemas.openxmlformats.org/drawingml/2006/spreadsheetDrawing">
                    <xdr:col>4</xdr:col>
                    <xdr:colOff>363220</xdr:colOff>
                    <xdr:row>26</xdr:row>
                    <xdr:rowOff>18415</xdr:rowOff>
                  </from>
                  <to xmlns:xdr="http://schemas.openxmlformats.org/drawingml/2006/spreadsheetDrawing">
                    <xdr:col>4</xdr:col>
                    <xdr:colOff>669290</xdr:colOff>
                    <xdr:row>26</xdr:row>
                    <xdr:rowOff>295275</xdr:rowOff>
                  </to>
                </anchor>
              </controlPr>
            </control>
          </mc:Choice>
        </mc:AlternateContent>
        <mc:AlternateContent>
          <mc:Choice Requires="x14">
            <control shapeId="332819" r:id="rId22" name="チェック 19">
              <controlPr defaultSize="0" autoPict="0">
                <anchor moveWithCells="1">
                  <from xmlns:xdr="http://schemas.openxmlformats.org/drawingml/2006/spreadsheetDrawing">
                    <xdr:col>4</xdr:col>
                    <xdr:colOff>363220</xdr:colOff>
                    <xdr:row>27</xdr:row>
                    <xdr:rowOff>152400</xdr:rowOff>
                  </from>
                  <to xmlns:xdr="http://schemas.openxmlformats.org/drawingml/2006/spreadsheetDrawing">
                    <xdr:col>4</xdr:col>
                    <xdr:colOff>669290</xdr:colOff>
                    <xdr:row>27</xdr:row>
                    <xdr:rowOff>427990</xdr:rowOff>
                  </to>
                </anchor>
              </controlPr>
            </control>
          </mc:Choice>
        </mc:AlternateContent>
        <mc:AlternateContent>
          <mc:Choice Requires="x14">
            <control shapeId="332820" r:id="rId23" name="チェック 20">
              <controlPr defaultSize="0" autoPict="0">
                <anchor moveWithCells="1">
                  <from xmlns:xdr="http://schemas.openxmlformats.org/drawingml/2006/spreadsheetDrawing">
                    <xdr:col>4</xdr:col>
                    <xdr:colOff>363220</xdr:colOff>
                    <xdr:row>28</xdr:row>
                    <xdr:rowOff>18415</xdr:rowOff>
                  </from>
                  <to xmlns:xdr="http://schemas.openxmlformats.org/drawingml/2006/spreadsheetDrawing">
                    <xdr:col>4</xdr:col>
                    <xdr:colOff>669290</xdr:colOff>
                    <xdr:row>29</xdr:row>
                    <xdr:rowOff>1270</xdr:rowOff>
                  </to>
                </anchor>
              </controlPr>
            </control>
          </mc:Choice>
        </mc:AlternateContent>
        <mc:AlternateContent>
          <mc:Choice Requires="x14">
            <control shapeId="332821" r:id="rId24" name="チェック 21">
              <controlPr defaultSize="0" autoPict="0">
                <anchor moveWithCells="1">
                  <from xmlns:xdr="http://schemas.openxmlformats.org/drawingml/2006/spreadsheetDrawing">
                    <xdr:col>4</xdr:col>
                    <xdr:colOff>375920</xdr:colOff>
                    <xdr:row>18</xdr:row>
                    <xdr:rowOff>19050</xdr:rowOff>
                  </from>
                  <to xmlns:xdr="http://schemas.openxmlformats.org/drawingml/2006/spreadsheetDrawing">
                    <xdr:col>4</xdr:col>
                    <xdr:colOff>681990</xdr:colOff>
                    <xdr:row>18</xdr:row>
                    <xdr:rowOff>299720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22"/>
  </sheetPr>
  <dimension ref="B1:AJ32"/>
  <sheetViews>
    <sheetView showGridLines="0" view="pageBreakPreview" zoomScaleSheetLayoutView="100" workbookViewId="0">
      <selection activeCell="C42" sqref="C42:AP49"/>
    </sheetView>
  </sheetViews>
  <sheetFormatPr defaultColWidth="9" defaultRowHeight="13.5" customHeight="1"/>
  <cols>
    <col min="1" max="1" width="2.1796875" style="37" customWidth="1"/>
    <col min="2" max="2" width="2.1796875" style="45" customWidth="1"/>
    <col min="3" max="3" width="3.625" style="45" customWidth="1"/>
    <col min="4" max="4" width="2.375" style="45" customWidth="1"/>
    <col min="5" max="12" width="3.625" style="45" customWidth="1"/>
    <col min="13" max="35" width="2.1796875" style="45" customWidth="1"/>
    <col min="36" max="36" width="9" style="45" bestFit="1" customWidth="1"/>
    <col min="37" max="16384" width="9" style="37" bestFit="1" customWidth="1"/>
  </cols>
  <sheetData>
    <row r="1" spans="2:35" ht="13.5" customHeight="1">
      <c r="B1" s="258" t="s">
        <v>308</v>
      </c>
    </row>
    <row r="2" spans="2:35" ht="13.5" customHeight="1">
      <c r="B2" s="45"/>
    </row>
    <row r="3" spans="2:35" ht="13.5" customHeight="1"/>
    <row r="4" spans="2:35" ht="13.5" customHeight="1">
      <c r="B4" s="105" t="s">
        <v>58</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row>
    <row r="5" spans="2:35" ht="13.5" customHeight="1"/>
    <row r="6" spans="2:35" ht="13.5" customHeight="1">
      <c r="B6" s="259"/>
      <c r="C6" s="259"/>
      <c r="D6" s="259"/>
      <c r="E6" s="259"/>
      <c r="F6" s="259"/>
      <c r="G6" s="259"/>
      <c r="H6" s="259"/>
      <c r="I6" s="259"/>
      <c r="J6" s="259"/>
      <c r="K6" s="259"/>
      <c r="L6" s="259"/>
      <c r="M6" s="259"/>
      <c r="N6" s="259"/>
      <c r="O6" s="259"/>
      <c r="P6" s="259"/>
      <c r="Q6" s="259"/>
      <c r="R6" s="259"/>
      <c r="S6" s="259"/>
      <c r="T6" s="259"/>
      <c r="U6" s="259"/>
      <c r="V6" s="259"/>
      <c r="W6" s="259"/>
      <c r="X6" s="277" t="s">
        <v>310</v>
      </c>
      <c r="Y6" s="277"/>
      <c r="Z6" s="277"/>
      <c r="AA6" s="277"/>
      <c r="AB6" s="277"/>
      <c r="AC6" s="277"/>
      <c r="AD6" s="277"/>
      <c r="AE6" s="277"/>
      <c r="AF6" s="277"/>
      <c r="AG6" s="277"/>
      <c r="AH6" s="277"/>
      <c r="AI6" s="259"/>
    </row>
    <row r="7" spans="2:35" ht="13.5" customHeight="1">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row>
    <row r="8" spans="2:35" ht="13.5" customHeight="1">
      <c r="B8" s="259"/>
      <c r="C8" s="259"/>
      <c r="D8" s="270" t="s">
        <v>311</v>
      </c>
      <c r="E8" s="270"/>
      <c r="F8" s="270"/>
      <c r="G8" s="270"/>
      <c r="H8" s="270"/>
      <c r="I8" s="270"/>
      <c r="J8" s="270"/>
      <c r="K8" s="270"/>
      <c r="L8" s="270"/>
      <c r="M8" s="270"/>
      <c r="N8" s="270"/>
      <c r="O8" s="270"/>
      <c r="P8" s="259"/>
      <c r="Q8" s="259"/>
      <c r="R8" s="259"/>
      <c r="S8" s="259"/>
      <c r="T8" s="259"/>
      <c r="U8" s="259"/>
      <c r="V8" s="259"/>
      <c r="W8" s="259"/>
      <c r="X8" s="259"/>
      <c r="Y8" s="259"/>
      <c r="Z8" s="259"/>
      <c r="AA8" s="259"/>
      <c r="AB8" s="259"/>
      <c r="AC8" s="259"/>
      <c r="AD8" s="259"/>
      <c r="AE8" s="259"/>
      <c r="AF8" s="259"/>
      <c r="AG8" s="259"/>
      <c r="AH8" s="259"/>
      <c r="AI8" s="259"/>
    </row>
    <row r="9" spans="2:35" ht="0.5" customHeight="1">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row>
    <row r="10" spans="2:35" ht="13.5" customHeight="1">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row>
    <row r="11" spans="2:35" ht="13.5" customHeight="1">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row>
    <row r="12" spans="2:35" ht="13.5" customHeight="1">
      <c r="C12" s="45" t="s">
        <v>312</v>
      </c>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row>
    <row r="13" spans="2:35" ht="43.5" customHeight="1">
      <c r="B13" s="45" t="s">
        <v>179</v>
      </c>
      <c r="C13" s="262" t="s">
        <v>314</v>
      </c>
      <c r="D13" s="262"/>
      <c r="E13" s="262"/>
      <c r="F13" s="262"/>
      <c r="G13" s="262"/>
      <c r="H13" s="262"/>
      <c r="I13" s="262"/>
      <c r="J13" s="262"/>
      <c r="K13" s="262"/>
      <c r="L13" s="262"/>
      <c r="M13" s="274"/>
      <c r="N13" s="274"/>
      <c r="O13" s="274"/>
      <c r="P13" s="274"/>
      <c r="Q13" s="274"/>
      <c r="R13" s="274"/>
      <c r="S13" s="274"/>
      <c r="T13" s="274"/>
      <c r="U13" s="274"/>
      <c r="V13" s="274"/>
      <c r="W13" s="274"/>
      <c r="X13" s="274"/>
      <c r="Y13" s="274"/>
      <c r="Z13" s="274"/>
      <c r="AA13" s="274"/>
      <c r="AB13" s="274"/>
      <c r="AC13" s="274"/>
      <c r="AD13" s="274"/>
      <c r="AE13" s="274"/>
      <c r="AF13" s="274"/>
      <c r="AG13" s="274"/>
      <c r="AH13" s="271"/>
      <c r="AI13" s="271"/>
    </row>
    <row r="14" spans="2:35" ht="18.75" customHeight="1">
      <c r="C14" s="263" t="s">
        <v>102</v>
      </c>
      <c r="D14" s="263"/>
      <c r="E14" s="263"/>
      <c r="F14" s="263"/>
      <c r="G14" s="263"/>
      <c r="H14" s="263"/>
      <c r="I14" s="263"/>
      <c r="J14" s="263"/>
      <c r="K14" s="263"/>
      <c r="L14" s="263"/>
      <c r="M14" s="275"/>
      <c r="N14" s="275"/>
      <c r="O14" s="275"/>
      <c r="P14" s="275"/>
      <c r="Q14" s="275"/>
      <c r="R14" s="275"/>
      <c r="S14" s="275"/>
      <c r="T14" s="275"/>
      <c r="U14" s="275"/>
      <c r="V14" s="275"/>
      <c r="W14" s="275"/>
      <c r="X14" s="275"/>
      <c r="Y14" s="275"/>
      <c r="Z14" s="275"/>
      <c r="AA14" s="275"/>
      <c r="AB14" s="275"/>
      <c r="AC14" s="275"/>
      <c r="AD14" s="275"/>
      <c r="AE14" s="275"/>
      <c r="AF14" s="275"/>
      <c r="AG14" s="275"/>
      <c r="AH14" s="271"/>
      <c r="AI14" s="278"/>
    </row>
    <row r="15" spans="2:35" ht="51" customHeight="1">
      <c r="C15" s="264" t="s">
        <v>315</v>
      </c>
      <c r="D15" s="264"/>
      <c r="E15" s="264"/>
      <c r="F15" s="264"/>
      <c r="G15" s="264"/>
      <c r="H15" s="264"/>
      <c r="I15" s="264"/>
      <c r="J15" s="264"/>
      <c r="K15" s="264"/>
      <c r="L15" s="264"/>
      <c r="M15" s="276"/>
      <c r="N15" s="276"/>
      <c r="O15" s="276"/>
      <c r="P15" s="276"/>
      <c r="Q15" s="276"/>
      <c r="R15" s="276"/>
      <c r="S15" s="276"/>
      <c r="T15" s="276"/>
      <c r="U15" s="276"/>
      <c r="V15" s="276"/>
      <c r="W15" s="276"/>
      <c r="X15" s="276"/>
      <c r="Y15" s="276"/>
      <c r="Z15" s="276"/>
      <c r="AA15" s="276"/>
      <c r="AB15" s="276"/>
      <c r="AC15" s="276"/>
      <c r="AD15" s="276"/>
      <c r="AE15" s="276"/>
      <c r="AF15" s="276"/>
      <c r="AG15" s="276"/>
      <c r="AH15" s="271"/>
      <c r="AI15" s="278"/>
    </row>
    <row r="16" spans="2:35" ht="27" customHeight="1">
      <c r="C16" s="110" t="s">
        <v>316</v>
      </c>
      <c r="D16" s="110"/>
      <c r="E16" s="110"/>
      <c r="F16" s="110"/>
      <c r="G16" s="110"/>
      <c r="H16" s="110"/>
      <c r="I16" s="110"/>
      <c r="J16" s="110"/>
      <c r="K16" s="110"/>
      <c r="L16" s="110"/>
      <c r="M16" s="96"/>
      <c r="N16" s="96"/>
      <c r="O16" s="96"/>
      <c r="P16" s="96"/>
      <c r="Q16" s="96"/>
      <c r="R16" s="96"/>
      <c r="S16" s="96"/>
      <c r="T16" s="96"/>
      <c r="U16" s="96"/>
      <c r="V16" s="96"/>
      <c r="W16" s="96"/>
      <c r="X16" s="96"/>
      <c r="Y16" s="96"/>
      <c r="Z16" s="96"/>
      <c r="AA16" s="96"/>
      <c r="AB16" s="96"/>
      <c r="AC16" s="96"/>
      <c r="AD16" s="96"/>
      <c r="AE16" s="96"/>
      <c r="AF16" s="96"/>
      <c r="AG16" s="96"/>
      <c r="AH16" s="271"/>
      <c r="AI16" s="278"/>
    </row>
    <row r="17" spans="2:35" ht="27" customHeight="1">
      <c r="C17" s="110" t="s">
        <v>293</v>
      </c>
      <c r="D17" s="110"/>
      <c r="E17" s="110"/>
      <c r="F17" s="110"/>
      <c r="G17" s="110"/>
      <c r="H17" s="110"/>
      <c r="I17" s="110"/>
      <c r="J17" s="110"/>
      <c r="K17" s="110"/>
      <c r="L17" s="110"/>
      <c r="M17" s="96"/>
      <c r="N17" s="96"/>
      <c r="O17" s="96"/>
      <c r="P17" s="96"/>
      <c r="Q17" s="96"/>
      <c r="R17" s="96"/>
      <c r="S17" s="96"/>
      <c r="T17" s="96"/>
      <c r="U17" s="96"/>
      <c r="V17" s="96"/>
      <c r="W17" s="96"/>
      <c r="X17" s="96"/>
      <c r="Y17" s="96"/>
      <c r="Z17" s="96"/>
      <c r="AA17" s="96"/>
      <c r="AB17" s="96"/>
      <c r="AC17" s="96"/>
      <c r="AD17" s="96"/>
      <c r="AE17" s="96"/>
      <c r="AF17" s="96"/>
      <c r="AG17" s="96"/>
      <c r="AH17" s="271"/>
      <c r="AI17" s="278"/>
    </row>
    <row r="18" spans="2:35" ht="24.75" customHeight="1">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71"/>
      <c r="AH18" s="271"/>
      <c r="AI18" s="278"/>
    </row>
    <row r="19" spans="2:35" ht="18.75" customHeight="1">
      <c r="C19" s="266"/>
      <c r="D19" s="91" t="s">
        <v>260</v>
      </c>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271"/>
      <c r="AH19" s="271"/>
      <c r="AI19" s="278"/>
    </row>
    <row r="20" spans="2:35" ht="27" customHeight="1">
      <c r="C20" s="266"/>
      <c r="D20" s="266"/>
      <c r="E20" s="273" t="s">
        <v>57</v>
      </c>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1"/>
      <c r="AI20" s="278"/>
    </row>
    <row r="21" spans="2:35" ht="27" customHeight="1">
      <c r="B21" s="37" t="s">
        <v>220</v>
      </c>
      <c r="C21" s="267" t="s">
        <v>317</v>
      </c>
      <c r="D21" s="270" t="s">
        <v>318</v>
      </c>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8"/>
    </row>
    <row r="22" spans="2:35" ht="13.5" customHeight="1">
      <c r="C22" s="267"/>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row>
    <row r="23" spans="2:35" ht="13.5" customHeight="1">
      <c r="C23" s="268" t="s">
        <v>319</v>
      </c>
      <c r="D23" s="270" t="s">
        <v>273</v>
      </c>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row>
    <row r="24" spans="2:35" ht="13.5" customHeight="1">
      <c r="C24" s="268" t="s">
        <v>101</v>
      </c>
      <c r="D24" s="270" t="s">
        <v>321</v>
      </c>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row>
    <row r="25" spans="2:35" ht="13.5" customHeight="1">
      <c r="C25" s="269"/>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row>
    <row r="26" spans="2:35" ht="13.5" customHeight="1">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row>
    <row r="27" spans="2:35" ht="13.5" customHeight="1">
      <c r="C27" s="45" t="s">
        <v>323</v>
      </c>
      <c r="V27" s="45"/>
    </row>
    <row r="28" spans="2:35" ht="13.5" customHeight="1">
      <c r="D28" s="272" t="s">
        <v>46</v>
      </c>
      <c r="E28" s="270" t="s">
        <v>324</v>
      </c>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row>
    <row r="29" spans="2:35" ht="13.5" customHeight="1">
      <c r="D29" s="272" t="s">
        <v>46</v>
      </c>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ht="13.5" customHeight="1">
      <c r="C30" s="45"/>
      <c r="D30" s="272"/>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1" spans="2:35" ht="13.5" customHeight="1">
      <c r="D31" s="272" t="s">
        <v>46</v>
      </c>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row>
    <row r="32" spans="2:35" ht="19.5" customHeight="1">
      <c r="D32" s="272" t="s">
        <v>46</v>
      </c>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row>
    <row r="33" ht="13.5" customHeight="1"/>
    <row r="34" ht="13.5" customHeight="1"/>
    <row r="35" ht="13.5" customHeight="1"/>
  </sheetData>
  <mergeCells count="19">
    <mergeCell ref="B4:AI4"/>
    <mergeCell ref="X6:AH6"/>
    <mergeCell ref="D8:O8"/>
    <mergeCell ref="C13:L13"/>
    <mergeCell ref="M13:AG13"/>
    <mergeCell ref="C14:L14"/>
    <mergeCell ref="M14:AG14"/>
    <mergeCell ref="C15:L15"/>
    <mergeCell ref="M15:AG15"/>
    <mergeCell ref="C16:L16"/>
    <mergeCell ref="M16:AG16"/>
    <mergeCell ref="C17:L17"/>
    <mergeCell ref="M17:AG17"/>
    <mergeCell ref="E20:AG20"/>
    <mergeCell ref="D23:AH23"/>
    <mergeCell ref="C21:C22"/>
    <mergeCell ref="D21:AH22"/>
    <mergeCell ref="D24:AH25"/>
    <mergeCell ref="E28:AI3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22"/>
  </sheetPr>
  <dimension ref="B1:AL46"/>
  <sheetViews>
    <sheetView showGridLines="0" showZeros="0" view="pageBreakPreview" zoomScaleSheetLayoutView="100" workbookViewId="0">
      <selection activeCell="C42" sqref="C42:AP49"/>
    </sheetView>
  </sheetViews>
  <sheetFormatPr defaultColWidth="9" defaultRowHeight="13.5"/>
  <cols>
    <col min="1" max="38" width="2.1796875" style="37" customWidth="1"/>
    <col min="39" max="16384" width="9" style="37" bestFit="1" customWidth="1"/>
  </cols>
  <sheetData>
    <row r="1" spans="2:38">
      <c r="B1" s="258" t="s">
        <v>123</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row>
    <row r="2" spans="2:38">
      <c r="B2" s="45"/>
    </row>
    <row r="3" spans="2:38"/>
    <row r="4" spans="2:38">
      <c r="AC4" s="284" t="s">
        <v>326</v>
      </c>
      <c r="AD4" s="284"/>
      <c r="AE4" s="284"/>
      <c r="AF4" s="284"/>
      <c r="AG4" s="284"/>
      <c r="AH4" s="284"/>
      <c r="AI4" s="284"/>
      <c r="AJ4" s="284"/>
      <c r="AK4" s="284"/>
      <c r="AL4" s="284"/>
    </row>
    <row r="5" spans="2:38">
      <c r="AE5" s="285"/>
      <c r="AF5" s="285"/>
      <c r="AG5" s="285"/>
      <c r="AH5" s="285"/>
      <c r="AI5" s="285"/>
      <c r="AJ5" s="285"/>
      <c r="AK5" s="285"/>
      <c r="AL5" s="285"/>
    </row>
    <row r="6" spans="2:38"/>
    <row r="7" spans="2:38" s="91" customFormat="1">
      <c r="C7" s="91" t="s">
        <v>251</v>
      </c>
    </row>
    <row r="8" spans="2:38"/>
    <row r="9" spans="2:38"/>
    <row r="10" spans="2:38">
      <c r="P10" s="55" t="s">
        <v>125</v>
      </c>
      <c r="Q10" s="55"/>
      <c r="R10" s="55"/>
      <c r="S10" s="55"/>
      <c r="T10" s="55"/>
      <c r="U10" s="60"/>
      <c r="V10" s="60"/>
      <c r="W10" s="60"/>
      <c r="X10" s="60"/>
      <c r="Y10" s="60"/>
      <c r="Z10" s="60"/>
      <c r="AA10" s="60"/>
      <c r="AB10" s="60"/>
      <c r="AC10" s="60"/>
      <c r="AD10" s="60"/>
      <c r="AE10" s="60"/>
      <c r="AF10" s="60"/>
      <c r="AG10" s="60"/>
      <c r="AH10" s="60"/>
      <c r="AI10" s="60"/>
      <c r="AJ10" s="60"/>
      <c r="AK10" s="60"/>
      <c r="AL10" s="38"/>
    </row>
    <row r="11" spans="2:38">
      <c r="P11" s="55"/>
      <c r="Q11" s="55"/>
      <c r="R11" s="55"/>
      <c r="S11" s="55"/>
      <c r="T11" s="55"/>
      <c r="U11" s="60"/>
      <c r="V11" s="60"/>
      <c r="W11" s="60"/>
      <c r="X11" s="60"/>
      <c r="Y11" s="60"/>
      <c r="Z11" s="60"/>
      <c r="AA11" s="60"/>
      <c r="AB11" s="60"/>
      <c r="AC11" s="60"/>
      <c r="AD11" s="60"/>
      <c r="AE11" s="60"/>
      <c r="AF11" s="60"/>
      <c r="AG11" s="60"/>
      <c r="AH11" s="60"/>
      <c r="AI11" s="60"/>
      <c r="AJ11" s="60"/>
      <c r="AK11" s="60"/>
      <c r="AL11" s="38"/>
    </row>
    <row r="12" spans="2:38">
      <c r="P12" s="55" t="s">
        <v>127</v>
      </c>
      <c r="Q12" s="55"/>
      <c r="R12" s="55"/>
      <c r="S12" s="55"/>
      <c r="T12" s="55"/>
      <c r="U12" s="60"/>
      <c r="V12" s="61"/>
      <c r="W12" s="61"/>
      <c r="X12" s="61"/>
      <c r="Y12" s="61"/>
      <c r="Z12" s="61"/>
      <c r="AA12" s="61"/>
      <c r="AB12" s="61"/>
      <c r="AC12" s="61"/>
      <c r="AD12" s="61"/>
      <c r="AE12" s="61"/>
      <c r="AF12" s="61"/>
      <c r="AG12" s="61"/>
      <c r="AH12" s="61"/>
      <c r="AI12" s="61"/>
      <c r="AJ12" s="61"/>
      <c r="AK12" s="61"/>
      <c r="AL12" s="38"/>
    </row>
    <row r="13" spans="2:38">
      <c r="P13" s="55"/>
      <c r="Q13" s="55"/>
      <c r="R13" s="55"/>
      <c r="S13" s="55"/>
      <c r="T13" s="55"/>
      <c r="U13" s="61"/>
      <c r="V13" s="61"/>
      <c r="W13" s="61"/>
      <c r="X13" s="61"/>
      <c r="Y13" s="61"/>
      <c r="Z13" s="61"/>
      <c r="AA13" s="61"/>
      <c r="AB13" s="61"/>
      <c r="AC13" s="61"/>
      <c r="AD13" s="61"/>
      <c r="AE13" s="61"/>
      <c r="AF13" s="61"/>
      <c r="AG13" s="61"/>
      <c r="AH13" s="61"/>
      <c r="AI13" s="61"/>
      <c r="AJ13" s="61"/>
      <c r="AK13" s="61"/>
      <c r="AL13" s="38"/>
    </row>
    <row r="14" spans="2:38" ht="13.25" customHeight="1">
      <c r="P14" s="56" t="s">
        <v>128</v>
      </c>
      <c r="Q14" s="56"/>
      <c r="R14" s="56"/>
      <c r="S14" s="56"/>
      <c r="T14" s="56"/>
      <c r="U14" s="60"/>
      <c r="V14" s="60"/>
      <c r="W14" s="60"/>
      <c r="X14" s="60"/>
      <c r="Y14" s="60"/>
      <c r="Z14" s="60"/>
      <c r="AA14" s="60"/>
      <c r="AB14" s="60"/>
      <c r="AC14" s="60"/>
      <c r="AD14" s="60"/>
      <c r="AE14" s="60"/>
      <c r="AF14" s="60"/>
      <c r="AG14" s="60"/>
      <c r="AH14" s="60"/>
      <c r="AI14" s="60"/>
      <c r="AJ14" s="60"/>
      <c r="AK14" s="60"/>
      <c r="AL14" s="38"/>
    </row>
    <row r="15" spans="2:38">
      <c r="P15" s="56"/>
      <c r="Q15" s="56"/>
      <c r="R15" s="56"/>
      <c r="S15" s="56"/>
      <c r="T15" s="56"/>
      <c r="U15" s="60"/>
      <c r="V15" s="60"/>
      <c r="W15" s="60"/>
      <c r="X15" s="60"/>
      <c r="Y15" s="60"/>
      <c r="Z15" s="60"/>
      <c r="AA15" s="60"/>
      <c r="AB15" s="60"/>
      <c r="AC15" s="60"/>
      <c r="AD15" s="60"/>
      <c r="AE15" s="60"/>
      <c r="AF15" s="60"/>
      <c r="AG15" s="60"/>
      <c r="AH15" s="60"/>
      <c r="AI15" s="60"/>
      <c r="AJ15" s="60"/>
      <c r="AK15" s="60"/>
      <c r="AL15" s="38"/>
    </row>
    <row r="16" spans="2:38"/>
    <row r="17" spans="2:38"/>
    <row r="18" spans="2:38">
      <c r="B18" s="200" t="s">
        <v>184</v>
      </c>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row>
    <row r="19" spans="2:38">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row>
    <row r="20" spans="2:38"/>
    <row r="21" spans="2:38">
      <c r="B21" s="279" t="s">
        <v>327</v>
      </c>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row>
    <row r="22" spans="2:38" ht="18.75" customHeight="1">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row>
    <row r="23" spans="2:38"/>
    <row r="24" spans="2:38" ht="17.25" customHeight="1">
      <c r="B24" s="280" t="s">
        <v>57</v>
      </c>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row>
    <row r="25" spans="2:38"/>
    <row r="26" spans="2:38">
      <c r="C26" s="37" t="s">
        <v>238</v>
      </c>
    </row>
    <row r="27" spans="2:38">
      <c r="G27" s="280"/>
      <c r="H27" s="280"/>
      <c r="I27" s="280"/>
      <c r="J27" s="280"/>
      <c r="K27" s="280"/>
      <c r="L27" s="280"/>
      <c r="M27" s="280"/>
      <c r="N27" s="280"/>
      <c r="O27" s="280"/>
      <c r="P27" s="280"/>
      <c r="Q27" s="280"/>
      <c r="S27" s="55"/>
      <c r="T27" s="55"/>
      <c r="U27" s="55"/>
      <c r="V27" s="55"/>
      <c r="W27" s="55"/>
    </row>
    <row r="28" spans="2:38"/>
    <row r="29" spans="2:38"/>
    <row r="30" spans="2:38"/>
    <row r="31" spans="2:38"/>
    <row r="32" spans="2:38"/>
    <row r="44" spans="4:38" ht="45" customHeight="1">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row>
    <row r="45" spans="4:38" ht="46.5" customHeight="1">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row>
    <row r="46" spans="4:38" ht="26.25" customHeight="1">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row>
  </sheetData>
  <mergeCells count="14">
    <mergeCell ref="AC4:AL4"/>
    <mergeCell ref="B18:AL18"/>
    <mergeCell ref="B24:AL24"/>
    <mergeCell ref="G27:Q27"/>
    <mergeCell ref="D44:AL44"/>
    <mergeCell ref="D45:AL45"/>
    <mergeCell ref="D46:AL46"/>
    <mergeCell ref="P10:T11"/>
    <mergeCell ref="U10:AK11"/>
    <mergeCell ref="P12:T13"/>
    <mergeCell ref="U12:AK13"/>
    <mergeCell ref="P14:T15"/>
    <mergeCell ref="U14:AK15"/>
    <mergeCell ref="B21:AL2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9"/>
  </sheetPr>
  <dimension ref="B2:AM55"/>
  <sheetViews>
    <sheetView showGridLines="0" view="pageBreakPreview" topLeftCell="A21" zoomScaleSheetLayoutView="100" workbookViewId="0">
      <selection activeCell="AD58" sqref="AD58"/>
    </sheetView>
  </sheetViews>
  <sheetFormatPr defaultColWidth="9" defaultRowHeight="13.5" customHeight="1"/>
  <cols>
    <col min="1" max="1" width="2.1796875" style="37" customWidth="1"/>
    <col min="2" max="38" width="2.1796875" style="45" customWidth="1"/>
    <col min="39" max="39" width="9" style="45" bestFit="1" customWidth="1"/>
    <col min="40" max="16384" width="9" style="37" bestFit="1" customWidth="1"/>
  </cols>
  <sheetData>
    <row r="2" spans="2:38" ht="13.5" customHeight="1">
      <c r="B2" s="45" t="s">
        <v>329</v>
      </c>
    </row>
    <row r="3" spans="2:38" ht="13.5" customHeight="1"/>
    <row r="4" spans="2:38" ht="13.5" customHeight="1">
      <c r="AC4" s="305" t="s">
        <v>326</v>
      </c>
      <c r="AD4" s="305"/>
      <c r="AE4" s="305"/>
      <c r="AF4" s="305"/>
      <c r="AG4" s="305"/>
      <c r="AH4" s="305"/>
      <c r="AI4" s="305"/>
      <c r="AJ4" s="305"/>
      <c r="AK4" s="305"/>
      <c r="AL4" s="305"/>
    </row>
    <row r="5" spans="2:38" ht="13.5" customHeight="1">
      <c r="AE5" s="306"/>
      <c r="AF5" s="306"/>
      <c r="AG5" s="306"/>
      <c r="AH5" s="306"/>
      <c r="AI5" s="306"/>
      <c r="AJ5" s="306"/>
      <c r="AK5" s="306"/>
      <c r="AL5" s="306"/>
    </row>
    <row r="6" spans="2:38" ht="13.5" customHeight="1"/>
    <row r="7" spans="2:38" ht="13.5" customHeight="1">
      <c r="C7" s="45" t="s">
        <v>251</v>
      </c>
    </row>
    <row r="8" spans="2:38" ht="13.5" customHeight="1"/>
    <row r="9" spans="2:38" ht="13.5" customHeight="1">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8"/>
    </row>
    <row r="10" spans="2:38" ht="13.5" customHeight="1">
      <c r="B10" s="37"/>
      <c r="C10" s="37"/>
      <c r="D10" s="37"/>
      <c r="E10" s="37"/>
      <c r="F10" s="37"/>
      <c r="G10" s="37"/>
      <c r="H10" s="37"/>
      <c r="I10" s="37"/>
      <c r="J10" s="37"/>
      <c r="K10" s="37"/>
      <c r="L10" s="37"/>
      <c r="M10" s="37"/>
      <c r="N10" s="37"/>
      <c r="O10" s="37"/>
      <c r="P10" s="55" t="s">
        <v>121</v>
      </c>
      <c r="Q10" s="55"/>
      <c r="R10" s="55"/>
      <c r="S10" s="37"/>
      <c r="T10" s="37"/>
      <c r="U10" s="37"/>
      <c r="V10" s="37"/>
      <c r="W10" s="37"/>
      <c r="X10" s="37"/>
      <c r="Y10" s="37"/>
      <c r="Z10" s="37"/>
      <c r="AA10" s="37"/>
      <c r="AB10" s="37"/>
      <c r="AC10" s="37"/>
      <c r="AD10" s="37"/>
      <c r="AE10" s="37"/>
      <c r="AF10" s="37"/>
      <c r="AG10" s="37"/>
      <c r="AH10" s="37"/>
      <c r="AI10" s="37"/>
      <c r="AJ10" s="37"/>
      <c r="AK10" s="37"/>
      <c r="AL10" s="38"/>
    </row>
    <row r="11" spans="2:38" ht="13.5" customHeight="1">
      <c r="B11" s="37"/>
      <c r="C11" s="37"/>
      <c r="D11" s="37"/>
      <c r="E11" s="37"/>
      <c r="F11" s="37"/>
      <c r="G11" s="37"/>
      <c r="H11" s="37"/>
      <c r="I11" s="37"/>
      <c r="J11" s="37"/>
      <c r="K11" s="37"/>
      <c r="L11" s="37"/>
      <c r="M11" s="37"/>
      <c r="N11" s="37"/>
      <c r="O11" s="37"/>
      <c r="P11" s="55"/>
      <c r="Q11" s="55"/>
      <c r="R11" s="55"/>
      <c r="S11" s="37"/>
      <c r="T11" s="37"/>
      <c r="U11" s="37"/>
      <c r="V11" s="37"/>
      <c r="W11" s="37"/>
      <c r="X11" s="37"/>
      <c r="Y11" s="37"/>
      <c r="Z11" s="37"/>
      <c r="AA11" s="37"/>
      <c r="AB11" s="37"/>
      <c r="AC11" s="37"/>
      <c r="AD11" s="37"/>
      <c r="AE11" s="37"/>
      <c r="AF11" s="37"/>
      <c r="AG11" s="37"/>
      <c r="AH11" s="37"/>
      <c r="AI11" s="37"/>
      <c r="AJ11" s="37"/>
      <c r="AK11" s="37"/>
      <c r="AL11" s="38"/>
    </row>
    <row r="12" spans="2:38" ht="13.5" customHeight="1">
      <c r="B12" s="37"/>
      <c r="C12" s="37"/>
      <c r="D12" s="37"/>
      <c r="E12" s="37"/>
      <c r="F12" s="37"/>
      <c r="G12" s="37"/>
      <c r="H12" s="37"/>
      <c r="I12" s="37"/>
      <c r="J12" s="37"/>
      <c r="K12" s="37"/>
      <c r="L12" s="37"/>
      <c r="M12" s="37"/>
      <c r="N12" s="37"/>
      <c r="O12" s="37"/>
      <c r="P12" s="55" t="s">
        <v>125</v>
      </c>
      <c r="Q12" s="55"/>
      <c r="R12" s="55"/>
      <c r="S12" s="55"/>
      <c r="T12" s="55"/>
      <c r="U12" s="303"/>
      <c r="V12" s="303"/>
      <c r="W12" s="303"/>
      <c r="X12" s="303"/>
      <c r="Y12" s="303"/>
      <c r="Z12" s="303"/>
      <c r="AA12" s="303"/>
      <c r="AB12" s="303"/>
      <c r="AC12" s="303"/>
      <c r="AD12" s="303"/>
      <c r="AE12" s="303"/>
      <c r="AF12" s="303"/>
      <c r="AG12" s="303"/>
      <c r="AH12" s="303"/>
      <c r="AI12" s="303"/>
      <c r="AJ12" s="303"/>
      <c r="AK12" s="303"/>
      <c r="AL12" s="38"/>
    </row>
    <row r="13" spans="2:38" ht="13.5" customHeight="1">
      <c r="B13" s="37"/>
      <c r="C13" s="37"/>
      <c r="D13" s="37"/>
      <c r="E13" s="37"/>
      <c r="F13" s="37"/>
      <c r="G13" s="37"/>
      <c r="H13" s="37"/>
      <c r="I13" s="37"/>
      <c r="J13" s="37"/>
      <c r="K13" s="37"/>
      <c r="L13" s="37"/>
      <c r="M13" s="37"/>
      <c r="N13" s="37"/>
      <c r="O13" s="37"/>
      <c r="P13" s="55"/>
      <c r="Q13" s="55"/>
      <c r="R13" s="55"/>
      <c r="S13" s="55"/>
      <c r="T13" s="55"/>
      <c r="U13" s="303"/>
      <c r="V13" s="303"/>
      <c r="W13" s="303"/>
      <c r="X13" s="303"/>
      <c r="Y13" s="303"/>
      <c r="Z13" s="303"/>
      <c r="AA13" s="303"/>
      <c r="AB13" s="303"/>
      <c r="AC13" s="303"/>
      <c r="AD13" s="303"/>
      <c r="AE13" s="303"/>
      <c r="AF13" s="303"/>
      <c r="AG13" s="303"/>
      <c r="AH13" s="303"/>
      <c r="AI13" s="303"/>
      <c r="AJ13" s="303"/>
      <c r="AK13" s="303"/>
      <c r="AL13" s="38"/>
    </row>
    <row r="14" spans="2:38" ht="13.5" customHeight="1">
      <c r="B14" s="37"/>
      <c r="C14" s="37"/>
      <c r="D14" s="37"/>
      <c r="E14" s="37"/>
      <c r="F14" s="37"/>
      <c r="G14" s="37"/>
      <c r="H14" s="37"/>
      <c r="I14" s="37"/>
      <c r="J14" s="37"/>
      <c r="K14" s="37"/>
      <c r="L14" s="37"/>
      <c r="M14" s="37"/>
      <c r="N14" s="37"/>
      <c r="O14" s="37"/>
      <c r="P14" s="55" t="s">
        <v>127</v>
      </c>
      <c r="Q14" s="55"/>
      <c r="R14" s="55"/>
      <c r="S14" s="55"/>
      <c r="T14" s="55"/>
      <c r="U14" s="303"/>
      <c r="V14" s="304"/>
      <c r="W14" s="304"/>
      <c r="X14" s="304"/>
      <c r="Y14" s="304"/>
      <c r="Z14" s="304"/>
      <c r="AA14" s="304"/>
      <c r="AB14" s="304"/>
      <c r="AC14" s="304"/>
      <c r="AD14" s="304"/>
      <c r="AE14" s="304"/>
      <c r="AF14" s="304"/>
      <c r="AG14" s="304"/>
      <c r="AH14" s="304"/>
      <c r="AI14" s="304"/>
      <c r="AJ14" s="304"/>
      <c r="AK14" s="304"/>
      <c r="AL14" s="38"/>
    </row>
    <row r="15" spans="2:38" ht="13.5" customHeight="1">
      <c r="B15" s="37"/>
      <c r="C15" s="37"/>
      <c r="D15" s="37"/>
      <c r="E15" s="37"/>
      <c r="F15" s="37"/>
      <c r="G15" s="37"/>
      <c r="H15" s="37"/>
      <c r="I15" s="37"/>
      <c r="J15" s="37"/>
      <c r="K15" s="37"/>
      <c r="L15" s="37"/>
      <c r="M15" s="37"/>
      <c r="N15" s="37"/>
      <c r="O15" s="37"/>
      <c r="P15" s="55"/>
      <c r="Q15" s="55"/>
      <c r="R15" s="55"/>
      <c r="S15" s="55"/>
      <c r="T15" s="55"/>
      <c r="U15" s="304"/>
      <c r="V15" s="304"/>
      <c r="W15" s="304"/>
      <c r="X15" s="304"/>
      <c r="Y15" s="304"/>
      <c r="Z15" s="304"/>
      <c r="AA15" s="304"/>
      <c r="AB15" s="304"/>
      <c r="AC15" s="304"/>
      <c r="AD15" s="304"/>
      <c r="AE15" s="304"/>
      <c r="AF15" s="304"/>
      <c r="AG15" s="304"/>
      <c r="AH15" s="304"/>
      <c r="AI15" s="304"/>
      <c r="AJ15" s="304"/>
      <c r="AK15" s="304"/>
      <c r="AL15" s="38"/>
    </row>
    <row r="16" spans="2:38" ht="13.5" customHeight="1">
      <c r="B16" s="37"/>
      <c r="C16" s="37"/>
      <c r="D16" s="37"/>
      <c r="E16" s="37"/>
      <c r="F16" s="37"/>
      <c r="G16" s="37"/>
      <c r="H16" s="37"/>
      <c r="I16" s="37"/>
      <c r="J16" s="37"/>
      <c r="K16" s="37"/>
      <c r="L16" s="37"/>
      <c r="M16" s="37"/>
      <c r="N16" s="37"/>
      <c r="O16" s="37"/>
      <c r="P16" s="56" t="s">
        <v>128</v>
      </c>
      <c r="Q16" s="56"/>
      <c r="R16" s="56"/>
      <c r="S16" s="56"/>
      <c r="T16" s="56"/>
      <c r="U16" s="303"/>
      <c r="V16" s="303"/>
      <c r="W16" s="303"/>
      <c r="X16" s="303"/>
      <c r="Y16" s="303"/>
      <c r="Z16" s="303"/>
      <c r="AA16" s="303"/>
      <c r="AB16" s="303"/>
      <c r="AC16" s="303"/>
      <c r="AD16" s="303"/>
      <c r="AE16" s="303"/>
      <c r="AF16" s="303"/>
      <c r="AG16" s="303"/>
      <c r="AH16" s="303"/>
      <c r="AI16" s="303"/>
      <c r="AJ16" s="303"/>
      <c r="AK16" s="303"/>
      <c r="AL16" s="38"/>
    </row>
    <row r="17" spans="2:38" ht="13.5" customHeight="1">
      <c r="B17" s="37"/>
      <c r="C17" s="37"/>
      <c r="D17" s="37"/>
      <c r="E17" s="37"/>
      <c r="F17" s="37"/>
      <c r="G17" s="37"/>
      <c r="H17" s="37"/>
      <c r="I17" s="37"/>
      <c r="J17" s="37"/>
      <c r="K17" s="37"/>
      <c r="L17" s="37"/>
      <c r="M17" s="37"/>
      <c r="N17" s="37"/>
      <c r="O17" s="37"/>
      <c r="P17" s="56"/>
      <c r="Q17" s="56"/>
      <c r="R17" s="56"/>
      <c r="S17" s="56"/>
      <c r="T17" s="56"/>
      <c r="U17" s="303"/>
      <c r="V17" s="303"/>
      <c r="W17" s="303"/>
      <c r="X17" s="303"/>
      <c r="Y17" s="303"/>
      <c r="Z17" s="303"/>
      <c r="AA17" s="303"/>
      <c r="AB17" s="303"/>
      <c r="AC17" s="303"/>
      <c r="AD17" s="303"/>
      <c r="AE17" s="303"/>
      <c r="AF17" s="303"/>
      <c r="AG17" s="303"/>
      <c r="AH17" s="303"/>
      <c r="AI17" s="303"/>
      <c r="AJ17" s="303"/>
      <c r="AK17" s="303"/>
      <c r="AL17" s="38"/>
    </row>
    <row r="18" spans="2:38" ht="13.5" customHeight="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8"/>
    </row>
    <row r="19" spans="2:38" ht="13.5" customHeight="1"/>
    <row r="20" spans="2:38" ht="13.5" customHeight="1">
      <c r="B20" s="200" t="s">
        <v>331</v>
      </c>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2:38" ht="13.5" customHeight="1">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row>
    <row r="22" spans="2:38" ht="13.5" customHeight="1"/>
    <row r="23" spans="2:38" ht="13.5" customHeight="1">
      <c r="B23" s="286" t="s">
        <v>332</v>
      </c>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row>
    <row r="24" spans="2:38" ht="13.5" customHeight="1">
      <c r="B24" s="286"/>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row>
    <row r="25" spans="2:38" ht="13.5" customHeight="1">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row>
    <row r="26" spans="2:38" ht="13.5" customHeight="1">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row>
    <row r="27" spans="2:38" ht="13.5" customHeight="1">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row>
    <row r="28" spans="2:38" ht="13.5" customHeight="1">
      <c r="B28" s="37">
        <v>1</v>
      </c>
      <c r="C28" s="37"/>
      <c r="D28" s="37" t="s">
        <v>328</v>
      </c>
      <c r="E28" s="37"/>
      <c r="F28" s="37"/>
      <c r="G28" s="37"/>
      <c r="H28" s="37"/>
      <c r="I28" s="37"/>
      <c r="J28" s="37"/>
      <c r="K28" s="37"/>
      <c r="L28" s="37"/>
      <c r="M28" s="297"/>
      <c r="N28" s="297"/>
      <c r="O28" s="37"/>
      <c r="P28" s="37"/>
      <c r="Q28" s="37"/>
      <c r="R28" s="37"/>
      <c r="S28" s="37"/>
      <c r="T28" s="37"/>
      <c r="U28" s="37"/>
      <c r="V28" s="37"/>
      <c r="W28" s="37"/>
      <c r="X28" s="37"/>
      <c r="Y28" s="37"/>
      <c r="Z28" s="37"/>
      <c r="AA28" s="37"/>
      <c r="AB28" s="37"/>
      <c r="AC28" s="37"/>
      <c r="AD28" s="37"/>
      <c r="AE28" s="37"/>
      <c r="AF28" s="37"/>
      <c r="AG28" s="37"/>
      <c r="AH28" s="37"/>
      <c r="AI28" s="37"/>
      <c r="AJ28" s="37"/>
      <c r="AK28" s="37"/>
      <c r="AL28" s="37"/>
    </row>
    <row r="29" spans="2:38" ht="13.5" customHeight="1">
      <c r="B29" s="37"/>
      <c r="C29" s="37"/>
      <c r="D29" s="288" t="s">
        <v>333</v>
      </c>
      <c r="E29" s="288"/>
      <c r="F29" s="288"/>
      <c r="G29" s="288"/>
      <c r="H29" s="288"/>
      <c r="I29" s="288"/>
      <c r="J29" s="288"/>
      <c r="K29" s="288"/>
      <c r="L29" s="288"/>
      <c r="M29" s="288"/>
      <c r="N29" s="288"/>
      <c r="O29" s="288" t="s">
        <v>334</v>
      </c>
      <c r="P29" s="288"/>
      <c r="Q29" s="288"/>
      <c r="R29" s="288"/>
      <c r="S29" s="288"/>
      <c r="T29" s="288"/>
      <c r="U29" s="288"/>
      <c r="V29" s="288"/>
      <c r="W29" s="288"/>
      <c r="X29" s="288"/>
      <c r="Y29" s="288"/>
      <c r="Z29" s="288" t="s">
        <v>222</v>
      </c>
      <c r="AA29" s="288"/>
      <c r="AB29" s="288"/>
      <c r="AC29" s="288"/>
      <c r="AD29" s="288"/>
      <c r="AE29" s="288"/>
      <c r="AF29" s="288"/>
      <c r="AG29" s="288"/>
      <c r="AH29" s="288"/>
      <c r="AI29" s="288"/>
      <c r="AJ29" s="288"/>
      <c r="AK29" s="37"/>
      <c r="AL29" s="37"/>
    </row>
    <row r="30" spans="2:38" ht="13.5" customHeight="1">
      <c r="B30" s="37"/>
      <c r="C30" s="37"/>
      <c r="D30" s="289">
        <v>150000</v>
      </c>
      <c r="E30" s="294"/>
      <c r="F30" s="294"/>
      <c r="G30" s="294"/>
      <c r="H30" s="294"/>
      <c r="I30" s="294"/>
      <c r="J30" s="294"/>
      <c r="K30" s="294"/>
      <c r="L30" s="294"/>
      <c r="M30" s="298" t="s">
        <v>136</v>
      </c>
      <c r="N30" s="300"/>
      <c r="O30" s="301">
        <v>200000</v>
      </c>
      <c r="P30" s="302"/>
      <c r="Q30" s="302"/>
      <c r="R30" s="302"/>
      <c r="S30" s="302"/>
      <c r="T30" s="302"/>
      <c r="U30" s="302"/>
      <c r="V30" s="302"/>
      <c r="W30" s="302"/>
      <c r="X30" s="298" t="s">
        <v>136</v>
      </c>
      <c r="Y30" s="300"/>
      <c r="Z30" s="301">
        <f>O30-D30</f>
        <v>50000</v>
      </c>
      <c r="AA30" s="302"/>
      <c r="AB30" s="302"/>
      <c r="AC30" s="302"/>
      <c r="AD30" s="302"/>
      <c r="AE30" s="302"/>
      <c r="AF30" s="302"/>
      <c r="AG30" s="302"/>
      <c r="AH30" s="302"/>
      <c r="AI30" s="298" t="s">
        <v>136</v>
      </c>
      <c r="AJ30" s="300"/>
      <c r="AK30" s="37"/>
      <c r="AL30" s="37"/>
    </row>
    <row r="31" spans="2:38" ht="13.5" customHeight="1">
      <c r="B31" s="37"/>
      <c r="C31" s="37"/>
      <c r="D31" s="290"/>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37"/>
      <c r="AL31" s="37"/>
    </row>
    <row r="32" spans="2:38" ht="13.5" customHeight="1"/>
    <row r="33" spans="2:38" ht="13.5" customHeight="1">
      <c r="B33" s="44" t="s">
        <v>335</v>
      </c>
      <c r="D33" s="45" t="s">
        <v>166</v>
      </c>
    </row>
    <row r="34" spans="2:38" ht="13.5" customHeight="1">
      <c r="D34" s="291" t="s">
        <v>191</v>
      </c>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row>
    <row r="35" spans="2:38" ht="13.5" customHeight="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row>
    <row r="36" spans="2:38" ht="13.5" customHeight="1">
      <c r="M36" s="299" t="s">
        <v>187</v>
      </c>
      <c r="N36" s="299" t="s">
        <v>131</v>
      </c>
    </row>
    <row r="37" spans="2:38" ht="13.5" customHeight="1">
      <c r="B37" s="44" t="s">
        <v>112</v>
      </c>
      <c r="D37" s="45" t="s">
        <v>336</v>
      </c>
    </row>
    <row r="38" spans="2:38" ht="13.5" customHeight="1">
      <c r="D38" s="292" t="s">
        <v>339</v>
      </c>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row>
    <row r="39" spans="2:38" ht="13.5" customHeight="1">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row>
    <row r="40" spans="2:38" ht="13.5" customHeight="1"/>
    <row r="41" spans="2:38" ht="13.5" customHeight="1">
      <c r="B41" s="37"/>
      <c r="C41" s="37"/>
      <c r="D41" s="37"/>
      <c r="E41" s="37"/>
      <c r="F41" s="37"/>
      <c r="G41" s="37"/>
      <c r="H41" s="37"/>
      <c r="I41" s="37"/>
      <c r="J41" s="37"/>
      <c r="K41" s="37"/>
      <c r="L41" s="37"/>
      <c r="M41" s="297"/>
      <c r="N41" s="297"/>
      <c r="O41" s="37"/>
      <c r="P41" s="37"/>
      <c r="Q41" s="37"/>
      <c r="R41" s="37"/>
      <c r="S41" s="37"/>
      <c r="T41" s="37"/>
      <c r="U41" s="37"/>
      <c r="V41" s="37"/>
      <c r="W41" s="37"/>
      <c r="X41" s="37"/>
      <c r="Y41" s="37"/>
      <c r="Z41" s="37"/>
      <c r="AA41" s="37"/>
      <c r="AB41" s="37"/>
      <c r="AC41" s="37"/>
      <c r="AD41" s="37"/>
      <c r="AE41" s="37"/>
      <c r="AF41" s="37"/>
      <c r="AG41" s="37"/>
      <c r="AH41" s="37"/>
      <c r="AI41" s="37"/>
      <c r="AJ41" s="37"/>
      <c r="AK41" s="37"/>
      <c r="AL41" s="37"/>
    </row>
    <row r="42" spans="2:38" ht="13.5" customHeight="1">
      <c r="B42" s="37">
        <v>4</v>
      </c>
      <c r="C42" s="37"/>
      <c r="D42" s="37" t="s">
        <v>340</v>
      </c>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row>
    <row r="43" spans="2:38" ht="13.5" customHeight="1">
      <c r="B43" s="37"/>
      <c r="C43" s="37"/>
      <c r="D43" s="37" t="s">
        <v>342</v>
      </c>
      <c r="E43" s="37"/>
      <c r="F43" s="296" t="s">
        <v>338</v>
      </c>
      <c r="G43" s="296"/>
      <c r="H43" s="37" t="s">
        <v>141</v>
      </c>
      <c r="I43" s="296" t="s">
        <v>338</v>
      </c>
      <c r="J43" s="296"/>
      <c r="K43" s="37" t="s">
        <v>92</v>
      </c>
      <c r="L43" s="296" t="s">
        <v>338</v>
      </c>
      <c r="M43" s="296"/>
      <c r="N43" s="37" t="s">
        <v>142</v>
      </c>
      <c r="O43" s="37" t="s">
        <v>343</v>
      </c>
      <c r="P43" s="37"/>
      <c r="Q43" s="37"/>
      <c r="R43" s="37" t="s">
        <v>342</v>
      </c>
      <c r="S43" s="37"/>
      <c r="T43" s="296" t="s">
        <v>338</v>
      </c>
      <c r="U43" s="296"/>
      <c r="V43" s="37" t="s">
        <v>141</v>
      </c>
      <c r="W43" s="296" t="s">
        <v>338</v>
      </c>
      <c r="X43" s="296"/>
      <c r="Y43" s="37" t="s">
        <v>92</v>
      </c>
      <c r="Z43" s="296" t="s">
        <v>338</v>
      </c>
      <c r="AA43" s="296"/>
      <c r="AB43" s="37" t="s">
        <v>142</v>
      </c>
      <c r="AC43" s="37" t="s">
        <v>145</v>
      </c>
      <c r="AD43" s="37"/>
      <c r="AE43" s="37"/>
      <c r="AF43" s="37"/>
      <c r="AG43" s="37"/>
      <c r="AH43" s="37"/>
      <c r="AI43" s="37"/>
      <c r="AJ43" s="37"/>
      <c r="AK43" s="37"/>
      <c r="AL43" s="37"/>
    </row>
    <row r="44" spans="2:38" ht="13.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2:38" ht="13.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row>
    <row r="46" spans="2:38" ht="13.5" customHeight="1">
      <c r="B46" s="37" t="s">
        <v>168</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row>
    <row r="47" spans="2:38" ht="13.5" customHeight="1">
      <c r="B47" s="37"/>
      <c r="C47" s="37" t="s">
        <v>345</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row>
    <row r="48" spans="2:38" ht="13.5" customHeight="1">
      <c r="B48" s="37"/>
      <c r="C48" s="37" t="s">
        <v>212</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row>
    <row r="49" spans="2:39" s="91" customFormat="1" ht="13.5" customHeight="1">
      <c r="B49" s="94"/>
      <c r="C49" s="94" t="s">
        <v>346</v>
      </c>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row>
    <row r="50" spans="2:39" s="91" customFormat="1" ht="13.5" customHeight="1">
      <c r="B50" s="94"/>
      <c r="C50" s="94" t="s">
        <v>347</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row>
    <row r="51" spans="2:39" s="91" customFormat="1" ht="13.5" customHeight="1">
      <c r="B51" s="94"/>
      <c r="C51" s="94" t="s">
        <v>349</v>
      </c>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row>
    <row r="52" spans="2:39" ht="13.5" customHeight="1">
      <c r="B52" s="37"/>
      <c r="C52" s="37" t="s">
        <v>346</v>
      </c>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37"/>
      <c r="AI52" s="37"/>
      <c r="AJ52" s="37"/>
      <c r="AK52" s="37"/>
      <c r="AL52" s="37"/>
    </row>
    <row r="53" spans="2:39" ht="13.5" customHeight="1">
      <c r="B53" s="45"/>
      <c r="C53" s="45" t="s">
        <v>431</v>
      </c>
      <c r="D53" s="45"/>
      <c r="E53" s="45"/>
      <c r="F53" s="45"/>
      <c r="G53" s="45"/>
      <c r="H53" s="45"/>
      <c r="I53" s="45"/>
      <c r="J53" s="45"/>
      <c r="K53" s="45"/>
      <c r="L53" s="45"/>
      <c r="M53" s="45"/>
      <c r="N53" s="45"/>
      <c r="O53" s="45"/>
      <c r="P53" s="45"/>
      <c r="Q53" s="45"/>
      <c r="R53" s="45"/>
    </row>
    <row r="54" spans="2:39" ht="13.5" customHeight="1">
      <c r="B54" s="45"/>
      <c r="C54" s="45" t="s">
        <v>11</v>
      </c>
      <c r="D54" s="45"/>
      <c r="E54" s="45"/>
      <c r="F54" s="45"/>
      <c r="G54" s="45"/>
      <c r="H54" s="45"/>
      <c r="I54" s="45"/>
      <c r="J54" s="45"/>
      <c r="K54" s="45"/>
      <c r="L54" s="45"/>
      <c r="M54" s="45"/>
      <c r="N54" s="45"/>
      <c r="O54" s="45"/>
      <c r="P54" s="45"/>
      <c r="Q54" s="45"/>
      <c r="R54" s="45"/>
    </row>
    <row r="55" spans="2:39" ht="13.5" customHeight="1">
      <c r="B55" s="45"/>
      <c r="C55" s="45" t="s">
        <v>346</v>
      </c>
      <c r="D55" s="45"/>
      <c r="E55" s="45"/>
      <c r="F55" s="45"/>
      <c r="G55" s="45"/>
      <c r="H55" s="45"/>
      <c r="I55" s="45"/>
      <c r="J55" s="45"/>
      <c r="K55" s="45"/>
      <c r="L55" s="45"/>
      <c r="M55" s="45"/>
      <c r="N55" s="45"/>
      <c r="O55" s="45"/>
      <c r="P55" s="45"/>
      <c r="Q55" s="45"/>
      <c r="R55" s="45"/>
    </row>
  </sheetData>
  <mergeCells count="27">
    <mergeCell ref="AC4:AL4"/>
    <mergeCell ref="B20:AL20"/>
    <mergeCell ref="D29:N29"/>
    <mergeCell ref="O29:Y29"/>
    <mergeCell ref="Z29:AJ29"/>
    <mergeCell ref="D30:L30"/>
    <mergeCell ref="M30:N30"/>
    <mergeCell ref="O30:W30"/>
    <mergeCell ref="X30:Y30"/>
    <mergeCell ref="Z30:AH30"/>
    <mergeCell ref="AI30:AJ30"/>
    <mergeCell ref="F43:G43"/>
    <mergeCell ref="I43:J43"/>
    <mergeCell ref="L43:M43"/>
    <mergeCell ref="T43:U43"/>
    <mergeCell ref="W43:X43"/>
    <mergeCell ref="Z43:AA43"/>
    <mergeCell ref="P10:R11"/>
    <mergeCell ref="P12:T13"/>
    <mergeCell ref="U12:AK13"/>
    <mergeCell ref="P14:T15"/>
    <mergeCell ref="U14:AK15"/>
    <mergeCell ref="P16:T17"/>
    <mergeCell ref="U16:AK17"/>
    <mergeCell ref="B23:AL26"/>
    <mergeCell ref="D34:AK35"/>
    <mergeCell ref="D38:AK39"/>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2" orientation="portrait" usePrinterDefaults="1"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13"/>
  </sheetPr>
  <dimension ref="B1:AM34"/>
  <sheetViews>
    <sheetView showGridLines="0" view="pageBreakPreview" zoomScaleSheetLayoutView="100" workbookViewId="0">
      <selection activeCell="C42" sqref="C42:AP4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8" ht="14.25">
      <c r="B1" s="307" t="s">
        <v>185</v>
      </c>
      <c r="C1" s="307"/>
      <c r="D1" s="307"/>
      <c r="E1" s="307"/>
      <c r="F1" s="307"/>
      <c r="G1" s="307"/>
      <c r="H1" s="307"/>
      <c r="I1" s="307"/>
      <c r="J1" s="307"/>
      <c r="K1" s="307"/>
      <c r="L1" s="307"/>
      <c r="M1" s="307"/>
    </row>
    <row r="2" spans="2:38" ht="16.5" customHeight="1">
      <c r="B2" s="68"/>
    </row>
    <row r="3" spans="2:38" ht="17.25">
      <c r="B3" s="69" t="s">
        <v>350</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row>
    <row r="4" spans="2:38" ht="10.5" customHeight="1">
      <c r="B4" s="70" t="s">
        <v>192</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row>
    <row r="5" spans="2:38" ht="9" customHeigh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25" customHeight="1">
      <c r="C6" s="71" t="s">
        <v>196</v>
      </c>
      <c r="D6" s="71"/>
      <c r="E6" s="71"/>
      <c r="F6" s="71"/>
      <c r="G6" s="71"/>
      <c r="H6" s="71"/>
      <c r="I6" s="71"/>
      <c r="J6" s="71"/>
      <c r="K6" s="319" t="s">
        <v>352</v>
      </c>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row>
    <row r="7" spans="2:38" ht="25" customHeight="1">
      <c r="C7" s="72" t="s">
        <v>198</v>
      </c>
      <c r="D7" s="74"/>
      <c r="E7" s="74"/>
      <c r="F7" s="74"/>
      <c r="G7" s="74"/>
      <c r="H7" s="74"/>
      <c r="I7" s="74"/>
      <c r="J7" s="75"/>
      <c r="K7" s="76" t="s">
        <v>201</v>
      </c>
      <c r="L7" s="78"/>
      <c r="M7" s="78"/>
      <c r="N7" s="78"/>
      <c r="O7" s="78"/>
      <c r="P7" s="78"/>
      <c r="Q7" s="78"/>
      <c r="R7" s="78"/>
      <c r="S7" s="78"/>
      <c r="T7" s="78"/>
      <c r="U7" s="78"/>
      <c r="V7" s="78"/>
      <c r="W7" s="81"/>
      <c r="X7" s="81"/>
      <c r="Y7" s="81"/>
      <c r="Z7" s="81"/>
      <c r="AA7" s="81"/>
      <c r="AB7" s="81"/>
      <c r="AC7" s="81"/>
      <c r="AD7" s="81"/>
      <c r="AE7" s="81"/>
      <c r="AF7" s="81"/>
      <c r="AG7" s="81"/>
      <c r="AH7" s="81"/>
      <c r="AI7" s="81"/>
      <c r="AJ7" s="81"/>
      <c r="AK7" s="81"/>
      <c r="AL7" s="87"/>
    </row>
    <row r="8" spans="2:38" ht="25" customHeight="1">
      <c r="C8" s="72" t="s">
        <v>38</v>
      </c>
      <c r="D8" s="74"/>
      <c r="E8" s="74"/>
      <c r="F8" s="74"/>
      <c r="G8" s="74"/>
      <c r="H8" s="74"/>
      <c r="I8" s="74"/>
      <c r="J8" s="75"/>
      <c r="K8" s="76" t="s">
        <v>130</v>
      </c>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86"/>
    </row>
    <row r="9" spans="2:38" ht="25" customHeight="1">
      <c r="C9" s="72" t="s">
        <v>271</v>
      </c>
      <c r="D9" s="74"/>
      <c r="E9" s="74"/>
      <c r="F9" s="74"/>
      <c r="G9" s="74"/>
      <c r="H9" s="74"/>
      <c r="I9" s="74"/>
      <c r="J9" s="75"/>
      <c r="K9" s="76" t="s">
        <v>204</v>
      </c>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80"/>
    </row>
    <row r="10" spans="2:38" ht="25" customHeight="1">
      <c r="C10" s="72" t="s">
        <v>71</v>
      </c>
      <c r="D10" s="74"/>
      <c r="E10" s="74"/>
      <c r="F10" s="74"/>
      <c r="G10" s="74"/>
      <c r="H10" s="74"/>
      <c r="I10" s="74"/>
      <c r="J10" s="75"/>
      <c r="K10" s="76" t="s">
        <v>206</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86"/>
    </row>
    <row r="11" spans="2:38" ht="30.75" customHeight="1">
      <c r="C11" s="73" t="s">
        <v>14</v>
      </c>
      <c r="D11" s="74"/>
      <c r="E11" s="74"/>
      <c r="F11" s="74"/>
      <c r="G11" s="74"/>
      <c r="H11" s="74"/>
      <c r="I11" s="74"/>
      <c r="J11" s="75"/>
      <c r="K11" s="76" t="s">
        <v>208</v>
      </c>
      <c r="L11" s="78"/>
      <c r="M11" s="78"/>
      <c r="N11" s="78"/>
      <c r="O11" s="78"/>
      <c r="P11" s="78"/>
      <c r="Q11" s="78"/>
      <c r="R11" s="78"/>
      <c r="S11" s="78"/>
      <c r="T11" s="78"/>
      <c r="U11" s="78"/>
      <c r="V11" s="80"/>
      <c r="W11" s="82" t="s">
        <v>209</v>
      </c>
      <c r="X11" s="83"/>
      <c r="Y11" s="83"/>
      <c r="Z11" s="84" t="s">
        <v>211</v>
      </c>
      <c r="AA11" s="85"/>
      <c r="AB11" s="85"/>
      <c r="AC11" s="85"/>
      <c r="AD11" s="85"/>
      <c r="AE11" s="85"/>
      <c r="AF11" s="85"/>
      <c r="AG11" s="85"/>
      <c r="AH11" s="85"/>
      <c r="AI11" s="85"/>
      <c r="AJ11" s="85"/>
      <c r="AK11" s="85"/>
      <c r="AL11" s="88"/>
    </row>
    <row r="12" spans="2:38" ht="13.5" customHeight="1"/>
    <row r="13" spans="2:38" ht="10.5" customHeight="1">
      <c r="B13" s="70" t="s">
        <v>216</v>
      </c>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row>
    <row r="14" spans="2:38" ht="9" customHeight="1">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row>
    <row r="15" spans="2:38">
      <c r="C15" s="71" t="s">
        <v>218</v>
      </c>
      <c r="D15" s="71"/>
      <c r="E15" s="71"/>
      <c r="F15" s="71"/>
      <c r="G15" s="71"/>
      <c r="H15" s="71"/>
      <c r="I15" s="71"/>
      <c r="J15" s="71"/>
      <c r="K15" s="71" t="s">
        <v>4</v>
      </c>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row>
    <row r="16" spans="2:3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row>
    <row r="17" spans="2:38">
      <c r="C17" s="309" t="s">
        <v>219</v>
      </c>
      <c r="D17" s="314"/>
      <c r="E17" s="314"/>
      <c r="F17" s="314"/>
      <c r="G17" s="314"/>
      <c r="H17" s="314"/>
      <c r="I17" s="314"/>
      <c r="J17" s="316"/>
      <c r="K17" s="320" t="s">
        <v>353</v>
      </c>
      <c r="L17" s="323"/>
      <c r="M17" s="323"/>
      <c r="N17" s="323"/>
      <c r="O17" s="319" t="s">
        <v>354</v>
      </c>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row>
    <row r="18" spans="2:38">
      <c r="C18" s="310"/>
      <c r="D18" s="313"/>
      <c r="E18" s="313"/>
      <c r="F18" s="313"/>
      <c r="G18" s="313"/>
      <c r="H18" s="313"/>
      <c r="I18" s="313"/>
      <c r="J18" s="145"/>
      <c r="K18" s="321"/>
      <c r="L18" s="324"/>
      <c r="M18" s="324"/>
      <c r="N18" s="324"/>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row>
    <row r="19" spans="2:38">
      <c r="C19" s="311"/>
      <c r="D19" s="71"/>
      <c r="E19" s="71"/>
      <c r="F19" s="71"/>
      <c r="G19" s="71"/>
      <c r="H19" s="71"/>
      <c r="I19" s="71"/>
      <c r="J19" s="317"/>
      <c r="K19" s="322"/>
      <c r="L19" s="151"/>
      <c r="M19" s="151"/>
      <c r="N19" s="151"/>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row>
    <row r="20" spans="2:38">
      <c r="C20" s="311"/>
      <c r="D20" s="71"/>
      <c r="E20" s="71"/>
      <c r="F20" s="71"/>
      <c r="G20" s="71"/>
      <c r="H20" s="71"/>
      <c r="I20" s="71"/>
      <c r="J20" s="317"/>
      <c r="K20" s="320" t="s">
        <v>351</v>
      </c>
      <c r="L20" s="323"/>
      <c r="M20" s="323"/>
      <c r="N20" s="323"/>
      <c r="O20" s="77" t="s">
        <v>355</v>
      </c>
      <c r="P20" s="77"/>
      <c r="Q20" s="77"/>
      <c r="R20" s="77"/>
      <c r="S20" s="77"/>
      <c r="T20" s="77"/>
      <c r="U20" s="77"/>
      <c r="V20" s="77"/>
      <c r="W20" s="77"/>
      <c r="X20" s="77"/>
      <c r="Y20" s="77"/>
      <c r="Z20" s="77"/>
      <c r="AA20" s="77"/>
      <c r="AB20" s="77"/>
      <c r="AC20" s="77"/>
      <c r="AD20" s="77"/>
      <c r="AE20" s="77"/>
      <c r="AF20" s="77"/>
      <c r="AG20" s="77"/>
      <c r="AH20" s="77"/>
      <c r="AI20" s="77"/>
      <c r="AJ20" s="77"/>
      <c r="AK20" s="77"/>
      <c r="AL20" s="77"/>
    </row>
    <row r="21" spans="2:38">
      <c r="C21" s="311"/>
      <c r="D21" s="71"/>
      <c r="E21" s="71"/>
      <c r="F21" s="71"/>
      <c r="G21" s="71"/>
      <c r="H21" s="71"/>
      <c r="I21" s="71"/>
      <c r="J21" s="317"/>
      <c r="K21" s="321"/>
      <c r="L21" s="324"/>
      <c r="M21" s="324"/>
      <c r="N21" s="324"/>
      <c r="O21" s="77"/>
      <c r="P21" s="77"/>
      <c r="Q21" s="77"/>
      <c r="R21" s="77"/>
      <c r="S21" s="77"/>
      <c r="T21" s="77"/>
      <c r="U21" s="77"/>
      <c r="V21" s="77"/>
      <c r="W21" s="77"/>
      <c r="X21" s="77"/>
      <c r="Y21" s="77"/>
      <c r="Z21" s="77"/>
      <c r="AA21" s="77"/>
      <c r="AB21" s="77"/>
      <c r="AC21" s="77"/>
      <c r="AD21" s="77"/>
      <c r="AE21" s="77"/>
      <c r="AF21" s="77"/>
      <c r="AG21" s="77"/>
      <c r="AH21" s="77"/>
      <c r="AI21" s="77"/>
      <c r="AJ21" s="77"/>
      <c r="AK21" s="77"/>
      <c r="AL21" s="77"/>
    </row>
    <row r="22" spans="2:38">
      <c r="C22" s="312"/>
      <c r="D22" s="315"/>
      <c r="E22" s="315"/>
      <c r="F22" s="315"/>
      <c r="G22" s="315"/>
      <c r="H22" s="315"/>
      <c r="I22" s="315"/>
      <c r="J22" s="318"/>
      <c r="K22" s="322"/>
      <c r="L22" s="151"/>
      <c r="M22" s="151"/>
      <c r="N22" s="151"/>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3" spans="2:38">
      <c r="B23" s="38" t="s">
        <v>220</v>
      </c>
      <c r="C23" s="313" t="s">
        <v>223</v>
      </c>
      <c r="D23" s="313"/>
      <c r="E23" s="313"/>
      <c r="F23" s="313"/>
      <c r="G23" s="313"/>
      <c r="H23" s="313"/>
      <c r="I23" s="313"/>
      <c r="J23" s="313"/>
      <c r="K23" s="320" t="s">
        <v>353</v>
      </c>
      <c r="L23" s="323"/>
      <c r="M23" s="323"/>
      <c r="N23" s="323"/>
      <c r="O23" s="77" t="s">
        <v>356</v>
      </c>
      <c r="P23" s="77"/>
      <c r="Q23" s="77"/>
      <c r="R23" s="77"/>
      <c r="S23" s="77"/>
      <c r="T23" s="77"/>
      <c r="U23" s="77"/>
      <c r="V23" s="77"/>
      <c r="W23" s="77"/>
      <c r="X23" s="77"/>
      <c r="Y23" s="77"/>
      <c r="Z23" s="77"/>
      <c r="AA23" s="77"/>
      <c r="AB23" s="77"/>
      <c r="AC23" s="77"/>
      <c r="AD23" s="77"/>
      <c r="AE23" s="77"/>
      <c r="AF23" s="77"/>
      <c r="AG23" s="77"/>
      <c r="AH23" s="77"/>
      <c r="AI23" s="77"/>
      <c r="AJ23" s="77"/>
      <c r="AK23" s="77"/>
      <c r="AL23" s="77"/>
    </row>
    <row r="24" spans="2:38">
      <c r="B24" s="38"/>
      <c r="C24" s="313"/>
      <c r="D24" s="313"/>
      <c r="E24" s="313"/>
      <c r="F24" s="313"/>
      <c r="G24" s="313"/>
      <c r="H24" s="313"/>
      <c r="I24" s="313"/>
      <c r="J24" s="313"/>
      <c r="K24" s="321"/>
      <c r="L24" s="324"/>
      <c r="M24" s="324"/>
      <c r="N24" s="324"/>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2:38">
      <c r="C25" s="71"/>
      <c r="D25" s="71"/>
      <c r="E25" s="71"/>
      <c r="F25" s="71"/>
      <c r="G25" s="71"/>
      <c r="H25" s="71"/>
      <c r="I25" s="71"/>
      <c r="J25" s="71"/>
      <c r="K25" s="322"/>
      <c r="L25" s="151"/>
      <c r="M25" s="151"/>
      <c r="N25" s="151"/>
      <c r="O25" s="77"/>
      <c r="P25" s="77"/>
      <c r="Q25" s="77"/>
      <c r="R25" s="77"/>
      <c r="S25" s="77"/>
      <c r="T25" s="77"/>
      <c r="U25" s="77"/>
      <c r="V25" s="77"/>
      <c r="W25" s="77"/>
      <c r="X25" s="77"/>
      <c r="Y25" s="77"/>
      <c r="Z25" s="77"/>
      <c r="AA25" s="77"/>
      <c r="AB25" s="77"/>
      <c r="AC25" s="77"/>
      <c r="AD25" s="77"/>
      <c r="AE25" s="77"/>
      <c r="AF25" s="77"/>
      <c r="AG25" s="77"/>
      <c r="AH25" s="77"/>
      <c r="AI25" s="77"/>
      <c r="AJ25" s="77"/>
      <c r="AK25" s="77"/>
      <c r="AL25" s="77"/>
    </row>
    <row r="26" spans="2:38">
      <c r="C26" s="71"/>
      <c r="D26" s="71"/>
      <c r="E26" s="71"/>
      <c r="F26" s="71"/>
      <c r="G26" s="71"/>
      <c r="H26" s="71"/>
      <c r="I26" s="71"/>
      <c r="J26" s="71"/>
      <c r="K26" s="320" t="s">
        <v>351</v>
      </c>
      <c r="L26" s="323"/>
      <c r="M26" s="323"/>
      <c r="N26" s="323"/>
      <c r="O26" s="77" t="s">
        <v>356</v>
      </c>
      <c r="P26" s="77"/>
      <c r="Q26" s="77"/>
      <c r="R26" s="77"/>
      <c r="S26" s="77"/>
      <c r="T26" s="77"/>
      <c r="U26" s="77"/>
      <c r="V26" s="77"/>
      <c r="W26" s="77"/>
      <c r="X26" s="77"/>
      <c r="Y26" s="77"/>
      <c r="Z26" s="77"/>
      <c r="AA26" s="77"/>
      <c r="AB26" s="77"/>
      <c r="AC26" s="77"/>
      <c r="AD26" s="77"/>
      <c r="AE26" s="77"/>
      <c r="AF26" s="77"/>
      <c r="AG26" s="77"/>
      <c r="AH26" s="77"/>
      <c r="AI26" s="77"/>
      <c r="AJ26" s="77"/>
      <c r="AK26" s="77"/>
      <c r="AL26" s="77"/>
    </row>
    <row r="27" spans="2:38">
      <c r="C27" s="71"/>
      <c r="D27" s="71"/>
      <c r="E27" s="71"/>
      <c r="F27" s="71"/>
      <c r="G27" s="71"/>
      <c r="H27" s="71"/>
      <c r="I27" s="71"/>
      <c r="J27" s="71"/>
      <c r="K27" s="321"/>
      <c r="L27" s="324"/>
      <c r="M27" s="324"/>
      <c r="N27" s="324"/>
      <c r="O27" s="77"/>
      <c r="P27" s="77"/>
      <c r="Q27" s="77"/>
      <c r="R27" s="77"/>
      <c r="S27" s="77"/>
      <c r="T27" s="77"/>
      <c r="U27" s="77"/>
      <c r="V27" s="77"/>
      <c r="W27" s="77"/>
      <c r="X27" s="77"/>
      <c r="Y27" s="77"/>
      <c r="Z27" s="77"/>
      <c r="AA27" s="77"/>
      <c r="AB27" s="77"/>
      <c r="AC27" s="77"/>
      <c r="AD27" s="77"/>
      <c r="AE27" s="77"/>
      <c r="AF27" s="77"/>
      <c r="AG27" s="77"/>
      <c r="AH27" s="77"/>
      <c r="AI27" s="77"/>
      <c r="AJ27" s="77"/>
      <c r="AK27" s="77"/>
      <c r="AL27" s="77"/>
    </row>
    <row r="28" spans="2:38">
      <c r="C28" s="71"/>
      <c r="D28" s="71"/>
      <c r="E28" s="71"/>
      <c r="F28" s="71"/>
      <c r="G28" s="71"/>
      <c r="H28" s="71"/>
      <c r="I28" s="71"/>
      <c r="J28" s="71"/>
      <c r="K28" s="322"/>
      <c r="L28" s="151"/>
      <c r="M28" s="151"/>
      <c r="N28" s="151"/>
      <c r="O28" s="77"/>
      <c r="P28" s="77"/>
      <c r="Q28" s="77"/>
      <c r="R28" s="77"/>
      <c r="S28" s="77"/>
      <c r="T28" s="77"/>
      <c r="U28" s="77"/>
      <c r="V28" s="77"/>
      <c r="W28" s="77"/>
      <c r="X28" s="77"/>
      <c r="Y28" s="77"/>
      <c r="Z28" s="77"/>
      <c r="AA28" s="77"/>
      <c r="AB28" s="77"/>
      <c r="AC28" s="77"/>
      <c r="AD28" s="77"/>
      <c r="AE28" s="77"/>
      <c r="AF28" s="77"/>
      <c r="AG28" s="77"/>
      <c r="AH28" s="77"/>
      <c r="AI28" s="77"/>
      <c r="AJ28" s="77"/>
      <c r="AK28" s="77"/>
      <c r="AL28" s="77"/>
    </row>
    <row r="29" spans="2:38">
      <c r="C29" s="71" t="s">
        <v>358</v>
      </c>
      <c r="D29" s="71"/>
      <c r="E29" s="71"/>
      <c r="F29" s="71"/>
      <c r="G29" s="71"/>
      <c r="H29" s="71"/>
      <c r="I29" s="71"/>
      <c r="J29" s="71"/>
      <c r="K29" s="320" t="s">
        <v>353</v>
      </c>
      <c r="L29" s="323"/>
      <c r="M29" s="323"/>
      <c r="N29" s="323"/>
      <c r="O29" s="77" t="s">
        <v>356</v>
      </c>
      <c r="P29" s="77"/>
      <c r="Q29" s="77"/>
      <c r="R29" s="77"/>
      <c r="S29" s="77"/>
      <c r="T29" s="77"/>
      <c r="U29" s="77"/>
      <c r="V29" s="77"/>
      <c r="W29" s="77"/>
      <c r="X29" s="77"/>
      <c r="Y29" s="77"/>
      <c r="Z29" s="77"/>
      <c r="AA29" s="77"/>
      <c r="AB29" s="77"/>
      <c r="AC29" s="77"/>
      <c r="AD29" s="77"/>
      <c r="AE29" s="77"/>
      <c r="AF29" s="77"/>
      <c r="AG29" s="77"/>
      <c r="AH29" s="77"/>
      <c r="AI29" s="77"/>
      <c r="AJ29" s="77"/>
      <c r="AK29" s="77"/>
      <c r="AL29" s="77"/>
    </row>
    <row r="30" spans="2:38">
      <c r="C30" s="71"/>
      <c r="D30" s="71"/>
      <c r="E30" s="71"/>
      <c r="F30" s="71"/>
      <c r="G30" s="71"/>
      <c r="H30" s="71"/>
      <c r="I30" s="71"/>
      <c r="J30" s="71"/>
      <c r="K30" s="321"/>
      <c r="L30" s="324"/>
      <c r="M30" s="324"/>
      <c r="N30" s="324"/>
      <c r="O30" s="77"/>
      <c r="P30" s="77"/>
      <c r="Q30" s="77"/>
      <c r="R30" s="77"/>
      <c r="S30" s="77"/>
      <c r="T30" s="77"/>
      <c r="U30" s="77"/>
      <c r="V30" s="77"/>
      <c r="W30" s="77"/>
      <c r="X30" s="77"/>
      <c r="Y30" s="77"/>
      <c r="Z30" s="77"/>
      <c r="AA30" s="77"/>
      <c r="AB30" s="77"/>
      <c r="AC30" s="77"/>
      <c r="AD30" s="77"/>
      <c r="AE30" s="77"/>
      <c r="AF30" s="77"/>
      <c r="AG30" s="77"/>
      <c r="AH30" s="77"/>
      <c r="AI30" s="77"/>
      <c r="AJ30" s="77"/>
      <c r="AK30" s="77"/>
      <c r="AL30" s="77"/>
    </row>
    <row r="31" spans="2:38">
      <c r="C31" s="71"/>
      <c r="D31" s="71"/>
      <c r="E31" s="71"/>
      <c r="F31" s="71"/>
      <c r="G31" s="71"/>
      <c r="H31" s="71"/>
      <c r="I31" s="71"/>
      <c r="J31" s="71"/>
      <c r="K31" s="322"/>
      <c r="L31" s="151"/>
      <c r="M31" s="151"/>
      <c r="N31" s="151"/>
      <c r="O31" s="77"/>
      <c r="P31" s="77"/>
      <c r="Q31" s="77"/>
      <c r="R31" s="77"/>
      <c r="S31" s="77"/>
      <c r="T31" s="77"/>
      <c r="U31" s="77"/>
      <c r="V31" s="77"/>
      <c r="W31" s="77"/>
      <c r="X31" s="77"/>
      <c r="Y31" s="77"/>
      <c r="Z31" s="77"/>
      <c r="AA31" s="77"/>
      <c r="AB31" s="77"/>
      <c r="AC31" s="77"/>
      <c r="AD31" s="77"/>
      <c r="AE31" s="77"/>
      <c r="AF31" s="77"/>
      <c r="AG31" s="77"/>
      <c r="AH31" s="77"/>
      <c r="AI31" s="77"/>
      <c r="AJ31" s="77"/>
      <c r="AK31" s="77"/>
      <c r="AL31" s="77"/>
    </row>
    <row r="32" spans="2:38">
      <c r="C32" s="71"/>
      <c r="D32" s="71"/>
      <c r="E32" s="71"/>
      <c r="F32" s="71"/>
      <c r="G32" s="71"/>
      <c r="H32" s="71"/>
      <c r="I32" s="71"/>
      <c r="J32" s="71"/>
      <c r="K32" s="320" t="s">
        <v>351</v>
      </c>
      <c r="L32" s="323"/>
      <c r="M32" s="323"/>
      <c r="N32" s="323"/>
      <c r="O32" s="77" t="s">
        <v>356</v>
      </c>
      <c r="P32" s="77"/>
      <c r="Q32" s="77"/>
      <c r="R32" s="77"/>
      <c r="S32" s="77"/>
      <c r="T32" s="77"/>
      <c r="U32" s="77"/>
      <c r="V32" s="77"/>
      <c r="W32" s="77"/>
      <c r="X32" s="77"/>
      <c r="Y32" s="77"/>
      <c r="Z32" s="77"/>
      <c r="AA32" s="77"/>
      <c r="AB32" s="77"/>
      <c r="AC32" s="77"/>
      <c r="AD32" s="77"/>
      <c r="AE32" s="77"/>
      <c r="AF32" s="77"/>
      <c r="AG32" s="77"/>
      <c r="AH32" s="77"/>
      <c r="AI32" s="77"/>
      <c r="AJ32" s="77"/>
      <c r="AK32" s="77"/>
      <c r="AL32" s="77"/>
    </row>
    <row r="33" spans="3:38">
      <c r="C33" s="71"/>
      <c r="D33" s="71"/>
      <c r="E33" s="71"/>
      <c r="F33" s="71"/>
      <c r="G33" s="71"/>
      <c r="H33" s="71"/>
      <c r="I33" s="71"/>
      <c r="J33" s="71"/>
      <c r="K33" s="321"/>
      <c r="L33" s="324"/>
      <c r="M33" s="324"/>
      <c r="N33" s="324"/>
      <c r="O33" s="77"/>
      <c r="P33" s="77"/>
      <c r="Q33" s="77"/>
      <c r="R33" s="77"/>
      <c r="S33" s="77"/>
      <c r="T33" s="77"/>
      <c r="U33" s="77"/>
      <c r="V33" s="77"/>
      <c r="W33" s="77"/>
      <c r="X33" s="77"/>
      <c r="Y33" s="77"/>
      <c r="Z33" s="77"/>
      <c r="AA33" s="77"/>
      <c r="AB33" s="77"/>
      <c r="AC33" s="77"/>
      <c r="AD33" s="77"/>
      <c r="AE33" s="77"/>
      <c r="AF33" s="77"/>
      <c r="AG33" s="77"/>
      <c r="AH33" s="77"/>
      <c r="AI33" s="77"/>
      <c r="AJ33" s="77"/>
      <c r="AK33" s="77"/>
      <c r="AL33" s="77"/>
    </row>
    <row r="34" spans="3:38">
      <c r="C34" s="71"/>
      <c r="D34" s="71"/>
      <c r="E34" s="71"/>
      <c r="F34" s="71"/>
      <c r="G34" s="71"/>
      <c r="H34" s="71"/>
      <c r="I34" s="71"/>
      <c r="J34" s="71"/>
      <c r="K34" s="322"/>
      <c r="L34" s="151"/>
      <c r="M34" s="151"/>
      <c r="N34" s="151"/>
      <c r="O34" s="77"/>
      <c r="P34" s="77"/>
      <c r="Q34" s="77"/>
      <c r="R34" s="77"/>
      <c r="S34" s="77"/>
      <c r="T34" s="77"/>
      <c r="U34" s="77"/>
      <c r="V34" s="77"/>
      <c r="W34" s="77"/>
      <c r="X34" s="77"/>
      <c r="Y34" s="77"/>
      <c r="Z34" s="77"/>
      <c r="AA34" s="77"/>
      <c r="AB34" s="77"/>
      <c r="AC34" s="77"/>
      <c r="AD34" s="77"/>
      <c r="AE34" s="77"/>
      <c r="AF34" s="77"/>
      <c r="AG34" s="77"/>
      <c r="AH34" s="77"/>
      <c r="AI34" s="77"/>
      <c r="AJ34" s="77"/>
      <c r="AK34" s="77"/>
      <c r="AL34" s="77"/>
    </row>
    <row r="35" spans="3:38"/>
  </sheetData>
  <mergeCells count="35">
    <mergeCell ref="B1:M1"/>
    <mergeCell ref="B3:AL3"/>
    <mergeCell ref="C6:J6"/>
    <mergeCell ref="K6:AL6"/>
    <mergeCell ref="C7:J7"/>
    <mergeCell ref="K7:AL7"/>
    <mergeCell ref="C8:J8"/>
    <mergeCell ref="K8:AL8"/>
    <mergeCell ref="C9:J9"/>
    <mergeCell ref="K9:AL9"/>
    <mergeCell ref="C10:J10"/>
    <mergeCell ref="K10:AL10"/>
    <mergeCell ref="C11:J11"/>
    <mergeCell ref="K11:V11"/>
    <mergeCell ref="W11:Y11"/>
    <mergeCell ref="Z11:AL11"/>
    <mergeCell ref="B4:AL5"/>
    <mergeCell ref="B13:AL14"/>
    <mergeCell ref="C15:J16"/>
    <mergeCell ref="K15:AL16"/>
    <mergeCell ref="C17:J22"/>
    <mergeCell ref="K17:N19"/>
    <mergeCell ref="O17:AL19"/>
    <mergeCell ref="K20:N22"/>
    <mergeCell ref="O20:AL22"/>
    <mergeCell ref="C23:J28"/>
    <mergeCell ref="K23:N25"/>
    <mergeCell ref="O23:AL25"/>
    <mergeCell ref="K26:N28"/>
    <mergeCell ref="O26:AL28"/>
    <mergeCell ref="C29:J34"/>
    <mergeCell ref="K29:N31"/>
    <mergeCell ref="O29:AL31"/>
    <mergeCell ref="K32:N34"/>
    <mergeCell ref="O32:AL34"/>
  </mergeCells>
  <phoneticPr fontId="24" type="Hiragana"/>
  <printOptions horizontalCentered="1"/>
  <pageMargins left="0.98425196850393704" right="0.78740157480314954" top="0.78740157480314954" bottom="0.78740157480314954" header="0.51181102362204722" footer="0.51181102362204722"/>
  <pageSetup paperSize="9" scale="83" firstPageNumber="0" fitToWidth="1" fitToHeight="2" orientation="portrait" usePrinterDefaults="1" cellComments="asDisplayed" useFirstPageNumber="1"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indexed="13"/>
  </sheetPr>
  <dimension ref="B1:AN98"/>
  <sheetViews>
    <sheetView showGridLines="0" view="pageBreakPreview" topLeftCell="C1" zoomScaleSheetLayoutView="100" workbookViewId="0">
      <selection activeCell="R34" sqref="R34:W34"/>
    </sheetView>
  </sheetViews>
  <sheetFormatPr defaultColWidth="9" defaultRowHeight="13.5"/>
  <cols>
    <col min="1" max="1" width="2.1796875" style="37" customWidth="1"/>
    <col min="2" max="10" width="2.1796875" style="45" customWidth="1"/>
    <col min="11" max="11" width="3.75" style="45" customWidth="1"/>
    <col min="12" max="23" width="2.625" style="45" customWidth="1"/>
    <col min="24" max="30" width="3.625" style="45" customWidth="1"/>
    <col min="31" max="37" width="5.25" style="45" customWidth="1"/>
    <col min="38" max="38" width="9" style="37" bestFit="1" customWidth="1"/>
    <col min="39" max="39" width="13.36328125" style="37" customWidth="1"/>
    <col min="40" max="16384" width="9" style="37" bestFit="1" customWidth="1"/>
  </cols>
  <sheetData>
    <row r="1" spans="2:40" s="89" customFormat="1" ht="13.5" customHeight="1">
      <c r="B1" s="90" t="s">
        <v>230</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M1" s="139">
        <v>0.66666666666666663</v>
      </c>
      <c r="AN1" s="139">
        <v>0.66666666666666663</v>
      </c>
    </row>
    <row r="2" spans="2:40" s="89" customFormat="1" ht="15" customHeight="1">
      <c r="B2" s="9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M2" s="139" t="s">
        <v>231</v>
      </c>
      <c r="AN2" s="141">
        <v>1</v>
      </c>
    </row>
    <row r="3" spans="2:40" s="89" customFormat="1" ht="15" customHeight="1">
      <c r="B3" s="9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M3" s="139"/>
      <c r="AN3" s="141"/>
    </row>
    <row r="4" spans="2:40" ht="16.5" customHeight="1">
      <c r="B4" s="45" t="s">
        <v>233</v>
      </c>
      <c r="AM4" s="140"/>
      <c r="AN4" s="142"/>
    </row>
    <row r="5" spans="2:40" s="89" customFormat="1" ht="11.25" customHeight="1">
      <c r="B5" s="92" t="s">
        <v>236</v>
      </c>
      <c r="C5" s="92"/>
      <c r="D5" s="92"/>
      <c r="E5" s="92"/>
      <c r="F5" s="92"/>
      <c r="G5" s="92"/>
      <c r="H5" s="92"/>
      <c r="I5" s="92"/>
      <c r="J5" s="92"/>
      <c r="K5" s="92"/>
      <c r="L5" s="92"/>
      <c r="M5" s="92"/>
      <c r="N5" s="92"/>
      <c r="O5" s="92"/>
      <c r="P5" s="93"/>
      <c r="Q5" s="93"/>
      <c r="R5" s="93"/>
      <c r="S5" s="93"/>
      <c r="T5" s="93"/>
      <c r="U5" s="93"/>
      <c r="V5" s="93"/>
      <c r="W5" s="93"/>
      <c r="X5" s="93"/>
      <c r="Y5" s="93"/>
      <c r="Z5" s="93"/>
      <c r="AA5" s="93"/>
      <c r="AB5" s="93"/>
      <c r="AC5" s="93"/>
      <c r="AD5" s="93"/>
      <c r="AE5" s="93"/>
      <c r="AF5" s="93"/>
      <c r="AG5" s="93"/>
      <c r="AH5" s="93"/>
      <c r="AI5" s="93"/>
      <c r="AJ5" s="93"/>
      <c r="AK5" s="93"/>
      <c r="AM5" s="139"/>
      <c r="AN5" s="141"/>
    </row>
    <row r="6" spans="2:40" s="89" customFormat="1" ht="16.5" customHeight="1">
      <c r="B6" s="92"/>
      <c r="C6" s="92"/>
      <c r="D6" s="92"/>
      <c r="E6" s="92"/>
      <c r="F6" s="92"/>
      <c r="G6" s="92"/>
      <c r="H6" s="92"/>
      <c r="I6" s="92"/>
      <c r="J6" s="92"/>
      <c r="K6" s="92"/>
      <c r="L6" s="92"/>
      <c r="M6" s="92"/>
      <c r="N6" s="92"/>
      <c r="O6" s="92"/>
      <c r="P6" s="93"/>
      <c r="Q6" s="93"/>
      <c r="R6" s="93"/>
      <c r="S6" s="93"/>
      <c r="T6" s="93"/>
      <c r="U6" s="93"/>
      <c r="V6" s="93"/>
      <c r="W6" s="93"/>
      <c r="X6" s="93"/>
      <c r="Y6" s="93"/>
      <c r="Z6" s="93"/>
      <c r="AA6" s="93"/>
      <c r="AB6" s="93"/>
      <c r="AC6" s="93"/>
      <c r="AD6" s="93"/>
      <c r="AE6" s="93"/>
      <c r="AF6" s="93"/>
      <c r="AG6" s="137"/>
      <c r="AH6" s="137"/>
      <c r="AI6" s="137"/>
      <c r="AJ6" s="137"/>
      <c r="AK6" s="138" t="s">
        <v>239</v>
      </c>
    </row>
    <row r="7" spans="2:40" s="89" customFormat="1" ht="16.5" customHeight="1">
      <c r="B7" s="93"/>
      <c r="C7" s="96" t="s">
        <v>240</v>
      </c>
      <c r="D7" s="96"/>
      <c r="E7" s="96"/>
      <c r="F7" s="96"/>
      <c r="G7" s="96"/>
      <c r="H7" s="96"/>
      <c r="I7" s="96"/>
      <c r="J7" s="96"/>
      <c r="K7" s="96"/>
      <c r="L7" s="110" t="s">
        <v>243</v>
      </c>
      <c r="M7" s="110"/>
      <c r="N7" s="110"/>
      <c r="O7" s="110"/>
      <c r="P7" s="110"/>
      <c r="Q7" s="110"/>
      <c r="R7" s="110" t="s">
        <v>246</v>
      </c>
      <c r="S7" s="110"/>
      <c r="T7" s="110"/>
      <c r="U7" s="110"/>
      <c r="V7" s="110"/>
      <c r="W7" s="110"/>
      <c r="X7" s="117" t="s">
        <v>28</v>
      </c>
      <c r="Y7" s="118"/>
      <c r="Z7" s="118"/>
      <c r="AA7" s="118"/>
      <c r="AB7" s="118"/>
      <c r="AC7" s="118"/>
      <c r="AD7" s="118"/>
      <c r="AE7" s="128" t="s">
        <v>359</v>
      </c>
      <c r="AF7" s="129"/>
      <c r="AG7" s="129"/>
      <c r="AH7" s="129"/>
      <c r="AI7" s="129"/>
      <c r="AJ7" s="129"/>
      <c r="AK7" s="129"/>
      <c r="AM7" s="89" t="s">
        <v>248</v>
      </c>
      <c r="AN7" s="141">
        <f>IFERROR(VLOOKUP(AA9,AM1:AN2,2,FALSE),"0")</f>
        <v>1</v>
      </c>
    </row>
    <row r="8" spans="2:40" s="89" customFormat="1" ht="16.5" customHeight="1">
      <c r="B8" s="93"/>
      <c r="C8" s="96"/>
      <c r="D8" s="96"/>
      <c r="E8" s="96"/>
      <c r="F8" s="96"/>
      <c r="G8" s="96"/>
      <c r="H8" s="96"/>
      <c r="I8" s="96"/>
      <c r="J8" s="96"/>
      <c r="K8" s="96"/>
      <c r="L8" s="110"/>
      <c r="M8" s="110"/>
      <c r="N8" s="110"/>
      <c r="O8" s="110"/>
      <c r="P8" s="110"/>
      <c r="Q8" s="110"/>
      <c r="R8" s="110"/>
      <c r="S8" s="110"/>
      <c r="T8" s="110"/>
      <c r="U8" s="110"/>
      <c r="V8" s="110"/>
      <c r="W8" s="110"/>
      <c r="X8" s="118"/>
      <c r="Y8" s="118"/>
      <c r="Z8" s="118"/>
      <c r="AA8" s="118"/>
      <c r="AB8" s="118"/>
      <c r="AC8" s="118"/>
      <c r="AD8" s="118"/>
      <c r="AE8" s="129"/>
      <c r="AF8" s="129"/>
      <c r="AG8" s="129"/>
      <c r="AH8" s="129"/>
      <c r="AI8" s="129"/>
      <c r="AJ8" s="129"/>
      <c r="AK8" s="129"/>
    </row>
    <row r="9" spans="2:40" s="89" customFormat="1" ht="16.5" customHeight="1">
      <c r="B9" s="93"/>
      <c r="C9" s="96"/>
      <c r="D9" s="96"/>
      <c r="E9" s="96"/>
      <c r="F9" s="96"/>
      <c r="G9" s="96"/>
      <c r="H9" s="96"/>
      <c r="I9" s="96"/>
      <c r="J9" s="96"/>
      <c r="K9" s="96"/>
      <c r="L9" s="110"/>
      <c r="M9" s="110"/>
      <c r="N9" s="110"/>
      <c r="O9" s="110"/>
      <c r="P9" s="110"/>
      <c r="Q9" s="110"/>
      <c r="R9" s="110"/>
      <c r="S9" s="110"/>
      <c r="T9" s="110"/>
      <c r="U9" s="110"/>
      <c r="V9" s="110"/>
      <c r="W9" s="110"/>
      <c r="X9" s="119" t="s">
        <v>248</v>
      </c>
      <c r="Y9" s="123"/>
      <c r="Z9" s="125"/>
      <c r="AA9" s="126" t="s">
        <v>231</v>
      </c>
      <c r="AB9" s="123"/>
      <c r="AC9" s="123"/>
      <c r="AD9" s="125"/>
      <c r="AE9" s="129"/>
      <c r="AF9" s="129"/>
      <c r="AG9" s="129"/>
      <c r="AH9" s="129"/>
      <c r="AI9" s="129"/>
      <c r="AJ9" s="129"/>
      <c r="AK9" s="129"/>
    </row>
    <row r="10" spans="2:40" s="89" customFormat="1" ht="16.5" customHeight="1">
      <c r="B10" s="93"/>
      <c r="C10" s="97" t="s">
        <v>99</v>
      </c>
      <c r="D10" s="104"/>
      <c r="E10" s="104"/>
      <c r="F10" s="104"/>
      <c r="G10" s="104"/>
      <c r="H10" s="104"/>
      <c r="I10" s="104"/>
      <c r="J10" s="118" t="s">
        <v>217</v>
      </c>
      <c r="K10" s="118"/>
      <c r="L10" s="325">
        <v>55000</v>
      </c>
      <c r="M10" s="325"/>
      <c r="N10" s="325"/>
      <c r="O10" s="325"/>
      <c r="P10" s="325"/>
      <c r="Q10" s="325"/>
      <c r="R10" s="325">
        <f t="shared" ref="R10:R51" si="0">ROUNDUP(L10/1.1,0)</f>
        <v>50000</v>
      </c>
      <c r="S10" s="325"/>
      <c r="T10" s="325"/>
      <c r="U10" s="325"/>
      <c r="V10" s="325"/>
      <c r="W10" s="325"/>
      <c r="X10" s="333">
        <f t="shared" ref="X10:X21" si="1">ROUNDDOWN(R10*$AN$7,0)</f>
        <v>50000</v>
      </c>
      <c r="Y10" s="333"/>
      <c r="Z10" s="333"/>
      <c r="AA10" s="333"/>
      <c r="AB10" s="333"/>
      <c r="AC10" s="333"/>
      <c r="AD10" s="333"/>
      <c r="AE10" s="341" t="s">
        <v>17</v>
      </c>
      <c r="AF10" s="341"/>
      <c r="AG10" s="341"/>
      <c r="AH10" s="341"/>
      <c r="AI10" s="341"/>
      <c r="AJ10" s="341"/>
      <c r="AK10" s="341"/>
    </row>
    <row r="11" spans="2:40" s="89" customFormat="1" ht="16.5" customHeight="1">
      <c r="B11" s="93"/>
      <c r="C11" s="98"/>
      <c r="D11" s="105"/>
      <c r="E11" s="105"/>
      <c r="F11" s="105"/>
      <c r="G11" s="105"/>
      <c r="H11" s="105"/>
      <c r="I11" s="105"/>
      <c r="J11" s="118" t="s">
        <v>362</v>
      </c>
      <c r="K11" s="118"/>
      <c r="L11" s="114">
        <v>55000</v>
      </c>
      <c r="M11" s="114"/>
      <c r="N11" s="114"/>
      <c r="O11" s="114"/>
      <c r="P11" s="114"/>
      <c r="Q11" s="114"/>
      <c r="R11" s="114">
        <f t="shared" si="0"/>
        <v>50000</v>
      </c>
      <c r="S11" s="114"/>
      <c r="T11" s="114"/>
      <c r="U11" s="114"/>
      <c r="V11" s="114"/>
      <c r="W11" s="114"/>
      <c r="X11" s="334">
        <f t="shared" si="1"/>
        <v>50000</v>
      </c>
      <c r="Y11" s="334"/>
      <c r="Z11" s="334"/>
      <c r="AA11" s="334"/>
      <c r="AB11" s="334"/>
      <c r="AC11" s="334"/>
      <c r="AD11" s="334"/>
      <c r="AE11" s="342" t="s">
        <v>364</v>
      </c>
      <c r="AF11" s="342"/>
      <c r="AG11" s="342"/>
      <c r="AH11" s="342"/>
      <c r="AI11" s="342"/>
      <c r="AJ11" s="342"/>
      <c r="AK11" s="342"/>
    </row>
    <row r="12" spans="2:40" s="89" customFormat="1" ht="16.5" customHeight="1">
      <c r="B12" s="93"/>
      <c r="C12" s="98"/>
      <c r="D12" s="105"/>
      <c r="E12" s="105"/>
      <c r="F12" s="105"/>
      <c r="G12" s="105"/>
      <c r="H12" s="105"/>
      <c r="I12" s="105"/>
      <c r="J12" s="118" t="s">
        <v>217</v>
      </c>
      <c r="K12" s="118"/>
      <c r="L12" s="325">
        <v>60000</v>
      </c>
      <c r="M12" s="325"/>
      <c r="N12" s="325"/>
      <c r="O12" s="325"/>
      <c r="P12" s="325"/>
      <c r="Q12" s="325"/>
      <c r="R12" s="325">
        <f t="shared" si="0"/>
        <v>54546</v>
      </c>
      <c r="S12" s="325"/>
      <c r="T12" s="325"/>
      <c r="U12" s="325"/>
      <c r="V12" s="325"/>
      <c r="W12" s="325"/>
      <c r="X12" s="333">
        <f t="shared" si="1"/>
        <v>54546</v>
      </c>
      <c r="Y12" s="333"/>
      <c r="Z12" s="333"/>
      <c r="AA12" s="333"/>
      <c r="AB12" s="333"/>
      <c r="AC12" s="333"/>
      <c r="AD12" s="333"/>
      <c r="AE12" s="341" t="s">
        <v>252</v>
      </c>
      <c r="AF12" s="341"/>
      <c r="AG12" s="341"/>
      <c r="AH12" s="341"/>
      <c r="AI12" s="341"/>
      <c r="AJ12" s="341"/>
      <c r="AK12" s="341"/>
    </row>
    <row r="13" spans="2:40" s="89" customFormat="1" ht="16.5" customHeight="1">
      <c r="B13" s="93"/>
      <c r="C13" s="98"/>
      <c r="D13" s="105"/>
      <c r="E13" s="105"/>
      <c r="F13" s="105"/>
      <c r="G13" s="105"/>
      <c r="H13" s="105"/>
      <c r="I13" s="105"/>
      <c r="J13" s="118" t="s">
        <v>362</v>
      </c>
      <c r="K13" s="118"/>
      <c r="L13" s="114">
        <v>60000</v>
      </c>
      <c r="M13" s="114"/>
      <c r="N13" s="114"/>
      <c r="O13" s="114"/>
      <c r="P13" s="114"/>
      <c r="Q13" s="114"/>
      <c r="R13" s="114">
        <f t="shared" si="0"/>
        <v>54546</v>
      </c>
      <c r="S13" s="114"/>
      <c r="T13" s="114"/>
      <c r="U13" s="114"/>
      <c r="V13" s="114"/>
      <c r="W13" s="114"/>
      <c r="X13" s="334">
        <f t="shared" si="1"/>
        <v>54546</v>
      </c>
      <c r="Y13" s="334"/>
      <c r="Z13" s="334"/>
      <c r="AA13" s="334"/>
      <c r="AB13" s="334"/>
      <c r="AC13" s="334"/>
      <c r="AD13" s="334"/>
      <c r="AE13" s="342" t="s">
        <v>364</v>
      </c>
      <c r="AF13" s="342"/>
      <c r="AG13" s="342"/>
      <c r="AH13" s="342"/>
      <c r="AI13" s="342"/>
      <c r="AJ13" s="342"/>
      <c r="AK13" s="342"/>
    </row>
    <row r="14" spans="2:40" s="89" customFormat="1" ht="16.5" customHeight="1">
      <c r="B14" s="93"/>
      <c r="C14" s="98"/>
      <c r="D14" s="105"/>
      <c r="E14" s="105"/>
      <c r="F14" s="105"/>
      <c r="G14" s="105"/>
      <c r="H14" s="105"/>
      <c r="I14" s="105"/>
      <c r="J14" s="118" t="s">
        <v>217</v>
      </c>
      <c r="K14" s="118"/>
      <c r="L14" s="325">
        <v>25300</v>
      </c>
      <c r="M14" s="325"/>
      <c r="N14" s="325"/>
      <c r="O14" s="325"/>
      <c r="P14" s="325"/>
      <c r="Q14" s="325"/>
      <c r="R14" s="325">
        <f t="shared" si="0"/>
        <v>23000</v>
      </c>
      <c r="S14" s="325"/>
      <c r="T14" s="325"/>
      <c r="U14" s="325"/>
      <c r="V14" s="325"/>
      <c r="W14" s="325"/>
      <c r="X14" s="333">
        <f t="shared" si="1"/>
        <v>23000</v>
      </c>
      <c r="Y14" s="333"/>
      <c r="Z14" s="333"/>
      <c r="AA14" s="333"/>
      <c r="AB14" s="333"/>
      <c r="AC14" s="333"/>
      <c r="AD14" s="333"/>
      <c r="AE14" s="341" t="s">
        <v>12</v>
      </c>
      <c r="AF14" s="341"/>
      <c r="AG14" s="341"/>
      <c r="AH14" s="341"/>
      <c r="AI14" s="341"/>
      <c r="AJ14" s="341"/>
      <c r="AK14" s="341"/>
    </row>
    <row r="15" spans="2:40" s="89" customFormat="1" ht="16.5" customHeight="1">
      <c r="B15" s="93"/>
      <c r="C15" s="98"/>
      <c r="D15" s="105"/>
      <c r="E15" s="105"/>
      <c r="F15" s="105"/>
      <c r="G15" s="105"/>
      <c r="H15" s="105"/>
      <c r="I15" s="105"/>
      <c r="J15" s="118" t="s">
        <v>362</v>
      </c>
      <c r="K15" s="118"/>
      <c r="L15" s="114">
        <v>25300</v>
      </c>
      <c r="M15" s="114"/>
      <c r="N15" s="114"/>
      <c r="O15" s="114"/>
      <c r="P15" s="114"/>
      <c r="Q15" s="114"/>
      <c r="R15" s="114">
        <f t="shared" si="0"/>
        <v>23000</v>
      </c>
      <c r="S15" s="114"/>
      <c r="T15" s="114"/>
      <c r="U15" s="114"/>
      <c r="V15" s="114"/>
      <c r="W15" s="114"/>
      <c r="X15" s="334">
        <f t="shared" si="1"/>
        <v>23000</v>
      </c>
      <c r="Y15" s="334"/>
      <c r="Z15" s="334"/>
      <c r="AA15" s="334"/>
      <c r="AB15" s="334"/>
      <c r="AC15" s="334"/>
      <c r="AD15" s="334"/>
      <c r="AE15" s="342" t="s">
        <v>364</v>
      </c>
      <c r="AF15" s="342"/>
      <c r="AG15" s="342"/>
      <c r="AH15" s="342"/>
      <c r="AI15" s="342"/>
      <c r="AJ15" s="342"/>
      <c r="AK15" s="342"/>
    </row>
    <row r="16" spans="2:40" s="89" customFormat="1" ht="16.5" customHeight="1">
      <c r="B16" s="93"/>
      <c r="C16" s="98"/>
      <c r="D16" s="105"/>
      <c r="E16" s="105"/>
      <c r="F16" s="105"/>
      <c r="G16" s="105"/>
      <c r="H16" s="105"/>
      <c r="I16" s="105"/>
      <c r="J16" s="118" t="s">
        <v>217</v>
      </c>
      <c r="K16" s="118"/>
      <c r="L16" s="325">
        <v>38000</v>
      </c>
      <c r="M16" s="325"/>
      <c r="N16" s="325"/>
      <c r="O16" s="325"/>
      <c r="P16" s="325"/>
      <c r="Q16" s="325"/>
      <c r="R16" s="325">
        <f t="shared" si="0"/>
        <v>34546</v>
      </c>
      <c r="S16" s="325"/>
      <c r="T16" s="325"/>
      <c r="U16" s="325"/>
      <c r="V16" s="325"/>
      <c r="W16" s="325"/>
      <c r="X16" s="333">
        <f t="shared" si="1"/>
        <v>34546</v>
      </c>
      <c r="Y16" s="333"/>
      <c r="Z16" s="333"/>
      <c r="AA16" s="333"/>
      <c r="AB16" s="333"/>
      <c r="AC16" s="333"/>
      <c r="AD16" s="333"/>
      <c r="AE16" s="341" t="s">
        <v>195</v>
      </c>
      <c r="AF16" s="341"/>
      <c r="AG16" s="341"/>
      <c r="AH16" s="341"/>
      <c r="AI16" s="341"/>
      <c r="AJ16" s="341"/>
      <c r="AK16" s="341"/>
    </row>
    <row r="17" spans="2:37" s="89" customFormat="1" ht="16.5" customHeight="1">
      <c r="B17" s="93"/>
      <c r="C17" s="98"/>
      <c r="D17" s="105"/>
      <c r="E17" s="105"/>
      <c r="F17" s="105"/>
      <c r="G17" s="105"/>
      <c r="H17" s="105"/>
      <c r="I17" s="105"/>
      <c r="J17" s="118" t="s">
        <v>362</v>
      </c>
      <c r="K17" s="118"/>
      <c r="L17" s="114">
        <v>38000</v>
      </c>
      <c r="M17" s="114"/>
      <c r="N17" s="114"/>
      <c r="O17" s="114"/>
      <c r="P17" s="114"/>
      <c r="Q17" s="114"/>
      <c r="R17" s="114">
        <f t="shared" si="0"/>
        <v>34546</v>
      </c>
      <c r="S17" s="114"/>
      <c r="T17" s="114"/>
      <c r="U17" s="114"/>
      <c r="V17" s="114"/>
      <c r="W17" s="114"/>
      <c r="X17" s="334">
        <f t="shared" si="1"/>
        <v>34546</v>
      </c>
      <c r="Y17" s="334"/>
      <c r="Z17" s="334"/>
      <c r="AA17" s="334"/>
      <c r="AB17" s="334"/>
      <c r="AC17" s="334"/>
      <c r="AD17" s="334"/>
      <c r="AE17" s="342" t="s">
        <v>364</v>
      </c>
      <c r="AF17" s="342"/>
      <c r="AG17" s="342"/>
      <c r="AH17" s="342"/>
      <c r="AI17" s="342"/>
      <c r="AJ17" s="342"/>
      <c r="AK17" s="342"/>
    </row>
    <row r="18" spans="2:37" s="89" customFormat="1" ht="16.5" customHeight="1">
      <c r="B18" s="93"/>
      <c r="C18" s="98"/>
      <c r="D18" s="105"/>
      <c r="E18" s="105"/>
      <c r="F18" s="105"/>
      <c r="G18" s="105"/>
      <c r="H18" s="105"/>
      <c r="I18" s="105"/>
      <c r="J18" s="118" t="s">
        <v>217</v>
      </c>
      <c r="K18" s="118"/>
      <c r="L18" s="325"/>
      <c r="M18" s="325"/>
      <c r="N18" s="325"/>
      <c r="O18" s="325"/>
      <c r="P18" s="325"/>
      <c r="Q18" s="325"/>
      <c r="R18" s="325">
        <f t="shared" si="0"/>
        <v>0</v>
      </c>
      <c r="S18" s="325"/>
      <c r="T18" s="325"/>
      <c r="U18" s="325"/>
      <c r="V18" s="325"/>
      <c r="W18" s="325"/>
      <c r="X18" s="333">
        <f t="shared" si="1"/>
        <v>0</v>
      </c>
      <c r="Y18" s="333"/>
      <c r="Z18" s="333"/>
      <c r="AA18" s="333"/>
      <c r="AB18" s="333"/>
      <c r="AC18" s="333"/>
      <c r="AD18" s="333"/>
      <c r="AE18" s="341"/>
      <c r="AF18" s="341"/>
      <c r="AG18" s="341"/>
      <c r="AH18" s="341"/>
      <c r="AI18" s="341"/>
      <c r="AJ18" s="341"/>
      <c r="AK18" s="341"/>
    </row>
    <row r="19" spans="2:37" s="89" customFormat="1" ht="16.5" customHeight="1">
      <c r="B19" s="93"/>
      <c r="C19" s="98"/>
      <c r="D19" s="105"/>
      <c r="E19" s="105"/>
      <c r="F19" s="105"/>
      <c r="G19" s="105"/>
      <c r="H19" s="105"/>
      <c r="I19" s="105"/>
      <c r="J19" s="118" t="s">
        <v>362</v>
      </c>
      <c r="K19" s="118"/>
      <c r="L19" s="114">
        <v>20000</v>
      </c>
      <c r="M19" s="114"/>
      <c r="N19" s="114"/>
      <c r="O19" s="114"/>
      <c r="P19" s="114"/>
      <c r="Q19" s="114"/>
      <c r="R19" s="114">
        <f t="shared" si="0"/>
        <v>18182</v>
      </c>
      <c r="S19" s="114"/>
      <c r="T19" s="114"/>
      <c r="U19" s="114"/>
      <c r="V19" s="114"/>
      <c r="W19" s="114"/>
      <c r="X19" s="334">
        <f t="shared" si="1"/>
        <v>18182</v>
      </c>
      <c r="Y19" s="334"/>
      <c r="Z19" s="334"/>
      <c r="AA19" s="334"/>
      <c r="AB19" s="334"/>
      <c r="AC19" s="334"/>
      <c r="AD19" s="334"/>
      <c r="AE19" s="343" t="s">
        <v>365</v>
      </c>
      <c r="AF19" s="343"/>
      <c r="AG19" s="343"/>
      <c r="AH19" s="343"/>
      <c r="AI19" s="343"/>
      <c r="AJ19" s="343"/>
      <c r="AK19" s="343"/>
    </row>
    <row r="20" spans="2:37" s="89" customFormat="1" ht="16.5" customHeight="1">
      <c r="B20" s="93"/>
      <c r="C20" s="98"/>
      <c r="D20" s="105"/>
      <c r="E20" s="105"/>
      <c r="F20" s="105"/>
      <c r="G20" s="105"/>
      <c r="H20" s="105"/>
      <c r="I20" s="105"/>
      <c r="J20" s="118" t="s">
        <v>217</v>
      </c>
      <c r="K20" s="118"/>
      <c r="L20" s="326"/>
      <c r="M20" s="326"/>
      <c r="N20" s="326"/>
      <c r="O20" s="326"/>
      <c r="P20" s="326"/>
      <c r="Q20" s="326"/>
      <c r="R20" s="331">
        <f t="shared" si="0"/>
        <v>0</v>
      </c>
      <c r="S20" s="331"/>
      <c r="T20" s="331"/>
      <c r="U20" s="331"/>
      <c r="V20" s="331"/>
      <c r="W20" s="331"/>
      <c r="X20" s="335">
        <f t="shared" si="1"/>
        <v>0</v>
      </c>
      <c r="Y20" s="335"/>
      <c r="Z20" s="335"/>
      <c r="AA20" s="335"/>
      <c r="AB20" s="335"/>
      <c r="AC20" s="335"/>
      <c r="AD20" s="335"/>
      <c r="AE20" s="344"/>
      <c r="AF20" s="344"/>
      <c r="AG20" s="344"/>
      <c r="AH20" s="344"/>
      <c r="AI20" s="344"/>
      <c r="AJ20" s="344"/>
      <c r="AK20" s="344"/>
    </row>
    <row r="21" spans="2:37" s="89" customFormat="1" ht="16.5" customHeight="1">
      <c r="B21" s="93"/>
      <c r="C21" s="98"/>
      <c r="D21" s="105"/>
      <c r="E21" s="105"/>
      <c r="F21" s="105"/>
      <c r="G21" s="105"/>
      <c r="H21" s="105"/>
      <c r="I21" s="105"/>
      <c r="J21" s="118" t="s">
        <v>362</v>
      </c>
      <c r="K21" s="118"/>
      <c r="L21" s="327"/>
      <c r="M21" s="327"/>
      <c r="N21" s="327"/>
      <c r="O21" s="327"/>
      <c r="P21" s="327"/>
      <c r="Q21" s="327"/>
      <c r="R21" s="332">
        <f t="shared" si="0"/>
        <v>0</v>
      </c>
      <c r="S21" s="332"/>
      <c r="T21" s="332"/>
      <c r="U21" s="332"/>
      <c r="V21" s="332"/>
      <c r="W21" s="332"/>
      <c r="X21" s="336">
        <f t="shared" si="1"/>
        <v>0</v>
      </c>
      <c r="Y21" s="336"/>
      <c r="Z21" s="336"/>
      <c r="AA21" s="336"/>
      <c r="AB21" s="336"/>
      <c r="AC21" s="336"/>
      <c r="AD21" s="336"/>
      <c r="AE21" s="176"/>
      <c r="AF21" s="176"/>
      <c r="AG21" s="176"/>
      <c r="AH21" s="176"/>
      <c r="AI21" s="176"/>
      <c r="AJ21" s="176"/>
      <c r="AK21" s="176"/>
    </row>
    <row r="22" spans="2:37" s="89" customFormat="1" ht="16.5" customHeight="1">
      <c r="B22" s="93"/>
      <c r="C22" s="98"/>
      <c r="D22" s="105"/>
      <c r="E22" s="105"/>
      <c r="F22" s="105"/>
      <c r="G22" s="105"/>
      <c r="H22" s="105"/>
      <c r="I22" s="105"/>
      <c r="J22" s="118" t="s">
        <v>217</v>
      </c>
      <c r="K22" s="118"/>
      <c r="L22" s="325">
        <f>+L10+L12+L14+L16+L18+L20</f>
        <v>178300</v>
      </c>
      <c r="M22" s="325"/>
      <c r="N22" s="325"/>
      <c r="O22" s="325"/>
      <c r="P22" s="325"/>
      <c r="Q22" s="325"/>
      <c r="R22" s="325">
        <f t="shared" si="0"/>
        <v>162091</v>
      </c>
      <c r="S22" s="325"/>
      <c r="T22" s="325"/>
      <c r="U22" s="325"/>
      <c r="V22" s="325"/>
      <c r="W22" s="325"/>
      <c r="X22" s="333">
        <f>+X10+X12+X14+X16+X18+X20</f>
        <v>162092</v>
      </c>
      <c r="Y22" s="333"/>
      <c r="Z22" s="333"/>
      <c r="AA22" s="333"/>
      <c r="AB22" s="333"/>
      <c r="AC22" s="333"/>
      <c r="AD22" s="333"/>
      <c r="AE22" s="345" t="s">
        <v>255</v>
      </c>
      <c r="AF22" s="349"/>
      <c r="AG22" s="349"/>
      <c r="AH22" s="349"/>
      <c r="AI22" s="349"/>
      <c r="AJ22" s="349"/>
      <c r="AK22" s="352"/>
    </row>
    <row r="23" spans="2:37" s="89" customFormat="1" ht="16.5" customHeight="1">
      <c r="B23" s="93"/>
      <c r="C23" s="99"/>
      <c r="D23" s="106"/>
      <c r="E23" s="106"/>
      <c r="F23" s="106"/>
      <c r="G23" s="106"/>
      <c r="H23" s="106"/>
      <c r="I23" s="106"/>
      <c r="J23" s="118" t="s">
        <v>362</v>
      </c>
      <c r="K23" s="118"/>
      <c r="L23" s="114">
        <f>+L11+L13+L15+L17+L19+L21</f>
        <v>198300</v>
      </c>
      <c r="M23" s="114"/>
      <c r="N23" s="114"/>
      <c r="O23" s="114"/>
      <c r="P23" s="114"/>
      <c r="Q23" s="114"/>
      <c r="R23" s="114">
        <f t="shared" si="0"/>
        <v>180273</v>
      </c>
      <c r="S23" s="114"/>
      <c r="T23" s="114"/>
      <c r="U23" s="114"/>
      <c r="V23" s="114"/>
      <c r="W23" s="114"/>
      <c r="X23" s="334">
        <f>+X11+X13+X15+X17+X19+X21</f>
        <v>180274</v>
      </c>
      <c r="Y23" s="334"/>
      <c r="Z23" s="334"/>
      <c r="AA23" s="334"/>
      <c r="AB23" s="334"/>
      <c r="AC23" s="334"/>
      <c r="AD23" s="334"/>
      <c r="AE23" s="346"/>
      <c r="AF23" s="350"/>
      <c r="AG23" s="350"/>
      <c r="AH23" s="350"/>
      <c r="AI23" s="350"/>
      <c r="AJ23" s="350"/>
      <c r="AK23" s="353"/>
    </row>
    <row r="24" spans="2:37" s="89" customFormat="1" ht="16.5" customHeight="1">
      <c r="B24" s="93"/>
      <c r="C24" s="97" t="s">
        <v>257</v>
      </c>
      <c r="D24" s="104"/>
      <c r="E24" s="104"/>
      <c r="F24" s="104"/>
      <c r="G24" s="104"/>
      <c r="H24" s="104"/>
      <c r="I24" s="104"/>
      <c r="J24" s="118" t="s">
        <v>217</v>
      </c>
      <c r="K24" s="118"/>
      <c r="L24" s="326"/>
      <c r="M24" s="326"/>
      <c r="N24" s="326"/>
      <c r="O24" s="326"/>
      <c r="P24" s="326"/>
      <c r="Q24" s="326"/>
      <c r="R24" s="331">
        <f t="shared" si="0"/>
        <v>0</v>
      </c>
      <c r="S24" s="331"/>
      <c r="T24" s="331"/>
      <c r="U24" s="331"/>
      <c r="V24" s="331"/>
      <c r="W24" s="331"/>
      <c r="X24" s="335">
        <f t="shared" ref="X24:X35" si="2">ROUNDDOWN(R24*$AN$7,0)</f>
        <v>0</v>
      </c>
      <c r="Y24" s="335"/>
      <c r="Z24" s="335"/>
      <c r="AA24" s="335"/>
      <c r="AB24" s="335"/>
      <c r="AC24" s="335"/>
      <c r="AD24" s="335"/>
      <c r="AE24" s="344"/>
      <c r="AF24" s="344"/>
      <c r="AG24" s="344"/>
      <c r="AH24" s="344"/>
      <c r="AI24" s="344"/>
      <c r="AJ24" s="344"/>
      <c r="AK24" s="344"/>
    </row>
    <row r="25" spans="2:37" s="89" customFormat="1" ht="16.5" customHeight="1">
      <c r="B25" s="93"/>
      <c r="C25" s="98"/>
      <c r="D25" s="105"/>
      <c r="E25" s="105"/>
      <c r="F25" s="105"/>
      <c r="G25" s="105"/>
      <c r="H25" s="105"/>
      <c r="I25" s="105"/>
      <c r="J25" s="118" t="s">
        <v>362</v>
      </c>
      <c r="K25" s="118"/>
      <c r="L25" s="327"/>
      <c r="M25" s="327"/>
      <c r="N25" s="327"/>
      <c r="O25" s="327"/>
      <c r="P25" s="327"/>
      <c r="Q25" s="327"/>
      <c r="R25" s="332">
        <f t="shared" si="0"/>
        <v>0</v>
      </c>
      <c r="S25" s="332"/>
      <c r="T25" s="332"/>
      <c r="U25" s="332"/>
      <c r="V25" s="332"/>
      <c r="W25" s="332"/>
      <c r="X25" s="336">
        <f t="shared" si="2"/>
        <v>0</v>
      </c>
      <c r="Y25" s="336"/>
      <c r="Z25" s="336"/>
      <c r="AA25" s="336"/>
      <c r="AB25" s="336"/>
      <c r="AC25" s="336"/>
      <c r="AD25" s="336"/>
      <c r="AE25" s="176"/>
      <c r="AF25" s="176"/>
      <c r="AG25" s="176"/>
      <c r="AH25" s="176"/>
      <c r="AI25" s="176"/>
      <c r="AJ25" s="176"/>
      <c r="AK25" s="176"/>
    </row>
    <row r="26" spans="2:37" s="89" customFormat="1" ht="16.5" customHeight="1">
      <c r="B26" s="93"/>
      <c r="C26" s="98"/>
      <c r="D26" s="105"/>
      <c r="E26" s="105"/>
      <c r="F26" s="105"/>
      <c r="G26" s="105"/>
      <c r="H26" s="105"/>
      <c r="I26" s="105"/>
      <c r="J26" s="118" t="s">
        <v>217</v>
      </c>
      <c r="K26" s="118"/>
      <c r="L26" s="326"/>
      <c r="M26" s="326"/>
      <c r="N26" s="326"/>
      <c r="O26" s="326"/>
      <c r="P26" s="326"/>
      <c r="Q26" s="326"/>
      <c r="R26" s="331">
        <f t="shared" si="0"/>
        <v>0</v>
      </c>
      <c r="S26" s="331"/>
      <c r="T26" s="331"/>
      <c r="U26" s="331"/>
      <c r="V26" s="331"/>
      <c r="W26" s="331"/>
      <c r="X26" s="335">
        <f t="shared" si="2"/>
        <v>0</v>
      </c>
      <c r="Y26" s="335"/>
      <c r="Z26" s="335"/>
      <c r="AA26" s="335"/>
      <c r="AB26" s="335"/>
      <c r="AC26" s="335"/>
      <c r="AD26" s="335"/>
      <c r="AE26" s="344"/>
      <c r="AF26" s="344"/>
      <c r="AG26" s="344"/>
      <c r="AH26" s="344"/>
      <c r="AI26" s="344"/>
      <c r="AJ26" s="344"/>
      <c r="AK26" s="344"/>
    </row>
    <row r="27" spans="2:37" s="89" customFormat="1" ht="16.5" customHeight="1">
      <c r="B27" s="93"/>
      <c r="C27" s="98"/>
      <c r="D27" s="105"/>
      <c r="E27" s="105"/>
      <c r="F27" s="105"/>
      <c r="G27" s="105"/>
      <c r="H27" s="105"/>
      <c r="I27" s="105"/>
      <c r="J27" s="118" t="s">
        <v>362</v>
      </c>
      <c r="K27" s="118"/>
      <c r="L27" s="327"/>
      <c r="M27" s="327"/>
      <c r="N27" s="327"/>
      <c r="O27" s="327"/>
      <c r="P27" s="327"/>
      <c r="Q27" s="327"/>
      <c r="R27" s="332">
        <f t="shared" si="0"/>
        <v>0</v>
      </c>
      <c r="S27" s="332"/>
      <c r="T27" s="332"/>
      <c r="U27" s="332"/>
      <c r="V27" s="332"/>
      <c r="W27" s="332"/>
      <c r="X27" s="336">
        <f t="shared" si="2"/>
        <v>0</v>
      </c>
      <c r="Y27" s="336"/>
      <c r="Z27" s="336"/>
      <c r="AA27" s="336"/>
      <c r="AB27" s="336"/>
      <c r="AC27" s="336"/>
      <c r="AD27" s="336"/>
      <c r="AE27" s="176"/>
      <c r="AF27" s="176"/>
      <c r="AG27" s="176"/>
      <c r="AH27" s="176"/>
      <c r="AI27" s="176"/>
      <c r="AJ27" s="176"/>
      <c r="AK27" s="176"/>
    </row>
    <row r="28" spans="2:37" s="89" customFormat="1" ht="16.5" customHeight="1">
      <c r="B28" s="93"/>
      <c r="C28" s="98"/>
      <c r="D28" s="105"/>
      <c r="E28" s="105"/>
      <c r="F28" s="105"/>
      <c r="G28" s="105"/>
      <c r="H28" s="105"/>
      <c r="I28" s="105"/>
      <c r="J28" s="118" t="s">
        <v>217</v>
      </c>
      <c r="K28" s="118"/>
      <c r="L28" s="326"/>
      <c r="M28" s="326"/>
      <c r="N28" s="326"/>
      <c r="O28" s="326"/>
      <c r="P28" s="326"/>
      <c r="Q28" s="326"/>
      <c r="R28" s="331">
        <f t="shared" si="0"/>
        <v>0</v>
      </c>
      <c r="S28" s="331"/>
      <c r="T28" s="331"/>
      <c r="U28" s="331"/>
      <c r="V28" s="331"/>
      <c r="W28" s="331"/>
      <c r="X28" s="335">
        <f t="shared" si="2"/>
        <v>0</v>
      </c>
      <c r="Y28" s="335"/>
      <c r="Z28" s="335"/>
      <c r="AA28" s="335"/>
      <c r="AB28" s="335"/>
      <c r="AC28" s="335"/>
      <c r="AD28" s="335"/>
      <c r="AE28" s="344"/>
      <c r="AF28" s="344"/>
      <c r="AG28" s="344"/>
      <c r="AH28" s="344"/>
      <c r="AI28" s="344"/>
      <c r="AJ28" s="344"/>
      <c r="AK28" s="344"/>
    </row>
    <row r="29" spans="2:37" s="89" customFormat="1" ht="16.5" customHeight="1">
      <c r="B29" s="93"/>
      <c r="C29" s="98"/>
      <c r="D29" s="105"/>
      <c r="E29" s="105"/>
      <c r="F29" s="105"/>
      <c r="G29" s="105"/>
      <c r="H29" s="105"/>
      <c r="I29" s="105"/>
      <c r="J29" s="118" t="s">
        <v>362</v>
      </c>
      <c r="K29" s="118"/>
      <c r="L29" s="327"/>
      <c r="M29" s="327"/>
      <c r="N29" s="327"/>
      <c r="O29" s="327"/>
      <c r="P29" s="327"/>
      <c r="Q29" s="327"/>
      <c r="R29" s="332">
        <f t="shared" si="0"/>
        <v>0</v>
      </c>
      <c r="S29" s="332"/>
      <c r="T29" s="332"/>
      <c r="U29" s="332"/>
      <c r="V29" s="332"/>
      <c r="W29" s="332"/>
      <c r="X29" s="336">
        <f t="shared" si="2"/>
        <v>0</v>
      </c>
      <c r="Y29" s="336"/>
      <c r="Z29" s="336"/>
      <c r="AA29" s="336"/>
      <c r="AB29" s="336"/>
      <c r="AC29" s="336"/>
      <c r="AD29" s="336"/>
      <c r="AE29" s="176"/>
      <c r="AF29" s="176"/>
      <c r="AG29" s="176"/>
      <c r="AH29" s="176"/>
      <c r="AI29" s="176"/>
      <c r="AJ29" s="176"/>
      <c r="AK29" s="176"/>
    </row>
    <row r="30" spans="2:37" s="89" customFormat="1" ht="16.5" customHeight="1">
      <c r="B30" s="93"/>
      <c r="C30" s="98"/>
      <c r="D30" s="105"/>
      <c r="E30" s="105"/>
      <c r="F30" s="105"/>
      <c r="G30" s="105"/>
      <c r="H30" s="105"/>
      <c r="I30" s="105"/>
      <c r="J30" s="118" t="s">
        <v>217</v>
      </c>
      <c r="K30" s="118"/>
      <c r="L30" s="326"/>
      <c r="M30" s="326"/>
      <c r="N30" s="326"/>
      <c r="O30" s="326"/>
      <c r="P30" s="326"/>
      <c r="Q30" s="326"/>
      <c r="R30" s="331">
        <f t="shared" si="0"/>
        <v>0</v>
      </c>
      <c r="S30" s="331"/>
      <c r="T30" s="331"/>
      <c r="U30" s="331"/>
      <c r="V30" s="331"/>
      <c r="W30" s="331"/>
      <c r="X30" s="335">
        <f t="shared" si="2"/>
        <v>0</v>
      </c>
      <c r="Y30" s="335"/>
      <c r="Z30" s="335"/>
      <c r="AA30" s="335"/>
      <c r="AB30" s="335"/>
      <c r="AC30" s="335"/>
      <c r="AD30" s="335"/>
      <c r="AE30" s="344"/>
      <c r="AF30" s="344"/>
      <c r="AG30" s="344"/>
      <c r="AH30" s="344"/>
      <c r="AI30" s="344"/>
      <c r="AJ30" s="344"/>
      <c r="AK30" s="344"/>
    </row>
    <row r="31" spans="2:37" s="89" customFormat="1" ht="16.5" customHeight="1">
      <c r="B31" s="93"/>
      <c r="C31" s="98"/>
      <c r="D31" s="105"/>
      <c r="E31" s="105"/>
      <c r="F31" s="105"/>
      <c r="G31" s="105"/>
      <c r="H31" s="105"/>
      <c r="I31" s="105"/>
      <c r="J31" s="118" t="s">
        <v>362</v>
      </c>
      <c r="K31" s="118"/>
      <c r="L31" s="327"/>
      <c r="M31" s="327"/>
      <c r="N31" s="327"/>
      <c r="O31" s="327"/>
      <c r="P31" s="327"/>
      <c r="Q31" s="327"/>
      <c r="R31" s="332">
        <f t="shared" si="0"/>
        <v>0</v>
      </c>
      <c r="S31" s="332"/>
      <c r="T31" s="332"/>
      <c r="U31" s="332"/>
      <c r="V31" s="332"/>
      <c r="W31" s="332"/>
      <c r="X31" s="336">
        <f t="shared" si="2"/>
        <v>0</v>
      </c>
      <c r="Y31" s="336"/>
      <c r="Z31" s="336"/>
      <c r="AA31" s="336"/>
      <c r="AB31" s="336"/>
      <c r="AC31" s="336"/>
      <c r="AD31" s="336"/>
      <c r="AE31" s="176"/>
      <c r="AF31" s="176"/>
      <c r="AG31" s="176"/>
      <c r="AH31" s="176"/>
      <c r="AI31" s="176"/>
      <c r="AJ31" s="176"/>
      <c r="AK31" s="176"/>
    </row>
    <row r="32" spans="2:37" s="89" customFormat="1" ht="16.5" customHeight="1">
      <c r="B32" s="93"/>
      <c r="C32" s="98"/>
      <c r="D32" s="105"/>
      <c r="E32" s="105"/>
      <c r="F32" s="105"/>
      <c r="G32" s="105"/>
      <c r="H32" s="105"/>
      <c r="I32" s="105"/>
      <c r="J32" s="118" t="s">
        <v>217</v>
      </c>
      <c r="K32" s="118"/>
      <c r="L32" s="326"/>
      <c r="M32" s="326"/>
      <c r="N32" s="326"/>
      <c r="O32" s="326"/>
      <c r="P32" s="326"/>
      <c r="Q32" s="326"/>
      <c r="R32" s="331">
        <f t="shared" si="0"/>
        <v>0</v>
      </c>
      <c r="S32" s="331"/>
      <c r="T32" s="331"/>
      <c r="U32" s="331"/>
      <c r="V32" s="331"/>
      <c r="W32" s="331"/>
      <c r="X32" s="335">
        <f t="shared" si="2"/>
        <v>0</v>
      </c>
      <c r="Y32" s="335"/>
      <c r="Z32" s="335"/>
      <c r="AA32" s="335"/>
      <c r="AB32" s="335"/>
      <c r="AC32" s="335"/>
      <c r="AD32" s="335"/>
      <c r="AE32" s="344"/>
      <c r="AF32" s="344"/>
      <c r="AG32" s="344"/>
      <c r="AH32" s="344"/>
      <c r="AI32" s="344"/>
      <c r="AJ32" s="344"/>
      <c r="AK32" s="344"/>
    </row>
    <row r="33" spans="2:37" s="89" customFormat="1" ht="16.5" customHeight="1">
      <c r="B33" s="93"/>
      <c r="C33" s="98"/>
      <c r="D33" s="105"/>
      <c r="E33" s="105"/>
      <c r="F33" s="105"/>
      <c r="G33" s="105"/>
      <c r="H33" s="105"/>
      <c r="I33" s="105"/>
      <c r="J33" s="118" t="s">
        <v>362</v>
      </c>
      <c r="K33" s="118"/>
      <c r="L33" s="327"/>
      <c r="M33" s="327"/>
      <c r="N33" s="327"/>
      <c r="O33" s="327"/>
      <c r="P33" s="327"/>
      <c r="Q33" s="327"/>
      <c r="R33" s="332">
        <f t="shared" si="0"/>
        <v>0</v>
      </c>
      <c r="S33" s="332"/>
      <c r="T33" s="332"/>
      <c r="U33" s="332"/>
      <c r="V33" s="332"/>
      <c r="W33" s="332"/>
      <c r="X33" s="336">
        <f t="shared" si="2"/>
        <v>0</v>
      </c>
      <c r="Y33" s="336"/>
      <c r="Z33" s="336"/>
      <c r="AA33" s="336"/>
      <c r="AB33" s="336"/>
      <c r="AC33" s="336"/>
      <c r="AD33" s="336"/>
      <c r="AE33" s="176"/>
      <c r="AF33" s="176"/>
      <c r="AG33" s="176"/>
      <c r="AH33" s="176"/>
      <c r="AI33" s="176"/>
      <c r="AJ33" s="176"/>
      <c r="AK33" s="176"/>
    </row>
    <row r="34" spans="2:37" s="89" customFormat="1" ht="16.5" customHeight="1">
      <c r="B34" s="93"/>
      <c r="C34" s="98"/>
      <c r="D34" s="105"/>
      <c r="E34" s="105"/>
      <c r="F34" s="105"/>
      <c r="G34" s="105"/>
      <c r="H34" s="105"/>
      <c r="I34" s="105"/>
      <c r="J34" s="118" t="s">
        <v>217</v>
      </c>
      <c r="K34" s="118"/>
      <c r="L34" s="326"/>
      <c r="M34" s="326"/>
      <c r="N34" s="326"/>
      <c r="O34" s="326"/>
      <c r="P34" s="326"/>
      <c r="Q34" s="326"/>
      <c r="R34" s="331">
        <f t="shared" si="0"/>
        <v>0</v>
      </c>
      <c r="S34" s="331"/>
      <c r="T34" s="331"/>
      <c r="U34" s="331"/>
      <c r="V34" s="331"/>
      <c r="W34" s="331"/>
      <c r="X34" s="335">
        <f t="shared" si="2"/>
        <v>0</v>
      </c>
      <c r="Y34" s="335"/>
      <c r="Z34" s="335"/>
      <c r="AA34" s="335"/>
      <c r="AB34" s="335"/>
      <c r="AC34" s="335"/>
      <c r="AD34" s="335"/>
      <c r="AE34" s="344"/>
      <c r="AF34" s="344"/>
      <c r="AG34" s="344"/>
      <c r="AH34" s="344"/>
      <c r="AI34" s="344"/>
      <c r="AJ34" s="344"/>
      <c r="AK34" s="344"/>
    </row>
    <row r="35" spans="2:37" s="89" customFormat="1" ht="18" customHeight="1">
      <c r="B35" s="93"/>
      <c r="C35" s="98"/>
      <c r="D35" s="105"/>
      <c r="E35" s="105"/>
      <c r="F35" s="105"/>
      <c r="G35" s="105"/>
      <c r="H35" s="105"/>
      <c r="I35" s="105"/>
      <c r="J35" s="118" t="s">
        <v>362</v>
      </c>
      <c r="K35" s="118"/>
      <c r="L35" s="327"/>
      <c r="M35" s="327"/>
      <c r="N35" s="327"/>
      <c r="O35" s="327"/>
      <c r="P35" s="327"/>
      <c r="Q35" s="327"/>
      <c r="R35" s="332">
        <f t="shared" si="0"/>
        <v>0</v>
      </c>
      <c r="S35" s="332"/>
      <c r="T35" s="332"/>
      <c r="U35" s="332"/>
      <c r="V35" s="332"/>
      <c r="W35" s="332"/>
      <c r="X35" s="336">
        <f t="shared" si="2"/>
        <v>0</v>
      </c>
      <c r="Y35" s="336"/>
      <c r="Z35" s="336"/>
      <c r="AA35" s="336"/>
      <c r="AB35" s="336"/>
      <c r="AC35" s="336"/>
      <c r="AD35" s="336"/>
      <c r="AE35" s="176"/>
      <c r="AF35" s="176"/>
      <c r="AG35" s="176"/>
      <c r="AH35" s="176"/>
      <c r="AI35" s="176"/>
      <c r="AJ35" s="176"/>
      <c r="AK35" s="176"/>
    </row>
    <row r="36" spans="2:37" s="89" customFormat="1" ht="18" customHeight="1">
      <c r="B36" s="93"/>
      <c r="C36" s="98"/>
      <c r="D36" s="105"/>
      <c r="E36" s="105"/>
      <c r="F36" s="105"/>
      <c r="G36" s="105"/>
      <c r="H36" s="105"/>
      <c r="I36" s="105"/>
      <c r="J36" s="118" t="s">
        <v>217</v>
      </c>
      <c r="K36" s="118"/>
      <c r="L36" s="326">
        <f>+L24+L34</f>
        <v>0</v>
      </c>
      <c r="M36" s="326"/>
      <c r="N36" s="326"/>
      <c r="O36" s="326"/>
      <c r="P36" s="326"/>
      <c r="Q36" s="326"/>
      <c r="R36" s="331">
        <f t="shared" si="0"/>
        <v>0</v>
      </c>
      <c r="S36" s="331"/>
      <c r="T36" s="331"/>
      <c r="U36" s="331"/>
      <c r="V36" s="331"/>
      <c r="W36" s="331"/>
      <c r="X36" s="335">
        <f>+X24+X34</f>
        <v>0</v>
      </c>
      <c r="Y36" s="335"/>
      <c r="Z36" s="335"/>
      <c r="AA36" s="335"/>
      <c r="AB36" s="335"/>
      <c r="AC36" s="335"/>
      <c r="AD36" s="335"/>
      <c r="AE36" s="345" t="s">
        <v>255</v>
      </c>
      <c r="AF36" s="349"/>
      <c r="AG36" s="349"/>
      <c r="AH36" s="349"/>
      <c r="AI36" s="349"/>
      <c r="AJ36" s="349"/>
      <c r="AK36" s="352"/>
    </row>
    <row r="37" spans="2:37" s="89" customFormat="1" ht="18" customHeight="1">
      <c r="B37" s="93"/>
      <c r="C37" s="99"/>
      <c r="D37" s="106"/>
      <c r="E37" s="106"/>
      <c r="F37" s="106"/>
      <c r="G37" s="106"/>
      <c r="H37" s="106"/>
      <c r="I37" s="106"/>
      <c r="J37" s="118" t="s">
        <v>362</v>
      </c>
      <c r="K37" s="118"/>
      <c r="L37" s="327">
        <f>+L25+L35</f>
        <v>0</v>
      </c>
      <c r="M37" s="327"/>
      <c r="N37" s="327"/>
      <c r="O37" s="327"/>
      <c r="P37" s="327"/>
      <c r="Q37" s="327"/>
      <c r="R37" s="332">
        <f t="shared" si="0"/>
        <v>0</v>
      </c>
      <c r="S37" s="332"/>
      <c r="T37" s="332"/>
      <c r="U37" s="332"/>
      <c r="V37" s="332"/>
      <c r="W37" s="332"/>
      <c r="X37" s="336">
        <f>+X25+X35</f>
        <v>0</v>
      </c>
      <c r="Y37" s="336"/>
      <c r="Z37" s="336"/>
      <c r="AA37" s="336"/>
      <c r="AB37" s="336"/>
      <c r="AC37" s="336"/>
      <c r="AD37" s="336"/>
      <c r="AE37" s="346"/>
      <c r="AF37" s="350"/>
      <c r="AG37" s="350"/>
      <c r="AH37" s="350"/>
      <c r="AI37" s="350"/>
      <c r="AJ37" s="350"/>
      <c r="AK37" s="353"/>
    </row>
    <row r="38" spans="2:37" s="89" customFormat="1" ht="18" customHeight="1">
      <c r="B38" s="93"/>
      <c r="C38" s="97" t="s">
        <v>258</v>
      </c>
      <c r="D38" s="104"/>
      <c r="E38" s="104"/>
      <c r="F38" s="104"/>
      <c r="G38" s="104"/>
      <c r="H38" s="104"/>
      <c r="I38" s="104"/>
      <c r="J38" s="118" t="s">
        <v>217</v>
      </c>
      <c r="K38" s="118"/>
      <c r="L38" s="326"/>
      <c r="M38" s="326"/>
      <c r="N38" s="326"/>
      <c r="O38" s="326"/>
      <c r="P38" s="326"/>
      <c r="Q38" s="326"/>
      <c r="R38" s="331">
        <f t="shared" si="0"/>
        <v>0</v>
      </c>
      <c r="S38" s="331"/>
      <c r="T38" s="331"/>
      <c r="U38" s="331"/>
      <c r="V38" s="331"/>
      <c r="W38" s="331"/>
      <c r="X38" s="335">
        <f t="shared" ref="X38:X49" si="3">ROUNDDOWN(R38*$AN$7,0)</f>
        <v>0</v>
      </c>
      <c r="Y38" s="335"/>
      <c r="Z38" s="335"/>
      <c r="AA38" s="335"/>
      <c r="AB38" s="335"/>
      <c r="AC38" s="335"/>
      <c r="AD38" s="335"/>
      <c r="AE38" s="344"/>
      <c r="AF38" s="344"/>
      <c r="AG38" s="344"/>
      <c r="AH38" s="344"/>
      <c r="AI38" s="344"/>
      <c r="AJ38" s="344"/>
      <c r="AK38" s="344"/>
    </row>
    <row r="39" spans="2:37" s="89" customFormat="1" ht="18" customHeight="1">
      <c r="B39" s="93"/>
      <c r="C39" s="98"/>
      <c r="D39" s="105"/>
      <c r="E39" s="105"/>
      <c r="F39" s="105"/>
      <c r="G39" s="105"/>
      <c r="H39" s="105"/>
      <c r="I39" s="105"/>
      <c r="J39" s="118" t="s">
        <v>362</v>
      </c>
      <c r="K39" s="118"/>
      <c r="L39" s="327"/>
      <c r="M39" s="327"/>
      <c r="N39" s="327"/>
      <c r="O39" s="327"/>
      <c r="P39" s="327"/>
      <c r="Q39" s="327"/>
      <c r="R39" s="332">
        <f t="shared" si="0"/>
        <v>0</v>
      </c>
      <c r="S39" s="332"/>
      <c r="T39" s="332"/>
      <c r="U39" s="332"/>
      <c r="V39" s="332"/>
      <c r="W39" s="332"/>
      <c r="X39" s="336">
        <f t="shared" si="3"/>
        <v>0</v>
      </c>
      <c r="Y39" s="336"/>
      <c r="Z39" s="336"/>
      <c r="AA39" s="336"/>
      <c r="AB39" s="336"/>
      <c r="AC39" s="336"/>
      <c r="AD39" s="336"/>
      <c r="AE39" s="176"/>
      <c r="AF39" s="176"/>
      <c r="AG39" s="176"/>
      <c r="AH39" s="176"/>
      <c r="AI39" s="176"/>
      <c r="AJ39" s="176"/>
      <c r="AK39" s="176"/>
    </row>
    <row r="40" spans="2:37" s="89" customFormat="1" ht="18" customHeight="1">
      <c r="B40" s="93"/>
      <c r="C40" s="98"/>
      <c r="D40" s="105"/>
      <c r="E40" s="105"/>
      <c r="F40" s="105"/>
      <c r="G40" s="105"/>
      <c r="H40" s="105"/>
      <c r="I40" s="105"/>
      <c r="J40" s="118" t="s">
        <v>217</v>
      </c>
      <c r="K40" s="118"/>
      <c r="L40" s="326"/>
      <c r="M40" s="326"/>
      <c r="N40" s="326"/>
      <c r="O40" s="326"/>
      <c r="P40" s="326"/>
      <c r="Q40" s="326"/>
      <c r="R40" s="331">
        <f t="shared" si="0"/>
        <v>0</v>
      </c>
      <c r="S40" s="331"/>
      <c r="T40" s="331"/>
      <c r="U40" s="331"/>
      <c r="V40" s="331"/>
      <c r="W40" s="331"/>
      <c r="X40" s="335">
        <f t="shared" si="3"/>
        <v>0</v>
      </c>
      <c r="Y40" s="335"/>
      <c r="Z40" s="335"/>
      <c r="AA40" s="335"/>
      <c r="AB40" s="335"/>
      <c r="AC40" s="335"/>
      <c r="AD40" s="335"/>
      <c r="AE40" s="344"/>
      <c r="AF40" s="344"/>
      <c r="AG40" s="344"/>
      <c r="AH40" s="344"/>
      <c r="AI40" s="344"/>
      <c r="AJ40" s="344"/>
      <c r="AK40" s="344"/>
    </row>
    <row r="41" spans="2:37" s="89" customFormat="1" ht="18" customHeight="1">
      <c r="B41" s="93"/>
      <c r="C41" s="98"/>
      <c r="D41" s="105"/>
      <c r="E41" s="105"/>
      <c r="F41" s="105"/>
      <c r="G41" s="105"/>
      <c r="H41" s="105"/>
      <c r="I41" s="105"/>
      <c r="J41" s="118" t="s">
        <v>362</v>
      </c>
      <c r="K41" s="118"/>
      <c r="L41" s="327"/>
      <c r="M41" s="327"/>
      <c r="N41" s="327"/>
      <c r="O41" s="327"/>
      <c r="P41" s="327"/>
      <c r="Q41" s="327"/>
      <c r="R41" s="332">
        <f t="shared" si="0"/>
        <v>0</v>
      </c>
      <c r="S41" s="332"/>
      <c r="T41" s="332"/>
      <c r="U41" s="332"/>
      <c r="V41" s="332"/>
      <c r="W41" s="332"/>
      <c r="X41" s="336">
        <f t="shared" si="3"/>
        <v>0</v>
      </c>
      <c r="Y41" s="336"/>
      <c r="Z41" s="336"/>
      <c r="AA41" s="336"/>
      <c r="AB41" s="336"/>
      <c r="AC41" s="336"/>
      <c r="AD41" s="336"/>
      <c r="AE41" s="176"/>
      <c r="AF41" s="176"/>
      <c r="AG41" s="176"/>
      <c r="AH41" s="176"/>
      <c r="AI41" s="176"/>
      <c r="AJ41" s="176"/>
      <c r="AK41" s="176"/>
    </row>
    <row r="42" spans="2:37" s="89" customFormat="1" ht="18" customHeight="1">
      <c r="B42" s="93"/>
      <c r="C42" s="98"/>
      <c r="D42" s="105"/>
      <c r="E42" s="105"/>
      <c r="F42" s="105"/>
      <c r="G42" s="105"/>
      <c r="H42" s="105"/>
      <c r="I42" s="105"/>
      <c r="J42" s="118" t="s">
        <v>217</v>
      </c>
      <c r="K42" s="118"/>
      <c r="L42" s="326"/>
      <c r="M42" s="326"/>
      <c r="N42" s="326"/>
      <c r="O42" s="326"/>
      <c r="P42" s="326"/>
      <c r="Q42" s="326"/>
      <c r="R42" s="331">
        <f t="shared" si="0"/>
        <v>0</v>
      </c>
      <c r="S42" s="331"/>
      <c r="T42" s="331"/>
      <c r="U42" s="331"/>
      <c r="V42" s="331"/>
      <c r="W42" s="331"/>
      <c r="X42" s="335">
        <f t="shared" si="3"/>
        <v>0</v>
      </c>
      <c r="Y42" s="335"/>
      <c r="Z42" s="335"/>
      <c r="AA42" s="335"/>
      <c r="AB42" s="335"/>
      <c r="AC42" s="335"/>
      <c r="AD42" s="335"/>
      <c r="AE42" s="344"/>
      <c r="AF42" s="344"/>
      <c r="AG42" s="344"/>
      <c r="AH42" s="344"/>
      <c r="AI42" s="344"/>
      <c r="AJ42" s="344"/>
      <c r="AK42" s="344"/>
    </row>
    <row r="43" spans="2:37" s="89" customFormat="1" ht="18" customHeight="1">
      <c r="B43" s="93"/>
      <c r="C43" s="98"/>
      <c r="D43" s="105"/>
      <c r="E43" s="105"/>
      <c r="F43" s="105"/>
      <c r="G43" s="105"/>
      <c r="H43" s="105"/>
      <c r="I43" s="105"/>
      <c r="J43" s="118" t="s">
        <v>362</v>
      </c>
      <c r="K43" s="118"/>
      <c r="L43" s="327"/>
      <c r="M43" s="327"/>
      <c r="N43" s="327"/>
      <c r="O43" s="327"/>
      <c r="P43" s="327"/>
      <c r="Q43" s="327"/>
      <c r="R43" s="332">
        <f t="shared" si="0"/>
        <v>0</v>
      </c>
      <c r="S43" s="332"/>
      <c r="T43" s="332"/>
      <c r="U43" s="332"/>
      <c r="V43" s="332"/>
      <c r="W43" s="332"/>
      <c r="X43" s="336">
        <f t="shared" si="3"/>
        <v>0</v>
      </c>
      <c r="Y43" s="336"/>
      <c r="Z43" s="336"/>
      <c r="AA43" s="336"/>
      <c r="AB43" s="336"/>
      <c r="AC43" s="336"/>
      <c r="AD43" s="336"/>
      <c r="AE43" s="176"/>
      <c r="AF43" s="176"/>
      <c r="AG43" s="176"/>
      <c r="AH43" s="176"/>
      <c r="AI43" s="176"/>
      <c r="AJ43" s="176"/>
      <c r="AK43" s="176"/>
    </row>
    <row r="44" spans="2:37" s="89" customFormat="1" ht="18" customHeight="1">
      <c r="B44" s="93"/>
      <c r="C44" s="98"/>
      <c r="D44" s="105"/>
      <c r="E44" s="105"/>
      <c r="F44" s="105"/>
      <c r="G44" s="105"/>
      <c r="H44" s="105"/>
      <c r="I44" s="105"/>
      <c r="J44" s="118" t="s">
        <v>217</v>
      </c>
      <c r="K44" s="118"/>
      <c r="L44" s="326"/>
      <c r="M44" s="326"/>
      <c r="N44" s="326"/>
      <c r="O44" s="326"/>
      <c r="P44" s="326"/>
      <c r="Q44" s="326"/>
      <c r="R44" s="331">
        <f t="shared" si="0"/>
        <v>0</v>
      </c>
      <c r="S44" s="331"/>
      <c r="T44" s="331"/>
      <c r="U44" s="331"/>
      <c r="V44" s="331"/>
      <c r="W44" s="331"/>
      <c r="X44" s="335">
        <f t="shared" si="3"/>
        <v>0</v>
      </c>
      <c r="Y44" s="335"/>
      <c r="Z44" s="335"/>
      <c r="AA44" s="335"/>
      <c r="AB44" s="335"/>
      <c r="AC44" s="335"/>
      <c r="AD44" s="335"/>
      <c r="AE44" s="344"/>
      <c r="AF44" s="344"/>
      <c r="AG44" s="344"/>
      <c r="AH44" s="344"/>
      <c r="AI44" s="344"/>
      <c r="AJ44" s="344"/>
      <c r="AK44" s="344"/>
    </row>
    <row r="45" spans="2:37" s="89" customFormat="1" ht="18" customHeight="1">
      <c r="B45" s="93"/>
      <c r="C45" s="98"/>
      <c r="D45" s="105"/>
      <c r="E45" s="105"/>
      <c r="F45" s="105"/>
      <c r="G45" s="105"/>
      <c r="H45" s="105"/>
      <c r="I45" s="105"/>
      <c r="J45" s="118" t="s">
        <v>362</v>
      </c>
      <c r="K45" s="118"/>
      <c r="L45" s="327"/>
      <c r="M45" s="327"/>
      <c r="N45" s="327"/>
      <c r="O45" s="327"/>
      <c r="P45" s="327"/>
      <c r="Q45" s="327"/>
      <c r="R45" s="332">
        <f t="shared" si="0"/>
        <v>0</v>
      </c>
      <c r="S45" s="332"/>
      <c r="T45" s="332"/>
      <c r="U45" s="332"/>
      <c r="V45" s="332"/>
      <c r="W45" s="332"/>
      <c r="X45" s="336">
        <f t="shared" si="3"/>
        <v>0</v>
      </c>
      <c r="Y45" s="336"/>
      <c r="Z45" s="336"/>
      <c r="AA45" s="336"/>
      <c r="AB45" s="336"/>
      <c r="AC45" s="336"/>
      <c r="AD45" s="336"/>
      <c r="AE45" s="176"/>
      <c r="AF45" s="176"/>
      <c r="AG45" s="176"/>
      <c r="AH45" s="176"/>
      <c r="AI45" s="176"/>
      <c r="AJ45" s="176"/>
      <c r="AK45" s="176"/>
    </row>
    <row r="46" spans="2:37" s="89" customFormat="1" ht="18" customHeight="1">
      <c r="B46" s="93"/>
      <c r="C46" s="98"/>
      <c r="D46" s="105"/>
      <c r="E46" s="105"/>
      <c r="F46" s="105"/>
      <c r="G46" s="105"/>
      <c r="H46" s="105"/>
      <c r="I46" s="105"/>
      <c r="J46" s="118" t="s">
        <v>217</v>
      </c>
      <c r="K46" s="118"/>
      <c r="L46" s="326"/>
      <c r="M46" s="326"/>
      <c r="N46" s="326"/>
      <c r="O46" s="326"/>
      <c r="P46" s="326"/>
      <c r="Q46" s="326"/>
      <c r="R46" s="331">
        <f t="shared" si="0"/>
        <v>0</v>
      </c>
      <c r="S46" s="331"/>
      <c r="T46" s="331"/>
      <c r="U46" s="331"/>
      <c r="V46" s="331"/>
      <c r="W46" s="331"/>
      <c r="X46" s="335">
        <f t="shared" si="3"/>
        <v>0</v>
      </c>
      <c r="Y46" s="335"/>
      <c r="Z46" s="335"/>
      <c r="AA46" s="335"/>
      <c r="AB46" s="335"/>
      <c r="AC46" s="335"/>
      <c r="AD46" s="335"/>
      <c r="AE46" s="344"/>
      <c r="AF46" s="344"/>
      <c r="AG46" s="344"/>
      <c r="AH46" s="344"/>
      <c r="AI46" s="344"/>
      <c r="AJ46" s="344"/>
      <c r="AK46" s="344"/>
    </row>
    <row r="47" spans="2:37" s="89" customFormat="1" ht="18" customHeight="1">
      <c r="B47" s="93"/>
      <c r="C47" s="98"/>
      <c r="D47" s="105"/>
      <c r="E47" s="105"/>
      <c r="F47" s="105"/>
      <c r="G47" s="105"/>
      <c r="H47" s="105"/>
      <c r="I47" s="105"/>
      <c r="J47" s="118" t="s">
        <v>362</v>
      </c>
      <c r="K47" s="118"/>
      <c r="L47" s="327"/>
      <c r="M47" s="327"/>
      <c r="N47" s="327"/>
      <c r="O47" s="327"/>
      <c r="P47" s="327"/>
      <c r="Q47" s="327"/>
      <c r="R47" s="332">
        <f t="shared" si="0"/>
        <v>0</v>
      </c>
      <c r="S47" s="332"/>
      <c r="T47" s="332"/>
      <c r="U47" s="332"/>
      <c r="V47" s="332"/>
      <c r="W47" s="332"/>
      <c r="X47" s="336">
        <f t="shared" si="3"/>
        <v>0</v>
      </c>
      <c r="Y47" s="336"/>
      <c r="Z47" s="336"/>
      <c r="AA47" s="336"/>
      <c r="AB47" s="336"/>
      <c r="AC47" s="336"/>
      <c r="AD47" s="336"/>
      <c r="AE47" s="176"/>
      <c r="AF47" s="176"/>
      <c r="AG47" s="176"/>
      <c r="AH47" s="176"/>
      <c r="AI47" s="176"/>
      <c r="AJ47" s="176"/>
      <c r="AK47" s="176"/>
    </row>
    <row r="48" spans="2:37" s="89" customFormat="1" ht="18" customHeight="1">
      <c r="B48" s="94"/>
      <c r="C48" s="98"/>
      <c r="D48" s="105"/>
      <c r="E48" s="105"/>
      <c r="F48" s="105"/>
      <c r="G48" s="105"/>
      <c r="H48" s="105"/>
      <c r="I48" s="105"/>
      <c r="J48" s="118" t="s">
        <v>217</v>
      </c>
      <c r="K48" s="118"/>
      <c r="L48" s="326"/>
      <c r="M48" s="326"/>
      <c r="N48" s="326"/>
      <c r="O48" s="326"/>
      <c r="P48" s="326"/>
      <c r="Q48" s="326"/>
      <c r="R48" s="331">
        <f t="shared" si="0"/>
        <v>0</v>
      </c>
      <c r="S48" s="331"/>
      <c r="T48" s="331"/>
      <c r="U48" s="331"/>
      <c r="V48" s="331"/>
      <c r="W48" s="331"/>
      <c r="X48" s="335">
        <f t="shared" si="3"/>
        <v>0</v>
      </c>
      <c r="Y48" s="335"/>
      <c r="Z48" s="335"/>
      <c r="AA48" s="335"/>
      <c r="AB48" s="335"/>
      <c r="AC48" s="335"/>
      <c r="AD48" s="335"/>
      <c r="AE48" s="344"/>
      <c r="AF48" s="344"/>
      <c r="AG48" s="344"/>
      <c r="AH48" s="344"/>
      <c r="AI48" s="344"/>
      <c r="AJ48" s="344"/>
      <c r="AK48" s="344"/>
    </row>
    <row r="49" spans="2:37" s="89" customFormat="1" ht="18" customHeight="1">
      <c r="B49" s="93"/>
      <c r="C49" s="98"/>
      <c r="D49" s="105"/>
      <c r="E49" s="105"/>
      <c r="F49" s="105"/>
      <c r="G49" s="105"/>
      <c r="H49" s="105"/>
      <c r="I49" s="105"/>
      <c r="J49" s="118" t="s">
        <v>362</v>
      </c>
      <c r="K49" s="118"/>
      <c r="L49" s="327"/>
      <c r="M49" s="327"/>
      <c r="N49" s="327"/>
      <c r="O49" s="327"/>
      <c r="P49" s="327"/>
      <c r="Q49" s="327"/>
      <c r="R49" s="332">
        <f t="shared" si="0"/>
        <v>0</v>
      </c>
      <c r="S49" s="332"/>
      <c r="T49" s="332"/>
      <c r="U49" s="332"/>
      <c r="V49" s="332"/>
      <c r="W49" s="332"/>
      <c r="X49" s="336">
        <f t="shared" si="3"/>
        <v>0</v>
      </c>
      <c r="Y49" s="336"/>
      <c r="Z49" s="336"/>
      <c r="AA49" s="336"/>
      <c r="AB49" s="336"/>
      <c r="AC49" s="336"/>
      <c r="AD49" s="336"/>
      <c r="AE49" s="176"/>
      <c r="AF49" s="176"/>
      <c r="AG49" s="176"/>
      <c r="AH49" s="176"/>
      <c r="AI49" s="176"/>
      <c r="AJ49" s="176"/>
      <c r="AK49" s="176"/>
    </row>
    <row r="50" spans="2:37" s="89" customFormat="1" ht="18" customHeight="1">
      <c r="B50" s="93"/>
      <c r="C50" s="98"/>
      <c r="D50" s="105"/>
      <c r="E50" s="105"/>
      <c r="F50" s="105"/>
      <c r="G50" s="105"/>
      <c r="H50" s="105"/>
      <c r="I50" s="105"/>
      <c r="J50" s="118" t="s">
        <v>217</v>
      </c>
      <c r="K50" s="118"/>
      <c r="L50" s="326">
        <f>+L38+L48</f>
        <v>0</v>
      </c>
      <c r="M50" s="326"/>
      <c r="N50" s="326"/>
      <c r="O50" s="326"/>
      <c r="P50" s="326"/>
      <c r="Q50" s="326"/>
      <c r="R50" s="331">
        <f t="shared" si="0"/>
        <v>0</v>
      </c>
      <c r="S50" s="331"/>
      <c r="T50" s="331"/>
      <c r="U50" s="331"/>
      <c r="V50" s="331"/>
      <c r="W50" s="331"/>
      <c r="X50" s="335">
        <f>+X38+X48</f>
        <v>0</v>
      </c>
      <c r="Y50" s="335"/>
      <c r="Z50" s="335"/>
      <c r="AA50" s="335"/>
      <c r="AB50" s="335"/>
      <c r="AC50" s="335"/>
      <c r="AD50" s="335"/>
      <c r="AE50" s="345" t="s">
        <v>255</v>
      </c>
      <c r="AF50" s="349"/>
      <c r="AG50" s="349"/>
      <c r="AH50" s="349"/>
      <c r="AI50" s="349"/>
      <c r="AJ50" s="349"/>
      <c r="AK50" s="352"/>
    </row>
    <row r="51" spans="2:37" s="89" customFormat="1" ht="18" customHeight="1">
      <c r="B51" s="93"/>
      <c r="C51" s="99"/>
      <c r="D51" s="106"/>
      <c r="E51" s="106"/>
      <c r="F51" s="106"/>
      <c r="G51" s="106"/>
      <c r="H51" s="106"/>
      <c r="I51" s="106"/>
      <c r="J51" s="118" t="s">
        <v>362</v>
      </c>
      <c r="K51" s="118"/>
      <c r="L51" s="327">
        <f>+L39+L49</f>
        <v>0</v>
      </c>
      <c r="M51" s="327"/>
      <c r="N51" s="327"/>
      <c r="O51" s="327"/>
      <c r="P51" s="327"/>
      <c r="Q51" s="327"/>
      <c r="R51" s="332">
        <f t="shared" si="0"/>
        <v>0</v>
      </c>
      <c r="S51" s="332"/>
      <c r="T51" s="332"/>
      <c r="U51" s="332"/>
      <c r="V51" s="332"/>
      <c r="W51" s="332"/>
      <c r="X51" s="336">
        <f>+X39+X49</f>
        <v>0</v>
      </c>
      <c r="Y51" s="336"/>
      <c r="Z51" s="336"/>
      <c r="AA51" s="336"/>
      <c r="AB51" s="336"/>
      <c r="AC51" s="336"/>
      <c r="AD51" s="336"/>
      <c r="AE51" s="346"/>
      <c r="AF51" s="350"/>
      <c r="AG51" s="350"/>
      <c r="AH51" s="350"/>
      <c r="AI51" s="350"/>
      <c r="AJ51" s="350"/>
      <c r="AK51" s="353"/>
    </row>
    <row r="52" spans="2:37" s="89" customFormat="1" ht="18" customHeight="1">
      <c r="B52" s="93"/>
      <c r="C52" s="98" t="s">
        <v>66</v>
      </c>
      <c r="D52" s="105"/>
      <c r="E52" s="105"/>
      <c r="F52" s="105"/>
      <c r="G52" s="105"/>
      <c r="H52" s="105"/>
      <c r="I52" s="105"/>
      <c r="J52" s="118" t="s">
        <v>217</v>
      </c>
      <c r="K52" s="118"/>
      <c r="L52" s="328">
        <f>+L22+L36+L50</f>
        <v>178300</v>
      </c>
      <c r="M52" s="329"/>
      <c r="N52" s="329"/>
      <c r="O52" s="329"/>
      <c r="P52" s="329"/>
      <c r="Q52" s="330"/>
      <c r="R52" s="328">
        <f>+R22+R36+R50</f>
        <v>162091</v>
      </c>
      <c r="S52" s="329"/>
      <c r="T52" s="329"/>
      <c r="U52" s="329"/>
      <c r="V52" s="329"/>
      <c r="W52" s="330"/>
      <c r="X52" s="337">
        <f>+X22+X36+X50</f>
        <v>162092</v>
      </c>
      <c r="Y52" s="339"/>
      <c r="Z52" s="339"/>
      <c r="AA52" s="339"/>
      <c r="AB52" s="339"/>
      <c r="AC52" s="339"/>
      <c r="AD52" s="340"/>
      <c r="AE52" s="347"/>
      <c r="AF52" s="351"/>
      <c r="AG52" s="351"/>
      <c r="AH52" s="351"/>
      <c r="AI52" s="351"/>
      <c r="AJ52" s="351"/>
      <c r="AK52" s="354"/>
    </row>
    <row r="53" spans="2:37" s="89" customFormat="1" ht="18" customHeight="1">
      <c r="B53" s="93"/>
      <c r="C53" s="99"/>
      <c r="D53" s="106"/>
      <c r="E53" s="106"/>
      <c r="F53" s="106"/>
      <c r="G53" s="106"/>
      <c r="H53" s="106"/>
      <c r="I53" s="106"/>
      <c r="J53" s="118" t="s">
        <v>362</v>
      </c>
      <c r="K53" s="118"/>
      <c r="L53" s="114">
        <f>+L23+L37+L51</f>
        <v>198300</v>
      </c>
      <c r="M53" s="114"/>
      <c r="N53" s="114"/>
      <c r="O53" s="114"/>
      <c r="P53" s="114"/>
      <c r="Q53" s="114"/>
      <c r="R53" s="114">
        <f>+R23+R37+R51</f>
        <v>180273</v>
      </c>
      <c r="S53" s="114"/>
      <c r="T53" s="114"/>
      <c r="U53" s="114"/>
      <c r="V53" s="114"/>
      <c r="W53" s="114"/>
      <c r="X53" s="338">
        <f>+X23+X37+X51</f>
        <v>180274</v>
      </c>
      <c r="Y53" s="338"/>
      <c r="Z53" s="338"/>
      <c r="AA53" s="338"/>
      <c r="AB53" s="338"/>
      <c r="AC53" s="338"/>
      <c r="AD53" s="338"/>
      <c r="AE53" s="348"/>
      <c r="AF53" s="348"/>
      <c r="AG53" s="348"/>
      <c r="AH53" s="348"/>
      <c r="AI53" s="348"/>
      <c r="AJ53" s="348"/>
      <c r="AK53" s="348"/>
    </row>
    <row r="54" spans="2:37" s="89" customFormat="1" ht="30" customHeight="1">
      <c r="B54" s="93"/>
      <c r="C54" s="100" t="s">
        <v>28</v>
      </c>
      <c r="D54" s="100"/>
      <c r="E54" s="100"/>
      <c r="F54" s="100"/>
      <c r="G54" s="100"/>
      <c r="H54" s="100"/>
      <c r="I54" s="100"/>
      <c r="J54" s="100"/>
      <c r="K54" s="100"/>
      <c r="L54" s="100"/>
      <c r="M54" s="100"/>
      <c r="N54" s="100"/>
      <c r="O54" s="100"/>
      <c r="P54" s="100"/>
      <c r="Q54" s="100"/>
      <c r="R54" s="100"/>
      <c r="S54" s="100"/>
      <c r="T54" s="100"/>
      <c r="U54" s="100"/>
      <c r="V54" s="100"/>
      <c r="W54" s="116"/>
      <c r="X54" s="122">
        <f>ROUNDDOWN(X53,-3)</f>
        <v>180000</v>
      </c>
      <c r="Y54" s="124"/>
      <c r="Z54" s="124"/>
      <c r="AA54" s="124"/>
      <c r="AB54" s="124"/>
      <c r="AC54" s="124"/>
      <c r="AD54" s="127"/>
      <c r="AE54" s="135"/>
      <c r="AF54" s="136"/>
      <c r="AG54" s="136"/>
      <c r="AH54" s="136"/>
      <c r="AI54" s="136"/>
      <c r="AJ54" s="136"/>
      <c r="AK54" s="136"/>
    </row>
    <row r="55" spans="2:37" ht="19.5" customHeight="1">
      <c r="C55" s="101" t="s">
        <v>26</v>
      </c>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row>
    <row r="56" spans="2:37" ht="19.5" customHeight="1">
      <c r="C56" s="173" t="s">
        <v>124</v>
      </c>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row>
    <row r="57" spans="2:37">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row>
    <row r="58" spans="2:37"/>
    <row r="59" spans="2:37"/>
    <row r="60" spans="2:37"/>
    <row r="61" spans="2:37"/>
    <row r="62" spans="2:37"/>
    <row r="63" spans="2:37"/>
    <row r="64" spans="2:37">
      <c r="X64" s="45"/>
    </row>
    <row r="65"/>
    <row r="66"/>
    <row r="67"/>
    <row r="68"/>
    <row r="69"/>
    <row r="70"/>
    <row r="71"/>
    <row r="72"/>
    <row r="73"/>
    <row r="74"/>
    <row r="75"/>
    <row r="76"/>
    <row r="77"/>
    <row r="78"/>
    <row r="79"/>
    <row r="80"/>
    <row r="81"/>
    <row r="82"/>
    <row r="83"/>
    <row r="84"/>
    <row r="85"/>
    <row r="86"/>
    <row r="87"/>
    <row r="88"/>
    <row r="89"/>
    <row r="90"/>
    <row r="91"/>
    <row r="92"/>
    <row r="93"/>
    <row r="94"/>
    <row r="95"/>
    <row r="96"/>
    <row r="97" spans="2:2">
      <c r="B97" s="95">
        <v>44198</v>
      </c>
    </row>
    <row r="98" spans="2:2">
      <c r="B98" s="95">
        <v>44230</v>
      </c>
    </row>
  </sheetData>
  <mergeCells count="234">
    <mergeCell ref="X9:Z9"/>
    <mergeCell ref="AA9:AD9"/>
    <mergeCell ref="J10:K10"/>
    <mergeCell ref="L10:Q10"/>
    <mergeCell ref="R10:W10"/>
    <mergeCell ref="X10:AD10"/>
    <mergeCell ref="AE10:AK10"/>
    <mergeCell ref="J11:K11"/>
    <mergeCell ref="L11:Q11"/>
    <mergeCell ref="R11:W11"/>
    <mergeCell ref="X11:AD11"/>
    <mergeCell ref="AE11:AK11"/>
    <mergeCell ref="J12:K12"/>
    <mergeCell ref="L12:Q12"/>
    <mergeCell ref="R12:W12"/>
    <mergeCell ref="X12:AD12"/>
    <mergeCell ref="AE12:AK12"/>
    <mergeCell ref="J13:K13"/>
    <mergeCell ref="L13:Q13"/>
    <mergeCell ref="R13:W13"/>
    <mergeCell ref="X13:AD13"/>
    <mergeCell ref="AE13:AK13"/>
    <mergeCell ref="J14:K14"/>
    <mergeCell ref="L14:Q14"/>
    <mergeCell ref="R14:W14"/>
    <mergeCell ref="X14:AD14"/>
    <mergeCell ref="AE14:AK14"/>
    <mergeCell ref="J15:K15"/>
    <mergeCell ref="L15:Q15"/>
    <mergeCell ref="R15:W15"/>
    <mergeCell ref="X15:AD15"/>
    <mergeCell ref="AE15:AK15"/>
    <mergeCell ref="J16:K16"/>
    <mergeCell ref="L16:Q16"/>
    <mergeCell ref="R16:W16"/>
    <mergeCell ref="X16:AD16"/>
    <mergeCell ref="AE16:AK16"/>
    <mergeCell ref="J17:K17"/>
    <mergeCell ref="L17:Q17"/>
    <mergeCell ref="R17:W17"/>
    <mergeCell ref="X17:AD17"/>
    <mergeCell ref="AE17:AK17"/>
    <mergeCell ref="J18:K18"/>
    <mergeCell ref="L18:Q18"/>
    <mergeCell ref="R18:W18"/>
    <mergeCell ref="X18:AD18"/>
    <mergeCell ref="AE18:AK18"/>
    <mergeCell ref="J19:K19"/>
    <mergeCell ref="L19:Q19"/>
    <mergeCell ref="R19:W19"/>
    <mergeCell ref="X19:AD19"/>
    <mergeCell ref="AE19:AK19"/>
    <mergeCell ref="J20:K20"/>
    <mergeCell ref="L20:Q20"/>
    <mergeCell ref="R20:W20"/>
    <mergeCell ref="X20:AD20"/>
    <mergeCell ref="AE20:AK20"/>
    <mergeCell ref="J21:K21"/>
    <mergeCell ref="L21:Q21"/>
    <mergeCell ref="R21:W21"/>
    <mergeCell ref="X21:AD21"/>
    <mergeCell ref="AE21:AK21"/>
    <mergeCell ref="J22:K22"/>
    <mergeCell ref="L22:Q22"/>
    <mergeCell ref="R22:W22"/>
    <mergeCell ref="X22:AD22"/>
    <mergeCell ref="J23:K23"/>
    <mergeCell ref="L23:Q23"/>
    <mergeCell ref="R23:W23"/>
    <mergeCell ref="X23:AD23"/>
    <mergeCell ref="J24:K24"/>
    <mergeCell ref="L24:Q24"/>
    <mergeCell ref="R24:W24"/>
    <mergeCell ref="X24:AD24"/>
    <mergeCell ref="AE24:AK24"/>
    <mergeCell ref="J25:K25"/>
    <mergeCell ref="L25:Q25"/>
    <mergeCell ref="R25:W25"/>
    <mergeCell ref="X25:AD25"/>
    <mergeCell ref="AE25:AK25"/>
    <mergeCell ref="J26:K26"/>
    <mergeCell ref="L26:Q26"/>
    <mergeCell ref="R26:W26"/>
    <mergeCell ref="X26:AD26"/>
    <mergeCell ref="AE26:AK26"/>
    <mergeCell ref="J27:K27"/>
    <mergeCell ref="L27:Q27"/>
    <mergeCell ref="R27:W27"/>
    <mergeCell ref="X27:AD27"/>
    <mergeCell ref="AE27:AK27"/>
    <mergeCell ref="J28:K28"/>
    <mergeCell ref="L28:Q28"/>
    <mergeCell ref="R28:W28"/>
    <mergeCell ref="X28:AD28"/>
    <mergeCell ref="AE28:AK28"/>
    <mergeCell ref="J29:K29"/>
    <mergeCell ref="L29:Q29"/>
    <mergeCell ref="R29:W29"/>
    <mergeCell ref="X29:AD29"/>
    <mergeCell ref="AE29:AK29"/>
    <mergeCell ref="J30:K30"/>
    <mergeCell ref="L30:Q30"/>
    <mergeCell ref="R30:W30"/>
    <mergeCell ref="X30:AD30"/>
    <mergeCell ref="AE30:AK30"/>
    <mergeCell ref="J31:K31"/>
    <mergeCell ref="L31:Q31"/>
    <mergeCell ref="R31:W31"/>
    <mergeCell ref="X31:AD31"/>
    <mergeCell ref="AE31:AK31"/>
    <mergeCell ref="J32:K32"/>
    <mergeCell ref="L32:Q32"/>
    <mergeCell ref="R32:W32"/>
    <mergeCell ref="X32:AD32"/>
    <mergeCell ref="AE32:AK32"/>
    <mergeCell ref="J33:K33"/>
    <mergeCell ref="L33:Q33"/>
    <mergeCell ref="R33:W33"/>
    <mergeCell ref="X33:AD33"/>
    <mergeCell ref="AE33:AK33"/>
    <mergeCell ref="J34:K34"/>
    <mergeCell ref="L34:Q34"/>
    <mergeCell ref="R34:W34"/>
    <mergeCell ref="X34:AD34"/>
    <mergeCell ref="AE34:AK34"/>
    <mergeCell ref="J35:K35"/>
    <mergeCell ref="L35:Q35"/>
    <mergeCell ref="R35:W35"/>
    <mergeCell ref="X35:AD35"/>
    <mergeCell ref="AE35:AK35"/>
    <mergeCell ref="J36:K36"/>
    <mergeCell ref="L36:Q36"/>
    <mergeCell ref="R36:W36"/>
    <mergeCell ref="X36:AD36"/>
    <mergeCell ref="J37:K37"/>
    <mergeCell ref="L37:Q37"/>
    <mergeCell ref="R37:W37"/>
    <mergeCell ref="X37:AD37"/>
    <mergeCell ref="J38:K38"/>
    <mergeCell ref="L38:Q38"/>
    <mergeCell ref="R38:W38"/>
    <mergeCell ref="X38:AD38"/>
    <mergeCell ref="AE38:AK38"/>
    <mergeCell ref="J39:K39"/>
    <mergeCell ref="L39:Q39"/>
    <mergeCell ref="R39:W39"/>
    <mergeCell ref="X39:AD39"/>
    <mergeCell ref="AE39:AK39"/>
    <mergeCell ref="J40:K40"/>
    <mergeCell ref="L40:Q40"/>
    <mergeCell ref="R40:W40"/>
    <mergeCell ref="X40:AD40"/>
    <mergeCell ref="AE40:AK40"/>
    <mergeCell ref="J41:K41"/>
    <mergeCell ref="L41:Q41"/>
    <mergeCell ref="R41:W41"/>
    <mergeCell ref="X41:AD41"/>
    <mergeCell ref="AE41:AK41"/>
    <mergeCell ref="J42:K42"/>
    <mergeCell ref="L42:Q42"/>
    <mergeCell ref="R42:W42"/>
    <mergeCell ref="X42:AD42"/>
    <mergeCell ref="AE42:AK42"/>
    <mergeCell ref="J43:K43"/>
    <mergeCell ref="L43:Q43"/>
    <mergeCell ref="R43:W43"/>
    <mergeCell ref="X43:AD43"/>
    <mergeCell ref="AE43:AK43"/>
    <mergeCell ref="J44:K44"/>
    <mergeCell ref="L44:Q44"/>
    <mergeCell ref="R44:W44"/>
    <mergeCell ref="X44:AD44"/>
    <mergeCell ref="AE44:AK44"/>
    <mergeCell ref="J45:K45"/>
    <mergeCell ref="L45:Q45"/>
    <mergeCell ref="R45:W45"/>
    <mergeCell ref="X45:AD45"/>
    <mergeCell ref="AE45:AK45"/>
    <mergeCell ref="J46:K46"/>
    <mergeCell ref="L46:Q46"/>
    <mergeCell ref="R46:W46"/>
    <mergeCell ref="X46:AD46"/>
    <mergeCell ref="AE46:AK46"/>
    <mergeCell ref="J47:K47"/>
    <mergeCell ref="L47:Q47"/>
    <mergeCell ref="R47:W47"/>
    <mergeCell ref="X47:AD47"/>
    <mergeCell ref="AE47:AK47"/>
    <mergeCell ref="J48:K48"/>
    <mergeCell ref="L48:Q48"/>
    <mergeCell ref="R48:W48"/>
    <mergeCell ref="X48:AD48"/>
    <mergeCell ref="AE48:AK48"/>
    <mergeCell ref="J49:K49"/>
    <mergeCell ref="L49:Q49"/>
    <mergeCell ref="R49:W49"/>
    <mergeCell ref="X49:AD49"/>
    <mergeCell ref="AE49:AK49"/>
    <mergeCell ref="J50:K50"/>
    <mergeCell ref="L50:Q50"/>
    <mergeCell ref="R50:W50"/>
    <mergeCell ref="X50:AD50"/>
    <mergeCell ref="J51:K51"/>
    <mergeCell ref="L51:Q51"/>
    <mergeCell ref="R51:W51"/>
    <mergeCell ref="X51:AD51"/>
    <mergeCell ref="J52:K52"/>
    <mergeCell ref="L52:Q52"/>
    <mergeCell ref="R52:W52"/>
    <mergeCell ref="X52:AD52"/>
    <mergeCell ref="AE52:AK52"/>
    <mergeCell ref="J53:K53"/>
    <mergeCell ref="L53:Q53"/>
    <mergeCell ref="R53:W53"/>
    <mergeCell ref="X53:AD53"/>
    <mergeCell ref="AE53:AK53"/>
    <mergeCell ref="C54:W54"/>
    <mergeCell ref="X54:AD54"/>
    <mergeCell ref="AE54:AK54"/>
    <mergeCell ref="C55:AK55"/>
    <mergeCell ref="B5:O6"/>
    <mergeCell ref="C7:K9"/>
    <mergeCell ref="L7:Q9"/>
    <mergeCell ref="R7:W9"/>
    <mergeCell ref="X7:AD8"/>
    <mergeCell ref="AE7:AK9"/>
    <mergeCell ref="AE22:AK23"/>
    <mergeCell ref="AE36:AK37"/>
    <mergeCell ref="AE50:AK51"/>
    <mergeCell ref="C52:I53"/>
    <mergeCell ref="C56:AK57"/>
    <mergeCell ref="C10:I23"/>
    <mergeCell ref="C24:I37"/>
    <mergeCell ref="C38:I51"/>
  </mergeCells>
  <phoneticPr fontId="24"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2" firstPageNumber="0" fitToWidth="1" fitToHeight="2" orientation="portrait" usePrinterDefaults="1" cellComments="asDisplayed" useFirstPageNumber="1" r:id="rId1"/>
  <headerFooter alignWithMargins="0"/>
  <rowBreaks count="1" manualBreakCount="1">
    <brk id="57" min="1" max="36"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48"/>
  </sheetPr>
  <dimension ref="B1:AM28"/>
  <sheetViews>
    <sheetView showGridLines="0" view="pageBreakPreview" zoomScaleSheetLayoutView="100" workbookViewId="0">
      <selection activeCell="C42" sqref="C42:AP4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8" ht="14.25">
      <c r="B1" s="67" t="s">
        <v>138</v>
      </c>
    </row>
    <row r="2" spans="2:38" ht="16.5" customHeight="1">
      <c r="B2" s="68"/>
    </row>
    <row r="3" spans="2:38" ht="9.65" customHeight="1"/>
    <row r="4" spans="2:38" ht="17.25">
      <c r="B4" s="69" t="s">
        <v>366</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192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5" customHeight="1">
      <c r="C7" s="71" t="s">
        <v>196</v>
      </c>
      <c r="D7" s="71"/>
      <c r="E7" s="71"/>
      <c r="F7" s="71"/>
      <c r="G7" s="71"/>
      <c r="H7" s="71"/>
      <c r="I7" s="71"/>
      <c r="J7" s="71"/>
      <c r="K7" s="195" t="s">
        <v>266</v>
      </c>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7"/>
    </row>
    <row r="8" spans="2:38" ht="25" customHeight="1">
      <c r="C8" s="72" t="s">
        <v>198</v>
      </c>
      <c r="D8" s="74"/>
      <c r="E8" s="74"/>
      <c r="F8" s="74"/>
      <c r="G8" s="74"/>
      <c r="H8" s="74"/>
      <c r="I8" s="74"/>
      <c r="J8" s="75"/>
      <c r="K8" s="76" t="s">
        <v>201</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38</v>
      </c>
      <c r="D9" s="74"/>
      <c r="E9" s="74"/>
      <c r="F9" s="74"/>
      <c r="G9" s="74"/>
      <c r="H9" s="74"/>
      <c r="I9" s="74"/>
      <c r="J9" s="75"/>
      <c r="K9" s="76" t="s">
        <v>130</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271</v>
      </c>
      <c r="D10" s="74"/>
      <c r="E10" s="74"/>
      <c r="F10" s="74"/>
      <c r="G10" s="74"/>
      <c r="H10" s="74"/>
      <c r="I10" s="74"/>
      <c r="J10" s="75"/>
      <c r="K10" s="76" t="s">
        <v>204</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71</v>
      </c>
      <c r="D11" s="74"/>
      <c r="E11" s="74"/>
      <c r="F11" s="74"/>
      <c r="G11" s="74"/>
      <c r="H11" s="74"/>
      <c r="I11" s="74"/>
      <c r="J11" s="75"/>
      <c r="K11" s="76" t="s">
        <v>206</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30.75" customHeight="1">
      <c r="C12" s="73" t="s">
        <v>14</v>
      </c>
      <c r="D12" s="74"/>
      <c r="E12" s="74"/>
      <c r="F12" s="74"/>
      <c r="G12" s="74"/>
      <c r="H12" s="74"/>
      <c r="I12" s="74"/>
      <c r="J12" s="75"/>
      <c r="K12" s="76" t="s">
        <v>208</v>
      </c>
      <c r="L12" s="78"/>
      <c r="M12" s="78"/>
      <c r="N12" s="78"/>
      <c r="O12" s="78"/>
      <c r="P12" s="78"/>
      <c r="Q12" s="78"/>
      <c r="R12" s="78"/>
      <c r="S12" s="78"/>
      <c r="T12" s="78"/>
      <c r="U12" s="78"/>
      <c r="V12" s="80"/>
      <c r="W12" s="82" t="s">
        <v>209</v>
      </c>
      <c r="X12" s="83"/>
      <c r="Y12" s="83"/>
      <c r="Z12" s="84" t="s">
        <v>211</v>
      </c>
      <c r="AA12" s="85"/>
      <c r="AB12" s="85"/>
      <c r="AC12" s="85"/>
      <c r="AD12" s="85"/>
      <c r="AE12" s="85"/>
      <c r="AF12" s="85"/>
      <c r="AG12" s="85"/>
      <c r="AH12" s="85"/>
      <c r="AI12" s="85"/>
      <c r="AJ12" s="85"/>
      <c r="AK12" s="85"/>
      <c r="AL12" s="88"/>
    </row>
    <row r="13" spans="2:38" ht="13.5" customHeight="1"/>
    <row r="14" spans="2:38">
      <c r="B14" s="143" t="s">
        <v>267</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row>
    <row r="15" spans="2:38">
      <c r="B15" s="94" t="s">
        <v>268</v>
      </c>
      <c r="C15" s="94"/>
      <c r="D15" s="94"/>
      <c r="E15" s="94"/>
      <c r="F15" s="94"/>
      <c r="G15" s="94"/>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row>
    <row r="16" spans="2:38">
      <c r="B16" s="94"/>
      <c r="C16" s="94"/>
      <c r="D16" s="94"/>
      <c r="E16" s="94"/>
      <c r="F16" s="94"/>
      <c r="G16" s="94"/>
      <c r="H16" s="89"/>
      <c r="I16" s="89"/>
      <c r="J16" s="89"/>
      <c r="K16" s="89"/>
      <c r="L16" s="89"/>
      <c r="M16" s="89"/>
      <c r="N16" s="89"/>
      <c r="O16" s="89"/>
      <c r="P16" s="89"/>
      <c r="Q16" s="89"/>
      <c r="R16" s="89"/>
      <c r="S16" s="89"/>
      <c r="T16" s="89"/>
      <c r="U16" s="89"/>
      <c r="V16" s="89"/>
      <c r="W16" s="89"/>
      <c r="X16" s="89"/>
      <c r="Y16" s="89"/>
      <c r="Z16" s="89"/>
      <c r="AA16" s="89"/>
      <c r="AB16" s="89"/>
      <c r="AC16" s="89"/>
      <c r="AD16" s="89"/>
      <c r="AE16" s="89"/>
      <c r="AF16" s="169"/>
      <c r="AG16" s="169"/>
      <c r="AH16" s="169"/>
      <c r="AI16" s="169"/>
      <c r="AJ16" s="170" t="s">
        <v>239</v>
      </c>
      <c r="AK16" s="89"/>
      <c r="AL16" s="89"/>
    </row>
    <row r="17" spans="2:38">
      <c r="B17" s="89"/>
      <c r="C17" s="146" t="s">
        <v>270</v>
      </c>
      <c r="D17" s="146"/>
      <c r="E17" s="146"/>
      <c r="F17" s="146"/>
      <c r="G17" s="146"/>
      <c r="H17" s="146"/>
      <c r="I17" s="146"/>
      <c r="J17" s="146"/>
      <c r="K17" s="146"/>
      <c r="L17" s="146" t="s">
        <v>272</v>
      </c>
      <c r="M17" s="146"/>
      <c r="N17" s="146"/>
      <c r="O17" s="146"/>
      <c r="P17" s="146"/>
      <c r="Q17" s="146"/>
      <c r="R17" s="146"/>
      <c r="S17" s="146"/>
      <c r="T17" s="146" t="s">
        <v>274</v>
      </c>
      <c r="U17" s="146"/>
      <c r="V17" s="146"/>
      <c r="W17" s="146"/>
      <c r="X17" s="146"/>
      <c r="Y17" s="146"/>
      <c r="Z17" s="146"/>
      <c r="AA17" s="146"/>
      <c r="AB17" s="146"/>
      <c r="AC17" s="146"/>
      <c r="AD17" s="146"/>
      <c r="AE17" s="146"/>
      <c r="AF17" s="146"/>
      <c r="AG17" s="146"/>
      <c r="AH17" s="146"/>
      <c r="AI17" s="146"/>
      <c r="AJ17" s="146"/>
      <c r="AK17" s="146"/>
      <c r="AL17" s="146"/>
    </row>
    <row r="18" spans="2:38">
      <c r="B18" s="89"/>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row>
    <row r="19" spans="2:38">
      <c r="B19" s="89"/>
      <c r="C19" s="146" t="s">
        <v>163</v>
      </c>
      <c r="D19" s="146"/>
      <c r="E19" s="146"/>
      <c r="F19" s="146"/>
      <c r="G19" s="146"/>
      <c r="H19" s="146"/>
      <c r="I19" s="146" t="s">
        <v>217</v>
      </c>
      <c r="J19" s="146"/>
      <c r="K19" s="146"/>
      <c r="L19" s="355">
        <v>650000</v>
      </c>
      <c r="M19" s="355"/>
      <c r="N19" s="355"/>
      <c r="O19" s="355"/>
      <c r="P19" s="355"/>
      <c r="Q19" s="355"/>
      <c r="R19" s="355"/>
      <c r="S19" s="355"/>
      <c r="T19" s="146"/>
      <c r="U19" s="146"/>
      <c r="V19" s="146"/>
      <c r="W19" s="146"/>
      <c r="X19" s="146"/>
      <c r="Y19" s="146"/>
      <c r="Z19" s="146"/>
      <c r="AA19" s="146"/>
      <c r="AB19" s="146"/>
      <c r="AC19" s="146"/>
      <c r="AD19" s="146"/>
      <c r="AE19" s="146"/>
      <c r="AF19" s="146"/>
      <c r="AG19" s="146"/>
      <c r="AH19" s="146"/>
      <c r="AI19" s="146"/>
      <c r="AJ19" s="146"/>
      <c r="AK19" s="146"/>
      <c r="AL19" s="146"/>
    </row>
    <row r="20" spans="2:38">
      <c r="B20" s="194"/>
      <c r="C20" s="146"/>
      <c r="D20" s="146"/>
      <c r="E20" s="146"/>
      <c r="F20" s="146"/>
      <c r="G20" s="146"/>
      <c r="H20" s="146"/>
      <c r="I20" s="146" t="s">
        <v>362</v>
      </c>
      <c r="J20" s="146"/>
      <c r="K20" s="146"/>
      <c r="L20" s="355">
        <v>0</v>
      </c>
      <c r="M20" s="355"/>
      <c r="N20" s="355"/>
      <c r="O20" s="355"/>
      <c r="P20" s="355"/>
      <c r="Q20" s="355"/>
      <c r="R20" s="355"/>
      <c r="S20" s="355"/>
      <c r="T20" s="146"/>
      <c r="U20" s="146"/>
      <c r="V20" s="146"/>
      <c r="W20" s="146"/>
      <c r="X20" s="146"/>
      <c r="Y20" s="146"/>
      <c r="Z20" s="146"/>
      <c r="AA20" s="146"/>
      <c r="AB20" s="146"/>
      <c r="AC20" s="146"/>
      <c r="AD20" s="146"/>
      <c r="AE20" s="146"/>
      <c r="AF20" s="146"/>
      <c r="AG20" s="146"/>
      <c r="AH20" s="146"/>
      <c r="AI20" s="146"/>
      <c r="AJ20" s="146"/>
      <c r="AK20" s="146"/>
      <c r="AL20" s="146"/>
    </row>
    <row r="21" spans="2:38">
      <c r="B21" s="89"/>
      <c r="C21" s="146" t="s">
        <v>106</v>
      </c>
      <c r="D21" s="146"/>
      <c r="E21" s="146"/>
      <c r="F21" s="146"/>
      <c r="G21" s="146"/>
      <c r="H21" s="146"/>
      <c r="I21" s="146" t="s">
        <v>217</v>
      </c>
      <c r="J21" s="146"/>
      <c r="K21" s="146"/>
      <c r="L21" s="355">
        <v>0</v>
      </c>
      <c r="M21" s="355"/>
      <c r="N21" s="355"/>
      <c r="O21" s="355"/>
      <c r="P21" s="355"/>
      <c r="Q21" s="355"/>
      <c r="R21" s="355"/>
      <c r="S21" s="355"/>
      <c r="T21" s="146"/>
      <c r="U21" s="146"/>
      <c r="V21" s="146"/>
      <c r="W21" s="146"/>
      <c r="X21" s="146"/>
      <c r="Y21" s="146"/>
      <c r="Z21" s="146"/>
      <c r="AA21" s="146"/>
      <c r="AB21" s="146"/>
      <c r="AC21" s="146"/>
      <c r="AD21" s="146"/>
      <c r="AE21" s="146"/>
      <c r="AF21" s="146"/>
      <c r="AG21" s="146"/>
      <c r="AH21" s="146"/>
      <c r="AI21" s="146"/>
      <c r="AJ21" s="146"/>
      <c r="AK21" s="146"/>
      <c r="AL21" s="146"/>
    </row>
    <row r="22" spans="2:38">
      <c r="B22" s="194"/>
      <c r="C22" s="146"/>
      <c r="D22" s="146"/>
      <c r="E22" s="146"/>
      <c r="F22" s="146"/>
      <c r="G22" s="146"/>
      <c r="H22" s="146"/>
      <c r="I22" s="146" t="s">
        <v>362</v>
      </c>
      <c r="J22" s="146"/>
      <c r="K22" s="146"/>
      <c r="L22" s="355">
        <v>0</v>
      </c>
      <c r="M22" s="355"/>
      <c r="N22" s="355"/>
      <c r="O22" s="355"/>
      <c r="P22" s="355"/>
      <c r="Q22" s="355"/>
      <c r="R22" s="355"/>
      <c r="S22" s="355"/>
      <c r="T22" s="146"/>
      <c r="U22" s="146"/>
      <c r="V22" s="146"/>
      <c r="W22" s="146"/>
      <c r="X22" s="146"/>
      <c r="Y22" s="146"/>
      <c r="Z22" s="146"/>
      <c r="AA22" s="146"/>
      <c r="AB22" s="146"/>
      <c r="AC22" s="146"/>
      <c r="AD22" s="146"/>
      <c r="AE22" s="146"/>
      <c r="AF22" s="146"/>
      <c r="AG22" s="146"/>
      <c r="AH22" s="146"/>
      <c r="AI22" s="146"/>
      <c r="AJ22" s="146"/>
      <c r="AK22" s="146"/>
      <c r="AL22" s="146"/>
    </row>
    <row r="23" spans="2:38">
      <c r="B23" s="89"/>
      <c r="C23" s="146" t="s">
        <v>277</v>
      </c>
      <c r="D23" s="146"/>
      <c r="E23" s="146"/>
      <c r="F23" s="146"/>
      <c r="G23" s="146"/>
      <c r="H23" s="146"/>
      <c r="I23" s="146" t="s">
        <v>217</v>
      </c>
      <c r="J23" s="146"/>
      <c r="K23" s="146"/>
      <c r="L23" s="355">
        <v>1000000</v>
      </c>
      <c r="M23" s="355"/>
      <c r="N23" s="355"/>
      <c r="O23" s="355"/>
      <c r="P23" s="355"/>
      <c r="Q23" s="355"/>
      <c r="R23" s="355"/>
      <c r="S23" s="355"/>
      <c r="T23" s="356" t="s">
        <v>61</v>
      </c>
      <c r="U23" s="356"/>
      <c r="V23" s="356"/>
      <c r="W23" s="356"/>
      <c r="X23" s="356"/>
      <c r="Y23" s="356"/>
      <c r="Z23" s="356"/>
      <c r="AA23" s="356"/>
      <c r="AB23" s="356"/>
      <c r="AC23" s="356"/>
      <c r="AD23" s="356"/>
      <c r="AE23" s="356"/>
      <c r="AF23" s="356"/>
      <c r="AG23" s="356"/>
      <c r="AH23" s="356"/>
      <c r="AI23" s="356"/>
      <c r="AJ23" s="356"/>
      <c r="AK23" s="356"/>
      <c r="AL23" s="356"/>
    </row>
    <row r="24" spans="2:38">
      <c r="B24" s="194"/>
      <c r="C24" s="146"/>
      <c r="D24" s="146"/>
      <c r="E24" s="146"/>
      <c r="F24" s="146"/>
      <c r="G24" s="146"/>
      <c r="H24" s="146"/>
      <c r="I24" s="146" t="s">
        <v>362</v>
      </c>
      <c r="J24" s="146"/>
      <c r="K24" s="146"/>
      <c r="L24" s="355">
        <v>672000</v>
      </c>
      <c r="M24" s="355"/>
      <c r="N24" s="355"/>
      <c r="O24" s="355"/>
      <c r="P24" s="355"/>
      <c r="Q24" s="355"/>
      <c r="R24" s="355"/>
      <c r="S24" s="355"/>
      <c r="T24" s="356"/>
      <c r="U24" s="356"/>
      <c r="V24" s="356"/>
      <c r="W24" s="356"/>
      <c r="X24" s="356"/>
      <c r="Y24" s="356"/>
      <c r="Z24" s="356"/>
      <c r="AA24" s="356"/>
      <c r="AB24" s="356"/>
      <c r="AC24" s="356"/>
      <c r="AD24" s="356"/>
      <c r="AE24" s="356"/>
      <c r="AF24" s="356"/>
      <c r="AG24" s="356"/>
      <c r="AH24" s="356"/>
      <c r="AI24" s="356"/>
      <c r="AJ24" s="356"/>
      <c r="AK24" s="356"/>
      <c r="AL24" s="356"/>
    </row>
    <row r="25" spans="2:38">
      <c r="B25" s="194"/>
      <c r="C25" s="146" t="s">
        <v>278</v>
      </c>
      <c r="D25" s="146"/>
      <c r="E25" s="146"/>
      <c r="F25" s="146"/>
      <c r="G25" s="146"/>
      <c r="H25" s="146"/>
      <c r="I25" s="146" t="s">
        <v>217</v>
      </c>
      <c r="J25" s="146"/>
      <c r="K25" s="146"/>
      <c r="L25" s="355">
        <v>0</v>
      </c>
      <c r="M25" s="355"/>
      <c r="N25" s="355"/>
      <c r="O25" s="355"/>
      <c r="P25" s="355"/>
      <c r="Q25" s="355"/>
      <c r="R25" s="355"/>
      <c r="S25" s="355"/>
      <c r="T25" s="357"/>
      <c r="U25" s="357"/>
      <c r="V25" s="357"/>
      <c r="W25" s="357"/>
      <c r="X25" s="357"/>
      <c r="Y25" s="357"/>
      <c r="Z25" s="357"/>
      <c r="AA25" s="357"/>
      <c r="AB25" s="357"/>
      <c r="AC25" s="357"/>
      <c r="AD25" s="357"/>
      <c r="AE25" s="357"/>
      <c r="AF25" s="357"/>
      <c r="AG25" s="357"/>
      <c r="AH25" s="357"/>
      <c r="AI25" s="357"/>
      <c r="AJ25" s="357"/>
      <c r="AK25" s="357"/>
      <c r="AL25" s="357"/>
    </row>
    <row r="26" spans="2:38">
      <c r="B26" s="94"/>
      <c r="C26" s="146"/>
      <c r="D26" s="146"/>
      <c r="E26" s="146"/>
      <c r="F26" s="146"/>
      <c r="G26" s="146"/>
      <c r="H26" s="146"/>
      <c r="I26" s="146" t="s">
        <v>362</v>
      </c>
      <c r="J26" s="146"/>
      <c r="K26" s="146"/>
      <c r="L26" s="355">
        <v>0</v>
      </c>
      <c r="M26" s="355"/>
      <c r="N26" s="355"/>
      <c r="O26" s="355"/>
      <c r="P26" s="355"/>
      <c r="Q26" s="355"/>
      <c r="R26" s="355"/>
      <c r="S26" s="355"/>
      <c r="T26" s="357"/>
      <c r="U26" s="357"/>
      <c r="V26" s="357"/>
      <c r="W26" s="357"/>
      <c r="X26" s="357"/>
      <c r="Y26" s="357"/>
      <c r="Z26" s="357"/>
      <c r="AA26" s="357"/>
      <c r="AB26" s="357"/>
      <c r="AC26" s="357"/>
      <c r="AD26" s="357"/>
      <c r="AE26" s="357"/>
      <c r="AF26" s="357"/>
      <c r="AG26" s="357"/>
      <c r="AH26" s="357"/>
      <c r="AI26" s="357"/>
      <c r="AJ26" s="357"/>
      <c r="AK26" s="357"/>
      <c r="AL26" s="357"/>
    </row>
    <row r="27" spans="2:38">
      <c r="B27" s="89"/>
      <c r="C27" s="146" t="s">
        <v>7</v>
      </c>
      <c r="D27" s="146"/>
      <c r="E27" s="146"/>
      <c r="F27" s="146"/>
      <c r="G27" s="146"/>
      <c r="H27" s="146"/>
      <c r="I27" s="146"/>
      <c r="J27" s="146"/>
      <c r="K27" s="146"/>
      <c r="L27" s="164">
        <f>+L20+L22+L24+L26</f>
        <v>672000</v>
      </c>
      <c r="M27" s="164"/>
      <c r="N27" s="164"/>
      <c r="O27" s="164"/>
      <c r="P27" s="164"/>
      <c r="Q27" s="164"/>
      <c r="R27" s="164"/>
      <c r="S27" s="164"/>
      <c r="T27" s="166" t="s">
        <v>281</v>
      </c>
      <c r="U27" s="166"/>
      <c r="V27" s="166"/>
      <c r="W27" s="166"/>
      <c r="X27" s="166"/>
      <c r="Y27" s="166"/>
      <c r="Z27" s="166"/>
      <c r="AA27" s="166"/>
      <c r="AB27" s="166"/>
      <c r="AC27" s="166"/>
      <c r="AD27" s="166"/>
      <c r="AE27" s="166"/>
      <c r="AF27" s="166"/>
      <c r="AG27" s="166"/>
      <c r="AH27" s="166"/>
      <c r="AI27" s="166"/>
      <c r="AJ27" s="166"/>
      <c r="AK27" s="166"/>
      <c r="AL27" s="166"/>
    </row>
    <row r="28" spans="2:38">
      <c r="B28" s="89"/>
      <c r="C28" s="146"/>
      <c r="D28" s="146"/>
      <c r="E28" s="146"/>
      <c r="F28" s="146"/>
      <c r="G28" s="146"/>
      <c r="H28" s="146"/>
      <c r="I28" s="146"/>
      <c r="J28" s="146"/>
      <c r="K28" s="146"/>
      <c r="L28" s="164"/>
      <c r="M28" s="164"/>
      <c r="N28" s="164"/>
      <c r="O28" s="164"/>
      <c r="P28" s="164"/>
      <c r="Q28" s="164"/>
      <c r="R28" s="164"/>
      <c r="S28" s="164"/>
      <c r="T28" s="166"/>
      <c r="U28" s="166"/>
      <c r="V28" s="166"/>
      <c r="W28" s="166"/>
      <c r="X28" s="166"/>
      <c r="Y28" s="166"/>
      <c r="Z28" s="166"/>
      <c r="AA28" s="166"/>
      <c r="AB28" s="166"/>
      <c r="AC28" s="166"/>
      <c r="AD28" s="166"/>
      <c r="AE28" s="166"/>
      <c r="AF28" s="166"/>
      <c r="AG28" s="166"/>
      <c r="AH28" s="166"/>
      <c r="AI28" s="166"/>
      <c r="AJ28" s="166"/>
      <c r="AK28" s="166"/>
      <c r="AL28" s="166"/>
    </row>
    <row r="29" spans="2:38"/>
  </sheetData>
  <mergeCells count="47">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I19:K19"/>
    <mergeCell ref="L19:S19"/>
    <mergeCell ref="I20:K20"/>
    <mergeCell ref="L20:S20"/>
    <mergeCell ref="I21:K21"/>
    <mergeCell ref="L21:S21"/>
    <mergeCell ref="I22:K22"/>
    <mergeCell ref="L22:S22"/>
    <mergeCell ref="I23:K23"/>
    <mergeCell ref="L23:S23"/>
    <mergeCell ref="I24:K24"/>
    <mergeCell ref="L24:S24"/>
    <mergeCell ref="I25:K25"/>
    <mergeCell ref="L25:S25"/>
    <mergeCell ref="I26:K26"/>
    <mergeCell ref="L26:S26"/>
    <mergeCell ref="B5:AL6"/>
    <mergeCell ref="B15:G16"/>
    <mergeCell ref="C17:K18"/>
    <mergeCell ref="L17:S18"/>
    <mergeCell ref="T17:AL18"/>
    <mergeCell ref="C19:H20"/>
    <mergeCell ref="T19:AL20"/>
    <mergeCell ref="C21:H22"/>
    <mergeCell ref="T21:AL22"/>
    <mergeCell ref="C23:H24"/>
    <mergeCell ref="T23:AL24"/>
    <mergeCell ref="C25:H26"/>
    <mergeCell ref="T25:AL26"/>
    <mergeCell ref="C27:K28"/>
    <mergeCell ref="L27:S28"/>
    <mergeCell ref="T27:AL28"/>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48"/>
  </sheetPr>
  <dimension ref="B1:AN104"/>
  <sheetViews>
    <sheetView showGridLines="0" view="pageBreakPreview" topLeftCell="A5" zoomScale="80" zoomScaleSheetLayoutView="80" workbookViewId="0">
      <selection activeCell="C40" sqref="C40:AP49"/>
    </sheetView>
  </sheetViews>
  <sheetFormatPr defaultColWidth="9" defaultRowHeight="13.5"/>
  <cols>
    <col min="1" max="1" width="2.1796875" style="37" customWidth="1"/>
    <col min="2" max="2" width="2.1796875" style="45" customWidth="1"/>
    <col min="3" max="8" width="3.75" style="45" customWidth="1"/>
    <col min="9" max="23" width="2.625" style="45" customWidth="1"/>
    <col min="24" max="30" width="3.625" style="45" customWidth="1"/>
    <col min="31" max="36" width="2.1796875" style="45" customWidth="1"/>
    <col min="37" max="37" width="28.625" style="45" customWidth="1"/>
    <col min="38" max="38" width="9" style="37" bestFit="1" customWidth="1"/>
    <col min="39" max="39" width="13.36328125" style="37" customWidth="1"/>
    <col min="40" max="16384" width="9" style="37" bestFit="1" customWidth="1"/>
  </cols>
  <sheetData>
    <row r="1" spans="2:40" s="89" customFormat="1" ht="19.5" customHeight="1">
      <c r="B1" s="358" t="s">
        <v>53</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M1" s="139">
        <v>0.66666666666666663</v>
      </c>
      <c r="AN1" s="139">
        <v>0.66666666666666663</v>
      </c>
    </row>
    <row r="2" spans="2:40" s="89" customFormat="1" ht="13.5" customHeight="1">
      <c r="B2" s="9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M2" s="139"/>
      <c r="AN2" s="141"/>
    </row>
    <row r="3" spans="2:40" s="89" customFormat="1" ht="13.5" customHeight="1">
      <c r="B3" s="9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M3" s="139"/>
      <c r="AN3" s="141"/>
    </row>
    <row r="4" spans="2:40" ht="16.5" customHeight="1">
      <c r="B4" s="45" t="s">
        <v>233</v>
      </c>
      <c r="AM4" s="140"/>
      <c r="AN4" s="142"/>
    </row>
    <row r="5" spans="2:40" s="89" customFormat="1" ht="11.25" customHeight="1">
      <c r="B5" s="92" t="s">
        <v>236</v>
      </c>
      <c r="C5" s="92"/>
      <c r="D5" s="92"/>
      <c r="E5" s="92"/>
      <c r="F5" s="92"/>
      <c r="G5" s="92"/>
      <c r="H5" s="92"/>
      <c r="I5" s="92"/>
      <c r="J5" s="92"/>
      <c r="K5" s="92"/>
      <c r="L5" s="92"/>
      <c r="M5" s="92"/>
      <c r="N5" s="92"/>
      <c r="O5" s="92"/>
      <c r="P5" s="93"/>
      <c r="Q5" s="93"/>
      <c r="R5" s="93"/>
      <c r="S5" s="93"/>
      <c r="T5" s="93"/>
      <c r="U5" s="93"/>
      <c r="V5" s="93"/>
      <c r="W5" s="93"/>
      <c r="X5" s="93"/>
      <c r="Y5" s="93"/>
      <c r="Z5" s="93"/>
      <c r="AA5" s="93"/>
      <c r="AB5" s="93"/>
      <c r="AC5" s="93"/>
      <c r="AD5" s="93"/>
      <c r="AE5" s="93"/>
      <c r="AF5" s="93"/>
      <c r="AG5" s="93"/>
      <c r="AH5" s="93"/>
      <c r="AI5" s="93"/>
      <c r="AJ5" s="93"/>
      <c r="AK5" s="93"/>
      <c r="AM5" s="139"/>
      <c r="AN5" s="141"/>
    </row>
    <row r="6" spans="2:40" s="89" customFormat="1" ht="16.5" customHeight="1">
      <c r="B6" s="92"/>
      <c r="C6" s="92"/>
      <c r="D6" s="92"/>
      <c r="E6" s="92"/>
      <c r="F6" s="92"/>
      <c r="G6" s="92"/>
      <c r="H6" s="92"/>
      <c r="I6" s="92"/>
      <c r="J6" s="92"/>
      <c r="K6" s="92"/>
      <c r="L6" s="92"/>
      <c r="M6" s="92"/>
      <c r="N6" s="92"/>
      <c r="O6" s="92"/>
      <c r="P6" s="93"/>
      <c r="Q6" s="93"/>
      <c r="R6" s="93"/>
      <c r="S6" s="93"/>
      <c r="T6" s="93"/>
      <c r="U6" s="93"/>
      <c r="V6" s="93"/>
      <c r="W6" s="93"/>
      <c r="X6" s="93"/>
      <c r="Y6" s="93"/>
      <c r="Z6" s="93"/>
      <c r="AA6" s="93"/>
      <c r="AB6" s="93"/>
      <c r="AC6" s="93"/>
      <c r="AD6" s="93"/>
      <c r="AE6" s="93"/>
      <c r="AF6" s="93"/>
      <c r="AG6" s="137"/>
      <c r="AH6" s="137"/>
      <c r="AI6" s="137"/>
      <c r="AJ6" s="137"/>
      <c r="AK6" s="138" t="s">
        <v>239</v>
      </c>
    </row>
    <row r="7" spans="2:40" s="89" customFormat="1" ht="16.5" customHeight="1">
      <c r="B7" s="93"/>
      <c r="C7" s="96" t="s">
        <v>240</v>
      </c>
      <c r="D7" s="96"/>
      <c r="E7" s="96"/>
      <c r="F7" s="96"/>
      <c r="G7" s="96"/>
      <c r="H7" s="96"/>
      <c r="I7" s="96"/>
      <c r="J7" s="96"/>
      <c r="K7" s="96"/>
      <c r="L7" s="110" t="s">
        <v>243</v>
      </c>
      <c r="M7" s="110"/>
      <c r="N7" s="110"/>
      <c r="O7" s="110"/>
      <c r="P7" s="110"/>
      <c r="Q7" s="110"/>
      <c r="R7" s="110" t="s">
        <v>246</v>
      </c>
      <c r="S7" s="110"/>
      <c r="T7" s="110"/>
      <c r="U7" s="110"/>
      <c r="V7" s="110"/>
      <c r="W7" s="110"/>
      <c r="X7" s="117" t="s">
        <v>28</v>
      </c>
      <c r="Y7" s="118"/>
      <c r="Z7" s="118"/>
      <c r="AA7" s="118"/>
      <c r="AB7" s="118"/>
      <c r="AC7" s="118"/>
      <c r="AD7" s="118"/>
      <c r="AE7" s="128" t="s">
        <v>4</v>
      </c>
      <c r="AF7" s="129"/>
      <c r="AG7" s="129"/>
      <c r="AH7" s="129"/>
      <c r="AI7" s="129"/>
      <c r="AJ7" s="129"/>
      <c r="AK7" s="129"/>
      <c r="AM7" s="89" t="s">
        <v>248</v>
      </c>
      <c r="AN7" s="141">
        <v>0.66666666666666663</v>
      </c>
    </row>
    <row r="8" spans="2:40" s="89" customFormat="1" ht="16.5" customHeight="1">
      <c r="B8" s="93"/>
      <c r="C8" s="96"/>
      <c r="D8" s="96"/>
      <c r="E8" s="96"/>
      <c r="F8" s="96"/>
      <c r="G8" s="96"/>
      <c r="H8" s="96"/>
      <c r="I8" s="96"/>
      <c r="J8" s="96"/>
      <c r="K8" s="96"/>
      <c r="L8" s="110"/>
      <c r="M8" s="110"/>
      <c r="N8" s="110"/>
      <c r="O8" s="110"/>
      <c r="P8" s="110"/>
      <c r="Q8" s="110"/>
      <c r="R8" s="110"/>
      <c r="S8" s="110"/>
      <c r="T8" s="110"/>
      <c r="U8" s="110"/>
      <c r="V8" s="110"/>
      <c r="W8" s="110"/>
      <c r="X8" s="118"/>
      <c r="Y8" s="118"/>
      <c r="Z8" s="118"/>
      <c r="AA8" s="118"/>
      <c r="AB8" s="118"/>
      <c r="AC8" s="118"/>
      <c r="AD8" s="118"/>
      <c r="AE8" s="129"/>
      <c r="AF8" s="129"/>
      <c r="AG8" s="129"/>
      <c r="AH8" s="129"/>
      <c r="AI8" s="129"/>
      <c r="AJ8" s="129"/>
      <c r="AK8" s="129"/>
    </row>
    <row r="9" spans="2:40" s="89" customFormat="1" ht="16.5" customHeight="1">
      <c r="B9" s="93"/>
      <c r="C9" s="96"/>
      <c r="D9" s="96"/>
      <c r="E9" s="96"/>
      <c r="F9" s="96"/>
      <c r="G9" s="96"/>
      <c r="H9" s="96"/>
      <c r="I9" s="96"/>
      <c r="J9" s="96"/>
      <c r="K9" s="96"/>
      <c r="L9" s="110"/>
      <c r="M9" s="110"/>
      <c r="N9" s="110"/>
      <c r="O9" s="110"/>
      <c r="P9" s="110"/>
      <c r="Q9" s="110"/>
      <c r="R9" s="110"/>
      <c r="S9" s="110"/>
      <c r="T9" s="110"/>
      <c r="U9" s="110"/>
      <c r="V9" s="110"/>
      <c r="W9" s="110"/>
      <c r="X9" s="119" t="s">
        <v>248</v>
      </c>
      <c r="Y9" s="123"/>
      <c r="Z9" s="125"/>
      <c r="AA9" s="126">
        <v>0.66666666666666663</v>
      </c>
      <c r="AB9" s="123"/>
      <c r="AC9" s="123"/>
      <c r="AD9" s="125"/>
      <c r="AE9" s="129"/>
      <c r="AF9" s="129"/>
      <c r="AG9" s="129"/>
      <c r="AH9" s="129"/>
      <c r="AI9" s="129"/>
      <c r="AJ9" s="129"/>
      <c r="AK9" s="129"/>
    </row>
    <row r="10" spans="2:40" s="89" customFormat="1" ht="16.5" customHeight="1">
      <c r="B10" s="93"/>
      <c r="C10" s="97" t="s">
        <v>283</v>
      </c>
      <c r="D10" s="104"/>
      <c r="E10" s="104"/>
      <c r="F10" s="104"/>
      <c r="G10" s="104"/>
      <c r="H10" s="104"/>
      <c r="I10" s="96" t="s">
        <v>217</v>
      </c>
      <c r="J10" s="96"/>
      <c r="K10" s="96"/>
      <c r="L10" s="325">
        <v>200000</v>
      </c>
      <c r="M10" s="325"/>
      <c r="N10" s="325"/>
      <c r="O10" s="325"/>
      <c r="P10" s="325"/>
      <c r="Q10" s="325"/>
      <c r="R10" s="325">
        <f t="shared" ref="R10:R17" si="0">ROUNDUP(L10/1.1,0)</f>
        <v>181819</v>
      </c>
      <c r="S10" s="325"/>
      <c r="T10" s="325"/>
      <c r="U10" s="325"/>
      <c r="V10" s="325"/>
      <c r="W10" s="325"/>
      <c r="X10" s="120">
        <f t="shared" ref="X10:X17" si="1">ROUNDDOWN(R10*$AN$7,0)</f>
        <v>121212</v>
      </c>
      <c r="Y10" s="120"/>
      <c r="Z10" s="120"/>
      <c r="AA10" s="120"/>
      <c r="AB10" s="120"/>
      <c r="AC10" s="120"/>
      <c r="AD10" s="120"/>
      <c r="AE10" s="361"/>
      <c r="AF10" s="361"/>
      <c r="AG10" s="361"/>
      <c r="AH10" s="361"/>
      <c r="AI10" s="361"/>
      <c r="AJ10" s="361"/>
      <c r="AK10" s="361"/>
    </row>
    <row r="11" spans="2:40" s="89" customFormat="1" ht="16.5" customHeight="1">
      <c r="B11" s="93"/>
      <c r="C11" s="98"/>
      <c r="D11" s="105"/>
      <c r="E11" s="105"/>
      <c r="F11" s="105"/>
      <c r="G11" s="105"/>
      <c r="H11" s="105"/>
      <c r="I11" s="96" t="s">
        <v>362</v>
      </c>
      <c r="J11" s="96"/>
      <c r="K11" s="96"/>
      <c r="L11" s="114"/>
      <c r="M11" s="114"/>
      <c r="N11" s="114"/>
      <c r="O11" s="114"/>
      <c r="P11" s="114"/>
      <c r="Q11" s="114"/>
      <c r="R11" s="114">
        <f t="shared" si="0"/>
        <v>0</v>
      </c>
      <c r="S11" s="114"/>
      <c r="T11" s="114"/>
      <c r="U11" s="114"/>
      <c r="V11" s="114"/>
      <c r="W11" s="114"/>
      <c r="X11" s="120">
        <f t="shared" si="1"/>
        <v>0</v>
      </c>
      <c r="Y11" s="120"/>
      <c r="Z11" s="120"/>
      <c r="AA11" s="120"/>
      <c r="AB11" s="120"/>
      <c r="AC11" s="120"/>
      <c r="AD11" s="120"/>
      <c r="AE11" s="134"/>
      <c r="AF11" s="134"/>
      <c r="AG11" s="134"/>
      <c r="AH11" s="134"/>
      <c r="AI11" s="134"/>
      <c r="AJ11" s="134"/>
      <c r="AK11" s="134"/>
    </row>
    <row r="12" spans="2:40" s="89" customFormat="1" ht="16.5" customHeight="1">
      <c r="B12" s="93"/>
      <c r="C12" s="98"/>
      <c r="D12" s="105"/>
      <c r="E12" s="105"/>
      <c r="F12" s="105"/>
      <c r="G12" s="105"/>
      <c r="H12" s="105"/>
      <c r="I12" s="96" t="s">
        <v>217</v>
      </c>
      <c r="J12" s="96"/>
      <c r="K12" s="96"/>
      <c r="L12" s="325"/>
      <c r="M12" s="325"/>
      <c r="N12" s="325"/>
      <c r="O12" s="325"/>
      <c r="P12" s="325"/>
      <c r="Q12" s="325"/>
      <c r="R12" s="325">
        <f t="shared" si="0"/>
        <v>0</v>
      </c>
      <c r="S12" s="325"/>
      <c r="T12" s="325"/>
      <c r="U12" s="325"/>
      <c r="V12" s="325"/>
      <c r="W12" s="325"/>
      <c r="X12" s="120">
        <f t="shared" si="1"/>
        <v>0</v>
      </c>
      <c r="Y12" s="120"/>
      <c r="Z12" s="120"/>
      <c r="AA12" s="120"/>
      <c r="AB12" s="120"/>
      <c r="AC12" s="120"/>
      <c r="AD12" s="120"/>
      <c r="AE12" s="361"/>
      <c r="AF12" s="361"/>
      <c r="AG12" s="361"/>
      <c r="AH12" s="361"/>
      <c r="AI12" s="361"/>
      <c r="AJ12" s="361"/>
      <c r="AK12" s="361"/>
    </row>
    <row r="13" spans="2:40" s="89" customFormat="1" ht="16.5" customHeight="1">
      <c r="B13" s="93"/>
      <c r="C13" s="98"/>
      <c r="D13" s="105"/>
      <c r="E13" s="105"/>
      <c r="F13" s="105"/>
      <c r="G13" s="105"/>
      <c r="H13" s="105"/>
      <c r="I13" s="96" t="s">
        <v>362</v>
      </c>
      <c r="J13" s="96"/>
      <c r="K13" s="96"/>
      <c r="L13" s="114"/>
      <c r="M13" s="114"/>
      <c r="N13" s="114"/>
      <c r="O13" s="114"/>
      <c r="P13" s="114"/>
      <c r="Q13" s="114"/>
      <c r="R13" s="114">
        <f t="shared" si="0"/>
        <v>0</v>
      </c>
      <c r="S13" s="114"/>
      <c r="T13" s="114"/>
      <c r="U13" s="114"/>
      <c r="V13" s="114"/>
      <c r="W13" s="114"/>
      <c r="X13" s="120">
        <f t="shared" si="1"/>
        <v>0</v>
      </c>
      <c r="Y13" s="120"/>
      <c r="Z13" s="120"/>
      <c r="AA13" s="120"/>
      <c r="AB13" s="120"/>
      <c r="AC13" s="120"/>
      <c r="AD13" s="120"/>
      <c r="AE13" s="134"/>
      <c r="AF13" s="134"/>
      <c r="AG13" s="134"/>
      <c r="AH13" s="134"/>
      <c r="AI13" s="134"/>
      <c r="AJ13" s="134"/>
      <c r="AK13" s="134"/>
    </row>
    <row r="14" spans="2:40" s="89" customFormat="1" ht="16.5" customHeight="1">
      <c r="B14" s="93"/>
      <c r="C14" s="98"/>
      <c r="D14" s="105"/>
      <c r="E14" s="105"/>
      <c r="F14" s="105"/>
      <c r="G14" s="105"/>
      <c r="H14" s="105"/>
      <c r="I14" s="96" t="s">
        <v>217</v>
      </c>
      <c r="J14" s="96"/>
      <c r="K14" s="96"/>
      <c r="L14" s="325"/>
      <c r="M14" s="325"/>
      <c r="N14" s="325"/>
      <c r="O14" s="325"/>
      <c r="P14" s="325"/>
      <c r="Q14" s="325"/>
      <c r="R14" s="325">
        <f t="shared" si="0"/>
        <v>0</v>
      </c>
      <c r="S14" s="325"/>
      <c r="T14" s="325"/>
      <c r="U14" s="325"/>
      <c r="V14" s="325"/>
      <c r="W14" s="325"/>
      <c r="X14" s="120">
        <f t="shared" si="1"/>
        <v>0</v>
      </c>
      <c r="Y14" s="120"/>
      <c r="Z14" s="120"/>
      <c r="AA14" s="120"/>
      <c r="AB14" s="120"/>
      <c r="AC14" s="120"/>
      <c r="AD14" s="120"/>
      <c r="AE14" s="361"/>
      <c r="AF14" s="361"/>
      <c r="AG14" s="361"/>
      <c r="AH14" s="361"/>
      <c r="AI14" s="361"/>
      <c r="AJ14" s="361"/>
      <c r="AK14" s="361"/>
    </row>
    <row r="15" spans="2:40" s="89" customFormat="1" ht="16.5" customHeight="1">
      <c r="B15" s="93"/>
      <c r="C15" s="98"/>
      <c r="D15" s="105"/>
      <c r="E15" s="105"/>
      <c r="F15" s="105"/>
      <c r="G15" s="105"/>
      <c r="H15" s="105"/>
      <c r="I15" s="96" t="s">
        <v>362</v>
      </c>
      <c r="J15" s="96"/>
      <c r="K15" s="96"/>
      <c r="L15" s="114"/>
      <c r="M15" s="114"/>
      <c r="N15" s="114"/>
      <c r="O15" s="114"/>
      <c r="P15" s="114"/>
      <c r="Q15" s="114"/>
      <c r="R15" s="114">
        <f t="shared" si="0"/>
        <v>0</v>
      </c>
      <c r="S15" s="114"/>
      <c r="T15" s="114"/>
      <c r="U15" s="114"/>
      <c r="V15" s="114"/>
      <c r="W15" s="114"/>
      <c r="X15" s="120">
        <f t="shared" si="1"/>
        <v>0</v>
      </c>
      <c r="Y15" s="120"/>
      <c r="Z15" s="120"/>
      <c r="AA15" s="120"/>
      <c r="AB15" s="120"/>
      <c r="AC15" s="120"/>
      <c r="AD15" s="120"/>
      <c r="AE15" s="134"/>
      <c r="AF15" s="134"/>
      <c r="AG15" s="134"/>
      <c r="AH15" s="134"/>
      <c r="AI15" s="134"/>
      <c r="AJ15" s="134"/>
      <c r="AK15" s="134"/>
    </row>
    <row r="16" spans="2:40" s="89" customFormat="1" ht="16.5" customHeight="1">
      <c r="B16" s="93"/>
      <c r="C16" s="98"/>
      <c r="D16" s="105"/>
      <c r="E16" s="105"/>
      <c r="F16" s="105"/>
      <c r="G16" s="105"/>
      <c r="H16" s="105"/>
      <c r="I16" s="96" t="s">
        <v>217</v>
      </c>
      <c r="J16" s="96"/>
      <c r="K16" s="96"/>
      <c r="L16" s="325"/>
      <c r="M16" s="325"/>
      <c r="N16" s="325"/>
      <c r="O16" s="325"/>
      <c r="P16" s="325"/>
      <c r="Q16" s="325"/>
      <c r="R16" s="325">
        <f t="shared" si="0"/>
        <v>0</v>
      </c>
      <c r="S16" s="325"/>
      <c r="T16" s="325"/>
      <c r="U16" s="325"/>
      <c r="V16" s="325"/>
      <c r="W16" s="325"/>
      <c r="X16" s="120">
        <f t="shared" si="1"/>
        <v>0</v>
      </c>
      <c r="Y16" s="120"/>
      <c r="Z16" s="120"/>
      <c r="AA16" s="120"/>
      <c r="AB16" s="120"/>
      <c r="AC16" s="120"/>
      <c r="AD16" s="120"/>
      <c r="AE16" s="361"/>
      <c r="AF16" s="361"/>
      <c r="AG16" s="361"/>
      <c r="AH16" s="361"/>
      <c r="AI16" s="361"/>
      <c r="AJ16" s="361"/>
      <c r="AK16" s="361"/>
    </row>
    <row r="17" spans="2:37" s="89" customFormat="1" ht="16.5" customHeight="1">
      <c r="B17" s="93"/>
      <c r="C17" s="98"/>
      <c r="D17" s="105"/>
      <c r="E17" s="105"/>
      <c r="F17" s="105"/>
      <c r="G17" s="105"/>
      <c r="H17" s="105"/>
      <c r="I17" s="96" t="s">
        <v>362</v>
      </c>
      <c r="J17" s="96"/>
      <c r="K17" s="96"/>
      <c r="L17" s="114"/>
      <c r="M17" s="114"/>
      <c r="N17" s="114"/>
      <c r="O17" s="114"/>
      <c r="P17" s="114"/>
      <c r="Q17" s="114"/>
      <c r="R17" s="114">
        <f t="shared" si="0"/>
        <v>0</v>
      </c>
      <c r="S17" s="114"/>
      <c r="T17" s="114"/>
      <c r="U17" s="114"/>
      <c r="V17" s="114"/>
      <c r="W17" s="114"/>
      <c r="X17" s="120">
        <f t="shared" si="1"/>
        <v>0</v>
      </c>
      <c r="Y17" s="120"/>
      <c r="Z17" s="120"/>
      <c r="AA17" s="120"/>
      <c r="AB17" s="120"/>
      <c r="AC17" s="120"/>
      <c r="AD17" s="120"/>
      <c r="AE17" s="134"/>
      <c r="AF17" s="134"/>
      <c r="AG17" s="134"/>
      <c r="AH17" s="134"/>
      <c r="AI17" s="134"/>
      <c r="AJ17" s="134"/>
      <c r="AK17" s="134"/>
    </row>
    <row r="18" spans="2:37" s="89" customFormat="1" ht="16.5" customHeight="1">
      <c r="B18" s="93"/>
      <c r="C18" s="98"/>
      <c r="D18" s="105"/>
      <c r="E18" s="105"/>
      <c r="F18" s="105"/>
      <c r="G18" s="105"/>
      <c r="H18" s="105"/>
      <c r="I18" s="96" t="s">
        <v>217</v>
      </c>
      <c r="J18" s="96"/>
      <c r="K18" s="96"/>
      <c r="L18" s="325">
        <f>+L10+L12+L14+L16</f>
        <v>200000</v>
      </c>
      <c r="M18" s="325"/>
      <c r="N18" s="325"/>
      <c r="O18" s="325"/>
      <c r="P18" s="325"/>
      <c r="Q18" s="325"/>
      <c r="R18" s="325">
        <f>+R10+R12+R14+R16</f>
        <v>181819</v>
      </c>
      <c r="S18" s="325"/>
      <c r="T18" s="325"/>
      <c r="U18" s="325"/>
      <c r="V18" s="325"/>
      <c r="W18" s="325"/>
      <c r="X18" s="120">
        <f>+X10+X12+X14+X16</f>
        <v>121212</v>
      </c>
      <c r="Y18" s="120"/>
      <c r="Z18" s="120"/>
      <c r="AA18" s="120"/>
      <c r="AB18" s="120"/>
      <c r="AC18" s="120"/>
      <c r="AD18" s="120"/>
      <c r="AE18" s="345" t="s">
        <v>255</v>
      </c>
      <c r="AF18" s="349"/>
      <c r="AG18" s="349"/>
      <c r="AH18" s="349"/>
      <c r="AI18" s="349"/>
      <c r="AJ18" s="349"/>
      <c r="AK18" s="352"/>
    </row>
    <row r="19" spans="2:37" s="89" customFormat="1" ht="16.5" customHeight="1">
      <c r="B19" s="93"/>
      <c r="C19" s="99"/>
      <c r="D19" s="106"/>
      <c r="E19" s="106"/>
      <c r="F19" s="106"/>
      <c r="G19" s="106"/>
      <c r="H19" s="106"/>
      <c r="I19" s="96" t="s">
        <v>362</v>
      </c>
      <c r="J19" s="96"/>
      <c r="K19" s="96"/>
      <c r="L19" s="114">
        <f>+L11+L13+L15+L17</f>
        <v>0</v>
      </c>
      <c r="M19" s="114"/>
      <c r="N19" s="114"/>
      <c r="O19" s="114"/>
      <c r="P19" s="114"/>
      <c r="Q19" s="114"/>
      <c r="R19" s="114">
        <f>+R11+R13+R15+R17</f>
        <v>0</v>
      </c>
      <c r="S19" s="114"/>
      <c r="T19" s="114"/>
      <c r="U19" s="114"/>
      <c r="V19" s="114"/>
      <c r="W19" s="114"/>
      <c r="X19" s="120">
        <f>+X11+X13+X15+X17</f>
        <v>0</v>
      </c>
      <c r="Y19" s="120"/>
      <c r="Z19" s="120"/>
      <c r="AA19" s="120"/>
      <c r="AB19" s="120"/>
      <c r="AC19" s="120"/>
      <c r="AD19" s="120"/>
      <c r="AE19" s="346"/>
      <c r="AF19" s="350"/>
      <c r="AG19" s="350"/>
      <c r="AH19" s="350"/>
      <c r="AI19" s="350"/>
      <c r="AJ19" s="350"/>
      <c r="AK19" s="353"/>
    </row>
    <row r="20" spans="2:37" s="89" customFormat="1" ht="16.5" customHeight="1">
      <c r="B20" s="93"/>
      <c r="C20" s="97" t="s">
        <v>284</v>
      </c>
      <c r="D20" s="104"/>
      <c r="E20" s="104"/>
      <c r="F20" s="104"/>
      <c r="G20" s="104"/>
      <c r="H20" s="104"/>
      <c r="I20" s="96" t="s">
        <v>217</v>
      </c>
      <c r="J20" s="96"/>
      <c r="K20" s="96"/>
      <c r="L20" s="325">
        <v>50000</v>
      </c>
      <c r="M20" s="325"/>
      <c r="N20" s="325"/>
      <c r="O20" s="325"/>
      <c r="P20" s="325"/>
      <c r="Q20" s="325"/>
      <c r="R20" s="325">
        <f t="shared" ref="R20:R27" si="2">ROUNDUP(L20/1.1,0)</f>
        <v>45455</v>
      </c>
      <c r="S20" s="325"/>
      <c r="T20" s="325"/>
      <c r="U20" s="325"/>
      <c r="V20" s="325"/>
      <c r="W20" s="325"/>
      <c r="X20" s="120">
        <f t="shared" ref="X20:X27" si="3">ROUNDDOWN(R20*$AN$7,0)</f>
        <v>30303</v>
      </c>
      <c r="Y20" s="120"/>
      <c r="Z20" s="120"/>
      <c r="AA20" s="120"/>
      <c r="AB20" s="120"/>
      <c r="AC20" s="120"/>
      <c r="AD20" s="120"/>
      <c r="AE20" s="361"/>
      <c r="AF20" s="361"/>
      <c r="AG20" s="361"/>
      <c r="AH20" s="361"/>
      <c r="AI20" s="361"/>
      <c r="AJ20" s="361"/>
      <c r="AK20" s="361"/>
    </row>
    <row r="21" spans="2:37" s="89" customFormat="1" ht="16.5" customHeight="1">
      <c r="B21" s="93"/>
      <c r="C21" s="98"/>
      <c r="D21" s="105"/>
      <c r="E21" s="105"/>
      <c r="F21" s="105"/>
      <c r="G21" s="105"/>
      <c r="H21" s="105"/>
      <c r="I21" s="96" t="s">
        <v>362</v>
      </c>
      <c r="J21" s="96"/>
      <c r="K21" s="96"/>
      <c r="L21" s="114"/>
      <c r="M21" s="114"/>
      <c r="N21" s="114"/>
      <c r="O21" s="114"/>
      <c r="P21" s="114"/>
      <c r="Q21" s="114"/>
      <c r="R21" s="114">
        <f t="shared" si="2"/>
        <v>0</v>
      </c>
      <c r="S21" s="114"/>
      <c r="T21" s="114"/>
      <c r="U21" s="114"/>
      <c r="V21" s="114"/>
      <c r="W21" s="114"/>
      <c r="X21" s="120">
        <f t="shared" si="3"/>
        <v>0</v>
      </c>
      <c r="Y21" s="120"/>
      <c r="Z21" s="120"/>
      <c r="AA21" s="120"/>
      <c r="AB21" s="120"/>
      <c r="AC21" s="120"/>
      <c r="AD21" s="120"/>
      <c r="AE21" s="134"/>
      <c r="AF21" s="134"/>
      <c r="AG21" s="134"/>
      <c r="AH21" s="134"/>
      <c r="AI21" s="134"/>
      <c r="AJ21" s="134"/>
      <c r="AK21" s="134"/>
    </row>
    <row r="22" spans="2:37" s="89" customFormat="1" ht="16.5" customHeight="1">
      <c r="B22" s="93"/>
      <c r="C22" s="98"/>
      <c r="D22" s="105"/>
      <c r="E22" s="105"/>
      <c r="F22" s="105"/>
      <c r="G22" s="105"/>
      <c r="H22" s="105"/>
      <c r="I22" s="96" t="s">
        <v>217</v>
      </c>
      <c r="J22" s="96"/>
      <c r="K22" s="96"/>
      <c r="L22" s="325"/>
      <c r="M22" s="325"/>
      <c r="N22" s="325"/>
      <c r="O22" s="325"/>
      <c r="P22" s="325"/>
      <c r="Q22" s="325"/>
      <c r="R22" s="325">
        <f t="shared" si="2"/>
        <v>0</v>
      </c>
      <c r="S22" s="325"/>
      <c r="T22" s="325"/>
      <c r="U22" s="325"/>
      <c r="V22" s="325"/>
      <c r="W22" s="325"/>
      <c r="X22" s="120">
        <f t="shared" si="3"/>
        <v>0</v>
      </c>
      <c r="Y22" s="120"/>
      <c r="Z22" s="120"/>
      <c r="AA22" s="120"/>
      <c r="AB22" s="120"/>
      <c r="AC22" s="120"/>
      <c r="AD22" s="120"/>
      <c r="AE22" s="361"/>
      <c r="AF22" s="361"/>
      <c r="AG22" s="361"/>
      <c r="AH22" s="361"/>
      <c r="AI22" s="361"/>
      <c r="AJ22" s="361"/>
      <c r="AK22" s="361"/>
    </row>
    <row r="23" spans="2:37" s="89" customFormat="1" ht="16.5" customHeight="1">
      <c r="B23" s="93"/>
      <c r="C23" s="98"/>
      <c r="D23" s="105"/>
      <c r="E23" s="105"/>
      <c r="F23" s="105"/>
      <c r="G23" s="105"/>
      <c r="H23" s="105"/>
      <c r="I23" s="96" t="s">
        <v>362</v>
      </c>
      <c r="J23" s="96"/>
      <c r="K23" s="96"/>
      <c r="L23" s="114"/>
      <c r="M23" s="114"/>
      <c r="N23" s="114"/>
      <c r="O23" s="114"/>
      <c r="P23" s="114"/>
      <c r="Q23" s="114"/>
      <c r="R23" s="114">
        <f t="shared" si="2"/>
        <v>0</v>
      </c>
      <c r="S23" s="114"/>
      <c r="T23" s="114"/>
      <c r="U23" s="114"/>
      <c r="V23" s="114"/>
      <c r="W23" s="114"/>
      <c r="X23" s="120">
        <f t="shared" si="3"/>
        <v>0</v>
      </c>
      <c r="Y23" s="120"/>
      <c r="Z23" s="120"/>
      <c r="AA23" s="120"/>
      <c r="AB23" s="120"/>
      <c r="AC23" s="120"/>
      <c r="AD23" s="120"/>
      <c r="AE23" s="134"/>
      <c r="AF23" s="134"/>
      <c r="AG23" s="134"/>
      <c r="AH23" s="134"/>
      <c r="AI23" s="134"/>
      <c r="AJ23" s="134"/>
      <c r="AK23" s="134"/>
    </row>
    <row r="24" spans="2:37" s="89" customFormat="1" ht="16.5" customHeight="1">
      <c r="B24" s="93"/>
      <c r="C24" s="98"/>
      <c r="D24" s="105"/>
      <c r="E24" s="105"/>
      <c r="F24" s="105"/>
      <c r="G24" s="105"/>
      <c r="H24" s="105"/>
      <c r="I24" s="96" t="s">
        <v>217</v>
      </c>
      <c r="J24" s="96"/>
      <c r="K24" s="96"/>
      <c r="L24" s="325"/>
      <c r="M24" s="325"/>
      <c r="N24" s="325"/>
      <c r="O24" s="325"/>
      <c r="P24" s="325"/>
      <c r="Q24" s="325"/>
      <c r="R24" s="325">
        <f t="shared" si="2"/>
        <v>0</v>
      </c>
      <c r="S24" s="325"/>
      <c r="T24" s="325"/>
      <c r="U24" s="325"/>
      <c r="V24" s="325"/>
      <c r="W24" s="325"/>
      <c r="X24" s="120">
        <f t="shared" si="3"/>
        <v>0</v>
      </c>
      <c r="Y24" s="120"/>
      <c r="Z24" s="120"/>
      <c r="AA24" s="120"/>
      <c r="AB24" s="120"/>
      <c r="AC24" s="120"/>
      <c r="AD24" s="120"/>
      <c r="AE24" s="361"/>
      <c r="AF24" s="361"/>
      <c r="AG24" s="361"/>
      <c r="AH24" s="361"/>
      <c r="AI24" s="361"/>
      <c r="AJ24" s="361"/>
      <c r="AK24" s="361"/>
    </row>
    <row r="25" spans="2:37" s="89" customFormat="1" ht="16.5" customHeight="1">
      <c r="B25" s="93"/>
      <c r="C25" s="98"/>
      <c r="D25" s="105"/>
      <c r="E25" s="105"/>
      <c r="F25" s="105"/>
      <c r="G25" s="105"/>
      <c r="H25" s="105"/>
      <c r="I25" s="96" t="s">
        <v>362</v>
      </c>
      <c r="J25" s="96"/>
      <c r="K25" s="96"/>
      <c r="L25" s="114"/>
      <c r="M25" s="114"/>
      <c r="N25" s="114"/>
      <c r="O25" s="114"/>
      <c r="P25" s="114"/>
      <c r="Q25" s="114"/>
      <c r="R25" s="114">
        <f t="shared" si="2"/>
        <v>0</v>
      </c>
      <c r="S25" s="114"/>
      <c r="T25" s="114"/>
      <c r="U25" s="114"/>
      <c r="V25" s="114"/>
      <c r="W25" s="114"/>
      <c r="X25" s="120">
        <f t="shared" si="3"/>
        <v>0</v>
      </c>
      <c r="Y25" s="120"/>
      <c r="Z25" s="120"/>
      <c r="AA25" s="120"/>
      <c r="AB25" s="120"/>
      <c r="AC25" s="120"/>
      <c r="AD25" s="120"/>
      <c r="AE25" s="134"/>
      <c r="AF25" s="134"/>
      <c r="AG25" s="134"/>
      <c r="AH25" s="134"/>
      <c r="AI25" s="134"/>
      <c r="AJ25" s="134"/>
      <c r="AK25" s="134"/>
    </row>
    <row r="26" spans="2:37" s="89" customFormat="1" ht="16.5" customHeight="1">
      <c r="B26" s="93"/>
      <c r="C26" s="98"/>
      <c r="D26" s="105"/>
      <c r="E26" s="105"/>
      <c r="F26" s="105"/>
      <c r="G26" s="105"/>
      <c r="H26" s="105"/>
      <c r="I26" s="96" t="s">
        <v>217</v>
      </c>
      <c r="J26" s="96"/>
      <c r="K26" s="96"/>
      <c r="L26" s="325"/>
      <c r="M26" s="325"/>
      <c r="N26" s="325"/>
      <c r="O26" s="325"/>
      <c r="P26" s="325"/>
      <c r="Q26" s="325"/>
      <c r="R26" s="325">
        <f t="shared" si="2"/>
        <v>0</v>
      </c>
      <c r="S26" s="325"/>
      <c r="T26" s="325"/>
      <c r="U26" s="325"/>
      <c r="V26" s="325"/>
      <c r="W26" s="325"/>
      <c r="X26" s="120">
        <f t="shared" si="3"/>
        <v>0</v>
      </c>
      <c r="Y26" s="120"/>
      <c r="Z26" s="120"/>
      <c r="AA26" s="120"/>
      <c r="AB26" s="120"/>
      <c r="AC26" s="120"/>
      <c r="AD26" s="120"/>
      <c r="AE26" s="361"/>
      <c r="AF26" s="361"/>
      <c r="AG26" s="361"/>
      <c r="AH26" s="361"/>
      <c r="AI26" s="361"/>
      <c r="AJ26" s="361"/>
      <c r="AK26" s="361"/>
    </row>
    <row r="27" spans="2:37" s="89" customFormat="1" ht="18" customHeight="1">
      <c r="B27" s="93"/>
      <c r="C27" s="98"/>
      <c r="D27" s="105"/>
      <c r="E27" s="105"/>
      <c r="F27" s="105"/>
      <c r="G27" s="105"/>
      <c r="H27" s="105"/>
      <c r="I27" s="96" t="s">
        <v>362</v>
      </c>
      <c r="J27" s="96"/>
      <c r="K27" s="96"/>
      <c r="L27" s="114"/>
      <c r="M27" s="114"/>
      <c r="N27" s="114"/>
      <c r="O27" s="114"/>
      <c r="P27" s="114"/>
      <c r="Q27" s="114"/>
      <c r="R27" s="114">
        <f t="shared" si="2"/>
        <v>0</v>
      </c>
      <c r="S27" s="114"/>
      <c r="T27" s="114"/>
      <c r="U27" s="114"/>
      <c r="V27" s="114"/>
      <c r="W27" s="114"/>
      <c r="X27" s="120">
        <f t="shared" si="3"/>
        <v>0</v>
      </c>
      <c r="Y27" s="120"/>
      <c r="Z27" s="120"/>
      <c r="AA27" s="120"/>
      <c r="AB27" s="120"/>
      <c r="AC27" s="120"/>
      <c r="AD27" s="120"/>
      <c r="AE27" s="134"/>
      <c r="AF27" s="134"/>
      <c r="AG27" s="134"/>
      <c r="AH27" s="134"/>
      <c r="AI27" s="134"/>
      <c r="AJ27" s="134"/>
      <c r="AK27" s="134"/>
    </row>
    <row r="28" spans="2:37" s="89" customFormat="1" ht="18" customHeight="1">
      <c r="B28" s="93"/>
      <c r="C28" s="98"/>
      <c r="D28" s="105"/>
      <c r="E28" s="105"/>
      <c r="F28" s="105"/>
      <c r="G28" s="105"/>
      <c r="H28" s="105"/>
      <c r="I28" s="96" t="s">
        <v>217</v>
      </c>
      <c r="J28" s="96"/>
      <c r="K28" s="96"/>
      <c r="L28" s="325">
        <f>+L20+L22+L24+L26</f>
        <v>50000</v>
      </c>
      <c r="M28" s="325"/>
      <c r="N28" s="325"/>
      <c r="O28" s="325"/>
      <c r="P28" s="325"/>
      <c r="Q28" s="325"/>
      <c r="R28" s="325">
        <f>+R20+R22+R24+R26</f>
        <v>45455</v>
      </c>
      <c r="S28" s="325"/>
      <c r="T28" s="325"/>
      <c r="U28" s="325"/>
      <c r="V28" s="325"/>
      <c r="W28" s="325"/>
      <c r="X28" s="120">
        <f>+X20+X22+X24+X26</f>
        <v>30303</v>
      </c>
      <c r="Y28" s="120"/>
      <c r="Z28" s="120"/>
      <c r="AA28" s="120"/>
      <c r="AB28" s="120"/>
      <c r="AC28" s="120"/>
      <c r="AD28" s="120"/>
      <c r="AE28" s="345" t="s">
        <v>255</v>
      </c>
      <c r="AF28" s="349"/>
      <c r="AG28" s="349"/>
      <c r="AH28" s="349"/>
      <c r="AI28" s="349"/>
      <c r="AJ28" s="349"/>
      <c r="AK28" s="352"/>
    </row>
    <row r="29" spans="2:37" s="89" customFormat="1" ht="18" customHeight="1">
      <c r="B29" s="93"/>
      <c r="C29" s="99"/>
      <c r="D29" s="106"/>
      <c r="E29" s="106"/>
      <c r="F29" s="106"/>
      <c r="G29" s="106"/>
      <c r="H29" s="106"/>
      <c r="I29" s="96" t="s">
        <v>362</v>
      </c>
      <c r="J29" s="96"/>
      <c r="K29" s="96"/>
      <c r="L29" s="114">
        <f>+L21+L23+L25+L27</f>
        <v>0</v>
      </c>
      <c r="M29" s="114"/>
      <c r="N29" s="114"/>
      <c r="O29" s="114"/>
      <c r="P29" s="114"/>
      <c r="Q29" s="114"/>
      <c r="R29" s="114">
        <f>+R21+R23+R25+R27</f>
        <v>0</v>
      </c>
      <c r="S29" s="114"/>
      <c r="T29" s="114"/>
      <c r="U29" s="114"/>
      <c r="V29" s="114"/>
      <c r="W29" s="114"/>
      <c r="X29" s="120">
        <f>+X21+X23+X25+X27</f>
        <v>0</v>
      </c>
      <c r="Y29" s="120"/>
      <c r="Z29" s="120"/>
      <c r="AA29" s="120"/>
      <c r="AB29" s="120"/>
      <c r="AC29" s="120"/>
      <c r="AD29" s="120"/>
      <c r="AE29" s="346"/>
      <c r="AF29" s="350"/>
      <c r="AG29" s="350"/>
      <c r="AH29" s="350"/>
      <c r="AI29" s="350"/>
      <c r="AJ29" s="350"/>
      <c r="AK29" s="353"/>
    </row>
    <row r="30" spans="2:37" s="89" customFormat="1" ht="18" customHeight="1">
      <c r="B30" s="93"/>
      <c r="C30" s="97" t="s">
        <v>287</v>
      </c>
      <c r="D30" s="104"/>
      <c r="E30" s="104"/>
      <c r="F30" s="104"/>
      <c r="G30" s="104"/>
      <c r="H30" s="104"/>
      <c r="I30" s="96" t="s">
        <v>217</v>
      </c>
      <c r="J30" s="96"/>
      <c r="K30" s="96"/>
      <c r="L30" s="325"/>
      <c r="M30" s="325"/>
      <c r="N30" s="325"/>
      <c r="O30" s="325"/>
      <c r="P30" s="325"/>
      <c r="Q30" s="325"/>
      <c r="R30" s="325">
        <f t="shared" ref="R30:R37" si="4">ROUNDUP(L30/1.1,0)</f>
        <v>0</v>
      </c>
      <c r="S30" s="325"/>
      <c r="T30" s="325"/>
      <c r="U30" s="325"/>
      <c r="V30" s="325"/>
      <c r="W30" s="325"/>
      <c r="X30" s="120">
        <f t="shared" ref="X30:X37" si="5">ROUNDDOWN(R30*$AN$7,0)</f>
        <v>0</v>
      </c>
      <c r="Y30" s="120"/>
      <c r="Z30" s="120"/>
      <c r="AA30" s="120"/>
      <c r="AB30" s="120"/>
      <c r="AC30" s="120"/>
      <c r="AD30" s="120"/>
      <c r="AE30" s="361"/>
      <c r="AF30" s="361"/>
      <c r="AG30" s="361"/>
      <c r="AH30" s="361"/>
      <c r="AI30" s="361"/>
      <c r="AJ30" s="361"/>
      <c r="AK30" s="361"/>
    </row>
    <row r="31" spans="2:37" s="89" customFormat="1" ht="18" customHeight="1">
      <c r="B31" s="93"/>
      <c r="C31" s="98"/>
      <c r="D31" s="105"/>
      <c r="E31" s="105"/>
      <c r="F31" s="105"/>
      <c r="G31" s="105"/>
      <c r="H31" s="105"/>
      <c r="I31" s="96" t="s">
        <v>362</v>
      </c>
      <c r="J31" s="96"/>
      <c r="K31" s="96"/>
      <c r="L31" s="114"/>
      <c r="M31" s="114"/>
      <c r="N31" s="114"/>
      <c r="O31" s="114"/>
      <c r="P31" s="114"/>
      <c r="Q31" s="114"/>
      <c r="R31" s="114">
        <f t="shared" si="4"/>
        <v>0</v>
      </c>
      <c r="S31" s="114"/>
      <c r="T31" s="114"/>
      <c r="U31" s="114"/>
      <c r="V31" s="114"/>
      <c r="W31" s="114"/>
      <c r="X31" s="120">
        <f t="shared" si="5"/>
        <v>0</v>
      </c>
      <c r="Y31" s="120"/>
      <c r="Z31" s="120"/>
      <c r="AA31" s="120"/>
      <c r="AB31" s="120"/>
      <c r="AC31" s="120"/>
      <c r="AD31" s="120"/>
      <c r="AE31" s="134"/>
      <c r="AF31" s="134"/>
      <c r="AG31" s="134"/>
      <c r="AH31" s="134"/>
      <c r="AI31" s="134"/>
      <c r="AJ31" s="134"/>
      <c r="AK31" s="134"/>
    </row>
    <row r="32" spans="2:37" s="89" customFormat="1" ht="18" customHeight="1">
      <c r="B32" s="93"/>
      <c r="C32" s="98"/>
      <c r="D32" s="105"/>
      <c r="E32" s="105"/>
      <c r="F32" s="105"/>
      <c r="G32" s="105"/>
      <c r="H32" s="105"/>
      <c r="I32" s="96" t="s">
        <v>217</v>
      </c>
      <c r="J32" s="96"/>
      <c r="K32" s="96"/>
      <c r="L32" s="325"/>
      <c r="M32" s="325"/>
      <c r="N32" s="325"/>
      <c r="O32" s="325"/>
      <c r="P32" s="325"/>
      <c r="Q32" s="325"/>
      <c r="R32" s="325">
        <f t="shared" si="4"/>
        <v>0</v>
      </c>
      <c r="S32" s="325"/>
      <c r="T32" s="325"/>
      <c r="U32" s="325"/>
      <c r="V32" s="325"/>
      <c r="W32" s="325"/>
      <c r="X32" s="120">
        <f t="shared" si="5"/>
        <v>0</v>
      </c>
      <c r="Y32" s="120"/>
      <c r="Z32" s="120"/>
      <c r="AA32" s="120"/>
      <c r="AB32" s="120"/>
      <c r="AC32" s="120"/>
      <c r="AD32" s="120"/>
      <c r="AE32" s="361"/>
      <c r="AF32" s="361"/>
      <c r="AG32" s="361"/>
      <c r="AH32" s="361"/>
      <c r="AI32" s="361"/>
      <c r="AJ32" s="361"/>
      <c r="AK32" s="361"/>
    </row>
    <row r="33" spans="2:37" s="89" customFormat="1" ht="18" customHeight="1">
      <c r="B33" s="93"/>
      <c r="C33" s="98"/>
      <c r="D33" s="105"/>
      <c r="E33" s="105"/>
      <c r="F33" s="105"/>
      <c r="G33" s="105"/>
      <c r="H33" s="105"/>
      <c r="I33" s="96" t="s">
        <v>362</v>
      </c>
      <c r="J33" s="96"/>
      <c r="K33" s="96"/>
      <c r="L33" s="114"/>
      <c r="M33" s="114"/>
      <c r="N33" s="114"/>
      <c r="O33" s="114"/>
      <c r="P33" s="114"/>
      <c r="Q33" s="114"/>
      <c r="R33" s="114">
        <f t="shared" si="4"/>
        <v>0</v>
      </c>
      <c r="S33" s="114"/>
      <c r="T33" s="114"/>
      <c r="U33" s="114"/>
      <c r="V33" s="114"/>
      <c r="W33" s="114"/>
      <c r="X33" s="120">
        <f t="shared" si="5"/>
        <v>0</v>
      </c>
      <c r="Y33" s="120"/>
      <c r="Z33" s="120"/>
      <c r="AA33" s="120"/>
      <c r="AB33" s="120"/>
      <c r="AC33" s="120"/>
      <c r="AD33" s="120"/>
      <c r="AE33" s="134"/>
      <c r="AF33" s="134"/>
      <c r="AG33" s="134"/>
      <c r="AH33" s="134"/>
      <c r="AI33" s="134"/>
      <c r="AJ33" s="134"/>
      <c r="AK33" s="134"/>
    </row>
    <row r="34" spans="2:37" s="89" customFormat="1" ht="18" customHeight="1">
      <c r="B34" s="93"/>
      <c r="C34" s="98"/>
      <c r="D34" s="105"/>
      <c r="E34" s="105"/>
      <c r="F34" s="105"/>
      <c r="G34" s="105"/>
      <c r="H34" s="105"/>
      <c r="I34" s="96" t="s">
        <v>217</v>
      </c>
      <c r="J34" s="96"/>
      <c r="K34" s="96"/>
      <c r="L34" s="325"/>
      <c r="M34" s="325"/>
      <c r="N34" s="325"/>
      <c r="O34" s="325"/>
      <c r="P34" s="325"/>
      <c r="Q34" s="325"/>
      <c r="R34" s="325">
        <f t="shared" si="4"/>
        <v>0</v>
      </c>
      <c r="S34" s="325"/>
      <c r="T34" s="325"/>
      <c r="U34" s="325"/>
      <c r="V34" s="325"/>
      <c r="W34" s="325"/>
      <c r="X34" s="120">
        <f t="shared" si="5"/>
        <v>0</v>
      </c>
      <c r="Y34" s="120"/>
      <c r="Z34" s="120"/>
      <c r="AA34" s="120"/>
      <c r="AB34" s="120"/>
      <c r="AC34" s="120"/>
      <c r="AD34" s="120"/>
      <c r="AE34" s="361"/>
      <c r="AF34" s="361"/>
      <c r="AG34" s="361"/>
      <c r="AH34" s="361"/>
      <c r="AI34" s="361"/>
      <c r="AJ34" s="361"/>
      <c r="AK34" s="361"/>
    </row>
    <row r="35" spans="2:37" s="89" customFormat="1" ht="18" customHeight="1">
      <c r="B35" s="93"/>
      <c r="C35" s="98"/>
      <c r="D35" s="105"/>
      <c r="E35" s="105"/>
      <c r="F35" s="105"/>
      <c r="G35" s="105"/>
      <c r="H35" s="105"/>
      <c r="I35" s="96" t="s">
        <v>362</v>
      </c>
      <c r="J35" s="96"/>
      <c r="K35" s="96"/>
      <c r="L35" s="114"/>
      <c r="M35" s="114"/>
      <c r="N35" s="114"/>
      <c r="O35" s="114"/>
      <c r="P35" s="114"/>
      <c r="Q35" s="114"/>
      <c r="R35" s="114">
        <f t="shared" si="4"/>
        <v>0</v>
      </c>
      <c r="S35" s="114"/>
      <c r="T35" s="114"/>
      <c r="U35" s="114"/>
      <c r="V35" s="114"/>
      <c r="W35" s="114"/>
      <c r="X35" s="120">
        <f t="shared" si="5"/>
        <v>0</v>
      </c>
      <c r="Y35" s="120"/>
      <c r="Z35" s="120"/>
      <c r="AA35" s="120"/>
      <c r="AB35" s="120"/>
      <c r="AC35" s="120"/>
      <c r="AD35" s="120"/>
      <c r="AE35" s="134"/>
      <c r="AF35" s="134"/>
      <c r="AG35" s="134"/>
      <c r="AH35" s="134"/>
      <c r="AI35" s="134"/>
      <c r="AJ35" s="134"/>
      <c r="AK35" s="134"/>
    </row>
    <row r="36" spans="2:37" s="89" customFormat="1" ht="18" customHeight="1">
      <c r="B36" s="93"/>
      <c r="C36" s="98"/>
      <c r="D36" s="105"/>
      <c r="E36" s="105"/>
      <c r="F36" s="105"/>
      <c r="G36" s="105"/>
      <c r="H36" s="105"/>
      <c r="I36" s="96" t="s">
        <v>217</v>
      </c>
      <c r="J36" s="96"/>
      <c r="K36" s="96"/>
      <c r="L36" s="325"/>
      <c r="M36" s="325"/>
      <c r="N36" s="325"/>
      <c r="O36" s="325"/>
      <c r="P36" s="325"/>
      <c r="Q36" s="325"/>
      <c r="R36" s="325">
        <f t="shared" si="4"/>
        <v>0</v>
      </c>
      <c r="S36" s="325"/>
      <c r="T36" s="325"/>
      <c r="U36" s="325"/>
      <c r="V36" s="325"/>
      <c r="W36" s="325"/>
      <c r="X36" s="120">
        <f t="shared" si="5"/>
        <v>0</v>
      </c>
      <c r="Y36" s="120"/>
      <c r="Z36" s="120"/>
      <c r="AA36" s="120"/>
      <c r="AB36" s="120"/>
      <c r="AC36" s="120"/>
      <c r="AD36" s="120"/>
      <c r="AE36" s="361"/>
      <c r="AF36" s="361"/>
      <c r="AG36" s="361"/>
      <c r="AH36" s="361"/>
      <c r="AI36" s="361"/>
      <c r="AJ36" s="361"/>
      <c r="AK36" s="361"/>
    </row>
    <row r="37" spans="2:37" s="89" customFormat="1" ht="18" customHeight="1">
      <c r="B37" s="93"/>
      <c r="C37" s="98"/>
      <c r="D37" s="105"/>
      <c r="E37" s="105"/>
      <c r="F37" s="105"/>
      <c r="G37" s="105"/>
      <c r="H37" s="105"/>
      <c r="I37" s="96" t="s">
        <v>362</v>
      </c>
      <c r="J37" s="96"/>
      <c r="K37" s="96"/>
      <c r="L37" s="114"/>
      <c r="M37" s="114"/>
      <c r="N37" s="114"/>
      <c r="O37" s="114"/>
      <c r="P37" s="114"/>
      <c r="Q37" s="114"/>
      <c r="R37" s="114">
        <f t="shared" si="4"/>
        <v>0</v>
      </c>
      <c r="S37" s="114"/>
      <c r="T37" s="114"/>
      <c r="U37" s="114"/>
      <c r="V37" s="114"/>
      <c r="W37" s="114"/>
      <c r="X37" s="120">
        <f t="shared" si="5"/>
        <v>0</v>
      </c>
      <c r="Y37" s="120"/>
      <c r="Z37" s="120"/>
      <c r="AA37" s="120"/>
      <c r="AB37" s="120"/>
      <c r="AC37" s="120"/>
      <c r="AD37" s="120"/>
      <c r="AE37" s="134"/>
      <c r="AF37" s="134"/>
      <c r="AG37" s="134"/>
      <c r="AH37" s="134"/>
      <c r="AI37" s="134"/>
      <c r="AJ37" s="134"/>
      <c r="AK37" s="134"/>
    </row>
    <row r="38" spans="2:37" s="89" customFormat="1" ht="18" customHeight="1">
      <c r="B38" s="93"/>
      <c r="C38" s="98"/>
      <c r="D38" s="105"/>
      <c r="E38" s="105"/>
      <c r="F38" s="105"/>
      <c r="G38" s="105"/>
      <c r="H38" s="105"/>
      <c r="I38" s="96" t="s">
        <v>217</v>
      </c>
      <c r="J38" s="96"/>
      <c r="K38" s="96"/>
      <c r="L38" s="325">
        <f>+L30+L32+L34+L36</f>
        <v>0</v>
      </c>
      <c r="M38" s="325"/>
      <c r="N38" s="325"/>
      <c r="O38" s="325"/>
      <c r="P38" s="325"/>
      <c r="Q38" s="325"/>
      <c r="R38" s="325">
        <f>+R30+R32+R34+R36</f>
        <v>0</v>
      </c>
      <c r="S38" s="325"/>
      <c r="T38" s="325"/>
      <c r="U38" s="325"/>
      <c r="V38" s="325"/>
      <c r="W38" s="325"/>
      <c r="X38" s="120">
        <f>+X30+X32+X34+X36</f>
        <v>0</v>
      </c>
      <c r="Y38" s="120"/>
      <c r="Z38" s="120"/>
      <c r="AA38" s="120"/>
      <c r="AB38" s="120"/>
      <c r="AC38" s="120"/>
      <c r="AD38" s="120"/>
      <c r="AE38" s="345" t="s">
        <v>255</v>
      </c>
      <c r="AF38" s="349"/>
      <c r="AG38" s="349"/>
      <c r="AH38" s="349"/>
      <c r="AI38" s="349"/>
      <c r="AJ38" s="349"/>
      <c r="AK38" s="352"/>
    </row>
    <row r="39" spans="2:37" s="89" customFormat="1" ht="18" customHeight="1">
      <c r="B39" s="93"/>
      <c r="C39" s="99"/>
      <c r="D39" s="106"/>
      <c r="E39" s="106"/>
      <c r="F39" s="106"/>
      <c r="G39" s="106"/>
      <c r="H39" s="106"/>
      <c r="I39" s="96" t="s">
        <v>362</v>
      </c>
      <c r="J39" s="96"/>
      <c r="K39" s="96"/>
      <c r="L39" s="114">
        <f>+L31+L33+L35+L37</f>
        <v>0</v>
      </c>
      <c r="M39" s="114"/>
      <c r="N39" s="114"/>
      <c r="O39" s="114"/>
      <c r="P39" s="114"/>
      <c r="Q39" s="114"/>
      <c r="R39" s="114">
        <f>+R31+R33+R35+R37</f>
        <v>0</v>
      </c>
      <c r="S39" s="114"/>
      <c r="T39" s="114"/>
      <c r="U39" s="114"/>
      <c r="V39" s="114"/>
      <c r="W39" s="114"/>
      <c r="X39" s="120">
        <f>+X31+X33+X35+X37</f>
        <v>0</v>
      </c>
      <c r="Y39" s="120"/>
      <c r="Z39" s="120"/>
      <c r="AA39" s="120"/>
      <c r="AB39" s="120"/>
      <c r="AC39" s="120"/>
      <c r="AD39" s="120"/>
      <c r="AE39" s="346"/>
      <c r="AF39" s="350"/>
      <c r="AG39" s="350"/>
      <c r="AH39" s="350"/>
      <c r="AI39" s="350"/>
      <c r="AJ39" s="350"/>
      <c r="AK39" s="353"/>
    </row>
    <row r="40" spans="2:37" s="89" customFormat="1" ht="18" customHeight="1">
      <c r="B40" s="94" t="s">
        <v>220</v>
      </c>
      <c r="C40" s="97" t="s">
        <v>110</v>
      </c>
      <c r="D40" s="104"/>
      <c r="E40" s="104"/>
      <c r="F40" s="104"/>
      <c r="G40" s="104"/>
      <c r="H40" s="104"/>
      <c r="I40" s="96" t="s">
        <v>217</v>
      </c>
      <c r="J40" s="96"/>
      <c r="K40" s="96"/>
      <c r="L40" s="325">
        <v>490000</v>
      </c>
      <c r="M40" s="325"/>
      <c r="N40" s="325"/>
      <c r="O40" s="325"/>
      <c r="P40" s="325"/>
      <c r="Q40" s="325"/>
      <c r="R40" s="325">
        <f t="shared" ref="R40:R47" si="6">ROUNDUP(L40/1.1,0)</f>
        <v>445455</v>
      </c>
      <c r="S40" s="325"/>
      <c r="T40" s="325"/>
      <c r="U40" s="325"/>
      <c r="V40" s="325"/>
      <c r="W40" s="325"/>
      <c r="X40" s="120">
        <f t="shared" ref="X40:X47" si="7">ROUNDDOWN(R40*$AN$7,0)</f>
        <v>296970</v>
      </c>
      <c r="Y40" s="120"/>
      <c r="Z40" s="120"/>
      <c r="AA40" s="120"/>
      <c r="AB40" s="120"/>
      <c r="AC40" s="120"/>
      <c r="AD40" s="120"/>
      <c r="AE40" s="362" t="s">
        <v>288</v>
      </c>
      <c r="AF40" s="366"/>
      <c r="AG40" s="366"/>
      <c r="AH40" s="366"/>
      <c r="AI40" s="366"/>
      <c r="AJ40" s="366"/>
      <c r="AK40" s="368"/>
    </row>
    <row r="41" spans="2:37" s="89" customFormat="1" ht="18" customHeight="1">
      <c r="B41" s="94"/>
      <c r="C41" s="98"/>
      <c r="D41" s="105"/>
      <c r="E41" s="105"/>
      <c r="F41" s="105"/>
      <c r="G41" s="105"/>
      <c r="H41" s="105"/>
      <c r="I41" s="96" t="s">
        <v>362</v>
      </c>
      <c r="J41" s="96"/>
      <c r="K41" s="96"/>
      <c r="L41" s="114">
        <v>0</v>
      </c>
      <c r="M41" s="114"/>
      <c r="N41" s="114"/>
      <c r="O41" s="114"/>
      <c r="P41" s="114"/>
      <c r="Q41" s="114"/>
      <c r="R41" s="114">
        <f t="shared" si="6"/>
        <v>0</v>
      </c>
      <c r="S41" s="114"/>
      <c r="T41" s="114"/>
      <c r="U41" s="114"/>
      <c r="V41" s="114"/>
      <c r="W41" s="114"/>
      <c r="X41" s="120">
        <f t="shared" si="7"/>
        <v>0</v>
      </c>
      <c r="Y41" s="120"/>
      <c r="Z41" s="120"/>
      <c r="AA41" s="120"/>
      <c r="AB41" s="120"/>
      <c r="AC41" s="120"/>
      <c r="AD41" s="120"/>
      <c r="AE41" s="176"/>
      <c r="AF41" s="176"/>
      <c r="AG41" s="176"/>
      <c r="AH41" s="176"/>
      <c r="AI41" s="176"/>
      <c r="AJ41" s="176"/>
      <c r="AK41" s="176"/>
    </row>
    <row r="42" spans="2:37" s="89" customFormat="1" ht="18" customHeight="1">
      <c r="B42" s="94"/>
      <c r="C42" s="98"/>
      <c r="D42" s="105"/>
      <c r="E42" s="105"/>
      <c r="F42" s="105"/>
      <c r="G42" s="105"/>
      <c r="H42" s="105"/>
      <c r="I42" s="96" t="s">
        <v>217</v>
      </c>
      <c r="J42" s="96"/>
      <c r="K42" s="96"/>
      <c r="L42" s="325">
        <v>340000</v>
      </c>
      <c r="M42" s="325"/>
      <c r="N42" s="325"/>
      <c r="O42" s="325"/>
      <c r="P42" s="325"/>
      <c r="Q42" s="325"/>
      <c r="R42" s="325">
        <f t="shared" si="6"/>
        <v>309091</v>
      </c>
      <c r="S42" s="325"/>
      <c r="T42" s="325"/>
      <c r="U42" s="325"/>
      <c r="V42" s="325"/>
      <c r="W42" s="325"/>
      <c r="X42" s="120">
        <f t="shared" si="7"/>
        <v>206060</v>
      </c>
      <c r="Y42" s="120"/>
      <c r="Z42" s="120"/>
      <c r="AA42" s="120"/>
      <c r="AB42" s="120"/>
      <c r="AC42" s="120"/>
      <c r="AD42" s="120"/>
      <c r="AE42" s="362" t="s">
        <v>290</v>
      </c>
      <c r="AF42" s="366"/>
      <c r="AG42" s="366"/>
      <c r="AH42" s="366"/>
      <c r="AI42" s="366"/>
      <c r="AJ42" s="366"/>
      <c r="AK42" s="368"/>
    </row>
    <row r="43" spans="2:37" s="89" customFormat="1" ht="18" customHeight="1">
      <c r="B43" s="94"/>
      <c r="C43" s="98"/>
      <c r="D43" s="105"/>
      <c r="E43" s="105"/>
      <c r="F43" s="105"/>
      <c r="G43" s="105"/>
      <c r="H43" s="105"/>
      <c r="I43" s="96" t="s">
        <v>362</v>
      </c>
      <c r="J43" s="96"/>
      <c r="K43" s="96"/>
      <c r="L43" s="114">
        <v>340000</v>
      </c>
      <c r="M43" s="114"/>
      <c r="N43" s="114"/>
      <c r="O43" s="114"/>
      <c r="P43" s="114"/>
      <c r="Q43" s="114"/>
      <c r="R43" s="114">
        <f t="shared" si="6"/>
        <v>309091</v>
      </c>
      <c r="S43" s="114"/>
      <c r="T43" s="114"/>
      <c r="U43" s="114"/>
      <c r="V43" s="114"/>
      <c r="W43" s="114"/>
      <c r="X43" s="120">
        <f t="shared" si="7"/>
        <v>206060</v>
      </c>
      <c r="Y43" s="120"/>
      <c r="Z43" s="120"/>
      <c r="AA43" s="120"/>
      <c r="AB43" s="120"/>
      <c r="AC43" s="120"/>
      <c r="AD43" s="120"/>
      <c r="AE43" s="363" t="s">
        <v>364</v>
      </c>
      <c r="AF43" s="363"/>
      <c r="AG43" s="363"/>
      <c r="AH43" s="363"/>
      <c r="AI43" s="363"/>
      <c r="AJ43" s="363"/>
      <c r="AK43" s="363"/>
    </row>
    <row r="44" spans="2:37" s="89" customFormat="1" ht="18" customHeight="1">
      <c r="B44" s="94"/>
      <c r="C44" s="98"/>
      <c r="D44" s="105"/>
      <c r="E44" s="105"/>
      <c r="F44" s="105"/>
      <c r="G44" s="105"/>
      <c r="H44" s="105"/>
      <c r="I44" s="96" t="s">
        <v>217</v>
      </c>
      <c r="J44" s="96"/>
      <c r="K44" s="96"/>
      <c r="L44" s="325">
        <v>250000</v>
      </c>
      <c r="M44" s="325"/>
      <c r="N44" s="325"/>
      <c r="O44" s="325"/>
      <c r="P44" s="325"/>
      <c r="Q44" s="325"/>
      <c r="R44" s="325">
        <f t="shared" si="6"/>
        <v>227273</v>
      </c>
      <c r="S44" s="325"/>
      <c r="T44" s="325"/>
      <c r="U44" s="325"/>
      <c r="V44" s="325"/>
      <c r="W44" s="325"/>
      <c r="X44" s="120">
        <f t="shared" si="7"/>
        <v>151515</v>
      </c>
      <c r="Y44" s="120"/>
      <c r="Z44" s="120"/>
      <c r="AA44" s="120"/>
      <c r="AB44" s="120"/>
      <c r="AC44" s="120"/>
      <c r="AD44" s="120"/>
      <c r="AE44" s="362" t="s">
        <v>291</v>
      </c>
      <c r="AF44" s="366"/>
      <c r="AG44" s="366"/>
      <c r="AH44" s="366"/>
      <c r="AI44" s="366"/>
      <c r="AJ44" s="366"/>
      <c r="AK44" s="368"/>
    </row>
    <row r="45" spans="2:37" s="89" customFormat="1" ht="18" customHeight="1">
      <c r="B45" s="94"/>
      <c r="C45" s="98"/>
      <c r="D45" s="105"/>
      <c r="E45" s="105"/>
      <c r="F45" s="105"/>
      <c r="G45" s="105"/>
      <c r="H45" s="105"/>
      <c r="I45" s="96" t="s">
        <v>362</v>
      </c>
      <c r="J45" s="96"/>
      <c r="K45" s="96"/>
      <c r="L45" s="114">
        <v>250000</v>
      </c>
      <c r="M45" s="114"/>
      <c r="N45" s="114"/>
      <c r="O45" s="114"/>
      <c r="P45" s="114"/>
      <c r="Q45" s="114"/>
      <c r="R45" s="114">
        <f t="shared" si="6"/>
        <v>227273</v>
      </c>
      <c r="S45" s="114"/>
      <c r="T45" s="114"/>
      <c r="U45" s="114"/>
      <c r="V45" s="114"/>
      <c r="W45" s="114"/>
      <c r="X45" s="120">
        <f t="shared" si="7"/>
        <v>151515</v>
      </c>
      <c r="Y45" s="120"/>
      <c r="Z45" s="120"/>
      <c r="AA45" s="120"/>
      <c r="AB45" s="120"/>
      <c r="AC45" s="120"/>
      <c r="AD45" s="120"/>
      <c r="AE45" s="363" t="s">
        <v>364</v>
      </c>
      <c r="AF45" s="363"/>
      <c r="AG45" s="363"/>
      <c r="AH45" s="363"/>
      <c r="AI45" s="363"/>
      <c r="AJ45" s="363"/>
      <c r="AK45" s="363"/>
    </row>
    <row r="46" spans="2:37" s="89" customFormat="1" ht="18" customHeight="1">
      <c r="B46" s="93"/>
      <c r="C46" s="98"/>
      <c r="D46" s="105"/>
      <c r="E46" s="105"/>
      <c r="F46" s="105"/>
      <c r="G46" s="105"/>
      <c r="H46" s="105"/>
      <c r="I46" s="96" t="s">
        <v>217</v>
      </c>
      <c r="J46" s="96"/>
      <c r="K46" s="96"/>
      <c r="L46" s="325">
        <v>300200</v>
      </c>
      <c r="M46" s="325"/>
      <c r="N46" s="325"/>
      <c r="O46" s="325"/>
      <c r="P46" s="325"/>
      <c r="Q46" s="325"/>
      <c r="R46" s="325">
        <f t="shared" si="6"/>
        <v>272910</v>
      </c>
      <c r="S46" s="325"/>
      <c r="T46" s="325"/>
      <c r="U46" s="325"/>
      <c r="V46" s="325"/>
      <c r="W46" s="325"/>
      <c r="X46" s="120">
        <f t="shared" si="7"/>
        <v>181940</v>
      </c>
      <c r="Y46" s="120"/>
      <c r="Z46" s="120"/>
      <c r="AA46" s="120"/>
      <c r="AB46" s="120"/>
      <c r="AC46" s="120"/>
      <c r="AD46" s="120"/>
      <c r="AE46" s="344" t="s">
        <v>292</v>
      </c>
      <c r="AF46" s="344"/>
      <c r="AG46" s="344"/>
      <c r="AH46" s="344"/>
      <c r="AI46" s="344"/>
      <c r="AJ46" s="344"/>
      <c r="AK46" s="344"/>
    </row>
    <row r="47" spans="2:37" s="89" customFormat="1" ht="18" customHeight="1">
      <c r="B47" s="93"/>
      <c r="C47" s="98"/>
      <c r="D47" s="105"/>
      <c r="E47" s="105"/>
      <c r="F47" s="105"/>
      <c r="G47" s="105"/>
      <c r="H47" s="105"/>
      <c r="I47" s="96" t="s">
        <v>362</v>
      </c>
      <c r="J47" s="96"/>
      <c r="K47" s="96"/>
      <c r="L47" s="114">
        <v>300200</v>
      </c>
      <c r="M47" s="114"/>
      <c r="N47" s="114"/>
      <c r="O47" s="114"/>
      <c r="P47" s="114"/>
      <c r="Q47" s="114"/>
      <c r="R47" s="114">
        <f t="shared" si="6"/>
        <v>272910</v>
      </c>
      <c r="S47" s="114"/>
      <c r="T47" s="114"/>
      <c r="U47" s="114"/>
      <c r="V47" s="114"/>
      <c r="W47" s="114"/>
      <c r="X47" s="120">
        <f t="shared" si="7"/>
        <v>181940</v>
      </c>
      <c r="Y47" s="120"/>
      <c r="Z47" s="120"/>
      <c r="AA47" s="120"/>
      <c r="AB47" s="120"/>
      <c r="AC47" s="120"/>
      <c r="AD47" s="120"/>
      <c r="AE47" s="363" t="s">
        <v>364</v>
      </c>
      <c r="AF47" s="363"/>
      <c r="AG47" s="363"/>
      <c r="AH47" s="363"/>
      <c r="AI47" s="363"/>
      <c r="AJ47" s="363"/>
      <c r="AK47" s="363"/>
    </row>
    <row r="48" spans="2:37" s="89" customFormat="1" ht="18" customHeight="1">
      <c r="B48" s="93"/>
      <c r="C48" s="98"/>
      <c r="D48" s="105"/>
      <c r="E48" s="105"/>
      <c r="F48" s="105"/>
      <c r="G48" s="105"/>
      <c r="H48" s="105"/>
      <c r="I48" s="96" t="s">
        <v>217</v>
      </c>
      <c r="J48" s="96"/>
      <c r="K48" s="96"/>
      <c r="L48" s="325">
        <f>+L40+L42+L44+L46</f>
        <v>1380200</v>
      </c>
      <c r="M48" s="325"/>
      <c r="N48" s="325"/>
      <c r="O48" s="325"/>
      <c r="P48" s="325"/>
      <c r="Q48" s="325"/>
      <c r="R48" s="325">
        <f>+R40+R42+R44+R46</f>
        <v>1254729</v>
      </c>
      <c r="S48" s="325"/>
      <c r="T48" s="325"/>
      <c r="U48" s="325"/>
      <c r="V48" s="325"/>
      <c r="W48" s="325"/>
      <c r="X48" s="120">
        <f>+X40+X42+X44+X46</f>
        <v>836485</v>
      </c>
      <c r="Y48" s="120"/>
      <c r="Z48" s="120"/>
      <c r="AA48" s="120"/>
      <c r="AB48" s="120"/>
      <c r="AC48" s="120"/>
      <c r="AD48" s="120"/>
      <c r="AE48" s="345" t="s">
        <v>255</v>
      </c>
      <c r="AF48" s="349"/>
      <c r="AG48" s="349"/>
      <c r="AH48" s="349"/>
      <c r="AI48" s="349"/>
      <c r="AJ48" s="349"/>
      <c r="AK48" s="352"/>
    </row>
    <row r="49" spans="2:37" s="89" customFormat="1" ht="18" customHeight="1">
      <c r="B49" s="93"/>
      <c r="C49" s="99"/>
      <c r="D49" s="106"/>
      <c r="E49" s="106"/>
      <c r="F49" s="106"/>
      <c r="G49" s="106"/>
      <c r="H49" s="106"/>
      <c r="I49" s="96" t="s">
        <v>362</v>
      </c>
      <c r="J49" s="96"/>
      <c r="K49" s="96"/>
      <c r="L49" s="114">
        <f>+L41+L43+L45+L47</f>
        <v>890200</v>
      </c>
      <c r="M49" s="114"/>
      <c r="N49" s="114"/>
      <c r="O49" s="114"/>
      <c r="P49" s="114"/>
      <c r="Q49" s="114"/>
      <c r="R49" s="114">
        <f>+R41+R43+R45+R47</f>
        <v>809274</v>
      </c>
      <c r="S49" s="114"/>
      <c r="T49" s="114"/>
      <c r="U49" s="114"/>
      <c r="V49" s="114"/>
      <c r="W49" s="114"/>
      <c r="X49" s="120">
        <f>+X41+X43+X45+X47</f>
        <v>539515</v>
      </c>
      <c r="Y49" s="120"/>
      <c r="Z49" s="120"/>
      <c r="AA49" s="120"/>
      <c r="AB49" s="120"/>
      <c r="AC49" s="120"/>
      <c r="AD49" s="120"/>
      <c r="AE49" s="346"/>
      <c r="AF49" s="350"/>
      <c r="AG49" s="350"/>
      <c r="AH49" s="350"/>
      <c r="AI49" s="350"/>
      <c r="AJ49" s="350"/>
      <c r="AK49" s="353"/>
    </row>
    <row r="50" spans="2:37" s="89" customFormat="1" ht="18" customHeight="1">
      <c r="B50" s="93"/>
      <c r="C50" s="97" t="s">
        <v>269</v>
      </c>
      <c r="D50" s="104"/>
      <c r="E50" s="104"/>
      <c r="F50" s="104"/>
      <c r="G50" s="104"/>
      <c r="H50" s="104"/>
      <c r="I50" s="96" t="s">
        <v>217</v>
      </c>
      <c r="J50" s="96"/>
      <c r="K50" s="96"/>
      <c r="L50" s="325">
        <v>219800</v>
      </c>
      <c r="M50" s="325"/>
      <c r="N50" s="325"/>
      <c r="O50" s="325"/>
      <c r="P50" s="325"/>
      <c r="Q50" s="325"/>
      <c r="R50" s="325">
        <f t="shared" ref="R50:R57" si="8">ROUNDUP(L50/1.1,0)</f>
        <v>199819</v>
      </c>
      <c r="S50" s="325"/>
      <c r="T50" s="325"/>
      <c r="U50" s="325"/>
      <c r="V50" s="325"/>
      <c r="W50" s="325"/>
      <c r="X50" s="120">
        <f t="shared" ref="X50:X57" si="9">ROUNDDOWN(R50*$AN$7,0)</f>
        <v>133212</v>
      </c>
      <c r="Y50" s="120"/>
      <c r="Z50" s="120"/>
      <c r="AA50" s="120"/>
      <c r="AB50" s="120"/>
      <c r="AC50" s="120"/>
      <c r="AD50" s="120"/>
      <c r="AE50" s="364"/>
      <c r="AF50" s="367"/>
      <c r="AG50" s="367"/>
      <c r="AH50" s="367"/>
      <c r="AI50" s="367"/>
      <c r="AJ50" s="367"/>
      <c r="AK50" s="369"/>
    </row>
    <row r="51" spans="2:37" s="89" customFormat="1" ht="18" customHeight="1">
      <c r="B51" s="93"/>
      <c r="C51" s="98"/>
      <c r="D51" s="105"/>
      <c r="E51" s="105"/>
      <c r="F51" s="105"/>
      <c r="G51" s="105"/>
      <c r="H51" s="105"/>
      <c r="I51" s="96" t="s">
        <v>362</v>
      </c>
      <c r="J51" s="96"/>
      <c r="K51" s="96"/>
      <c r="L51" s="114">
        <v>219800</v>
      </c>
      <c r="M51" s="114"/>
      <c r="N51" s="114"/>
      <c r="O51" s="114"/>
      <c r="P51" s="114"/>
      <c r="Q51" s="114"/>
      <c r="R51" s="114">
        <f t="shared" si="8"/>
        <v>199819</v>
      </c>
      <c r="S51" s="114"/>
      <c r="T51" s="114"/>
      <c r="U51" s="114"/>
      <c r="V51" s="114"/>
      <c r="W51" s="114"/>
      <c r="X51" s="120">
        <f t="shared" si="9"/>
        <v>133212</v>
      </c>
      <c r="Y51" s="120"/>
      <c r="Z51" s="120"/>
      <c r="AA51" s="120"/>
      <c r="AB51" s="120"/>
      <c r="AC51" s="120"/>
      <c r="AD51" s="120"/>
      <c r="AE51" s="134"/>
      <c r="AF51" s="134"/>
      <c r="AG51" s="134"/>
      <c r="AH51" s="134"/>
      <c r="AI51" s="134"/>
      <c r="AJ51" s="134"/>
      <c r="AK51" s="134"/>
    </row>
    <row r="52" spans="2:37" s="89" customFormat="1" ht="18" customHeight="1">
      <c r="B52" s="93"/>
      <c r="C52" s="98"/>
      <c r="D52" s="105"/>
      <c r="E52" s="105"/>
      <c r="F52" s="105"/>
      <c r="G52" s="105"/>
      <c r="H52" s="105"/>
      <c r="I52" s="96" t="s">
        <v>217</v>
      </c>
      <c r="J52" s="96"/>
      <c r="K52" s="96"/>
      <c r="L52" s="325"/>
      <c r="M52" s="325"/>
      <c r="N52" s="325"/>
      <c r="O52" s="325"/>
      <c r="P52" s="325"/>
      <c r="Q52" s="325"/>
      <c r="R52" s="325">
        <f t="shared" si="8"/>
        <v>0</v>
      </c>
      <c r="S52" s="325"/>
      <c r="T52" s="325"/>
      <c r="U52" s="325"/>
      <c r="V52" s="325"/>
      <c r="W52" s="325"/>
      <c r="X52" s="120">
        <f t="shared" si="9"/>
        <v>0</v>
      </c>
      <c r="Y52" s="120"/>
      <c r="Z52" s="120"/>
      <c r="AA52" s="120"/>
      <c r="AB52" s="120"/>
      <c r="AC52" s="120"/>
      <c r="AD52" s="120"/>
      <c r="AE52" s="364"/>
      <c r="AF52" s="367"/>
      <c r="AG52" s="367"/>
      <c r="AH52" s="367"/>
      <c r="AI52" s="367"/>
      <c r="AJ52" s="367"/>
      <c r="AK52" s="369"/>
    </row>
    <row r="53" spans="2:37" s="89" customFormat="1" ht="18" customHeight="1">
      <c r="B53" s="93"/>
      <c r="C53" s="98"/>
      <c r="D53" s="105"/>
      <c r="E53" s="105"/>
      <c r="F53" s="105"/>
      <c r="G53" s="105"/>
      <c r="H53" s="105"/>
      <c r="I53" s="96" t="s">
        <v>362</v>
      </c>
      <c r="J53" s="96"/>
      <c r="K53" s="96"/>
      <c r="L53" s="114"/>
      <c r="M53" s="114"/>
      <c r="N53" s="114"/>
      <c r="O53" s="114"/>
      <c r="P53" s="114"/>
      <c r="Q53" s="114"/>
      <c r="R53" s="114">
        <f t="shared" si="8"/>
        <v>0</v>
      </c>
      <c r="S53" s="114"/>
      <c r="T53" s="114"/>
      <c r="U53" s="114"/>
      <c r="V53" s="114"/>
      <c r="W53" s="114"/>
      <c r="X53" s="120">
        <f t="shared" si="9"/>
        <v>0</v>
      </c>
      <c r="Y53" s="120"/>
      <c r="Z53" s="120"/>
      <c r="AA53" s="120"/>
      <c r="AB53" s="120"/>
      <c r="AC53" s="120"/>
      <c r="AD53" s="120"/>
      <c r="AE53" s="134"/>
      <c r="AF53" s="134"/>
      <c r="AG53" s="134"/>
      <c r="AH53" s="134"/>
      <c r="AI53" s="134"/>
      <c r="AJ53" s="134"/>
      <c r="AK53" s="134"/>
    </row>
    <row r="54" spans="2:37" s="89" customFormat="1" ht="18" customHeight="1">
      <c r="B54" s="93"/>
      <c r="C54" s="98"/>
      <c r="D54" s="105"/>
      <c r="E54" s="105"/>
      <c r="F54" s="105"/>
      <c r="G54" s="105"/>
      <c r="H54" s="105"/>
      <c r="I54" s="96" t="s">
        <v>217</v>
      </c>
      <c r="J54" s="96"/>
      <c r="K54" s="96"/>
      <c r="L54" s="325"/>
      <c r="M54" s="325"/>
      <c r="N54" s="325"/>
      <c r="O54" s="325"/>
      <c r="P54" s="325"/>
      <c r="Q54" s="325"/>
      <c r="R54" s="325">
        <f t="shared" si="8"/>
        <v>0</v>
      </c>
      <c r="S54" s="325"/>
      <c r="T54" s="325"/>
      <c r="U54" s="325"/>
      <c r="V54" s="325"/>
      <c r="W54" s="325"/>
      <c r="X54" s="120">
        <f t="shared" si="9"/>
        <v>0</v>
      </c>
      <c r="Y54" s="120"/>
      <c r="Z54" s="120"/>
      <c r="AA54" s="120"/>
      <c r="AB54" s="120"/>
      <c r="AC54" s="120"/>
      <c r="AD54" s="120"/>
      <c r="AE54" s="364"/>
      <c r="AF54" s="367"/>
      <c r="AG54" s="367"/>
      <c r="AH54" s="367"/>
      <c r="AI54" s="367"/>
      <c r="AJ54" s="367"/>
      <c r="AK54" s="369"/>
    </row>
    <row r="55" spans="2:37" s="89" customFormat="1" ht="18" customHeight="1">
      <c r="B55" s="93"/>
      <c r="C55" s="98"/>
      <c r="D55" s="105"/>
      <c r="E55" s="105"/>
      <c r="F55" s="105"/>
      <c r="G55" s="105"/>
      <c r="H55" s="105"/>
      <c r="I55" s="96" t="s">
        <v>362</v>
      </c>
      <c r="J55" s="96"/>
      <c r="K55" s="96"/>
      <c r="L55" s="114"/>
      <c r="M55" s="114"/>
      <c r="N55" s="114"/>
      <c r="O55" s="114"/>
      <c r="P55" s="114"/>
      <c r="Q55" s="114"/>
      <c r="R55" s="114">
        <f t="shared" si="8"/>
        <v>0</v>
      </c>
      <c r="S55" s="114"/>
      <c r="T55" s="114"/>
      <c r="U55" s="114"/>
      <c r="V55" s="114"/>
      <c r="W55" s="114"/>
      <c r="X55" s="120">
        <f t="shared" si="9"/>
        <v>0</v>
      </c>
      <c r="Y55" s="120"/>
      <c r="Z55" s="120"/>
      <c r="AA55" s="120"/>
      <c r="AB55" s="120"/>
      <c r="AC55" s="120"/>
      <c r="AD55" s="120"/>
      <c r="AE55" s="134"/>
      <c r="AF55" s="134"/>
      <c r="AG55" s="134"/>
      <c r="AH55" s="134"/>
      <c r="AI55" s="134"/>
      <c r="AJ55" s="134"/>
      <c r="AK55" s="134"/>
    </row>
    <row r="56" spans="2:37" s="89" customFormat="1" ht="18" customHeight="1">
      <c r="B56" s="93"/>
      <c r="C56" s="98"/>
      <c r="D56" s="105"/>
      <c r="E56" s="105"/>
      <c r="F56" s="105"/>
      <c r="G56" s="105"/>
      <c r="H56" s="105"/>
      <c r="I56" s="96" t="s">
        <v>217</v>
      </c>
      <c r="J56" s="96"/>
      <c r="K56" s="96"/>
      <c r="L56" s="325"/>
      <c r="M56" s="325"/>
      <c r="N56" s="325"/>
      <c r="O56" s="325"/>
      <c r="P56" s="325"/>
      <c r="Q56" s="325"/>
      <c r="R56" s="325">
        <f t="shared" si="8"/>
        <v>0</v>
      </c>
      <c r="S56" s="325"/>
      <c r="T56" s="325"/>
      <c r="U56" s="325"/>
      <c r="V56" s="325"/>
      <c r="W56" s="325"/>
      <c r="X56" s="120">
        <f t="shared" si="9"/>
        <v>0</v>
      </c>
      <c r="Y56" s="120"/>
      <c r="Z56" s="120"/>
      <c r="AA56" s="120"/>
      <c r="AB56" s="120"/>
      <c r="AC56" s="120"/>
      <c r="AD56" s="120"/>
      <c r="AE56" s="361"/>
      <c r="AF56" s="361"/>
      <c r="AG56" s="361"/>
      <c r="AH56" s="361"/>
      <c r="AI56" s="361"/>
      <c r="AJ56" s="361"/>
      <c r="AK56" s="361"/>
    </row>
    <row r="57" spans="2:37" s="89" customFormat="1" ht="18" customHeight="1">
      <c r="B57" s="93"/>
      <c r="C57" s="98"/>
      <c r="D57" s="105"/>
      <c r="E57" s="105"/>
      <c r="F57" s="105"/>
      <c r="G57" s="105"/>
      <c r="H57" s="105"/>
      <c r="I57" s="96" t="s">
        <v>362</v>
      </c>
      <c r="J57" s="96"/>
      <c r="K57" s="96"/>
      <c r="L57" s="114"/>
      <c r="M57" s="114"/>
      <c r="N57" s="114"/>
      <c r="O57" s="114"/>
      <c r="P57" s="114"/>
      <c r="Q57" s="114"/>
      <c r="R57" s="114">
        <f t="shared" si="8"/>
        <v>0</v>
      </c>
      <c r="S57" s="114"/>
      <c r="T57" s="114"/>
      <c r="U57" s="114"/>
      <c r="V57" s="114"/>
      <c r="W57" s="114"/>
      <c r="X57" s="120">
        <f t="shared" si="9"/>
        <v>0</v>
      </c>
      <c r="Y57" s="120"/>
      <c r="Z57" s="120"/>
      <c r="AA57" s="120"/>
      <c r="AB57" s="120"/>
      <c r="AC57" s="120"/>
      <c r="AD57" s="120"/>
      <c r="AE57" s="134"/>
      <c r="AF57" s="134"/>
      <c r="AG57" s="134"/>
      <c r="AH57" s="134"/>
      <c r="AI57" s="134"/>
      <c r="AJ57" s="134"/>
      <c r="AK57" s="134"/>
    </row>
    <row r="58" spans="2:37" s="89" customFormat="1" ht="18" customHeight="1">
      <c r="B58" s="93"/>
      <c r="C58" s="98"/>
      <c r="D58" s="105"/>
      <c r="E58" s="105"/>
      <c r="F58" s="105"/>
      <c r="G58" s="105"/>
      <c r="H58" s="105"/>
      <c r="I58" s="96" t="s">
        <v>217</v>
      </c>
      <c r="J58" s="96"/>
      <c r="K58" s="96"/>
      <c r="L58" s="325">
        <f>+L50+L52+L54+L56</f>
        <v>219800</v>
      </c>
      <c r="M58" s="325"/>
      <c r="N58" s="325"/>
      <c r="O58" s="325"/>
      <c r="P58" s="325"/>
      <c r="Q58" s="325"/>
      <c r="R58" s="325">
        <f>+R50+R52+R54+R56</f>
        <v>199819</v>
      </c>
      <c r="S58" s="325"/>
      <c r="T58" s="325"/>
      <c r="U58" s="325"/>
      <c r="V58" s="325"/>
      <c r="W58" s="325"/>
      <c r="X58" s="120">
        <f>+X50+X52+X54+X56</f>
        <v>133212</v>
      </c>
      <c r="Y58" s="120"/>
      <c r="Z58" s="120"/>
      <c r="AA58" s="120"/>
      <c r="AB58" s="120"/>
      <c r="AC58" s="120"/>
      <c r="AD58" s="120"/>
      <c r="AE58" s="345" t="s">
        <v>255</v>
      </c>
      <c r="AF58" s="349"/>
      <c r="AG58" s="349"/>
      <c r="AH58" s="349"/>
      <c r="AI58" s="349"/>
      <c r="AJ58" s="349"/>
      <c r="AK58" s="352"/>
    </row>
    <row r="59" spans="2:37" s="89" customFormat="1" ht="18" customHeight="1">
      <c r="B59" s="93"/>
      <c r="C59" s="99"/>
      <c r="D59" s="106"/>
      <c r="E59" s="106"/>
      <c r="F59" s="106"/>
      <c r="G59" s="106"/>
      <c r="H59" s="106"/>
      <c r="I59" s="96" t="s">
        <v>362</v>
      </c>
      <c r="J59" s="96"/>
      <c r="K59" s="96"/>
      <c r="L59" s="114">
        <f>+L51+L53+L55+L57</f>
        <v>219800</v>
      </c>
      <c r="M59" s="114"/>
      <c r="N59" s="114"/>
      <c r="O59" s="114"/>
      <c r="P59" s="114"/>
      <c r="Q59" s="114"/>
      <c r="R59" s="114">
        <f>+R51+R53+R55+R57</f>
        <v>199819</v>
      </c>
      <c r="S59" s="114"/>
      <c r="T59" s="114"/>
      <c r="U59" s="114"/>
      <c r="V59" s="114"/>
      <c r="W59" s="114"/>
      <c r="X59" s="120">
        <f>+X51+X53+X55+X57</f>
        <v>133212</v>
      </c>
      <c r="Y59" s="120"/>
      <c r="Z59" s="120"/>
      <c r="AA59" s="120"/>
      <c r="AB59" s="120"/>
      <c r="AC59" s="120"/>
      <c r="AD59" s="120"/>
      <c r="AE59" s="346"/>
      <c r="AF59" s="350"/>
      <c r="AG59" s="350"/>
      <c r="AH59" s="350"/>
      <c r="AI59" s="350"/>
      <c r="AJ59" s="350"/>
      <c r="AK59" s="353"/>
    </row>
    <row r="60" spans="2:37" s="89" customFormat="1" ht="18" customHeight="1">
      <c r="B60" s="93"/>
      <c r="C60" s="97" t="s">
        <v>66</v>
      </c>
      <c r="D60" s="104"/>
      <c r="E60" s="104"/>
      <c r="F60" s="104"/>
      <c r="G60" s="104"/>
      <c r="H60" s="104"/>
      <c r="I60" s="96" t="s">
        <v>217</v>
      </c>
      <c r="J60" s="96"/>
      <c r="K60" s="96"/>
      <c r="L60" s="359">
        <f>+L28+L38+L48+L58</f>
        <v>1650000</v>
      </c>
      <c r="M60" s="359"/>
      <c r="N60" s="359"/>
      <c r="O60" s="359"/>
      <c r="P60" s="359"/>
      <c r="Q60" s="359"/>
      <c r="R60" s="359">
        <f>+R28+R38+R48+R58</f>
        <v>1500003</v>
      </c>
      <c r="S60" s="359"/>
      <c r="T60" s="359"/>
      <c r="U60" s="359"/>
      <c r="V60" s="359"/>
      <c r="W60" s="359"/>
      <c r="X60" s="360">
        <f>+X18+X28+X38+X48+X58</f>
        <v>1121212</v>
      </c>
      <c r="Y60" s="360"/>
      <c r="Z60" s="360"/>
      <c r="AA60" s="360"/>
      <c r="AB60" s="360"/>
      <c r="AC60" s="360"/>
      <c r="AD60" s="360"/>
      <c r="AE60" s="365"/>
      <c r="AF60" s="365"/>
      <c r="AG60" s="365"/>
      <c r="AH60" s="365"/>
      <c r="AI60" s="365"/>
      <c r="AJ60" s="365"/>
      <c r="AK60" s="365"/>
    </row>
    <row r="61" spans="2:37" s="89" customFormat="1" ht="18" customHeight="1">
      <c r="B61" s="93"/>
      <c r="C61" s="99"/>
      <c r="D61" s="106"/>
      <c r="E61" s="106"/>
      <c r="F61" s="106"/>
      <c r="G61" s="106"/>
      <c r="H61" s="106"/>
      <c r="I61" s="96" t="s">
        <v>362</v>
      </c>
      <c r="J61" s="96"/>
      <c r="K61" s="96"/>
      <c r="L61" s="114">
        <f>+L29+L39+L49+L59</f>
        <v>1110000</v>
      </c>
      <c r="M61" s="114"/>
      <c r="N61" s="114"/>
      <c r="O61" s="114"/>
      <c r="P61" s="114"/>
      <c r="Q61" s="114"/>
      <c r="R61" s="114">
        <f>+R29+R39+R49+R59</f>
        <v>1009093</v>
      </c>
      <c r="S61" s="114"/>
      <c r="T61" s="114"/>
      <c r="U61" s="114"/>
      <c r="V61" s="114"/>
      <c r="W61" s="114"/>
      <c r="X61" s="338">
        <f>+X19+X29+X39+X49+X59</f>
        <v>672727</v>
      </c>
      <c r="Y61" s="338"/>
      <c r="Z61" s="338"/>
      <c r="AA61" s="338"/>
      <c r="AB61" s="338"/>
      <c r="AC61" s="338"/>
      <c r="AD61" s="338"/>
      <c r="AE61" s="348"/>
      <c r="AF61" s="348"/>
      <c r="AG61" s="348"/>
      <c r="AH61" s="348"/>
      <c r="AI61" s="348"/>
      <c r="AJ61" s="348"/>
      <c r="AK61" s="348"/>
    </row>
    <row r="62" spans="2:37" s="89" customFormat="1" ht="38.25" customHeight="1">
      <c r="B62" s="93"/>
      <c r="C62" s="100" t="s">
        <v>28</v>
      </c>
      <c r="D62" s="100"/>
      <c r="E62" s="100"/>
      <c r="F62" s="100"/>
      <c r="G62" s="100"/>
      <c r="H62" s="100"/>
      <c r="I62" s="100"/>
      <c r="J62" s="100"/>
      <c r="K62" s="100"/>
      <c r="L62" s="100"/>
      <c r="M62" s="100"/>
      <c r="N62" s="100"/>
      <c r="O62" s="100"/>
      <c r="P62" s="100"/>
      <c r="Q62" s="100"/>
      <c r="R62" s="100"/>
      <c r="S62" s="100"/>
      <c r="T62" s="100"/>
      <c r="U62" s="100"/>
      <c r="V62" s="100"/>
      <c r="W62" s="116"/>
      <c r="X62" s="122">
        <f>ROUNDDOWN(X61,-3)</f>
        <v>672000</v>
      </c>
      <c r="Y62" s="124"/>
      <c r="Z62" s="124"/>
      <c r="AA62" s="124"/>
      <c r="AB62" s="124"/>
      <c r="AC62" s="124"/>
      <c r="AD62" s="127"/>
      <c r="AE62" s="135"/>
      <c r="AF62" s="136"/>
      <c r="AG62" s="136"/>
      <c r="AH62" s="136"/>
      <c r="AI62" s="136"/>
      <c r="AJ62" s="136"/>
      <c r="AK62" s="136"/>
    </row>
    <row r="63" spans="2:37" ht="19.5" customHeight="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row>
    <row r="64" spans="2:37" ht="19.5" customHeight="1">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row>
    <row r="65" spans="24:24"/>
    <row r="66" spans="24:24"/>
    <row r="67" spans="24:24"/>
    <row r="68" spans="24:24"/>
    <row r="69" spans="24:24"/>
    <row r="70" spans="24:24">
      <c r="X70" s="45"/>
    </row>
    <row r="71" spans="24:24"/>
    <row r="72" spans="24:24"/>
    <row r="73" spans="24:24"/>
    <row r="74" spans="24:24"/>
    <row r="75" spans="24:24"/>
    <row r="76" spans="24:24"/>
    <row r="77" spans="24:24"/>
    <row r="78" spans="24:24"/>
    <row r="79" spans="24:24"/>
    <row r="80" spans="24:24"/>
    <row r="81"/>
    <row r="82"/>
    <row r="83"/>
    <row r="84"/>
    <row r="85"/>
    <row r="86"/>
    <row r="87"/>
    <row r="88"/>
    <row r="89"/>
    <row r="90"/>
    <row r="91"/>
    <row r="92"/>
    <row r="93"/>
    <row r="94"/>
    <row r="95"/>
    <row r="96"/>
    <row r="97" spans="2:2"/>
    <row r="98" spans="2:2"/>
    <row r="99" spans="2:2"/>
    <row r="100" spans="2:2"/>
    <row r="101" spans="2:2"/>
    <row r="102" spans="2:2"/>
    <row r="103" spans="2:2">
      <c r="B103" s="95">
        <v>44198</v>
      </c>
    </row>
    <row r="104" spans="2:2">
      <c r="B104" s="95">
        <v>44230</v>
      </c>
    </row>
  </sheetData>
  <mergeCells count="274">
    <mergeCell ref="X9:Z9"/>
    <mergeCell ref="AA9:AD9"/>
    <mergeCell ref="I10:K10"/>
    <mergeCell ref="L10:Q10"/>
    <mergeCell ref="R10:W10"/>
    <mergeCell ref="X10:AD10"/>
    <mergeCell ref="AE10:AK10"/>
    <mergeCell ref="I11:K11"/>
    <mergeCell ref="L11:Q11"/>
    <mergeCell ref="R11:W11"/>
    <mergeCell ref="X11:AD11"/>
    <mergeCell ref="AE11:AK11"/>
    <mergeCell ref="I12:K12"/>
    <mergeCell ref="L12:Q12"/>
    <mergeCell ref="R12:W12"/>
    <mergeCell ref="X12:AD12"/>
    <mergeCell ref="AE12:AK12"/>
    <mergeCell ref="I13:K13"/>
    <mergeCell ref="L13:Q13"/>
    <mergeCell ref="R13:W13"/>
    <mergeCell ref="X13:AD13"/>
    <mergeCell ref="AE13:AK13"/>
    <mergeCell ref="I14:K14"/>
    <mergeCell ref="L14:Q14"/>
    <mergeCell ref="R14:W14"/>
    <mergeCell ref="X14:AD14"/>
    <mergeCell ref="AE14:AK14"/>
    <mergeCell ref="I15:K15"/>
    <mergeCell ref="L15:Q15"/>
    <mergeCell ref="R15:W15"/>
    <mergeCell ref="X15:AD15"/>
    <mergeCell ref="AE15:AK15"/>
    <mergeCell ref="I16:K16"/>
    <mergeCell ref="L16:Q16"/>
    <mergeCell ref="R16:W16"/>
    <mergeCell ref="X16:AD16"/>
    <mergeCell ref="AE16:AK16"/>
    <mergeCell ref="I17:K17"/>
    <mergeCell ref="L17:Q17"/>
    <mergeCell ref="R17:W17"/>
    <mergeCell ref="X17:AD17"/>
    <mergeCell ref="AE17:AK17"/>
    <mergeCell ref="I18:K18"/>
    <mergeCell ref="L18:Q18"/>
    <mergeCell ref="R18:W18"/>
    <mergeCell ref="X18:AD18"/>
    <mergeCell ref="I19:K19"/>
    <mergeCell ref="L19:Q19"/>
    <mergeCell ref="R19:W19"/>
    <mergeCell ref="X19:AD19"/>
    <mergeCell ref="I20:K20"/>
    <mergeCell ref="L20:Q20"/>
    <mergeCell ref="R20:W20"/>
    <mergeCell ref="X20:AD20"/>
    <mergeCell ref="AE20:AK20"/>
    <mergeCell ref="I21:K21"/>
    <mergeCell ref="L21:Q21"/>
    <mergeCell ref="R21:W21"/>
    <mergeCell ref="X21:AD21"/>
    <mergeCell ref="AE21:AK21"/>
    <mergeCell ref="I22:K22"/>
    <mergeCell ref="L22:Q22"/>
    <mergeCell ref="R22:W22"/>
    <mergeCell ref="X22:AD22"/>
    <mergeCell ref="AE22:AK22"/>
    <mergeCell ref="I23:K23"/>
    <mergeCell ref="L23:Q23"/>
    <mergeCell ref="R23:W23"/>
    <mergeCell ref="X23:AD23"/>
    <mergeCell ref="AE23:AK23"/>
    <mergeCell ref="I24:K24"/>
    <mergeCell ref="L24:Q24"/>
    <mergeCell ref="R24:W24"/>
    <mergeCell ref="X24:AD24"/>
    <mergeCell ref="AE24:AK24"/>
    <mergeCell ref="I25:K25"/>
    <mergeCell ref="L25:Q25"/>
    <mergeCell ref="R25:W25"/>
    <mergeCell ref="X25:AD25"/>
    <mergeCell ref="AE25:AK25"/>
    <mergeCell ref="I26:K26"/>
    <mergeCell ref="L26:Q26"/>
    <mergeCell ref="R26:W26"/>
    <mergeCell ref="X26:AD26"/>
    <mergeCell ref="AE26:AK26"/>
    <mergeCell ref="I27:K27"/>
    <mergeCell ref="L27:Q27"/>
    <mergeCell ref="R27:W27"/>
    <mergeCell ref="X27:AD27"/>
    <mergeCell ref="AE27:AK27"/>
    <mergeCell ref="I28:K28"/>
    <mergeCell ref="L28:Q28"/>
    <mergeCell ref="R28:W28"/>
    <mergeCell ref="X28:AD28"/>
    <mergeCell ref="I29:K29"/>
    <mergeCell ref="L29:Q29"/>
    <mergeCell ref="R29:W29"/>
    <mergeCell ref="X29:AD29"/>
    <mergeCell ref="I30:K30"/>
    <mergeCell ref="L30:Q30"/>
    <mergeCell ref="R30:W30"/>
    <mergeCell ref="X30:AD30"/>
    <mergeCell ref="AE30:AK30"/>
    <mergeCell ref="I31:K31"/>
    <mergeCell ref="L31:Q31"/>
    <mergeCell ref="R31:W31"/>
    <mergeCell ref="X31:AD31"/>
    <mergeCell ref="AE31:AK31"/>
    <mergeCell ref="I32:K32"/>
    <mergeCell ref="L32:Q32"/>
    <mergeCell ref="R32:W32"/>
    <mergeCell ref="X32:AD32"/>
    <mergeCell ref="AE32:AK32"/>
    <mergeCell ref="I33:K33"/>
    <mergeCell ref="L33:Q33"/>
    <mergeCell ref="R33:W33"/>
    <mergeCell ref="X33:AD33"/>
    <mergeCell ref="AE33:AK33"/>
    <mergeCell ref="I34:K34"/>
    <mergeCell ref="L34:Q34"/>
    <mergeCell ref="R34:W34"/>
    <mergeCell ref="X34:AD34"/>
    <mergeCell ref="AE34:AK34"/>
    <mergeCell ref="I35:K35"/>
    <mergeCell ref="L35:Q35"/>
    <mergeCell ref="R35:W35"/>
    <mergeCell ref="X35:AD35"/>
    <mergeCell ref="AE35:AK35"/>
    <mergeCell ref="I36:K36"/>
    <mergeCell ref="L36:Q36"/>
    <mergeCell ref="R36:W36"/>
    <mergeCell ref="X36:AD36"/>
    <mergeCell ref="AE36:AK36"/>
    <mergeCell ref="I37:K37"/>
    <mergeCell ref="L37:Q37"/>
    <mergeCell ref="R37:W37"/>
    <mergeCell ref="X37:AD37"/>
    <mergeCell ref="AE37:AK37"/>
    <mergeCell ref="I38:K38"/>
    <mergeCell ref="L38:Q38"/>
    <mergeCell ref="R38:W38"/>
    <mergeCell ref="X38:AD38"/>
    <mergeCell ref="I39:K39"/>
    <mergeCell ref="L39:Q39"/>
    <mergeCell ref="R39:W39"/>
    <mergeCell ref="X39:AD39"/>
    <mergeCell ref="I40:K40"/>
    <mergeCell ref="L40:Q40"/>
    <mergeCell ref="R40:W40"/>
    <mergeCell ref="X40:AD40"/>
    <mergeCell ref="AE40:AK40"/>
    <mergeCell ref="I41:K41"/>
    <mergeCell ref="L41:Q41"/>
    <mergeCell ref="R41:W41"/>
    <mergeCell ref="X41:AD41"/>
    <mergeCell ref="AE41:AK41"/>
    <mergeCell ref="I42:K42"/>
    <mergeCell ref="L42:Q42"/>
    <mergeCell ref="R42:W42"/>
    <mergeCell ref="X42:AD42"/>
    <mergeCell ref="AE42:AK42"/>
    <mergeCell ref="I43:K43"/>
    <mergeCell ref="L43:Q43"/>
    <mergeCell ref="R43:W43"/>
    <mergeCell ref="X43:AD43"/>
    <mergeCell ref="AE43:AK43"/>
    <mergeCell ref="I44:K44"/>
    <mergeCell ref="L44:Q44"/>
    <mergeCell ref="R44:W44"/>
    <mergeCell ref="X44:AD44"/>
    <mergeCell ref="AE44:AK44"/>
    <mergeCell ref="I45:K45"/>
    <mergeCell ref="L45:Q45"/>
    <mergeCell ref="R45:W45"/>
    <mergeCell ref="X45:AD45"/>
    <mergeCell ref="AE45:AK45"/>
    <mergeCell ref="I46:K46"/>
    <mergeCell ref="L46:Q46"/>
    <mergeCell ref="R46:W46"/>
    <mergeCell ref="X46:AD46"/>
    <mergeCell ref="AE46:AK46"/>
    <mergeCell ref="I47:K47"/>
    <mergeCell ref="L47:Q47"/>
    <mergeCell ref="R47:W47"/>
    <mergeCell ref="X47:AD47"/>
    <mergeCell ref="AE47:AK47"/>
    <mergeCell ref="I48:K48"/>
    <mergeCell ref="L48:Q48"/>
    <mergeCell ref="R48:W48"/>
    <mergeCell ref="X48:AD48"/>
    <mergeCell ref="I49:K49"/>
    <mergeCell ref="L49:Q49"/>
    <mergeCell ref="R49:W49"/>
    <mergeCell ref="X49:AD49"/>
    <mergeCell ref="I50:K50"/>
    <mergeCell ref="L50:Q50"/>
    <mergeCell ref="R50:W50"/>
    <mergeCell ref="X50:AD50"/>
    <mergeCell ref="AE50:AK50"/>
    <mergeCell ref="I51:K51"/>
    <mergeCell ref="L51:Q51"/>
    <mergeCell ref="R51:W51"/>
    <mergeCell ref="X51:AD51"/>
    <mergeCell ref="AE51:AK51"/>
    <mergeCell ref="I52:K52"/>
    <mergeCell ref="L52:Q52"/>
    <mergeCell ref="R52:W52"/>
    <mergeCell ref="X52:AD52"/>
    <mergeCell ref="AE52:AK52"/>
    <mergeCell ref="I53:K53"/>
    <mergeCell ref="L53:Q53"/>
    <mergeCell ref="R53:W53"/>
    <mergeCell ref="X53:AD53"/>
    <mergeCell ref="AE53:AK53"/>
    <mergeCell ref="I54:K54"/>
    <mergeCell ref="L54:Q54"/>
    <mergeCell ref="R54:W54"/>
    <mergeCell ref="X54:AD54"/>
    <mergeCell ref="AE54:AK54"/>
    <mergeCell ref="I55:K55"/>
    <mergeCell ref="L55:Q55"/>
    <mergeCell ref="R55:W55"/>
    <mergeCell ref="X55:AD55"/>
    <mergeCell ref="AE55:AK55"/>
    <mergeCell ref="I56:K56"/>
    <mergeCell ref="L56:Q56"/>
    <mergeCell ref="R56:W56"/>
    <mergeCell ref="X56:AD56"/>
    <mergeCell ref="AE56:AK56"/>
    <mergeCell ref="I57:K57"/>
    <mergeCell ref="L57:Q57"/>
    <mergeCell ref="R57:W57"/>
    <mergeCell ref="X57:AD57"/>
    <mergeCell ref="AE57:AK57"/>
    <mergeCell ref="I58:K58"/>
    <mergeCell ref="L58:Q58"/>
    <mergeCell ref="R58:W58"/>
    <mergeCell ref="X58:AD58"/>
    <mergeCell ref="I59:K59"/>
    <mergeCell ref="L59:Q59"/>
    <mergeCell ref="R59:W59"/>
    <mergeCell ref="X59:AD59"/>
    <mergeCell ref="I60:K60"/>
    <mergeCell ref="L60:Q60"/>
    <mergeCell ref="R60:W60"/>
    <mergeCell ref="X60:AD60"/>
    <mergeCell ref="AE60:AK60"/>
    <mergeCell ref="I61:K61"/>
    <mergeCell ref="L61:Q61"/>
    <mergeCell ref="R61:W61"/>
    <mergeCell ref="X61:AD61"/>
    <mergeCell ref="AE61:AK61"/>
    <mergeCell ref="C62:W62"/>
    <mergeCell ref="X62:AD62"/>
    <mergeCell ref="AE62:AK62"/>
    <mergeCell ref="C63:AK63"/>
    <mergeCell ref="C64:AK64"/>
    <mergeCell ref="B5:O6"/>
    <mergeCell ref="C7:K9"/>
    <mergeCell ref="L7:Q9"/>
    <mergeCell ref="R7:W9"/>
    <mergeCell ref="X7:AD8"/>
    <mergeCell ref="AE7:AK9"/>
    <mergeCell ref="AE18:AK19"/>
    <mergeCell ref="AE28:AK29"/>
    <mergeCell ref="AE38:AK39"/>
    <mergeCell ref="AE48:AK49"/>
    <mergeCell ref="AE58:AK59"/>
    <mergeCell ref="C60:H61"/>
    <mergeCell ref="C10:H19"/>
    <mergeCell ref="C20:H29"/>
    <mergeCell ref="C30:H39"/>
    <mergeCell ref="C40:H49"/>
    <mergeCell ref="C50:H59"/>
  </mergeCells>
  <phoneticPr fontId="24" type="Hiragana"/>
  <printOptions horizontalCentered="1"/>
  <pageMargins left="0.98425196850393704" right="0.78740157480314954" top="0.78740157480314954" bottom="0.78740157480314954" header="0.51181102362204722" footer="0.51181102362204722"/>
  <pageSetup paperSize="9" scale="64" firstPageNumber="0" fitToWidth="1" fitToHeight="1" orientation="portrait" usePrinterDefaults="1" cellComments="asDisplayed" useFirstPageNumber="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indexed="48"/>
  </sheetPr>
  <dimension ref="B1:AM40"/>
  <sheetViews>
    <sheetView showGridLines="0" view="pageBreakPreview" zoomScaleSheetLayoutView="100" workbookViewId="0">
      <selection activeCell="C9" sqref="C9:AL15"/>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9" ht="14.25">
      <c r="B1" s="67" t="s">
        <v>215</v>
      </c>
    </row>
    <row r="2" spans="2:39" ht="14.25" customHeight="1">
      <c r="B2" s="68"/>
    </row>
    <row r="3" spans="2:39" ht="9.65" customHeight="1"/>
    <row r="4" spans="2:39" ht="17.25">
      <c r="B4" s="69" t="s">
        <v>366</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177" customFormat="1" ht="10.5" customHeight="1">
      <c r="B6" s="178" t="s">
        <v>213</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93"/>
    </row>
    <row r="7" spans="2:39" s="177" customFormat="1" ht="9" customHeight="1">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93"/>
    </row>
    <row r="8" spans="2:39" s="177" customFormat="1" ht="23" customHeight="1">
      <c r="B8" s="178"/>
      <c r="C8" s="179" t="s">
        <v>295</v>
      </c>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9"/>
      <c r="AM8" s="193"/>
    </row>
    <row r="9" spans="2:39" s="177" customFormat="1" ht="23" customHeight="1">
      <c r="B9" s="168"/>
      <c r="C9" s="370"/>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5"/>
      <c r="AM9" s="193"/>
    </row>
    <row r="10" spans="2:39" s="177" customFormat="1" ht="23" customHeight="1">
      <c r="B10" s="168"/>
      <c r="C10" s="370"/>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5"/>
      <c r="AM10" s="193"/>
    </row>
    <row r="11" spans="2:39" s="177" customFormat="1" ht="23" customHeight="1">
      <c r="B11" s="168"/>
      <c r="C11" s="370"/>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5"/>
      <c r="AM11" s="193"/>
    </row>
    <row r="12" spans="2:39" s="177" customFormat="1" ht="23" customHeight="1">
      <c r="B12" s="168"/>
      <c r="C12" s="370"/>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5"/>
      <c r="AM12" s="193"/>
    </row>
    <row r="13" spans="2:39" s="177" customFormat="1" ht="23" customHeight="1">
      <c r="B13" s="168"/>
      <c r="C13" s="370"/>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5"/>
      <c r="AM13" s="193"/>
    </row>
    <row r="14" spans="2:39" s="177" customFormat="1" ht="23" customHeight="1">
      <c r="B14" s="168"/>
      <c r="C14" s="370"/>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5"/>
      <c r="AM14" s="193"/>
    </row>
    <row r="15" spans="2:39" s="177" customFormat="1" ht="23" customHeight="1">
      <c r="B15" s="168"/>
      <c r="C15" s="371"/>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6"/>
      <c r="AM15" s="193"/>
    </row>
    <row r="16" spans="2:39" s="177" customFormat="1" ht="23" customHeight="1">
      <c r="B16" s="168"/>
      <c r="C16" s="179" t="s">
        <v>299</v>
      </c>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9"/>
      <c r="AM16" s="193"/>
    </row>
    <row r="17" spans="2:38" ht="23" customHeight="1">
      <c r="C17" s="370"/>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5"/>
    </row>
    <row r="18" spans="2:38" ht="23" customHeight="1">
      <c r="C18" s="370"/>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5"/>
    </row>
    <row r="19" spans="2:38" ht="23" customHeight="1">
      <c r="C19" s="370"/>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5"/>
    </row>
    <row r="20" spans="2:38" ht="23" customHeight="1">
      <c r="C20" s="370"/>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5"/>
    </row>
    <row r="21" spans="2:38" ht="23" customHeight="1">
      <c r="B21" s="38" t="s">
        <v>220</v>
      </c>
      <c r="C21" s="370"/>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5"/>
    </row>
    <row r="22" spans="2:38" ht="23" customHeight="1">
      <c r="C22" s="370"/>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5"/>
    </row>
    <row r="23" spans="2:38" ht="23" customHeight="1">
      <c r="C23" s="371"/>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6"/>
    </row>
    <row r="24" spans="2:38" ht="23" customHeight="1">
      <c r="C24" s="179" t="s">
        <v>303</v>
      </c>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9"/>
    </row>
    <row r="25" spans="2:38" ht="23" customHeight="1">
      <c r="C25" s="370"/>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5"/>
    </row>
    <row r="26" spans="2:38" ht="23" customHeight="1">
      <c r="C26" s="370"/>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5"/>
    </row>
    <row r="27" spans="2:38" ht="23" customHeight="1">
      <c r="C27" s="370"/>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row>
    <row r="28" spans="2:38" ht="23" customHeight="1">
      <c r="C28" s="370"/>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5"/>
    </row>
    <row r="29" spans="2:38" ht="23" customHeight="1">
      <c r="C29" s="370"/>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5"/>
    </row>
    <row r="30" spans="2:38" ht="23" customHeight="1">
      <c r="C30" s="370"/>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5"/>
    </row>
    <row r="31" spans="2:38" ht="23" customHeight="1">
      <c r="C31" s="370"/>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5"/>
    </row>
    <row r="32" spans="2:38" ht="23" customHeight="1">
      <c r="C32" s="179" t="s">
        <v>305</v>
      </c>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9"/>
    </row>
    <row r="33" spans="3:38" ht="23" customHeight="1">
      <c r="C33" s="370"/>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5"/>
    </row>
    <row r="34" spans="3:38" ht="23" customHeight="1">
      <c r="C34" s="370"/>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5"/>
    </row>
    <row r="35" spans="3:38" ht="23" customHeight="1">
      <c r="C35" s="370"/>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5"/>
    </row>
    <row r="36" spans="3:38" ht="23" customHeight="1">
      <c r="C36" s="370"/>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5"/>
    </row>
    <row r="37" spans="3:38" ht="23" customHeight="1">
      <c r="C37" s="370"/>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5"/>
    </row>
    <row r="38" spans="3:38" ht="23" customHeight="1">
      <c r="C38" s="371"/>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6"/>
    </row>
    <row r="39" spans="3:38">
      <c r="C39" s="65" t="s">
        <v>224</v>
      </c>
    </row>
    <row r="40" spans="3:38">
      <c r="C40" s="65"/>
    </row>
    <row r="41" spans="3:38"/>
    <row r="42" spans="3:38"/>
  </sheetData>
  <mergeCells count="10">
    <mergeCell ref="B4:AL4"/>
    <mergeCell ref="C8:AL8"/>
    <mergeCell ref="C16:AL16"/>
    <mergeCell ref="C24:AL24"/>
    <mergeCell ref="C32:AL32"/>
    <mergeCell ref="B6:AL7"/>
    <mergeCell ref="C33:AL38"/>
    <mergeCell ref="C9:AL15"/>
    <mergeCell ref="C17:AL23"/>
    <mergeCell ref="C25:AL31"/>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9"/>
  </sheetPr>
  <dimension ref="B1:AL56"/>
  <sheetViews>
    <sheetView showGridLines="0" showZeros="0" view="pageBreakPreview" topLeftCell="A17" zoomScale="110" zoomScaleSheetLayoutView="110" workbookViewId="0">
      <selection activeCell="B44" sqref="B44"/>
    </sheetView>
  </sheetViews>
  <sheetFormatPr defaultColWidth="9" defaultRowHeight="13.5"/>
  <cols>
    <col min="1" max="1" width="2.1796875" style="37" customWidth="1"/>
    <col min="2" max="10" width="2.1796875" style="38" customWidth="1"/>
    <col min="11" max="11" width="3.25" style="38" customWidth="1"/>
    <col min="12" max="38" width="2.1796875" style="38" customWidth="1"/>
    <col min="39" max="16384" width="9" style="37" bestFit="1" customWidth="1"/>
  </cols>
  <sheetData>
    <row r="1" spans="2:38">
      <c r="B1" s="38" t="s">
        <v>117</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row>
    <row r="2" spans="2:38">
      <c r="B2" s="38" t="s">
        <v>95</v>
      </c>
    </row>
    <row r="3" spans="2:38">
      <c r="AC3" s="63" t="s">
        <v>118</v>
      </c>
      <c r="AD3" s="63"/>
      <c r="AE3" s="63"/>
      <c r="AF3" s="63"/>
      <c r="AG3" s="63"/>
      <c r="AH3" s="63"/>
      <c r="AI3" s="63"/>
      <c r="AJ3" s="63"/>
      <c r="AK3" s="63"/>
      <c r="AL3" s="63"/>
    </row>
    <row r="4" spans="2:38"/>
    <row r="5" spans="2:38">
      <c r="C5" s="38" t="s">
        <v>119</v>
      </c>
    </row>
    <row r="6" spans="2:38">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2:38">
      <c r="B7" s="37"/>
      <c r="C7" s="37"/>
      <c r="D7" s="37"/>
      <c r="E7" s="37"/>
      <c r="F7" s="37"/>
      <c r="G7" s="37"/>
      <c r="H7" s="37"/>
      <c r="I7" s="37"/>
      <c r="J7" s="37"/>
      <c r="K7" s="37"/>
      <c r="L7" s="37"/>
      <c r="M7" s="37"/>
      <c r="N7" s="37"/>
      <c r="O7" s="37"/>
      <c r="P7" s="55" t="s">
        <v>121</v>
      </c>
      <c r="Q7" s="55"/>
      <c r="R7" s="55"/>
      <c r="S7" s="37"/>
      <c r="T7" s="37"/>
      <c r="U7" s="58"/>
      <c r="V7" s="58"/>
      <c r="W7" s="58"/>
      <c r="X7" s="58"/>
      <c r="Y7" s="58"/>
      <c r="Z7" s="58"/>
      <c r="AA7" s="58"/>
      <c r="AB7" s="58"/>
      <c r="AC7" s="58"/>
      <c r="AD7" s="58"/>
      <c r="AE7" s="58"/>
      <c r="AF7" s="58"/>
      <c r="AG7" s="58"/>
      <c r="AH7" s="58"/>
      <c r="AI7" s="58"/>
      <c r="AJ7" s="58"/>
      <c r="AK7" s="58"/>
    </row>
    <row r="8" spans="2:38">
      <c r="B8" s="37"/>
      <c r="C8" s="37"/>
      <c r="D8" s="37"/>
      <c r="E8" s="37"/>
      <c r="F8" s="37"/>
      <c r="G8" s="37"/>
      <c r="H8" s="37"/>
      <c r="I8" s="37"/>
      <c r="J8" s="37"/>
      <c r="K8" s="37"/>
      <c r="L8" s="37"/>
      <c r="M8" s="37"/>
      <c r="N8" s="37"/>
      <c r="O8" s="37"/>
      <c r="P8" s="55"/>
      <c r="Q8" s="55"/>
      <c r="R8" s="55"/>
      <c r="S8" s="37"/>
      <c r="T8" s="37"/>
      <c r="U8" s="58"/>
      <c r="V8" s="58"/>
      <c r="W8" s="58"/>
      <c r="X8" s="58"/>
      <c r="Y8" s="58"/>
      <c r="Z8" s="58"/>
      <c r="AA8" s="58"/>
      <c r="AB8" s="58"/>
      <c r="AC8" s="58"/>
      <c r="AD8" s="58"/>
      <c r="AE8" s="58"/>
      <c r="AF8" s="58"/>
      <c r="AG8" s="58"/>
      <c r="AH8" s="58"/>
      <c r="AI8" s="58"/>
      <c r="AJ8" s="58"/>
      <c r="AK8" s="58"/>
    </row>
    <row r="9" spans="2:38">
      <c r="B9" s="37"/>
      <c r="C9" s="37"/>
      <c r="D9" s="37"/>
      <c r="E9" s="37"/>
      <c r="F9" s="37"/>
      <c r="G9" s="37"/>
      <c r="H9" s="37"/>
      <c r="I9" s="37"/>
      <c r="J9" s="37"/>
      <c r="K9" s="37"/>
      <c r="L9" s="37"/>
      <c r="M9" s="37"/>
      <c r="N9" s="37"/>
      <c r="O9" s="37"/>
      <c r="P9" s="55" t="s">
        <v>125</v>
      </c>
      <c r="Q9" s="55"/>
      <c r="R9" s="55"/>
      <c r="S9" s="55"/>
      <c r="T9" s="55"/>
      <c r="U9" s="60" t="s">
        <v>126</v>
      </c>
      <c r="V9" s="60"/>
      <c r="W9" s="60"/>
      <c r="X9" s="60"/>
      <c r="Y9" s="60"/>
      <c r="Z9" s="60"/>
      <c r="AA9" s="60"/>
      <c r="AB9" s="60"/>
      <c r="AC9" s="60"/>
      <c r="AD9" s="60"/>
      <c r="AE9" s="60"/>
      <c r="AF9" s="60"/>
      <c r="AG9" s="60"/>
      <c r="AH9" s="60"/>
      <c r="AI9" s="60"/>
      <c r="AJ9" s="60"/>
      <c r="AK9" s="60"/>
    </row>
    <row r="10" spans="2:38">
      <c r="B10" s="37"/>
      <c r="C10" s="37"/>
      <c r="D10" s="37"/>
      <c r="E10" s="37"/>
      <c r="F10" s="37"/>
      <c r="G10" s="37"/>
      <c r="H10" s="37"/>
      <c r="I10" s="37"/>
      <c r="J10" s="37"/>
      <c r="K10" s="37"/>
      <c r="L10" s="37"/>
      <c r="M10" s="37"/>
      <c r="N10" s="37"/>
      <c r="O10" s="37"/>
      <c r="P10" s="55"/>
      <c r="Q10" s="55"/>
      <c r="R10" s="55"/>
      <c r="S10" s="55"/>
      <c r="T10" s="55"/>
      <c r="U10" s="60"/>
      <c r="V10" s="60"/>
      <c r="W10" s="60"/>
      <c r="X10" s="60"/>
      <c r="Y10" s="60"/>
      <c r="Z10" s="60"/>
      <c r="AA10" s="60"/>
      <c r="AB10" s="60"/>
      <c r="AC10" s="60"/>
      <c r="AD10" s="60"/>
      <c r="AE10" s="60"/>
      <c r="AF10" s="60"/>
      <c r="AG10" s="60"/>
      <c r="AH10" s="60"/>
      <c r="AI10" s="60"/>
      <c r="AJ10" s="60"/>
      <c r="AK10" s="60"/>
    </row>
    <row r="11" spans="2:38">
      <c r="B11" s="37"/>
      <c r="C11" s="37"/>
      <c r="D11" s="37"/>
      <c r="E11" s="37"/>
      <c r="F11" s="37"/>
      <c r="G11" s="37"/>
      <c r="H11" s="37"/>
      <c r="I11" s="37"/>
      <c r="J11" s="37"/>
      <c r="K11" s="37"/>
      <c r="L11" s="37"/>
      <c r="M11" s="37"/>
      <c r="N11" s="37"/>
      <c r="O11" s="37"/>
      <c r="P11" s="55" t="s">
        <v>127</v>
      </c>
      <c r="Q11" s="55"/>
      <c r="R11" s="55"/>
      <c r="S11" s="55"/>
      <c r="T11" s="55"/>
      <c r="U11" s="60" t="s">
        <v>19</v>
      </c>
      <c r="V11" s="61"/>
      <c r="W11" s="61"/>
      <c r="X11" s="61"/>
      <c r="Y11" s="61"/>
      <c r="Z11" s="61"/>
      <c r="AA11" s="61"/>
      <c r="AB11" s="61"/>
      <c r="AC11" s="61"/>
      <c r="AD11" s="61"/>
      <c r="AE11" s="61"/>
      <c r="AF11" s="61"/>
      <c r="AG11" s="61"/>
      <c r="AH11" s="61"/>
      <c r="AI11" s="61"/>
      <c r="AJ11" s="61"/>
      <c r="AK11" s="61"/>
    </row>
    <row r="12" spans="2:38">
      <c r="B12" s="37"/>
      <c r="C12" s="37"/>
      <c r="D12" s="37"/>
      <c r="E12" s="37"/>
      <c r="F12" s="37"/>
      <c r="G12" s="37"/>
      <c r="H12" s="37"/>
      <c r="I12" s="37"/>
      <c r="J12" s="37"/>
      <c r="K12" s="37"/>
      <c r="L12" s="37"/>
      <c r="M12" s="37"/>
      <c r="N12" s="37"/>
      <c r="O12" s="37"/>
      <c r="P12" s="55"/>
      <c r="Q12" s="55"/>
      <c r="R12" s="55"/>
      <c r="S12" s="55"/>
      <c r="T12" s="55"/>
      <c r="U12" s="61"/>
      <c r="V12" s="61"/>
      <c r="W12" s="61"/>
      <c r="X12" s="61"/>
      <c r="Y12" s="61"/>
      <c r="Z12" s="61"/>
      <c r="AA12" s="61"/>
      <c r="AB12" s="61"/>
      <c r="AC12" s="61"/>
      <c r="AD12" s="61"/>
      <c r="AE12" s="61"/>
      <c r="AF12" s="61"/>
      <c r="AG12" s="61"/>
      <c r="AH12" s="61"/>
      <c r="AI12" s="61"/>
      <c r="AJ12" s="61"/>
      <c r="AK12" s="61"/>
    </row>
    <row r="13" spans="2:38" ht="11.25" customHeight="1">
      <c r="B13" s="37"/>
      <c r="C13" s="37"/>
      <c r="D13" s="37"/>
      <c r="E13" s="37"/>
      <c r="F13" s="37"/>
      <c r="G13" s="37"/>
      <c r="H13" s="37"/>
      <c r="I13" s="37"/>
      <c r="J13" s="37"/>
      <c r="K13" s="37"/>
      <c r="L13" s="37"/>
      <c r="M13" s="37"/>
      <c r="N13" s="37"/>
      <c r="O13" s="37"/>
      <c r="P13" s="56" t="s">
        <v>128</v>
      </c>
      <c r="Q13" s="56"/>
      <c r="R13" s="56"/>
      <c r="S13" s="56"/>
      <c r="T13" s="56"/>
      <c r="U13" s="60" t="s">
        <v>130</v>
      </c>
      <c r="V13" s="60"/>
      <c r="W13" s="60"/>
      <c r="X13" s="60"/>
      <c r="Y13" s="60"/>
      <c r="Z13" s="60"/>
      <c r="AA13" s="60"/>
      <c r="AB13" s="60"/>
      <c r="AC13" s="60"/>
      <c r="AD13" s="60"/>
      <c r="AE13" s="60"/>
      <c r="AF13" s="60"/>
      <c r="AG13" s="60"/>
      <c r="AH13" s="60"/>
      <c r="AI13" s="60"/>
      <c r="AJ13" s="60"/>
      <c r="AK13" s="60"/>
    </row>
    <row r="14" spans="2:38">
      <c r="B14" s="37"/>
      <c r="C14" s="37"/>
      <c r="D14" s="37"/>
      <c r="E14" s="37"/>
      <c r="F14" s="37"/>
      <c r="G14" s="37"/>
      <c r="H14" s="37"/>
      <c r="I14" s="37"/>
      <c r="J14" s="37"/>
      <c r="K14" s="37"/>
      <c r="L14" s="37"/>
      <c r="M14" s="37"/>
      <c r="N14" s="37"/>
      <c r="O14" s="37"/>
      <c r="P14" s="56"/>
      <c r="Q14" s="56"/>
      <c r="R14" s="56"/>
      <c r="S14" s="56"/>
      <c r="T14" s="56"/>
      <c r="U14" s="60"/>
      <c r="V14" s="60"/>
      <c r="W14" s="60"/>
      <c r="X14" s="60"/>
      <c r="Y14" s="60"/>
      <c r="Z14" s="60"/>
      <c r="AA14" s="60"/>
      <c r="AB14" s="60"/>
      <c r="AC14" s="60"/>
      <c r="AD14" s="60"/>
      <c r="AE14" s="60"/>
      <c r="AF14" s="60"/>
      <c r="AG14" s="60"/>
      <c r="AH14" s="60"/>
      <c r="AI14" s="60"/>
      <c r="AJ14" s="60"/>
      <c r="AK14" s="60"/>
    </row>
    <row r="15" spans="2:38">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2:38"/>
    <row r="17" spans="2:38">
      <c r="B17" s="39" t="s">
        <v>132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row>
    <row r="18" spans="2:38">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row>
    <row r="19" spans="2:38"/>
    <row r="20" spans="2:38">
      <c r="B20" s="41" t="s">
        <v>133</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row>
    <row r="21" spans="2:38" ht="18.75" customHeight="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row>
    <row r="22" spans="2:38"/>
    <row r="23" spans="2:38" ht="17.25" customHeight="1">
      <c r="B23" s="42" t="s">
        <v>57</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row>
    <row r="24" spans="2:38" ht="17.25" customHeight="1">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row>
    <row r="25" spans="2:38">
      <c r="C25" s="38" t="s">
        <v>48</v>
      </c>
    </row>
    <row r="26" spans="2:38">
      <c r="F26" s="51" t="s">
        <v>134</v>
      </c>
      <c r="G26" s="52">
        <v>200000</v>
      </c>
      <c r="H26" s="53"/>
      <c r="I26" s="53"/>
      <c r="J26" s="53"/>
      <c r="K26" s="53"/>
      <c r="L26" s="53"/>
      <c r="M26" s="53"/>
      <c r="N26" s="53"/>
      <c r="O26" s="53"/>
      <c r="P26" s="53"/>
      <c r="Q26" s="53"/>
      <c r="R26" s="51" t="s">
        <v>136</v>
      </c>
      <c r="S26" s="40"/>
      <c r="T26" s="40"/>
      <c r="U26" s="40"/>
      <c r="V26" s="40"/>
      <c r="W26" s="40"/>
    </row>
    <row r="27" spans="2:38">
      <c r="G27" s="42"/>
      <c r="H27" s="42"/>
      <c r="I27" s="42"/>
      <c r="J27" s="42"/>
      <c r="K27" s="42"/>
      <c r="L27" s="42"/>
      <c r="M27" s="42"/>
      <c r="N27" s="42"/>
      <c r="O27" s="42"/>
      <c r="P27" s="42"/>
      <c r="Q27" s="42"/>
      <c r="S27" s="40"/>
      <c r="T27" s="40"/>
      <c r="U27" s="40"/>
      <c r="V27" s="40"/>
      <c r="W27" s="40"/>
    </row>
    <row r="28" spans="2:38">
      <c r="C28" s="38" t="s">
        <v>88</v>
      </c>
    </row>
    <row r="29" spans="2:38">
      <c r="F29" s="38" t="s">
        <v>139</v>
      </c>
      <c r="L29" s="54" t="s">
        <v>140</v>
      </c>
      <c r="M29" s="54"/>
      <c r="N29" s="54"/>
      <c r="O29" s="38" t="s">
        <v>141</v>
      </c>
      <c r="P29" s="54">
        <v>6</v>
      </c>
      <c r="Q29" s="54"/>
      <c r="R29" s="38" t="s">
        <v>92</v>
      </c>
      <c r="S29" s="54">
        <v>20</v>
      </c>
      <c r="T29" s="54"/>
      <c r="U29" s="38" t="s">
        <v>142</v>
      </c>
      <c r="V29" s="38" t="s">
        <v>145</v>
      </c>
    </row>
    <row r="30" spans="2:38"/>
    <row r="31" spans="2:38">
      <c r="C31" s="44" t="s">
        <v>144</v>
      </c>
      <c r="D31" s="45"/>
      <c r="E31" s="45"/>
      <c r="F31" s="45"/>
      <c r="G31" s="45"/>
      <c r="H31" s="45"/>
      <c r="I31" s="45"/>
      <c r="J31" s="45"/>
      <c r="K31" s="45"/>
      <c r="L31" s="45"/>
      <c r="M31" s="45"/>
      <c r="N31" s="45"/>
      <c r="O31" s="45"/>
      <c r="P31" s="45"/>
      <c r="Q31" s="45"/>
      <c r="R31" s="45"/>
      <c r="S31" s="45"/>
      <c r="T31" s="45"/>
      <c r="U31" s="45"/>
      <c r="V31" s="45"/>
      <c r="W31" s="45"/>
      <c r="X31" s="45"/>
      <c r="Y31" s="45"/>
      <c r="Z31" s="45"/>
      <c r="AA31" s="45"/>
    </row>
    <row r="32" spans="2:38">
      <c r="C32" s="45"/>
      <c r="D32" s="45"/>
      <c r="E32" s="45"/>
      <c r="F32" s="45" t="s">
        <v>147</v>
      </c>
      <c r="G32" s="45"/>
      <c r="H32" s="45"/>
      <c r="I32" s="45"/>
      <c r="J32" s="45"/>
      <c r="K32" s="45"/>
      <c r="L32" s="45"/>
      <c r="M32" s="45"/>
      <c r="N32" s="45"/>
      <c r="O32" s="45"/>
      <c r="P32" s="45" t="s">
        <v>148</v>
      </c>
      <c r="Q32" s="57" t="s">
        <v>150</v>
      </c>
      <c r="R32" s="57"/>
      <c r="S32" s="57"/>
      <c r="T32" s="57"/>
      <c r="U32" s="57"/>
      <c r="V32" s="57"/>
      <c r="W32" s="57"/>
      <c r="X32" s="57"/>
      <c r="Y32" s="57"/>
      <c r="Z32" s="57"/>
      <c r="AA32" s="57"/>
      <c r="AB32" s="57"/>
    </row>
    <row r="33" spans="2:38">
      <c r="C33" s="44"/>
      <c r="D33" s="45"/>
      <c r="E33" s="45"/>
      <c r="F33" s="45" t="s">
        <v>151</v>
      </c>
      <c r="G33" s="45"/>
      <c r="H33" s="45"/>
      <c r="I33" s="45"/>
      <c r="J33" s="45"/>
      <c r="K33" s="45"/>
      <c r="L33" s="45"/>
      <c r="M33" s="45"/>
      <c r="N33" s="45"/>
      <c r="O33" s="45"/>
      <c r="P33" s="45" t="s">
        <v>148</v>
      </c>
      <c r="Q33" s="58" t="s">
        <v>80</v>
      </c>
      <c r="R33" s="58"/>
      <c r="S33" s="58"/>
      <c r="T33" s="58"/>
      <c r="U33" s="58"/>
      <c r="V33" s="58"/>
      <c r="W33" s="58"/>
      <c r="X33" s="58"/>
      <c r="Y33" s="58"/>
      <c r="Z33" s="58"/>
      <c r="AA33" s="58"/>
      <c r="AB33" s="62"/>
    </row>
    <row r="34" spans="2:38">
      <c r="C34" s="44"/>
      <c r="D34" s="45"/>
      <c r="E34" s="45"/>
      <c r="F34" s="45" t="s">
        <v>153</v>
      </c>
      <c r="G34" s="45"/>
      <c r="H34" s="45"/>
      <c r="I34" s="45"/>
      <c r="J34" s="45"/>
      <c r="K34" s="45"/>
      <c r="L34" s="45"/>
      <c r="M34" s="45"/>
      <c r="N34" s="45"/>
      <c r="O34" s="45"/>
      <c r="P34" s="45" t="s">
        <v>155</v>
      </c>
      <c r="Q34" s="57" t="s">
        <v>157</v>
      </c>
      <c r="R34" s="57"/>
      <c r="S34" s="57"/>
      <c r="T34" s="57"/>
      <c r="U34" s="57"/>
      <c r="V34" s="57"/>
      <c r="W34" s="57"/>
      <c r="X34" s="57"/>
      <c r="Y34" s="57"/>
      <c r="Z34" s="57"/>
      <c r="AA34" s="57"/>
      <c r="AB34" s="57"/>
    </row>
    <row r="35" spans="2:38">
      <c r="C35" s="44"/>
      <c r="D35" s="45"/>
      <c r="E35" s="45"/>
      <c r="F35" s="45" t="s">
        <v>160</v>
      </c>
      <c r="G35" s="45"/>
      <c r="H35" s="45"/>
      <c r="I35" s="45"/>
      <c r="J35" s="45"/>
      <c r="K35" s="45"/>
      <c r="L35" s="45"/>
      <c r="M35" s="45"/>
      <c r="N35" s="45"/>
      <c r="O35" s="45"/>
      <c r="P35" s="45" t="s">
        <v>148</v>
      </c>
      <c r="Q35" s="57" t="s">
        <v>161</v>
      </c>
      <c r="R35" s="57"/>
      <c r="S35" s="57"/>
      <c r="T35" s="57"/>
      <c r="U35" s="57"/>
      <c r="V35" s="57"/>
      <c r="W35" s="57"/>
      <c r="X35" s="57"/>
      <c r="Y35" s="57"/>
      <c r="Z35" s="57"/>
      <c r="AA35" s="57"/>
      <c r="AB35" s="57"/>
    </row>
    <row r="36" spans="2:38"/>
    <row r="37" spans="2:38">
      <c r="C37" s="38">
        <v>4</v>
      </c>
      <c r="E37" s="46" t="s">
        <v>162</v>
      </c>
      <c r="F37" s="46"/>
      <c r="G37" s="46"/>
      <c r="H37" s="46"/>
      <c r="I37" s="46"/>
      <c r="J37" s="46"/>
      <c r="K37" s="46"/>
      <c r="L37" s="46"/>
      <c r="M37" s="46"/>
      <c r="N37" s="46"/>
      <c r="O37" s="46"/>
      <c r="P37" s="40" t="s">
        <v>164</v>
      </c>
      <c r="Q37" s="59" t="s">
        <v>165</v>
      </c>
      <c r="R37" s="59"/>
      <c r="S37" s="59"/>
      <c r="T37" s="59"/>
      <c r="U37" s="59"/>
      <c r="V37" s="59"/>
      <c r="W37" s="59"/>
      <c r="X37" s="59"/>
      <c r="Y37" s="59"/>
      <c r="Z37" s="59"/>
      <c r="AA37" s="59"/>
      <c r="AB37" s="59"/>
      <c r="AC37" s="59"/>
      <c r="AD37" s="59"/>
      <c r="AE37" s="59"/>
    </row>
    <row r="38" spans="2:38">
      <c r="C38" s="38"/>
      <c r="K38" s="42" t="s">
        <v>21</v>
      </c>
      <c r="L38" s="42"/>
      <c r="M38" s="42"/>
      <c r="N38" s="42"/>
      <c r="O38" s="42"/>
      <c r="P38" s="40" t="s">
        <v>155</v>
      </c>
      <c r="Q38" s="59">
        <v>999</v>
      </c>
      <c r="R38" s="59"/>
      <c r="S38" s="59"/>
      <c r="T38" s="59"/>
      <c r="U38" s="40"/>
    </row>
    <row r="39" spans="2:38">
      <c r="C39" s="38"/>
      <c r="E39" s="38" t="s">
        <v>72</v>
      </c>
      <c r="P39" s="40"/>
    </row>
    <row r="40" spans="2:38"/>
    <row r="41" spans="2:38">
      <c r="B41" s="38"/>
      <c r="C41" s="38" t="s">
        <v>168</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row>
    <row r="42" spans="2:38">
      <c r="B42" s="38" t="s">
        <v>46</v>
      </c>
      <c r="C42" s="46" t="s">
        <v>170</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row>
    <row r="43" spans="2:38">
      <c r="B43" s="38" t="s">
        <v>46</v>
      </c>
      <c r="C43" s="46" t="s">
        <v>173</v>
      </c>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row>
    <row r="44" spans="2:38">
      <c r="B44" s="38" t="s">
        <v>46</v>
      </c>
      <c r="C44" s="46" t="s">
        <v>174</v>
      </c>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row>
    <row r="45" spans="2:38">
      <c r="B45" s="38"/>
      <c r="C45" s="46" t="s">
        <v>175</v>
      </c>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row>
    <row r="46" spans="2:38">
      <c r="B46" s="38" t="s">
        <v>46</v>
      </c>
      <c r="C46" s="46" t="s">
        <v>154</v>
      </c>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row>
    <row r="47" spans="2:38">
      <c r="B47" s="38" t="s">
        <v>46</v>
      </c>
      <c r="C47" s="46" t="s">
        <v>177</v>
      </c>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row>
    <row r="48" spans="2:38" ht="18" customHeight="1">
      <c r="B48" s="38" t="s">
        <v>46</v>
      </c>
      <c r="C48" s="46" t="s">
        <v>180</v>
      </c>
      <c r="D48" s="46"/>
      <c r="E48" s="46"/>
      <c r="F48" s="46"/>
      <c r="G48" s="46"/>
      <c r="H48" s="46"/>
      <c r="I48" s="46"/>
      <c r="J48" s="46"/>
      <c r="K48" s="46"/>
      <c r="L48" s="46"/>
      <c r="M48" s="46"/>
      <c r="N48" s="46"/>
      <c r="O48" s="46"/>
      <c r="P48" s="46"/>
      <c r="Q48" s="46"/>
      <c r="R48" s="46"/>
      <c r="S48" s="46"/>
      <c r="T48" s="46"/>
      <c r="U48" s="38"/>
      <c r="V48" s="38"/>
      <c r="W48" s="38"/>
      <c r="X48" s="38"/>
      <c r="Y48" s="38"/>
      <c r="Z48" s="38"/>
      <c r="AA48" s="38"/>
      <c r="AB48" s="38"/>
      <c r="AC48" s="38"/>
      <c r="AD48" s="38"/>
      <c r="AE48" s="38"/>
      <c r="AF48" s="38"/>
      <c r="AG48" s="38"/>
      <c r="AH48" s="38"/>
      <c r="AI48" s="38"/>
      <c r="AJ48" s="38"/>
      <c r="AK48" s="38"/>
      <c r="AL48" s="38"/>
    </row>
    <row r="49" spans="2:38" ht="18.75" customHeight="1">
      <c r="B49" s="38" t="s">
        <v>46</v>
      </c>
      <c r="C49" s="47" t="s">
        <v>433</v>
      </c>
      <c r="D49" s="47"/>
      <c r="E49" s="47"/>
      <c r="F49" s="47"/>
      <c r="G49" s="47"/>
      <c r="H49" s="47"/>
      <c r="I49" s="47"/>
      <c r="J49" s="47"/>
      <c r="K49" s="47"/>
      <c r="L49" s="47"/>
      <c r="M49" s="47"/>
      <c r="N49" s="47"/>
      <c r="O49" s="47"/>
      <c r="P49" s="47"/>
      <c r="Q49" s="47"/>
      <c r="R49" s="47"/>
      <c r="S49" s="47"/>
      <c r="T49" s="47"/>
      <c r="U49" s="38"/>
      <c r="V49" s="38"/>
      <c r="W49" s="38"/>
      <c r="X49" s="38"/>
      <c r="Y49" s="38"/>
      <c r="Z49" s="38"/>
      <c r="AA49" s="38"/>
      <c r="AB49" s="38"/>
      <c r="AC49" s="38"/>
      <c r="AD49" s="38"/>
      <c r="AE49" s="38"/>
      <c r="AF49" s="38"/>
      <c r="AG49" s="38"/>
      <c r="AH49" s="38"/>
      <c r="AI49" s="38"/>
      <c r="AJ49" s="38"/>
      <c r="AK49" s="38"/>
      <c r="AL49" s="38"/>
    </row>
    <row r="50" spans="2:38">
      <c r="B50" s="38"/>
      <c r="C50" s="47" t="s">
        <v>434</v>
      </c>
      <c r="D50" s="47"/>
      <c r="E50" s="47"/>
      <c r="F50" s="47"/>
      <c r="G50" s="47"/>
      <c r="H50" s="47"/>
      <c r="I50" s="47"/>
      <c r="J50" s="47"/>
      <c r="K50" s="47"/>
      <c r="L50" s="47"/>
      <c r="M50" s="47"/>
      <c r="N50" s="47"/>
      <c r="O50" s="47"/>
      <c r="P50" s="47"/>
      <c r="Q50" s="47"/>
      <c r="R50" s="47"/>
      <c r="S50" s="47"/>
      <c r="T50" s="47"/>
      <c r="U50" s="38"/>
      <c r="V50" s="38"/>
      <c r="W50" s="38"/>
      <c r="X50" s="38"/>
      <c r="Y50" s="38"/>
      <c r="Z50" s="38"/>
      <c r="AA50" s="38"/>
      <c r="AB50" s="38"/>
      <c r="AC50" s="38"/>
      <c r="AD50" s="38"/>
      <c r="AE50" s="38"/>
      <c r="AF50" s="38"/>
      <c r="AG50" s="38"/>
      <c r="AH50" s="38"/>
      <c r="AI50" s="38"/>
      <c r="AJ50" s="38"/>
      <c r="AK50" s="38"/>
      <c r="AL50" s="38"/>
    </row>
    <row r="51" spans="2:38">
      <c r="B51" s="38"/>
      <c r="C51" s="47" t="s">
        <v>435</v>
      </c>
      <c r="D51" s="47"/>
      <c r="E51" s="47"/>
      <c r="F51" s="47"/>
      <c r="G51" s="47"/>
      <c r="H51" s="47"/>
      <c r="I51" s="47"/>
      <c r="J51" s="47"/>
      <c r="K51" s="47"/>
      <c r="L51" s="47"/>
      <c r="M51" s="47"/>
      <c r="N51" s="47"/>
      <c r="O51" s="47"/>
      <c r="P51" s="47"/>
      <c r="Q51" s="47"/>
      <c r="R51" s="47"/>
      <c r="S51" s="47"/>
      <c r="T51" s="47"/>
      <c r="U51" s="38"/>
      <c r="V51" s="38"/>
      <c r="W51" s="38"/>
      <c r="X51" s="38"/>
      <c r="Y51" s="38"/>
      <c r="Z51" s="38"/>
      <c r="AA51" s="38"/>
      <c r="AB51" s="38"/>
      <c r="AC51" s="38"/>
      <c r="AD51" s="38"/>
      <c r="AE51" s="38"/>
      <c r="AF51" s="38"/>
      <c r="AG51" s="38"/>
      <c r="AH51" s="38"/>
      <c r="AI51" s="38"/>
      <c r="AJ51" s="38"/>
      <c r="AK51" s="38"/>
      <c r="AL51" s="38"/>
    </row>
    <row r="52" spans="2:38" ht="42.75" customHeight="1">
      <c r="B52" s="38"/>
      <c r="C52" s="38"/>
      <c r="D52" s="48" t="s">
        <v>390</v>
      </c>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row>
    <row r="53" spans="2:38">
      <c r="B53" s="38"/>
      <c r="C53" s="38"/>
      <c r="D53" s="48" t="s">
        <v>181</v>
      </c>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row>
    <row r="54" spans="2:38" ht="48.75" customHeight="1">
      <c r="B54" s="38"/>
      <c r="C54" s="38"/>
      <c r="D54" s="49" t="s">
        <v>436</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row>
    <row r="55" spans="2:38" ht="18" customHeight="1">
      <c r="B55" s="38"/>
      <c r="C55" s="38"/>
      <c r="D55" s="48" t="s">
        <v>182</v>
      </c>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row>
    <row r="56" spans="2:38" ht="18" customHeight="1">
      <c r="B56" s="38"/>
      <c r="C56" s="3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row>
  </sheetData>
  <mergeCells count="33">
    <mergeCell ref="AC3:AL3"/>
    <mergeCell ref="B17:AL17"/>
    <mergeCell ref="B23:AL23"/>
    <mergeCell ref="G26:Q26"/>
    <mergeCell ref="L29:N29"/>
    <mergeCell ref="P29:Q29"/>
    <mergeCell ref="S29:T29"/>
    <mergeCell ref="Q32:AB32"/>
    <mergeCell ref="Q34:AB34"/>
    <mergeCell ref="Q35:AB35"/>
    <mergeCell ref="E37:O37"/>
    <mergeCell ref="Q37:AE37"/>
    <mergeCell ref="K38:O38"/>
    <mergeCell ref="Q38:T38"/>
    <mergeCell ref="C42:AL42"/>
    <mergeCell ref="C43:AL43"/>
    <mergeCell ref="C44:AL44"/>
    <mergeCell ref="C45:AL45"/>
    <mergeCell ref="C46:AL46"/>
    <mergeCell ref="C47:AL47"/>
    <mergeCell ref="C48:T48"/>
    <mergeCell ref="D52:AL52"/>
    <mergeCell ref="D53:AL53"/>
    <mergeCell ref="D54:AL54"/>
    <mergeCell ref="P7:R8"/>
    <mergeCell ref="P9:T10"/>
    <mergeCell ref="U9:AK10"/>
    <mergeCell ref="P11:T12"/>
    <mergeCell ref="U11:AK12"/>
    <mergeCell ref="P13:T14"/>
    <mergeCell ref="U13:AK14"/>
    <mergeCell ref="B20:AL21"/>
    <mergeCell ref="D55:AL56"/>
  </mergeCells>
  <phoneticPr fontId="24" type="Hiragana"/>
  <printOptions horizontalCentered="1"/>
  <pageMargins left="0.98425196850393704" right="0.78740157480314954" top="0.78740157480314954" bottom="0.78740157480314954" header="0.51181102362204722" footer="0.51181102362204722"/>
  <pageSetup paperSize="9" scale="94" firstPageNumber="0" fitToWidth="1" fitToHeight="2" orientation="portrait" usePrinterDefaults="1" cellComments="asDisplayed" useFirstPageNumber="1"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5"/>
  </sheetPr>
  <dimension ref="B1:AM28"/>
  <sheetViews>
    <sheetView showGridLines="0" view="pageBreakPreview" zoomScaleSheetLayoutView="100" workbookViewId="0">
      <selection activeCell="T18" sqref="T18:AL1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348</v>
      </c>
    </row>
    <row r="2" spans="2:38" ht="15" customHeight="1">
      <c r="B2" s="68"/>
    </row>
    <row r="3" spans="2:38" ht="9.65" customHeight="1"/>
    <row r="4" spans="2:38" ht="17.25">
      <c r="B4" s="69" t="s">
        <v>152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193</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0.25" customHeight="1">
      <c r="C7" s="144" t="s">
        <v>197</v>
      </c>
      <c r="D7" s="150"/>
      <c r="E7" s="150"/>
      <c r="F7" s="150"/>
      <c r="G7" s="150"/>
      <c r="H7" s="150"/>
      <c r="I7" s="150"/>
      <c r="J7" s="155"/>
      <c r="K7" s="195" t="s">
        <v>266</v>
      </c>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7"/>
    </row>
    <row r="8" spans="2:38" ht="21.75" customHeight="1">
      <c r="C8" s="145"/>
      <c r="D8" s="151"/>
      <c r="E8" s="151"/>
      <c r="F8" s="151"/>
      <c r="G8" s="151"/>
      <c r="H8" s="151"/>
      <c r="I8" s="151"/>
      <c r="J8" s="156"/>
      <c r="K8" s="76" t="s">
        <v>201</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199</v>
      </c>
      <c r="D9" s="74"/>
      <c r="E9" s="74"/>
      <c r="F9" s="74"/>
      <c r="G9" s="74"/>
      <c r="H9" s="74"/>
      <c r="I9" s="74"/>
      <c r="J9" s="75"/>
      <c r="K9" s="76" t="s">
        <v>130</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39</v>
      </c>
      <c r="D10" s="74"/>
      <c r="E10" s="74"/>
      <c r="F10" s="74"/>
      <c r="G10" s="74"/>
      <c r="H10" s="74"/>
      <c r="I10" s="74"/>
      <c r="J10" s="75"/>
      <c r="K10" s="76" t="s">
        <v>204</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203</v>
      </c>
      <c r="D11" s="74"/>
      <c r="E11" s="74"/>
      <c r="F11" s="74"/>
      <c r="G11" s="74"/>
      <c r="H11" s="74"/>
      <c r="I11" s="74"/>
      <c r="J11" s="75"/>
      <c r="K11" s="76" t="s">
        <v>206</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25" customHeight="1">
      <c r="C12" s="72" t="s">
        <v>71</v>
      </c>
      <c r="D12" s="74"/>
      <c r="E12" s="74"/>
      <c r="F12" s="74"/>
      <c r="G12" s="74"/>
      <c r="H12" s="74"/>
      <c r="I12" s="74"/>
      <c r="J12" s="75"/>
      <c r="K12" s="76" t="s">
        <v>208</v>
      </c>
      <c r="L12" s="78"/>
      <c r="M12" s="78"/>
      <c r="N12" s="78"/>
      <c r="O12" s="78"/>
      <c r="P12" s="78"/>
      <c r="Q12" s="78"/>
      <c r="R12" s="78"/>
      <c r="S12" s="78"/>
      <c r="T12" s="78"/>
      <c r="U12" s="78"/>
      <c r="V12" s="80"/>
      <c r="W12" s="82" t="s">
        <v>209</v>
      </c>
      <c r="X12" s="83"/>
      <c r="Y12" s="83"/>
      <c r="Z12" s="84" t="s">
        <v>211</v>
      </c>
      <c r="AA12" s="85"/>
      <c r="AB12" s="85"/>
      <c r="AC12" s="85"/>
      <c r="AD12" s="85"/>
      <c r="AE12" s="85"/>
      <c r="AF12" s="85"/>
      <c r="AG12" s="85"/>
      <c r="AH12" s="85"/>
      <c r="AI12" s="85"/>
      <c r="AJ12" s="85"/>
      <c r="AK12" s="85"/>
      <c r="AL12" s="88"/>
    </row>
    <row r="13" spans="2:38" ht="30.75" customHeight="1">
      <c r="C13" s="73" t="s">
        <v>374</v>
      </c>
      <c r="D13" s="74"/>
      <c r="E13" s="74"/>
      <c r="F13" s="74"/>
      <c r="G13" s="74"/>
      <c r="H13" s="74"/>
      <c r="I13" s="74"/>
      <c r="J13" s="75"/>
      <c r="K13" s="76" t="s">
        <v>208</v>
      </c>
      <c r="L13" s="78"/>
      <c r="M13" s="78"/>
      <c r="N13" s="78"/>
      <c r="O13" s="78"/>
      <c r="P13" s="78"/>
      <c r="Q13" s="78"/>
      <c r="R13" s="78"/>
      <c r="S13" s="78"/>
      <c r="T13" s="78"/>
      <c r="U13" s="78"/>
      <c r="V13" s="80"/>
      <c r="W13" s="82" t="s">
        <v>363</v>
      </c>
      <c r="X13" s="83"/>
      <c r="Y13" s="83"/>
      <c r="Z13" s="84" t="s">
        <v>211</v>
      </c>
      <c r="AA13" s="85"/>
      <c r="AB13" s="85"/>
      <c r="AC13" s="85"/>
      <c r="AD13" s="85"/>
      <c r="AE13" s="85"/>
      <c r="AF13" s="85"/>
      <c r="AG13" s="85"/>
      <c r="AH13" s="85"/>
      <c r="AI13" s="85"/>
      <c r="AJ13" s="85"/>
      <c r="AK13" s="85"/>
      <c r="AL13" s="88"/>
    </row>
    <row r="14" spans="2:38" ht="13.5" customHeight="1"/>
    <row r="15" spans="2:38">
      <c r="B15" s="143" t="s">
        <v>267</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268</v>
      </c>
      <c r="C16" s="37"/>
      <c r="D16" s="37"/>
      <c r="E16" s="37"/>
      <c r="F16" s="37"/>
      <c r="G16" s="37"/>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row>
    <row r="17" spans="2:38">
      <c r="B17" s="37"/>
      <c r="C17" s="37"/>
      <c r="D17" s="37"/>
      <c r="E17" s="37"/>
      <c r="F17" s="37"/>
      <c r="G17" s="37"/>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69"/>
      <c r="AG17" s="169"/>
      <c r="AH17" s="169"/>
      <c r="AI17" s="169"/>
      <c r="AJ17" s="170" t="s">
        <v>239</v>
      </c>
      <c r="AK17" s="194"/>
      <c r="AL17" s="194"/>
    </row>
    <row r="18" spans="2:38">
      <c r="B18" s="194"/>
      <c r="C18" s="146" t="s">
        <v>270</v>
      </c>
      <c r="D18" s="146"/>
      <c r="E18" s="146"/>
      <c r="F18" s="146"/>
      <c r="G18" s="146"/>
      <c r="H18" s="146"/>
      <c r="I18" s="146"/>
      <c r="J18" s="146"/>
      <c r="K18" s="146"/>
      <c r="L18" s="146" t="s">
        <v>272</v>
      </c>
      <c r="M18" s="146"/>
      <c r="N18" s="146"/>
      <c r="O18" s="146"/>
      <c r="P18" s="146"/>
      <c r="Q18" s="146"/>
      <c r="R18" s="146"/>
      <c r="S18" s="146"/>
      <c r="T18" s="146" t="s">
        <v>275</v>
      </c>
      <c r="U18" s="146"/>
      <c r="V18" s="146"/>
      <c r="W18" s="146"/>
      <c r="X18" s="146"/>
      <c r="Y18" s="146"/>
      <c r="Z18" s="146"/>
      <c r="AA18" s="146"/>
      <c r="AB18" s="146"/>
      <c r="AC18" s="146"/>
      <c r="AD18" s="146"/>
      <c r="AE18" s="146"/>
      <c r="AF18" s="146"/>
      <c r="AG18" s="146"/>
      <c r="AH18" s="146"/>
      <c r="AI18" s="146"/>
      <c r="AJ18" s="146"/>
      <c r="AK18" s="146"/>
      <c r="AL18" s="146"/>
    </row>
    <row r="19" spans="2:38">
      <c r="B19" s="194"/>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94"/>
      <c r="C20" s="147"/>
      <c r="D20" s="152" t="s">
        <v>163</v>
      </c>
      <c r="E20" s="152"/>
      <c r="F20" s="152"/>
      <c r="G20" s="152"/>
      <c r="H20" s="152"/>
      <c r="I20" s="152"/>
      <c r="J20" s="152"/>
      <c r="K20" s="159"/>
      <c r="L20" s="164">
        <v>850000</v>
      </c>
      <c r="M20" s="164"/>
      <c r="N20" s="164"/>
      <c r="O20" s="164"/>
      <c r="P20" s="164"/>
      <c r="Q20" s="164"/>
      <c r="R20" s="164"/>
      <c r="S20" s="164"/>
      <c r="T20" s="165"/>
      <c r="U20" s="165"/>
      <c r="V20" s="165"/>
      <c r="W20" s="165"/>
      <c r="X20" s="165"/>
      <c r="Y20" s="165"/>
      <c r="Z20" s="165"/>
      <c r="AA20" s="165"/>
      <c r="AB20" s="165"/>
      <c r="AC20" s="165"/>
      <c r="AD20" s="165"/>
      <c r="AE20" s="165"/>
      <c r="AF20" s="165"/>
      <c r="AG20" s="165"/>
      <c r="AH20" s="165"/>
      <c r="AI20" s="165"/>
      <c r="AJ20" s="165"/>
      <c r="AK20" s="165"/>
      <c r="AL20" s="165"/>
    </row>
    <row r="21" spans="2:38">
      <c r="B21" s="194"/>
      <c r="C21" s="148"/>
      <c r="D21" s="153" t="s">
        <v>106</v>
      </c>
      <c r="E21" s="153"/>
      <c r="F21" s="153"/>
      <c r="G21" s="153"/>
      <c r="H21" s="153"/>
      <c r="I21" s="153"/>
      <c r="J21" s="153"/>
      <c r="K21" s="160"/>
      <c r="L21" s="164">
        <v>0</v>
      </c>
      <c r="M21" s="164"/>
      <c r="N21" s="164"/>
      <c r="O21" s="164"/>
      <c r="P21" s="164"/>
      <c r="Q21" s="164"/>
      <c r="R21" s="164"/>
      <c r="S21" s="164"/>
      <c r="T21" s="165"/>
      <c r="U21" s="165"/>
      <c r="V21" s="165"/>
      <c r="W21" s="165"/>
      <c r="X21" s="165"/>
      <c r="Y21" s="165"/>
      <c r="Z21" s="165"/>
      <c r="AA21" s="165"/>
      <c r="AB21" s="165"/>
      <c r="AC21" s="165"/>
      <c r="AD21" s="165"/>
      <c r="AE21" s="165"/>
      <c r="AF21" s="165"/>
      <c r="AG21" s="165"/>
      <c r="AH21" s="165"/>
      <c r="AI21" s="165"/>
      <c r="AJ21" s="165"/>
      <c r="AK21" s="165"/>
      <c r="AL21" s="165"/>
    </row>
    <row r="22" spans="2:38">
      <c r="B22" s="194"/>
      <c r="C22" s="148"/>
      <c r="D22" s="153" t="s">
        <v>277</v>
      </c>
      <c r="E22" s="153"/>
      <c r="F22" s="153"/>
      <c r="G22" s="153"/>
      <c r="H22" s="153"/>
      <c r="I22" s="153"/>
      <c r="J22" s="153"/>
      <c r="K22" s="160"/>
      <c r="L22" s="164">
        <v>1000000</v>
      </c>
      <c r="M22" s="164"/>
      <c r="N22" s="164"/>
      <c r="O22" s="164"/>
      <c r="P22" s="164"/>
      <c r="Q22" s="164"/>
      <c r="R22" s="164"/>
      <c r="S22" s="164"/>
      <c r="T22" s="166" t="s">
        <v>62</v>
      </c>
      <c r="U22" s="166"/>
      <c r="V22" s="166"/>
      <c r="W22" s="166"/>
      <c r="X22" s="166"/>
      <c r="Y22" s="166"/>
      <c r="Z22" s="166"/>
      <c r="AA22" s="166"/>
      <c r="AB22" s="166"/>
      <c r="AC22" s="166"/>
      <c r="AD22" s="166"/>
      <c r="AE22" s="166"/>
      <c r="AF22" s="166"/>
      <c r="AG22" s="166"/>
      <c r="AH22" s="166"/>
      <c r="AI22" s="166"/>
      <c r="AJ22" s="166"/>
      <c r="AK22" s="166"/>
      <c r="AL22" s="166"/>
    </row>
    <row r="23" spans="2:38">
      <c r="B23" s="37"/>
      <c r="C23" s="149"/>
      <c r="D23" s="154" t="s">
        <v>278</v>
      </c>
      <c r="E23" s="154"/>
      <c r="F23" s="154"/>
      <c r="G23" s="154"/>
      <c r="H23" s="154"/>
      <c r="I23" s="154"/>
      <c r="J23" s="154"/>
      <c r="K23" s="161"/>
      <c r="L23" s="164">
        <v>0</v>
      </c>
      <c r="M23" s="164"/>
      <c r="N23" s="164"/>
      <c r="O23" s="164"/>
      <c r="P23" s="164"/>
      <c r="Q23" s="164"/>
      <c r="R23" s="164"/>
      <c r="S23" s="164"/>
      <c r="T23" s="166"/>
      <c r="U23" s="166"/>
      <c r="V23" s="166"/>
      <c r="W23" s="166"/>
      <c r="X23" s="166"/>
      <c r="Y23" s="166"/>
      <c r="Z23" s="166"/>
      <c r="AA23" s="166"/>
      <c r="AB23" s="166"/>
      <c r="AC23" s="166"/>
      <c r="AD23" s="166"/>
      <c r="AE23" s="166"/>
      <c r="AF23" s="166"/>
      <c r="AG23" s="166"/>
      <c r="AH23" s="166"/>
      <c r="AI23" s="166"/>
      <c r="AJ23" s="166"/>
      <c r="AK23" s="166"/>
      <c r="AL23" s="166"/>
    </row>
    <row r="24" spans="2:38">
      <c r="B24" s="194"/>
      <c r="C24" s="146" t="s">
        <v>7</v>
      </c>
      <c r="D24" s="146"/>
      <c r="E24" s="146"/>
      <c r="F24" s="146"/>
      <c r="G24" s="146"/>
      <c r="H24" s="146"/>
      <c r="I24" s="146"/>
      <c r="J24" s="146"/>
      <c r="K24" s="146"/>
      <c r="L24" s="164">
        <f>SUM(L20:S23)</f>
        <v>1850000</v>
      </c>
      <c r="M24" s="164"/>
      <c r="N24" s="164"/>
      <c r="O24" s="164"/>
      <c r="P24" s="164"/>
      <c r="Q24" s="164"/>
      <c r="R24" s="164"/>
      <c r="S24" s="164"/>
      <c r="T24" s="166" t="s">
        <v>282</v>
      </c>
      <c r="U24" s="166"/>
      <c r="V24" s="166"/>
      <c r="W24" s="166"/>
      <c r="X24" s="166"/>
      <c r="Y24" s="166"/>
      <c r="Z24" s="166"/>
      <c r="AA24" s="166"/>
      <c r="AB24" s="166"/>
      <c r="AC24" s="166"/>
      <c r="AD24" s="166"/>
      <c r="AE24" s="166"/>
      <c r="AF24" s="166"/>
      <c r="AG24" s="166"/>
      <c r="AH24" s="166"/>
      <c r="AI24" s="166"/>
      <c r="AJ24" s="166"/>
      <c r="AK24" s="166"/>
      <c r="AL24" s="166"/>
    </row>
    <row r="25" spans="2:38">
      <c r="B25" s="194"/>
      <c r="C25" s="146"/>
      <c r="D25" s="146"/>
      <c r="E25" s="146"/>
      <c r="F25" s="146"/>
      <c r="G25" s="146"/>
      <c r="H25" s="146"/>
      <c r="I25" s="146"/>
      <c r="J25" s="146"/>
      <c r="K25" s="146"/>
      <c r="L25" s="164"/>
      <c r="M25" s="164"/>
      <c r="N25" s="164"/>
      <c r="O25" s="164"/>
      <c r="P25" s="164"/>
      <c r="Q25" s="164"/>
      <c r="R25" s="164"/>
      <c r="S25" s="164"/>
      <c r="T25" s="166"/>
      <c r="U25" s="166"/>
      <c r="V25" s="166"/>
      <c r="W25" s="166"/>
      <c r="X25" s="166"/>
      <c r="Y25" s="166"/>
      <c r="Z25" s="166"/>
      <c r="AA25" s="166"/>
      <c r="AB25" s="166"/>
      <c r="AC25" s="166"/>
      <c r="AD25" s="166"/>
      <c r="AE25" s="166"/>
      <c r="AF25" s="166"/>
      <c r="AG25" s="166"/>
      <c r="AH25" s="166"/>
      <c r="AI25" s="166"/>
      <c r="AJ25" s="166"/>
      <c r="AK25" s="166"/>
      <c r="AL25" s="166"/>
    </row>
    <row r="27" spans="2:38">
      <c r="B27" s="68" t="s">
        <v>149</v>
      </c>
    </row>
    <row r="28" spans="2:38">
      <c r="C28" s="65" t="s">
        <v>367</v>
      </c>
    </row>
  </sheetData>
  <mergeCells count="38">
    <mergeCell ref="B4:AL4"/>
    <mergeCell ref="K7:AL7"/>
    <mergeCell ref="K8:AL8"/>
    <mergeCell ref="C9:J9"/>
    <mergeCell ref="K9:AL9"/>
    <mergeCell ref="C10:J10"/>
    <mergeCell ref="K10:AL10"/>
    <mergeCell ref="C11:J11"/>
    <mergeCell ref="K11:AL11"/>
    <mergeCell ref="C12:J12"/>
    <mergeCell ref="K12:V12"/>
    <mergeCell ref="W12:Y12"/>
    <mergeCell ref="Z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46"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4"/>
  <sheetViews>
    <sheetView showGridLines="0" view="pageBreakPreview" zoomScale="90" zoomScaleSheetLayoutView="90" workbookViewId="0">
      <selection activeCell="AE10" sqref="AE10"/>
    </sheetView>
  </sheetViews>
  <sheetFormatPr defaultColWidth="9" defaultRowHeight="13.5"/>
  <cols>
    <col min="1" max="1" width="2.1796875" style="37" customWidth="1"/>
    <col min="2" max="10" width="2.1796875" style="45" customWidth="1"/>
    <col min="11" max="11" width="3.125" style="45" customWidth="1"/>
    <col min="12" max="17" width="2.625" style="37" customWidth="1"/>
    <col min="18" max="23" width="2.875" style="37" customWidth="1"/>
    <col min="24" max="30" width="3.625" style="37" customWidth="1"/>
    <col min="31" max="31" width="41" style="45" customWidth="1"/>
    <col min="32" max="32" width="9" style="37" bestFit="1" customWidth="0"/>
    <col min="33" max="33" width="13.36328125" style="37" customWidth="1"/>
    <col min="34" max="250" width="9" style="37" bestFit="1" customWidth="0"/>
    <col min="251" max="16384" width="9" style="37"/>
  </cols>
  <sheetData>
    <row r="1" spans="2:34" s="194" customFormat="1" ht="13.5" customHeight="1">
      <c r="B1" s="198" t="s">
        <v>337</v>
      </c>
      <c r="C1" s="199"/>
      <c r="D1" s="199"/>
      <c r="E1" s="199"/>
      <c r="F1" s="199"/>
      <c r="G1" s="199"/>
      <c r="H1" s="199"/>
      <c r="I1" s="199"/>
      <c r="J1" s="199"/>
      <c r="K1" s="199"/>
      <c r="AE1" s="199"/>
      <c r="AG1" s="140">
        <v>0.66666666666666663</v>
      </c>
      <c r="AH1" s="140">
        <v>0.66666666666666663</v>
      </c>
    </row>
    <row r="2" spans="2:34" s="194" customFormat="1" ht="13.5" customHeight="1">
      <c r="B2" s="45"/>
      <c r="C2" s="199"/>
      <c r="D2" s="199"/>
      <c r="E2" s="199"/>
      <c r="F2" s="199"/>
      <c r="G2" s="199"/>
      <c r="H2" s="199"/>
      <c r="I2" s="199"/>
      <c r="J2" s="199"/>
      <c r="K2" s="199"/>
      <c r="AE2" s="199"/>
      <c r="AG2" s="140"/>
      <c r="AH2" s="142"/>
    </row>
    <row r="3" spans="2:34" s="194" customFormat="1" ht="13.5" customHeight="1">
      <c r="B3" s="45"/>
      <c r="C3" s="199"/>
      <c r="D3" s="199"/>
      <c r="E3" s="199"/>
      <c r="F3" s="199"/>
      <c r="G3" s="199"/>
      <c r="H3" s="199"/>
      <c r="I3" s="199"/>
      <c r="J3" s="199"/>
      <c r="K3" s="199"/>
      <c r="AE3" s="199"/>
      <c r="AG3" s="140"/>
      <c r="AH3" s="142"/>
    </row>
    <row r="4" spans="2:34" ht="16.5" customHeight="1">
      <c r="B4" s="45" t="s">
        <v>234</v>
      </c>
      <c r="AG4" s="140"/>
      <c r="AH4" s="142"/>
    </row>
    <row r="5" spans="2:34" s="194" customFormat="1" ht="11.25" customHeight="1">
      <c r="B5" s="92" t="s">
        <v>237</v>
      </c>
      <c r="C5" s="92"/>
      <c r="D5" s="92"/>
      <c r="E5" s="92"/>
      <c r="F5" s="92"/>
      <c r="G5" s="92"/>
      <c r="H5" s="92"/>
      <c r="I5" s="92"/>
      <c r="J5" s="92"/>
      <c r="K5" s="92"/>
      <c r="L5" s="92"/>
      <c r="M5" s="92"/>
      <c r="N5" s="92"/>
      <c r="O5" s="92"/>
      <c r="AE5" s="199"/>
      <c r="AG5" s="140"/>
      <c r="AH5" s="142"/>
    </row>
    <row r="6" spans="2:34" s="194" customFormat="1" ht="16.5" customHeight="1">
      <c r="B6" s="92"/>
      <c r="C6" s="92"/>
      <c r="D6" s="92"/>
      <c r="E6" s="92"/>
      <c r="F6" s="92"/>
      <c r="G6" s="92"/>
      <c r="H6" s="92"/>
      <c r="I6" s="92"/>
      <c r="J6" s="92"/>
      <c r="K6" s="92"/>
      <c r="L6" s="92"/>
      <c r="M6" s="92"/>
      <c r="N6" s="92"/>
      <c r="O6" s="92"/>
      <c r="AE6" s="209" t="s">
        <v>239</v>
      </c>
    </row>
    <row r="7" spans="2:34" s="194" customFormat="1" ht="16.5" customHeight="1">
      <c r="B7" s="199"/>
      <c r="C7" s="96" t="s">
        <v>241</v>
      </c>
      <c r="D7" s="96"/>
      <c r="E7" s="96"/>
      <c r="F7" s="96"/>
      <c r="G7" s="96"/>
      <c r="H7" s="96"/>
      <c r="I7" s="96"/>
      <c r="J7" s="96"/>
      <c r="K7" s="96"/>
      <c r="L7" s="201" t="s">
        <v>244</v>
      </c>
      <c r="M7" s="201"/>
      <c r="N7" s="201"/>
      <c r="O7" s="201"/>
      <c r="P7" s="201"/>
      <c r="Q7" s="201"/>
      <c r="R7" s="201" t="s">
        <v>247</v>
      </c>
      <c r="S7" s="201"/>
      <c r="T7" s="201"/>
      <c r="U7" s="201"/>
      <c r="V7" s="201"/>
      <c r="W7" s="201"/>
      <c r="X7" s="128" t="s">
        <v>29</v>
      </c>
      <c r="Y7" s="129"/>
      <c r="Z7" s="129"/>
      <c r="AA7" s="129"/>
      <c r="AB7" s="129"/>
      <c r="AC7" s="129"/>
      <c r="AD7" s="129"/>
      <c r="AE7" s="128" t="s">
        <v>5</v>
      </c>
      <c r="AG7" s="194" t="s">
        <v>249</v>
      </c>
      <c r="AH7" s="142">
        <v>1</v>
      </c>
    </row>
    <row r="8" spans="2:34" s="194" customFormat="1" ht="16.5" customHeight="1">
      <c r="B8" s="199"/>
      <c r="C8" s="96"/>
      <c r="D8" s="96"/>
      <c r="E8" s="96"/>
      <c r="F8" s="96"/>
      <c r="G8" s="96"/>
      <c r="H8" s="96"/>
      <c r="I8" s="96"/>
      <c r="J8" s="96"/>
      <c r="K8" s="96"/>
      <c r="L8" s="201"/>
      <c r="M8" s="201"/>
      <c r="N8" s="201"/>
      <c r="O8" s="201"/>
      <c r="P8" s="201"/>
      <c r="Q8" s="201"/>
      <c r="R8" s="201"/>
      <c r="S8" s="201"/>
      <c r="T8" s="201"/>
      <c r="U8" s="201"/>
      <c r="V8" s="201"/>
      <c r="W8" s="201"/>
      <c r="X8" s="129"/>
      <c r="Y8" s="129"/>
      <c r="Z8" s="129"/>
      <c r="AA8" s="129"/>
      <c r="AB8" s="129"/>
      <c r="AC8" s="129"/>
      <c r="AD8" s="129"/>
      <c r="AE8" s="129"/>
    </row>
    <row r="9" spans="2:34" s="194" customFormat="1" ht="16.5" customHeight="1">
      <c r="B9" s="199"/>
      <c r="C9" s="96"/>
      <c r="D9" s="96"/>
      <c r="E9" s="96"/>
      <c r="F9" s="96"/>
      <c r="G9" s="96"/>
      <c r="H9" s="96"/>
      <c r="I9" s="96"/>
      <c r="J9" s="96"/>
      <c r="K9" s="96"/>
      <c r="L9" s="201"/>
      <c r="M9" s="201"/>
      <c r="N9" s="201"/>
      <c r="O9" s="201"/>
      <c r="P9" s="201"/>
      <c r="Q9" s="201"/>
      <c r="R9" s="201"/>
      <c r="S9" s="201"/>
      <c r="T9" s="201"/>
      <c r="U9" s="201"/>
      <c r="V9" s="201"/>
      <c r="W9" s="201"/>
      <c r="X9" s="203" t="s">
        <v>249</v>
      </c>
      <c r="Y9" s="123"/>
      <c r="Z9" s="125"/>
      <c r="AA9" s="207" t="s">
        <v>232</v>
      </c>
      <c r="AB9" s="123"/>
      <c r="AC9" s="123"/>
      <c r="AD9" s="125"/>
      <c r="AE9" s="129"/>
    </row>
    <row r="10" spans="2:34" s="194" customFormat="1" ht="16.5" customHeight="1">
      <c r="B10" s="199"/>
      <c r="C10" s="97" t="s">
        <v>437</v>
      </c>
      <c r="D10" s="104"/>
      <c r="E10" s="104"/>
      <c r="F10" s="104"/>
      <c r="G10" s="104"/>
      <c r="H10" s="104"/>
      <c r="I10" s="104"/>
      <c r="J10" s="104"/>
      <c r="K10" s="107"/>
      <c r="L10" s="202">
        <v>500000</v>
      </c>
      <c r="M10" s="202"/>
      <c r="N10" s="202"/>
      <c r="O10" s="202"/>
      <c r="P10" s="202"/>
      <c r="Q10" s="202"/>
      <c r="R10" s="202">
        <f>ROUNDDOWN(L10/1.1,0)</f>
        <v>454545</v>
      </c>
      <c r="S10" s="202"/>
      <c r="T10" s="202"/>
      <c r="U10" s="202"/>
      <c r="V10" s="202"/>
      <c r="W10" s="202"/>
      <c r="X10" s="204">
        <f t="shared" ref="X10:X15" si="0">ROUNDDOWN(R10*$AH$7,0)</f>
        <v>454545</v>
      </c>
      <c r="Y10" s="204"/>
      <c r="Z10" s="204"/>
      <c r="AA10" s="204"/>
      <c r="AB10" s="204"/>
      <c r="AC10" s="204"/>
      <c r="AD10" s="204"/>
      <c r="AE10" s="210" t="s">
        <v>455</v>
      </c>
    </row>
    <row r="11" spans="2:34" s="194" customFormat="1" ht="16.5" customHeight="1">
      <c r="B11" s="199"/>
      <c r="C11" s="98"/>
      <c r="D11" s="200"/>
      <c r="E11" s="200"/>
      <c r="F11" s="200"/>
      <c r="G11" s="200"/>
      <c r="H11" s="200"/>
      <c r="I11" s="200"/>
      <c r="J11" s="200"/>
      <c r="K11" s="108"/>
      <c r="L11" s="202"/>
      <c r="M11" s="202"/>
      <c r="N11" s="202"/>
      <c r="O11" s="202"/>
      <c r="P11" s="202"/>
      <c r="Q11" s="202"/>
      <c r="R11" s="202">
        <f>ROUNDDOWN(L11/1.1,0)</f>
        <v>0</v>
      </c>
      <c r="S11" s="202"/>
      <c r="T11" s="202"/>
      <c r="U11" s="202"/>
      <c r="V11" s="202"/>
      <c r="W11" s="202"/>
      <c r="X11" s="204">
        <f t="shared" si="0"/>
        <v>0</v>
      </c>
      <c r="Y11" s="204"/>
      <c r="Z11" s="204"/>
      <c r="AA11" s="204"/>
      <c r="AB11" s="204"/>
      <c r="AC11" s="204"/>
      <c r="AD11" s="204"/>
      <c r="AE11" s="210"/>
    </row>
    <row r="12" spans="2:34" s="194" customFormat="1" ht="16.5" customHeight="1">
      <c r="B12" s="199"/>
      <c r="C12" s="98"/>
      <c r="D12" s="200"/>
      <c r="E12" s="200"/>
      <c r="F12" s="200"/>
      <c r="G12" s="200"/>
      <c r="H12" s="200"/>
      <c r="I12" s="200"/>
      <c r="J12" s="200"/>
      <c r="K12" s="108"/>
      <c r="L12" s="202"/>
      <c r="M12" s="202"/>
      <c r="N12" s="202"/>
      <c r="O12" s="202"/>
      <c r="P12" s="202"/>
      <c r="Q12" s="202"/>
      <c r="R12" s="202">
        <f>ROUNDDOWN(L12/1.1,0)</f>
        <v>0</v>
      </c>
      <c r="S12" s="202"/>
      <c r="T12" s="202"/>
      <c r="U12" s="202"/>
      <c r="V12" s="202"/>
      <c r="W12" s="202"/>
      <c r="X12" s="204">
        <f t="shared" si="0"/>
        <v>0</v>
      </c>
      <c r="Y12" s="204"/>
      <c r="Z12" s="204"/>
      <c r="AA12" s="204"/>
      <c r="AB12" s="204"/>
      <c r="AC12" s="204"/>
      <c r="AD12" s="204"/>
      <c r="AE12" s="210"/>
    </row>
    <row r="13" spans="2:34" s="194" customFormat="1" ht="16.5" customHeight="1">
      <c r="B13" s="199"/>
      <c r="C13" s="98"/>
      <c r="D13" s="200"/>
      <c r="E13" s="200"/>
      <c r="F13" s="200"/>
      <c r="G13" s="200"/>
      <c r="H13" s="200"/>
      <c r="I13" s="200"/>
      <c r="J13" s="200"/>
      <c r="K13" s="108"/>
      <c r="L13" s="202"/>
      <c r="M13" s="202"/>
      <c r="N13" s="202"/>
      <c r="O13" s="202"/>
      <c r="P13" s="202"/>
      <c r="Q13" s="202"/>
      <c r="R13" s="202">
        <f>ROUNDDOWN(L13/1.1,0)</f>
        <v>0</v>
      </c>
      <c r="S13" s="202"/>
      <c r="T13" s="202"/>
      <c r="U13" s="202"/>
      <c r="V13" s="202"/>
      <c r="W13" s="202"/>
      <c r="X13" s="204">
        <f t="shared" si="0"/>
        <v>0</v>
      </c>
      <c r="Y13" s="204"/>
      <c r="Z13" s="204"/>
      <c r="AA13" s="204"/>
      <c r="AB13" s="204"/>
      <c r="AC13" s="204"/>
      <c r="AD13" s="204"/>
      <c r="AE13" s="210"/>
    </row>
    <row r="14" spans="2:34" s="194" customFormat="1" ht="16.5" customHeight="1">
      <c r="B14" s="199"/>
      <c r="C14" s="98"/>
      <c r="D14" s="200"/>
      <c r="E14" s="200"/>
      <c r="F14" s="200"/>
      <c r="G14" s="200"/>
      <c r="H14" s="200"/>
      <c r="I14" s="200"/>
      <c r="J14" s="200"/>
      <c r="K14" s="108"/>
      <c r="L14" s="202"/>
      <c r="M14" s="202"/>
      <c r="N14" s="202"/>
      <c r="O14" s="202"/>
      <c r="P14" s="202"/>
      <c r="Q14" s="202"/>
      <c r="R14" s="202">
        <f>ROUNDDOWN(L14/1.1,0)</f>
        <v>0</v>
      </c>
      <c r="S14" s="202"/>
      <c r="T14" s="202"/>
      <c r="U14" s="202"/>
      <c r="V14" s="202"/>
      <c r="W14" s="202"/>
      <c r="X14" s="204">
        <f t="shared" si="0"/>
        <v>0</v>
      </c>
      <c r="Y14" s="204"/>
      <c r="Z14" s="204"/>
      <c r="AA14" s="204"/>
      <c r="AB14" s="204"/>
      <c r="AC14" s="204"/>
      <c r="AD14" s="204"/>
      <c r="AE14" s="210"/>
    </row>
    <row r="15" spans="2:34" s="194" customFormat="1" ht="16.5" customHeight="1">
      <c r="B15" s="199"/>
      <c r="C15" s="99"/>
      <c r="D15" s="106"/>
      <c r="E15" s="106"/>
      <c r="F15" s="106"/>
      <c r="G15" s="106"/>
      <c r="H15" s="106"/>
      <c r="I15" s="106"/>
      <c r="J15" s="106"/>
      <c r="K15" s="109"/>
      <c r="L15" s="202">
        <f>SUM(L10:Q14)</f>
        <v>500000</v>
      </c>
      <c r="M15" s="202"/>
      <c r="N15" s="202"/>
      <c r="O15" s="202"/>
      <c r="P15" s="202"/>
      <c r="Q15" s="202"/>
      <c r="R15" s="202">
        <f>SUM(R10:W14)</f>
        <v>454545</v>
      </c>
      <c r="S15" s="202"/>
      <c r="T15" s="202"/>
      <c r="U15" s="202"/>
      <c r="V15" s="202"/>
      <c r="W15" s="202"/>
      <c r="X15" s="204">
        <f t="shared" si="0"/>
        <v>454545</v>
      </c>
      <c r="Y15" s="204"/>
      <c r="Z15" s="204"/>
      <c r="AA15" s="204"/>
      <c r="AB15" s="204"/>
      <c r="AC15" s="204"/>
      <c r="AD15" s="204"/>
      <c r="AE15" s="211" t="s">
        <v>200</v>
      </c>
    </row>
    <row r="16" spans="2:34" s="194" customFormat="1" ht="27" customHeight="1">
      <c r="B16" s="199"/>
      <c r="C16" s="100" t="s">
        <v>29</v>
      </c>
      <c r="D16" s="100"/>
      <c r="E16" s="100"/>
      <c r="F16" s="100"/>
      <c r="G16" s="100"/>
      <c r="H16" s="100"/>
      <c r="I16" s="100"/>
      <c r="J16" s="100"/>
      <c r="K16" s="100"/>
      <c r="L16" s="100"/>
      <c r="M16" s="100"/>
      <c r="N16" s="100"/>
      <c r="O16" s="100"/>
      <c r="P16" s="100"/>
      <c r="Q16" s="100"/>
      <c r="R16" s="100"/>
      <c r="S16" s="100"/>
      <c r="T16" s="100"/>
      <c r="U16" s="100"/>
      <c r="V16" s="100"/>
      <c r="W16" s="116"/>
      <c r="X16" s="205">
        <f>ROUNDDOWN(X15,-3)</f>
        <v>454000</v>
      </c>
      <c r="Y16" s="206"/>
      <c r="Z16" s="206"/>
      <c r="AA16" s="206"/>
      <c r="AB16" s="206"/>
      <c r="AC16" s="206"/>
      <c r="AD16" s="208"/>
      <c r="AE16" s="135"/>
    </row>
    <row r="17" spans="3:31" ht="19.5" customHeight="1">
      <c r="C17" s="101" t="s">
        <v>225</v>
      </c>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row>
    <row r="18" spans="3:31" ht="19.5" customHeight="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row>
    <row r="53" spans="2:2">
      <c r="B53" s="95">
        <v>44198</v>
      </c>
    </row>
    <row r="54" spans="2:2">
      <c r="B54" s="95">
        <v>44230</v>
      </c>
    </row>
  </sheetData>
  <mergeCells count="30">
    <mergeCell ref="X9:Z9"/>
    <mergeCell ref="AA9:AD9"/>
    <mergeCell ref="L10:Q10"/>
    <mergeCell ref="R10:W10"/>
    <mergeCell ref="X10:AD10"/>
    <mergeCell ref="L11:Q11"/>
    <mergeCell ref="R11:W11"/>
    <mergeCell ref="X11:AD11"/>
    <mergeCell ref="L12:Q12"/>
    <mergeCell ref="R12:W12"/>
    <mergeCell ref="X12:AD12"/>
    <mergeCell ref="L13:Q13"/>
    <mergeCell ref="R13:W13"/>
    <mergeCell ref="X13:AD13"/>
    <mergeCell ref="L14:Q14"/>
    <mergeCell ref="R14:W14"/>
    <mergeCell ref="X14:AD14"/>
    <mergeCell ref="L15:Q15"/>
    <mergeCell ref="R15:W15"/>
    <mergeCell ref="X15:AD15"/>
    <mergeCell ref="C16:W16"/>
    <mergeCell ref="X16:AD16"/>
    <mergeCell ref="C17:AE17"/>
    <mergeCell ref="B5:O6"/>
    <mergeCell ref="C7:K9"/>
    <mergeCell ref="L7:Q9"/>
    <mergeCell ref="R7:W9"/>
    <mergeCell ref="X7:AD8"/>
    <mergeCell ref="AE7:AE9"/>
    <mergeCell ref="C10:K15"/>
  </mergeCells>
  <phoneticPr fontId="46" type="Hiragana"/>
  <dataValidations count="2">
    <dataValidation allowBlank="1" showDropDown="0" showInputMessage="1" showErrorMessage="1" promptTitle="補助対象事業費" prompt="総事業費を入れると税抜き金額が自動入力されます。_x000a_見積書等と金額が異なる場合は、計算式によらず、手入力を行って下さい。" sqref="R10:W14"/>
    <dataValidation allowBlank="1" showDropDown="0" showInputMessage="1" showErrorMessage="1" promptTitle="総事業費" prompt="税込金額を入力してください。_x000a_見積書単位で入力をしてください。" sqref="L10:Q14"/>
  </dataValidations>
  <printOptions horizontalCentered="1"/>
  <pageMargins left="0.98425196850393704" right="0.78740157480314954" top="0.78740157480314954" bottom="0.78740157480314954" header="0.51181102362204722" footer="0.51181102362204722"/>
  <pageSetup paperSize="9" scale="69" firstPageNumber="0" fitToWidth="1" fitToHeight="0" orientation="portrait" usePrinterDefaults="1" cellComments="asDisplayed" useFirstPageNumber="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topLeftCell="A5" zoomScaleSheetLayoutView="100" workbookViewId="0">
      <selection activeCell="B6" sqref="B6:AL7"/>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7.25" customHeight="1">
      <c r="B1" s="67" t="s">
        <v>55</v>
      </c>
    </row>
    <row r="2" spans="2:39" ht="14.25" customHeight="1">
      <c r="B2" s="68"/>
    </row>
    <row r="3" spans="2:39" ht="9.65" customHeight="1"/>
    <row r="4" spans="2:39" ht="17.25">
      <c r="B4" s="69" t="s">
        <v>152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64" customFormat="1" ht="10.5" customHeight="1">
      <c r="B6" s="70" t="s">
        <v>214</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66"/>
    </row>
    <row r="7" spans="2:39" s="64" customFormat="1" ht="9" customHeight="1">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66"/>
    </row>
    <row r="8" spans="2:39" s="64" customFormat="1" ht="23" customHeight="1">
      <c r="B8" s="70"/>
      <c r="C8" s="212" t="s">
        <v>296</v>
      </c>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66"/>
    </row>
    <row r="9" spans="2:39" s="64" customFormat="1" ht="23" customHeight="1">
      <c r="B9" s="65"/>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66"/>
    </row>
    <row r="10" spans="2:39" s="64" customFormat="1" ht="23" customHeight="1">
      <c r="B10" s="65"/>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66"/>
    </row>
    <row r="11" spans="2:39" s="64" customFormat="1" ht="23" customHeight="1">
      <c r="B11" s="65"/>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66"/>
    </row>
    <row r="12" spans="2:39" s="64" customFormat="1" ht="23" customHeight="1">
      <c r="B12" s="65"/>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66"/>
    </row>
    <row r="13" spans="2:39" s="64" customFormat="1" ht="23" customHeight="1">
      <c r="B13" s="65"/>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66"/>
    </row>
    <row r="14" spans="2:39" ht="23" customHeight="1">
      <c r="C14" s="212" t="s">
        <v>300</v>
      </c>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row>
    <row r="15" spans="2:39" ht="23" customHeight="1">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row>
    <row r="16" spans="2:39" ht="23" customHeight="1">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row>
    <row r="17" spans="2:38" ht="23" customHeight="1">
      <c r="B17" s="38" t="s">
        <v>221</v>
      </c>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row>
    <row r="18" spans="2:38" ht="23" customHeight="1">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23" customHeight="1">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row>
    <row r="20" spans="2:38" ht="23" customHeight="1">
      <c r="C20" s="215" t="s">
        <v>438</v>
      </c>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row>
    <row r="21" spans="2:38" ht="18" customHeight="1">
      <c r="C21" s="216" t="s">
        <v>242</v>
      </c>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row>
    <row r="22" spans="2:38" ht="18" customHeight="1">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2:38" ht="23" customHeight="1">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row>
    <row r="24" spans="2:38" ht="23" customHeight="1">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row>
    <row r="25" spans="2:38" ht="23" customHeight="1">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row>
    <row r="26" spans="2:38" ht="23" customHeight="1">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row>
    <row r="27" spans="2:38" ht="33" customHeight="1">
      <c r="C27" s="219" t="s">
        <v>439</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row>
    <row r="28" spans="2:38" ht="23" customHeight="1">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2:38" ht="23" customHeight="1">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row>
    <row r="30" spans="2:38" ht="23" customHeight="1">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row>
    <row r="31" spans="2:38" ht="23" customHeight="1">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row>
    <row r="32" spans="2:38" ht="23" customHeight="1">
      <c r="C32" s="220" t="s">
        <v>306</v>
      </c>
      <c r="D32" s="220"/>
      <c r="E32" s="220"/>
      <c r="F32" s="220"/>
      <c r="G32" s="220"/>
      <c r="H32" s="220"/>
      <c r="I32" s="220"/>
      <c r="J32" s="220"/>
      <c r="K32" s="220"/>
      <c r="L32" s="224" t="s">
        <v>440</v>
      </c>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row>
    <row r="33" spans="3:38" ht="23"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row>
    <row r="34" spans="3:38" ht="23" customHeight="1">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row>
    <row r="35" spans="3:38" ht="23" customHeight="1">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row>
    <row r="36" spans="3:38" ht="23" customHeight="1">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row>
    <row r="37" spans="3:38" ht="23" customHeight="1">
      <c r="C37" s="221" t="s">
        <v>320</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row>
    <row r="38" spans="3:38" ht="19.5" customHeight="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row>
    <row r="39" spans="3:38" ht="23" customHeight="1">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row>
    <row r="40" spans="3:38" ht="23" customHeight="1">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row>
    <row r="41" spans="3:38" ht="23" customHeight="1">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pans="3:38" ht="23" customHeight="1">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row>
    <row r="43" spans="3:38">
      <c r="C43" s="65" t="s">
        <v>225</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46" type="Hiragana"/>
  <printOptions horizontalCentered="1"/>
  <pageMargins left="0.98425196850393704" right="0.78740157480314954" top="0.78740157480314954" bottom="0.78740157480314954" header="0.51181102362204722" footer="0.51181102362204722"/>
  <pageSetup paperSize="9" scale="87" firstPageNumber="0" fitToWidth="1" fitToHeight="2" orientation="portrait" usePrinterDefaults="1" cellComments="asDisplayed" useFirstPageNumber="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indexed="51"/>
  </sheetPr>
  <dimension ref="B1:AP42"/>
  <sheetViews>
    <sheetView showGridLines="0" view="pageBreakPreview" topLeftCell="A2" zoomScaleSheetLayoutView="100" workbookViewId="0">
      <selection activeCell="C42" sqref="C42:AP49"/>
    </sheetView>
  </sheetViews>
  <sheetFormatPr defaultColWidth="9" defaultRowHeight="13.5"/>
  <cols>
    <col min="1" max="1" width="2.1796875" style="37" customWidth="1"/>
    <col min="2" max="38" width="2.1796875" style="45" customWidth="1"/>
    <col min="39" max="16384" width="9" style="37" bestFit="1" customWidth="1"/>
  </cols>
  <sheetData>
    <row r="1" spans="2:38" ht="13.5" customHeight="1">
      <c r="B1" s="45" t="s">
        <v>368</v>
      </c>
    </row>
    <row r="2" spans="2:38" ht="13.5" customHeight="1"/>
    <row r="3" spans="2:38" ht="13.5" customHeight="1">
      <c r="AA3" s="393" t="s">
        <v>370</v>
      </c>
      <c r="AB3" s="393"/>
      <c r="AC3" s="393"/>
      <c r="AD3" s="393"/>
      <c r="AE3" s="393"/>
      <c r="AF3" s="393"/>
      <c r="AG3" s="393"/>
      <c r="AH3" s="393"/>
      <c r="AI3" s="393"/>
      <c r="AJ3" s="393"/>
      <c r="AK3" s="393"/>
      <c r="AL3" s="393"/>
    </row>
    <row r="4" spans="2:38" ht="13.5" customHeight="1">
      <c r="AE4" s="306"/>
      <c r="AF4" s="306"/>
      <c r="AG4" s="306"/>
      <c r="AH4" s="306"/>
      <c r="AI4" s="306"/>
      <c r="AJ4" s="306"/>
      <c r="AK4" s="306"/>
      <c r="AL4" s="306"/>
    </row>
    <row r="5" spans="2:38" ht="13.5" customHeight="1"/>
    <row r="6" spans="2:38" ht="13.5" customHeight="1">
      <c r="C6" s="45" t="s">
        <v>251</v>
      </c>
    </row>
    <row r="7" spans="2:38" ht="13.5" customHeight="1"/>
    <row r="8" spans="2:38" ht="13.5" customHeight="1">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8"/>
    </row>
    <row r="9" spans="2:38">
      <c r="B9" s="37"/>
      <c r="C9" s="37"/>
      <c r="D9" s="37"/>
      <c r="E9" s="37"/>
      <c r="F9" s="37"/>
      <c r="G9" s="37"/>
      <c r="H9" s="37"/>
      <c r="I9" s="37"/>
      <c r="J9" s="37"/>
      <c r="K9" s="37"/>
      <c r="L9" s="37"/>
      <c r="M9" s="37"/>
      <c r="N9" s="37"/>
      <c r="O9" s="37"/>
      <c r="P9" s="55" t="s">
        <v>121</v>
      </c>
      <c r="Q9" s="55"/>
      <c r="R9" s="55"/>
      <c r="S9" s="37"/>
      <c r="T9" s="37"/>
      <c r="U9" s="37"/>
      <c r="V9" s="37"/>
      <c r="W9" s="37"/>
      <c r="X9" s="37"/>
      <c r="Y9" s="37"/>
      <c r="Z9" s="37"/>
      <c r="AA9" s="37"/>
      <c r="AB9" s="37"/>
      <c r="AC9" s="37"/>
      <c r="AD9" s="37"/>
      <c r="AE9" s="37"/>
      <c r="AF9" s="37"/>
      <c r="AG9" s="37"/>
      <c r="AH9" s="37"/>
      <c r="AI9" s="37"/>
      <c r="AJ9" s="37"/>
      <c r="AK9" s="37"/>
      <c r="AL9" s="38"/>
    </row>
    <row r="10" spans="2:38">
      <c r="B10" s="37"/>
      <c r="C10" s="37"/>
      <c r="D10" s="37"/>
      <c r="E10" s="37"/>
      <c r="F10" s="37"/>
      <c r="G10" s="37"/>
      <c r="H10" s="37"/>
      <c r="I10" s="37"/>
      <c r="J10" s="37"/>
      <c r="K10" s="37"/>
      <c r="L10" s="37"/>
      <c r="M10" s="37"/>
      <c r="N10" s="37"/>
      <c r="O10" s="37"/>
      <c r="P10" s="55"/>
      <c r="Q10" s="55"/>
      <c r="R10" s="55"/>
      <c r="S10" s="37"/>
      <c r="T10" s="37"/>
      <c r="U10" s="37"/>
      <c r="V10" s="37"/>
      <c r="W10" s="37"/>
      <c r="X10" s="37"/>
      <c r="Y10" s="37"/>
      <c r="Z10" s="37"/>
      <c r="AA10" s="37"/>
      <c r="AB10" s="37"/>
      <c r="AC10" s="37"/>
      <c r="AD10" s="37"/>
      <c r="AE10" s="37"/>
      <c r="AF10" s="37"/>
      <c r="AG10" s="37"/>
      <c r="AH10" s="37"/>
      <c r="AI10" s="37"/>
      <c r="AJ10" s="37"/>
      <c r="AK10" s="37"/>
      <c r="AL10" s="38"/>
    </row>
    <row r="11" spans="2:38" ht="13.5" customHeight="1">
      <c r="B11" s="37"/>
      <c r="C11" s="37"/>
      <c r="D11" s="37"/>
      <c r="E11" s="37"/>
      <c r="F11" s="37"/>
      <c r="G11" s="37"/>
      <c r="H11" s="37"/>
      <c r="I11" s="37"/>
      <c r="J11" s="37"/>
      <c r="K11" s="37"/>
      <c r="L11" s="37"/>
      <c r="M11" s="37"/>
      <c r="N11" s="37"/>
      <c r="O11" s="37"/>
      <c r="P11" s="55" t="s">
        <v>125</v>
      </c>
      <c r="Q11" s="55"/>
      <c r="R11" s="55"/>
      <c r="S11" s="55"/>
      <c r="T11" s="55"/>
      <c r="U11" s="60" t="s">
        <v>126</v>
      </c>
      <c r="V11" s="60"/>
      <c r="W11" s="60"/>
      <c r="X11" s="60"/>
      <c r="Y11" s="60"/>
      <c r="Z11" s="60"/>
      <c r="AA11" s="60"/>
      <c r="AB11" s="60"/>
      <c r="AC11" s="60"/>
      <c r="AD11" s="60"/>
      <c r="AE11" s="60"/>
      <c r="AF11" s="60"/>
      <c r="AG11" s="60"/>
      <c r="AH11" s="60"/>
      <c r="AI11" s="60"/>
      <c r="AJ11" s="60"/>
      <c r="AK11" s="60"/>
      <c r="AL11" s="38"/>
    </row>
    <row r="12" spans="2:38">
      <c r="B12" s="37"/>
      <c r="C12" s="37"/>
      <c r="D12" s="37"/>
      <c r="E12" s="37"/>
      <c r="F12" s="37"/>
      <c r="G12" s="37"/>
      <c r="H12" s="37"/>
      <c r="I12" s="37"/>
      <c r="J12" s="37"/>
      <c r="K12" s="37"/>
      <c r="L12" s="37"/>
      <c r="M12" s="37"/>
      <c r="N12" s="37"/>
      <c r="O12" s="37"/>
      <c r="P12" s="55"/>
      <c r="Q12" s="55"/>
      <c r="R12" s="55"/>
      <c r="S12" s="55"/>
      <c r="T12" s="55"/>
      <c r="U12" s="60"/>
      <c r="V12" s="60"/>
      <c r="W12" s="60"/>
      <c r="X12" s="60"/>
      <c r="Y12" s="60"/>
      <c r="Z12" s="60"/>
      <c r="AA12" s="60"/>
      <c r="AB12" s="60"/>
      <c r="AC12" s="60"/>
      <c r="AD12" s="60"/>
      <c r="AE12" s="60"/>
      <c r="AF12" s="60"/>
      <c r="AG12" s="60"/>
      <c r="AH12" s="60"/>
      <c r="AI12" s="60"/>
      <c r="AJ12" s="60"/>
      <c r="AK12" s="60"/>
      <c r="AL12" s="38"/>
    </row>
    <row r="13" spans="2:38" ht="13.5" customHeight="1">
      <c r="B13" s="37"/>
      <c r="C13" s="37"/>
      <c r="D13" s="37"/>
      <c r="E13" s="37"/>
      <c r="F13" s="37"/>
      <c r="G13" s="37"/>
      <c r="H13" s="37"/>
      <c r="I13" s="37"/>
      <c r="J13" s="37"/>
      <c r="K13" s="37"/>
      <c r="L13" s="37"/>
      <c r="M13" s="37"/>
      <c r="N13" s="37"/>
      <c r="O13" s="37"/>
      <c r="P13" s="55" t="s">
        <v>127</v>
      </c>
      <c r="Q13" s="55"/>
      <c r="R13" s="55"/>
      <c r="S13" s="55"/>
      <c r="T13" s="55"/>
      <c r="U13" s="60" t="s">
        <v>19</v>
      </c>
      <c r="V13" s="61"/>
      <c r="W13" s="61"/>
      <c r="X13" s="61"/>
      <c r="Y13" s="61"/>
      <c r="Z13" s="61"/>
      <c r="AA13" s="61"/>
      <c r="AB13" s="61"/>
      <c r="AC13" s="61"/>
      <c r="AD13" s="61"/>
      <c r="AE13" s="61"/>
      <c r="AF13" s="61"/>
      <c r="AG13" s="61"/>
      <c r="AH13" s="61"/>
      <c r="AI13" s="61"/>
      <c r="AJ13" s="61"/>
      <c r="AK13" s="61"/>
      <c r="AL13" s="38"/>
    </row>
    <row r="14" spans="2:38">
      <c r="B14" s="37"/>
      <c r="C14" s="37"/>
      <c r="D14" s="37"/>
      <c r="E14" s="37"/>
      <c r="F14" s="37"/>
      <c r="G14" s="37"/>
      <c r="H14" s="37"/>
      <c r="I14" s="37"/>
      <c r="J14" s="37"/>
      <c r="K14" s="37"/>
      <c r="L14" s="37"/>
      <c r="M14" s="37"/>
      <c r="N14" s="37"/>
      <c r="O14" s="37"/>
      <c r="P14" s="55"/>
      <c r="Q14" s="55"/>
      <c r="R14" s="55"/>
      <c r="S14" s="55"/>
      <c r="T14" s="55"/>
      <c r="U14" s="61"/>
      <c r="V14" s="61"/>
      <c r="W14" s="61"/>
      <c r="X14" s="61"/>
      <c r="Y14" s="61"/>
      <c r="Z14" s="61"/>
      <c r="AA14" s="61"/>
      <c r="AB14" s="61"/>
      <c r="AC14" s="61"/>
      <c r="AD14" s="61"/>
      <c r="AE14" s="61"/>
      <c r="AF14" s="61"/>
      <c r="AG14" s="61"/>
      <c r="AH14" s="61"/>
      <c r="AI14" s="61"/>
      <c r="AJ14" s="61"/>
      <c r="AK14" s="61"/>
      <c r="AL14" s="38"/>
    </row>
    <row r="15" spans="2:38" ht="13.5" customHeight="1">
      <c r="B15" s="37"/>
      <c r="C15" s="37"/>
      <c r="D15" s="37"/>
      <c r="E15" s="37"/>
      <c r="F15" s="37"/>
      <c r="G15" s="37"/>
      <c r="H15" s="37"/>
      <c r="I15" s="37"/>
      <c r="J15" s="37"/>
      <c r="K15" s="37"/>
      <c r="L15" s="37"/>
      <c r="M15" s="37"/>
      <c r="N15" s="37"/>
      <c r="O15" s="37"/>
      <c r="P15" s="56" t="s">
        <v>128</v>
      </c>
      <c r="Q15" s="56"/>
      <c r="R15" s="56"/>
      <c r="S15" s="56"/>
      <c r="T15" s="56"/>
      <c r="U15" s="60" t="s">
        <v>130</v>
      </c>
      <c r="V15" s="60"/>
      <c r="W15" s="60"/>
      <c r="X15" s="60"/>
      <c r="Y15" s="60"/>
      <c r="Z15" s="60"/>
      <c r="AA15" s="60"/>
      <c r="AB15" s="60"/>
      <c r="AC15" s="60"/>
      <c r="AD15" s="60"/>
      <c r="AE15" s="60"/>
      <c r="AF15" s="60"/>
      <c r="AG15" s="60"/>
      <c r="AH15" s="60"/>
      <c r="AI15" s="60"/>
      <c r="AJ15" s="60"/>
      <c r="AK15" s="60"/>
      <c r="AL15" s="38"/>
    </row>
    <row r="16" spans="2:38">
      <c r="B16" s="37"/>
      <c r="C16" s="37"/>
      <c r="D16" s="37"/>
      <c r="E16" s="37"/>
      <c r="F16" s="37"/>
      <c r="G16" s="37"/>
      <c r="H16" s="37"/>
      <c r="I16" s="37"/>
      <c r="J16" s="37"/>
      <c r="K16" s="37"/>
      <c r="L16" s="37"/>
      <c r="M16" s="37"/>
      <c r="N16" s="37"/>
      <c r="O16" s="37"/>
      <c r="P16" s="56"/>
      <c r="Q16" s="56"/>
      <c r="R16" s="56"/>
      <c r="S16" s="56"/>
      <c r="T16" s="56"/>
      <c r="U16" s="60"/>
      <c r="V16" s="60"/>
      <c r="W16" s="60"/>
      <c r="X16" s="60"/>
      <c r="Y16" s="60"/>
      <c r="Z16" s="60"/>
      <c r="AA16" s="60"/>
      <c r="AB16" s="60"/>
      <c r="AC16" s="60"/>
      <c r="AD16" s="60"/>
      <c r="AE16" s="60"/>
      <c r="AF16" s="60"/>
      <c r="AG16" s="60"/>
      <c r="AH16" s="60"/>
      <c r="AI16" s="60"/>
      <c r="AJ16" s="60"/>
      <c r="AK16" s="60"/>
      <c r="AL16" s="38"/>
    </row>
    <row r="17" spans="2:38" ht="13.5" customHeight="1">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8"/>
    </row>
    <row r="18" spans="2:38" ht="13.5" customHeight="1"/>
    <row r="19" spans="2:38" ht="13.5" customHeight="1">
      <c r="B19" s="200" t="s">
        <v>361</v>
      </c>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2:38" ht="13.5" customHeight="1">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2:38" ht="13.5" customHeight="1"/>
    <row r="22" spans="2:38" ht="13.5" customHeight="1">
      <c r="B22" s="286" t="s">
        <v>371</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row>
    <row r="23" spans="2:38" ht="13.5" customHeight="1">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row>
    <row r="24" spans="2:38" ht="13.5" customHeight="1">
      <c r="B24" s="286"/>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row>
    <row r="25" spans="2:38" ht="13.5" customHeight="1">
      <c r="B25" s="377"/>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row>
    <row r="26" spans="2:38" ht="13.5" customHeight="1">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row>
    <row r="27" spans="2:38" ht="13.5" customHeight="1">
      <c r="B27" s="200" t="s">
        <v>372</v>
      </c>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row>
    <row r="28" spans="2:38" ht="13.5" customHeight="1">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row>
    <row r="29" spans="2:38" ht="13.5" customHeight="1">
      <c r="B29" s="37">
        <v>1</v>
      </c>
      <c r="C29" s="37"/>
      <c r="D29" s="37" t="s">
        <v>328</v>
      </c>
      <c r="E29" s="37"/>
      <c r="F29" s="37"/>
      <c r="G29" s="37"/>
      <c r="H29" s="37"/>
      <c r="I29" s="37"/>
      <c r="J29" s="37"/>
      <c r="K29" s="37"/>
      <c r="L29" s="37"/>
      <c r="M29" s="297"/>
      <c r="N29" s="297"/>
      <c r="O29" s="37"/>
      <c r="P29" s="37"/>
      <c r="Q29" s="37"/>
      <c r="R29" s="37"/>
      <c r="S29" s="37"/>
      <c r="T29" s="37"/>
      <c r="U29" s="37"/>
      <c r="V29" s="37"/>
      <c r="W29" s="37"/>
      <c r="X29" s="37"/>
      <c r="Y29" s="37"/>
      <c r="Z29" s="37"/>
      <c r="AA29" s="37"/>
      <c r="AB29" s="37"/>
      <c r="AC29" s="37"/>
      <c r="AD29" s="37"/>
      <c r="AE29" s="37"/>
      <c r="AF29" s="37"/>
      <c r="AG29" s="37"/>
      <c r="AH29" s="37"/>
      <c r="AI29" s="37"/>
      <c r="AJ29" s="37"/>
      <c r="AK29" s="200"/>
      <c r="AL29" s="200"/>
    </row>
    <row r="30" spans="2:38" ht="13.5" customHeight="1">
      <c r="B30" s="37"/>
      <c r="C30" s="37"/>
      <c r="D30" s="288" t="s">
        <v>333</v>
      </c>
      <c r="E30" s="288"/>
      <c r="F30" s="288"/>
      <c r="G30" s="288"/>
      <c r="H30" s="288"/>
      <c r="I30" s="288"/>
      <c r="J30" s="288"/>
      <c r="K30" s="288"/>
      <c r="L30" s="288"/>
      <c r="M30" s="288"/>
      <c r="N30" s="288"/>
      <c r="O30" s="288" t="s">
        <v>334</v>
      </c>
      <c r="P30" s="288"/>
      <c r="Q30" s="288"/>
      <c r="R30" s="288"/>
      <c r="S30" s="288"/>
      <c r="T30" s="288"/>
      <c r="U30" s="288"/>
      <c r="V30" s="288"/>
      <c r="W30" s="288"/>
      <c r="X30" s="288"/>
      <c r="Y30" s="288"/>
      <c r="Z30" s="288" t="s">
        <v>222</v>
      </c>
      <c r="AA30" s="288"/>
      <c r="AB30" s="288"/>
      <c r="AC30" s="288"/>
      <c r="AD30" s="288"/>
      <c r="AE30" s="288"/>
      <c r="AF30" s="288"/>
      <c r="AG30" s="288"/>
      <c r="AH30" s="288"/>
      <c r="AI30" s="288"/>
      <c r="AJ30" s="288"/>
      <c r="AK30" s="200"/>
      <c r="AL30" s="200"/>
    </row>
    <row r="31" spans="2:38" ht="13.5" customHeight="1">
      <c r="B31" s="37"/>
      <c r="C31" s="37"/>
      <c r="D31" s="378">
        <v>200000</v>
      </c>
      <c r="E31" s="382"/>
      <c r="F31" s="382"/>
      <c r="G31" s="382"/>
      <c r="H31" s="382"/>
      <c r="I31" s="382"/>
      <c r="J31" s="382"/>
      <c r="K31" s="382"/>
      <c r="L31" s="382"/>
      <c r="M31" s="390" t="s">
        <v>136</v>
      </c>
      <c r="N31" s="391"/>
      <c r="O31" s="392">
        <v>0</v>
      </c>
      <c r="P31" s="382"/>
      <c r="Q31" s="382"/>
      <c r="R31" s="382"/>
      <c r="S31" s="382"/>
      <c r="T31" s="382"/>
      <c r="U31" s="382"/>
      <c r="V31" s="382"/>
      <c r="W31" s="382"/>
      <c r="X31" s="390" t="s">
        <v>136</v>
      </c>
      <c r="Y31" s="391"/>
      <c r="Z31" s="301">
        <f>+O31-D31</f>
        <v>-200000</v>
      </c>
      <c r="AA31" s="302"/>
      <c r="AB31" s="302"/>
      <c r="AC31" s="302"/>
      <c r="AD31" s="302"/>
      <c r="AE31" s="302"/>
      <c r="AF31" s="302"/>
      <c r="AG31" s="302"/>
      <c r="AH31" s="302"/>
      <c r="AI31" s="390" t="s">
        <v>136</v>
      </c>
      <c r="AJ31" s="391"/>
    </row>
    <row r="32" spans="2:38" ht="13.5" customHeight="1">
      <c r="B32" s="37"/>
      <c r="C32" s="37"/>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394"/>
      <c r="AI32" s="295"/>
      <c r="AJ32" s="295"/>
    </row>
    <row r="33" spans="2:42" ht="13.5" customHeight="1">
      <c r="B33" s="44" t="s">
        <v>335</v>
      </c>
      <c r="D33" s="45" t="s">
        <v>235</v>
      </c>
    </row>
    <row r="34" spans="2:42" ht="13.5" customHeight="1"/>
    <row r="35" spans="2:42" ht="13.5" customHeight="1">
      <c r="D35" s="379" t="s">
        <v>373</v>
      </c>
      <c r="E35" s="383"/>
      <c r="F35" s="383"/>
      <c r="G35" s="386"/>
      <c r="H35" s="389" t="s">
        <v>375</v>
      </c>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95" t="s">
        <v>194</v>
      </c>
      <c r="AI35" s="395"/>
      <c r="AJ35" s="395"/>
      <c r="AK35" s="395"/>
      <c r="AL35" s="396"/>
      <c r="AM35" s="396"/>
      <c r="AN35" s="396"/>
      <c r="AO35" s="396"/>
      <c r="AP35" s="396"/>
    </row>
    <row r="36" spans="2:42">
      <c r="D36" s="380"/>
      <c r="E36" s="384"/>
      <c r="F36" s="384"/>
      <c r="G36" s="387"/>
      <c r="H36" s="380"/>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95"/>
      <c r="AI36" s="395"/>
      <c r="AJ36" s="395"/>
      <c r="AK36" s="395"/>
      <c r="AL36" s="396"/>
      <c r="AM36" s="396"/>
      <c r="AN36" s="396"/>
      <c r="AO36" s="396"/>
      <c r="AP36" s="396"/>
    </row>
    <row r="37" spans="2:42">
      <c r="D37" s="380"/>
      <c r="E37" s="384"/>
      <c r="F37" s="384"/>
      <c r="G37" s="387"/>
      <c r="H37" s="380"/>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95"/>
      <c r="AI37" s="395"/>
      <c r="AJ37" s="395"/>
      <c r="AK37" s="395"/>
      <c r="AL37" s="396"/>
      <c r="AM37" s="396"/>
      <c r="AN37" s="396"/>
      <c r="AO37" s="396"/>
      <c r="AP37" s="396"/>
    </row>
    <row r="38" spans="2:42">
      <c r="D38" s="380"/>
      <c r="E38" s="384"/>
      <c r="F38" s="384"/>
      <c r="G38" s="387"/>
      <c r="H38" s="380"/>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95"/>
      <c r="AI38" s="395"/>
      <c r="AJ38" s="395"/>
      <c r="AK38" s="395"/>
      <c r="AL38" s="396"/>
      <c r="AM38" s="396"/>
      <c r="AN38" s="396"/>
      <c r="AO38" s="396"/>
      <c r="AP38" s="396"/>
    </row>
    <row r="39" spans="2:42">
      <c r="D39" s="381"/>
      <c r="E39" s="385"/>
      <c r="F39" s="385"/>
      <c r="G39" s="388"/>
      <c r="H39" s="381"/>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95"/>
      <c r="AI39" s="395"/>
      <c r="AJ39" s="395"/>
      <c r="AK39" s="395"/>
      <c r="AL39" s="396"/>
      <c r="AM39" s="396"/>
      <c r="AN39" s="396"/>
      <c r="AO39" s="396"/>
      <c r="AP39" s="396"/>
    </row>
    <row r="40" spans="2:42"/>
    <row r="41" spans="2:42">
      <c r="D41" s="45" t="s">
        <v>263</v>
      </c>
    </row>
    <row r="42" spans="2:42">
      <c r="E42" s="45" t="s">
        <v>376</v>
      </c>
    </row>
  </sheetData>
  <mergeCells count="24">
    <mergeCell ref="AA3:AL3"/>
    <mergeCell ref="B19:AL19"/>
    <mergeCell ref="B27:AL27"/>
    <mergeCell ref="D30:N30"/>
    <mergeCell ref="O30:Y30"/>
    <mergeCell ref="Z30:AJ30"/>
    <mergeCell ref="D31:L31"/>
    <mergeCell ref="M31:N31"/>
    <mergeCell ref="O31:W31"/>
    <mergeCell ref="X31:Y31"/>
    <mergeCell ref="Z31:AH31"/>
    <mergeCell ref="AI31:AJ31"/>
    <mergeCell ref="P9:R10"/>
    <mergeCell ref="P11:T12"/>
    <mergeCell ref="U11:AK12"/>
    <mergeCell ref="P13:T14"/>
    <mergeCell ref="U13:AK14"/>
    <mergeCell ref="P15:T16"/>
    <mergeCell ref="U15:AK16"/>
    <mergeCell ref="B22:AL25"/>
    <mergeCell ref="D35:G39"/>
    <mergeCell ref="H35:AG39"/>
    <mergeCell ref="AH35:AK39"/>
    <mergeCell ref="AL35:AP39"/>
  </mergeCells>
  <phoneticPr fontId="24" type="Hiragana"/>
  <printOptions horizontalCentered="1"/>
  <pageMargins left="0.98425196850393704" right="0.78740157480314965" top="0.78740157480314965" bottom="0.78740157480314965" header="0.51181102362204722" footer="0.51181102362204722"/>
  <pageSetup paperSize="9" firstPageNumber="0" fitToWidth="1" fitToHeight="1" orientation="portrait" usePrinterDefaults="1" blackAndWhite="1" cellComments="asDisplayed" useFirstPageNumber="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indexed="9"/>
  </sheetPr>
  <dimension ref="A1:AL44"/>
  <sheetViews>
    <sheetView showGridLines="0" view="pageBreakPreview" zoomScaleSheetLayoutView="100" workbookViewId="0">
      <selection activeCell="C42" sqref="C42:AP49"/>
    </sheetView>
  </sheetViews>
  <sheetFormatPr defaultColWidth="9" defaultRowHeight="13.5"/>
  <cols>
    <col min="1" max="38" width="2.1796875" style="45" customWidth="1"/>
    <col min="39" max="16384" width="9" style="37" bestFit="1" customWidth="1"/>
  </cols>
  <sheetData>
    <row r="1" spans="2:38">
      <c r="B1" s="45" t="s">
        <v>377</v>
      </c>
    </row>
    <row r="2" spans="2:38"/>
    <row r="3" spans="2:38">
      <c r="AA3" s="402" t="s">
        <v>129</v>
      </c>
      <c r="AB3" s="402"/>
      <c r="AC3" s="402"/>
      <c r="AD3" s="402"/>
      <c r="AE3" s="402"/>
      <c r="AF3" s="402"/>
      <c r="AG3" s="402"/>
      <c r="AH3" s="402"/>
      <c r="AI3" s="402"/>
      <c r="AJ3" s="402"/>
      <c r="AK3" s="402"/>
      <c r="AL3" s="402"/>
    </row>
    <row r="4" spans="2:38">
      <c r="AE4" s="306"/>
      <c r="AF4" s="306"/>
      <c r="AG4" s="306"/>
      <c r="AH4" s="306"/>
      <c r="AI4" s="306"/>
      <c r="AJ4" s="306"/>
      <c r="AK4" s="306"/>
      <c r="AL4" s="306"/>
    </row>
    <row r="5" spans="2:38"/>
    <row r="6" spans="2:38">
      <c r="C6" s="45" t="s">
        <v>251</v>
      </c>
    </row>
    <row r="7" spans="2:38"/>
    <row r="8" spans="2:38">
      <c r="AL8" s="68"/>
    </row>
    <row r="9" spans="2:38">
      <c r="P9" s="200" t="s">
        <v>121</v>
      </c>
      <c r="Q9" s="200"/>
      <c r="R9" s="200"/>
      <c r="AL9" s="68"/>
    </row>
    <row r="10" spans="2:38">
      <c r="P10" s="200"/>
      <c r="Q10" s="200"/>
      <c r="R10" s="200"/>
      <c r="AL10" s="68"/>
    </row>
    <row r="11" spans="2:38">
      <c r="P11" s="200" t="s">
        <v>125</v>
      </c>
      <c r="Q11" s="200"/>
      <c r="R11" s="200"/>
      <c r="S11" s="200"/>
      <c r="T11" s="200"/>
      <c r="U11" s="60" t="s">
        <v>126</v>
      </c>
      <c r="V11" s="60"/>
      <c r="W11" s="60"/>
      <c r="X11" s="60"/>
      <c r="Y11" s="60"/>
      <c r="Z11" s="60"/>
      <c r="AA11" s="60"/>
      <c r="AB11" s="60"/>
      <c r="AC11" s="60"/>
      <c r="AD11" s="60"/>
      <c r="AE11" s="60"/>
      <c r="AF11" s="60"/>
      <c r="AG11" s="60"/>
      <c r="AH11" s="60"/>
      <c r="AI11" s="60"/>
      <c r="AJ11" s="60"/>
      <c r="AK11" s="60"/>
      <c r="AL11" s="68"/>
    </row>
    <row r="12" spans="2:38">
      <c r="P12" s="200"/>
      <c r="Q12" s="200"/>
      <c r="R12" s="200"/>
      <c r="S12" s="200"/>
      <c r="T12" s="200"/>
      <c r="U12" s="60"/>
      <c r="V12" s="60"/>
      <c r="W12" s="60"/>
      <c r="X12" s="60"/>
      <c r="Y12" s="60"/>
      <c r="Z12" s="60"/>
      <c r="AA12" s="60"/>
      <c r="AB12" s="60"/>
      <c r="AC12" s="60"/>
      <c r="AD12" s="60"/>
      <c r="AE12" s="60"/>
      <c r="AF12" s="60"/>
      <c r="AG12" s="60"/>
      <c r="AH12" s="60"/>
      <c r="AI12" s="60"/>
      <c r="AJ12" s="60"/>
      <c r="AK12" s="60"/>
      <c r="AL12" s="68"/>
    </row>
    <row r="13" spans="2:38">
      <c r="P13" s="200" t="s">
        <v>127</v>
      </c>
      <c r="Q13" s="200"/>
      <c r="R13" s="200"/>
      <c r="S13" s="200"/>
      <c r="T13" s="200"/>
      <c r="U13" s="60" t="s">
        <v>19</v>
      </c>
      <c r="V13" s="61"/>
      <c r="W13" s="61"/>
      <c r="X13" s="61"/>
      <c r="Y13" s="61"/>
      <c r="Z13" s="61"/>
      <c r="AA13" s="61"/>
      <c r="AB13" s="61"/>
      <c r="AC13" s="61"/>
      <c r="AD13" s="61"/>
      <c r="AE13" s="61"/>
      <c r="AF13" s="61"/>
      <c r="AG13" s="61"/>
      <c r="AH13" s="61"/>
      <c r="AI13" s="61"/>
      <c r="AJ13" s="61"/>
      <c r="AK13" s="61"/>
      <c r="AL13" s="68"/>
    </row>
    <row r="14" spans="2:38">
      <c r="P14" s="200"/>
      <c r="Q14" s="200"/>
      <c r="R14" s="200"/>
      <c r="S14" s="200"/>
      <c r="T14" s="200"/>
      <c r="U14" s="61"/>
      <c r="V14" s="61"/>
      <c r="W14" s="61"/>
      <c r="X14" s="61"/>
      <c r="Y14" s="61"/>
      <c r="Z14" s="61"/>
      <c r="AA14" s="61"/>
      <c r="AB14" s="61"/>
      <c r="AC14" s="61"/>
      <c r="AD14" s="61"/>
      <c r="AE14" s="61"/>
      <c r="AF14" s="61"/>
      <c r="AG14" s="61"/>
      <c r="AH14" s="61"/>
      <c r="AI14" s="61"/>
      <c r="AJ14" s="61"/>
      <c r="AK14" s="61"/>
      <c r="AL14" s="68"/>
    </row>
    <row r="15" spans="2:38" ht="13.25" customHeight="1">
      <c r="P15" s="400" t="s">
        <v>128</v>
      </c>
      <c r="Q15" s="400"/>
      <c r="R15" s="400"/>
      <c r="S15" s="400"/>
      <c r="T15" s="400"/>
      <c r="U15" s="60" t="s">
        <v>130</v>
      </c>
      <c r="V15" s="60"/>
      <c r="W15" s="60"/>
      <c r="X15" s="60"/>
      <c r="Y15" s="60"/>
      <c r="Z15" s="60"/>
      <c r="AA15" s="60"/>
      <c r="AB15" s="60"/>
      <c r="AC15" s="60"/>
      <c r="AD15" s="60"/>
      <c r="AE15" s="60"/>
      <c r="AF15" s="60"/>
      <c r="AG15" s="60"/>
      <c r="AH15" s="60"/>
      <c r="AI15" s="60"/>
      <c r="AJ15" s="60"/>
      <c r="AK15" s="60"/>
      <c r="AL15" s="68"/>
    </row>
    <row r="16" spans="2:38">
      <c r="P16" s="400"/>
      <c r="Q16" s="400"/>
      <c r="R16" s="400"/>
      <c r="S16" s="400"/>
      <c r="T16" s="400"/>
      <c r="U16" s="60"/>
      <c r="V16" s="60"/>
      <c r="W16" s="60"/>
      <c r="X16" s="60"/>
      <c r="Y16" s="60"/>
      <c r="Z16" s="60"/>
      <c r="AA16" s="60"/>
      <c r="AB16" s="60"/>
      <c r="AC16" s="60"/>
      <c r="AD16" s="60"/>
      <c r="AE16" s="60"/>
      <c r="AF16" s="60"/>
      <c r="AG16" s="60"/>
      <c r="AH16" s="60"/>
      <c r="AI16" s="60"/>
      <c r="AJ16" s="60"/>
      <c r="AK16" s="60"/>
      <c r="AL16" s="68"/>
    </row>
    <row r="17" spans="2:38">
      <c r="AL17" s="68"/>
    </row>
    <row r="18" spans="2:38"/>
    <row r="19" spans="2:38" ht="13.5" customHeight="1">
      <c r="B19" s="200" t="s">
        <v>378</v>
      </c>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2:38" ht="13.5" customHeight="1"/>
    <row r="21" spans="2:38" ht="13.5" customHeight="1">
      <c r="B21" s="286" t="s">
        <v>68</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row>
    <row r="22" spans="2:38" ht="13.5" customHeight="1">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row>
    <row r="23" spans="2:38" ht="13.5" customHeight="1">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row>
    <row r="24" spans="2:38" ht="13.5" customHeight="1">
      <c r="B24" s="377"/>
      <c r="C24" s="377"/>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row>
    <row r="25" spans="2:38" ht="13.5" customHeight="1">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row>
    <row r="26" spans="2:38" ht="13.5" customHeight="1">
      <c r="B26" s="200" t="s">
        <v>372</v>
      </c>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row>
    <row r="27" spans="2:38" ht="13.5" customHeight="1">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row>
    <row r="28" spans="2:38" ht="13.5" customHeight="1">
      <c r="B28" s="44" t="s">
        <v>122</v>
      </c>
      <c r="D28" s="397" t="s">
        <v>186</v>
      </c>
      <c r="E28" s="397"/>
      <c r="F28" s="397"/>
      <c r="G28" s="397"/>
      <c r="H28" s="397"/>
      <c r="I28" s="397"/>
      <c r="J28" s="397"/>
      <c r="K28" s="397"/>
      <c r="L28" s="397"/>
      <c r="M28" s="397"/>
      <c r="N28" s="397"/>
      <c r="O28" s="397"/>
      <c r="P28" s="397"/>
      <c r="Q28" s="397"/>
      <c r="R28" s="397"/>
      <c r="S28" s="397"/>
      <c r="T28" s="397"/>
      <c r="U28" s="397"/>
      <c r="V28" s="397"/>
      <c r="W28" s="397"/>
      <c r="X28" s="397"/>
      <c r="Y28" s="397"/>
      <c r="Z28" s="397"/>
      <c r="AA28" s="403"/>
    </row>
    <row r="29" spans="2:38" ht="13.5" customHeight="1">
      <c r="E29" s="45" t="s">
        <v>134</v>
      </c>
      <c r="F29" s="399">
        <v>198000</v>
      </c>
      <c r="G29" s="399"/>
      <c r="H29" s="399"/>
      <c r="I29" s="399"/>
      <c r="J29" s="399"/>
      <c r="K29" s="399"/>
      <c r="L29" s="399"/>
      <c r="M29" s="399"/>
      <c r="N29" s="399"/>
      <c r="O29" s="399"/>
      <c r="P29" s="45" t="s">
        <v>136</v>
      </c>
    </row>
    <row r="30" spans="2:38" ht="13.5" customHeight="1"/>
    <row r="31" spans="2:38" ht="13.5" customHeight="1">
      <c r="B31" s="44" t="s">
        <v>335</v>
      </c>
      <c r="D31" s="45" t="s">
        <v>379</v>
      </c>
      <c r="J31" s="200"/>
      <c r="K31" s="200"/>
      <c r="L31" s="200"/>
      <c r="M31" s="200"/>
      <c r="N31" s="200"/>
      <c r="O31" s="200"/>
      <c r="P31" s="200"/>
      <c r="Q31" s="200"/>
      <c r="R31" s="200"/>
      <c r="S31" s="200"/>
    </row>
    <row r="32" spans="2:38" ht="13.5" customHeight="1">
      <c r="E32" s="398" t="s">
        <v>342</v>
      </c>
      <c r="F32" s="398"/>
      <c r="G32" s="58">
        <v>7</v>
      </c>
      <c r="H32" s="58" t="s">
        <v>141</v>
      </c>
      <c r="I32" s="296">
        <v>4</v>
      </c>
      <c r="J32" s="296"/>
      <c r="K32" s="58" t="s">
        <v>92</v>
      </c>
      <c r="L32" s="296">
        <v>25</v>
      </c>
      <c r="M32" s="296"/>
      <c r="N32" s="58" t="s">
        <v>142</v>
      </c>
      <c r="O32" s="58" t="s">
        <v>343</v>
      </c>
      <c r="P32" s="58"/>
      <c r="Q32" s="398" t="s">
        <v>342</v>
      </c>
      <c r="R32" s="398"/>
      <c r="S32" s="58">
        <v>8</v>
      </c>
      <c r="T32" s="58" t="s">
        <v>141</v>
      </c>
      <c r="U32" s="296">
        <v>1</v>
      </c>
      <c r="V32" s="296"/>
      <c r="W32" s="58" t="s">
        <v>92</v>
      </c>
      <c r="X32" s="401">
        <v>10</v>
      </c>
      <c r="Y32" s="401"/>
      <c r="Z32" s="58" t="s">
        <v>142</v>
      </c>
      <c r="AA32" s="45"/>
    </row>
    <row r="33" spans="2:38" ht="13.5" customHeight="1">
      <c r="J33" s="200"/>
      <c r="K33" s="200"/>
      <c r="L33" s="200"/>
      <c r="M33" s="200"/>
      <c r="N33" s="200"/>
      <c r="O33" s="200"/>
      <c r="P33" s="200"/>
      <c r="Q33" s="200"/>
      <c r="R33" s="200"/>
      <c r="S33" s="200"/>
    </row>
    <row r="34" spans="2:38" ht="13.5" customHeight="1">
      <c r="B34" s="44" t="s">
        <v>112</v>
      </c>
      <c r="D34" s="45" t="s">
        <v>137</v>
      </c>
      <c r="J34" s="200"/>
      <c r="K34" s="200"/>
      <c r="L34" s="200"/>
      <c r="M34" s="200"/>
      <c r="N34" s="200"/>
      <c r="O34" s="200"/>
      <c r="P34" s="200"/>
      <c r="Q34" s="200"/>
      <c r="R34" s="200"/>
      <c r="S34" s="57">
        <v>810</v>
      </c>
      <c r="T34" s="57"/>
      <c r="U34" s="57"/>
      <c r="V34" s="57"/>
      <c r="W34" s="57"/>
      <c r="X34" s="57"/>
      <c r="Y34" s="57"/>
      <c r="Z34" s="57"/>
    </row>
    <row r="35" spans="2:38" ht="13.5" customHeight="1">
      <c r="J35" s="200"/>
      <c r="K35" s="200"/>
      <c r="L35" s="200"/>
      <c r="M35" s="200"/>
      <c r="N35" s="200"/>
      <c r="O35" s="200"/>
      <c r="P35" s="200"/>
      <c r="Q35" s="200"/>
      <c r="R35" s="200"/>
      <c r="S35" s="200"/>
    </row>
    <row r="36" spans="2:38" ht="13.5" customHeight="1">
      <c r="B36" s="44" t="s">
        <v>167</v>
      </c>
    </row>
    <row r="37" spans="2:38" ht="13.5" customHeight="1">
      <c r="B37" s="44"/>
      <c r="C37" s="37" t="s">
        <v>380</v>
      </c>
    </row>
    <row r="38" spans="2:38" ht="13.5" customHeight="1">
      <c r="C38" s="45" t="s">
        <v>254</v>
      </c>
    </row>
    <row r="39" spans="2:38" ht="13.5" customHeight="1">
      <c r="D39" s="45" t="s">
        <v>309</v>
      </c>
    </row>
    <row r="40" spans="2:38" ht="13.5" customHeight="1">
      <c r="C40" s="45" t="s">
        <v>207</v>
      </c>
    </row>
    <row r="41" spans="2:38" ht="13.5" customHeight="1">
      <c r="C41" s="45" t="s">
        <v>381</v>
      </c>
    </row>
    <row r="42" spans="2:38" ht="13.5" customHeight="1">
      <c r="C42" s="45" t="s">
        <v>382</v>
      </c>
      <c r="AD42" s="404"/>
      <c r="AE42" s="404"/>
      <c r="AF42" s="404"/>
      <c r="AG42" s="404"/>
      <c r="AH42" s="404"/>
      <c r="AI42" s="404"/>
      <c r="AJ42" s="404"/>
      <c r="AK42" s="404"/>
      <c r="AL42" s="404"/>
    </row>
    <row r="43" spans="2:38"/>
    <row r="44" spans="2:38">
      <c r="B44" s="44"/>
      <c r="D44" s="397"/>
      <c r="E44" s="397"/>
      <c r="F44" s="397"/>
      <c r="G44" s="397"/>
      <c r="H44" s="397"/>
      <c r="I44" s="397"/>
      <c r="J44" s="397"/>
      <c r="K44" s="397"/>
      <c r="L44" s="397"/>
      <c r="M44" s="397"/>
      <c r="N44" s="397"/>
      <c r="O44" s="397"/>
      <c r="P44" s="397"/>
      <c r="Q44" s="397"/>
      <c r="R44" s="397"/>
      <c r="S44" s="397"/>
      <c r="T44" s="397"/>
      <c r="U44" s="397"/>
      <c r="V44" s="397"/>
      <c r="W44" s="397"/>
    </row>
  </sheetData>
  <mergeCells count="21">
    <mergeCell ref="AA3:AL3"/>
    <mergeCell ref="B19:AL19"/>
    <mergeCell ref="B26:AL26"/>
    <mergeCell ref="D28:Z28"/>
    <mergeCell ref="F29:O29"/>
    <mergeCell ref="E32:F32"/>
    <mergeCell ref="I32:J32"/>
    <mergeCell ref="L32:M32"/>
    <mergeCell ref="Q32:R32"/>
    <mergeCell ref="U32:V32"/>
    <mergeCell ref="X32:Y32"/>
    <mergeCell ref="S34:Z34"/>
    <mergeCell ref="D44:W44"/>
    <mergeCell ref="P9:R10"/>
    <mergeCell ref="P11:T12"/>
    <mergeCell ref="U11:AK12"/>
    <mergeCell ref="P13:T14"/>
    <mergeCell ref="U13:AK14"/>
    <mergeCell ref="P15:T16"/>
    <mergeCell ref="U15:AK16"/>
    <mergeCell ref="B21:AL24"/>
  </mergeCells>
  <phoneticPr fontId="24" type="Hiragana"/>
  <printOptions horizontalCentered="1"/>
  <pageMargins left="0.70866141732283472" right="0.70866141732283472" top="0.74803149606299213" bottom="0.74803149606299213" header="0.31496062992125984" footer="0.31496062992125984"/>
  <pageSetup paperSize="9" scale="99" firstPageNumber="0" fitToWidth="1" fitToHeight="1" orientation="portrait" usePrinterDefaults="1" cellComments="asDisplayed" useFirstPageNumber="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indexed="11"/>
  </sheetPr>
  <dimension ref="B1:AM26"/>
  <sheetViews>
    <sheetView showGridLines="0" view="pageBreakPreview" zoomScaleSheetLayoutView="100" workbookViewId="0">
      <selection activeCell="C42" sqref="C42:AP49"/>
    </sheetView>
  </sheetViews>
  <sheetFormatPr defaultColWidth="9" defaultRowHeight="13.5"/>
  <cols>
    <col min="1" max="1" width="2.1796875" style="64" customWidth="1"/>
    <col min="2" max="9" width="2.1796875" style="65" customWidth="1"/>
    <col min="10" max="10" width="3.5" style="65" customWidth="1"/>
    <col min="11" max="11" width="6.25" style="65" customWidth="1"/>
    <col min="12" max="16" width="2.1796875" style="65" customWidth="1"/>
    <col min="17" max="17" width="7.125" style="65" customWidth="1"/>
    <col min="18"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8" ht="14.25">
      <c r="B1" s="67" t="s">
        <v>185</v>
      </c>
    </row>
    <row r="2" spans="2:38" ht="14.25" customHeight="1">
      <c r="B2" s="68"/>
    </row>
    <row r="3" spans="2:38" ht="9.65" customHeight="1"/>
    <row r="4" spans="2:38" ht="17.25">
      <c r="B4" s="69" t="s">
        <v>383</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172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30" customHeight="1">
      <c r="C7" s="71" t="s">
        <v>196</v>
      </c>
      <c r="D7" s="71"/>
      <c r="E7" s="71"/>
      <c r="F7" s="71"/>
      <c r="G7" s="71"/>
      <c r="H7" s="71"/>
      <c r="I7" s="71"/>
      <c r="J7" s="71"/>
      <c r="K7" s="157" t="s">
        <v>384</v>
      </c>
      <c r="L7" s="162"/>
      <c r="M7" s="162"/>
      <c r="N7" s="162"/>
      <c r="O7" s="162"/>
      <c r="P7" s="162"/>
      <c r="Q7" s="162"/>
      <c r="R7" s="162"/>
      <c r="S7" s="162"/>
      <c r="T7" s="162"/>
      <c r="U7" s="162"/>
      <c r="V7" s="162"/>
      <c r="W7" s="167"/>
      <c r="X7" s="167"/>
      <c r="Y7" s="167"/>
      <c r="Z7" s="167"/>
      <c r="AA7" s="167"/>
      <c r="AB7" s="167"/>
      <c r="AC7" s="167"/>
      <c r="AD7" s="167"/>
      <c r="AE7" s="167"/>
      <c r="AF7" s="167"/>
      <c r="AG7" s="167"/>
      <c r="AH7" s="167"/>
      <c r="AI7" s="167"/>
      <c r="AJ7" s="167"/>
      <c r="AK7" s="167"/>
      <c r="AL7" s="171"/>
    </row>
    <row r="8" spans="2:38" ht="25" customHeight="1">
      <c r="C8" s="72" t="s">
        <v>198</v>
      </c>
      <c r="D8" s="74"/>
      <c r="E8" s="74"/>
      <c r="F8" s="74"/>
      <c r="G8" s="74"/>
      <c r="H8" s="74"/>
      <c r="I8" s="74"/>
      <c r="J8" s="75"/>
      <c r="K8" s="76" t="s">
        <v>201</v>
      </c>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80"/>
    </row>
    <row r="9" spans="2:38" ht="25" customHeight="1">
      <c r="C9" s="72" t="s">
        <v>38</v>
      </c>
      <c r="D9" s="74"/>
      <c r="E9" s="74"/>
      <c r="F9" s="74"/>
      <c r="G9" s="74"/>
      <c r="H9" s="74"/>
      <c r="I9" s="74"/>
      <c r="J9" s="75"/>
      <c r="K9" s="76" t="s">
        <v>130</v>
      </c>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80"/>
    </row>
    <row r="10" spans="2:38" ht="25" customHeight="1">
      <c r="C10" s="72" t="s">
        <v>271</v>
      </c>
      <c r="D10" s="74"/>
      <c r="E10" s="74"/>
      <c r="F10" s="74"/>
      <c r="G10" s="74"/>
      <c r="H10" s="74"/>
      <c r="I10" s="74"/>
      <c r="J10" s="75"/>
      <c r="K10" s="76" t="s">
        <v>204</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71</v>
      </c>
      <c r="D11" s="74"/>
      <c r="E11" s="74"/>
      <c r="F11" s="74"/>
      <c r="G11" s="74"/>
      <c r="H11" s="74"/>
      <c r="I11" s="74"/>
      <c r="J11" s="75"/>
      <c r="K11" s="76" t="s">
        <v>206</v>
      </c>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80"/>
    </row>
    <row r="12" spans="2:38" ht="30.75" customHeight="1">
      <c r="C12" s="73" t="s">
        <v>14</v>
      </c>
      <c r="D12" s="74"/>
      <c r="E12" s="74"/>
      <c r="F12" s="74"/>
      <c r="G12" s="74"/>
      <c r="H12" s="74"/>
      <c r="I12" s="74"/>
      <c r="J12" s="75"/>
      <c r="K12" s="76" t="s">
        <v>208</v>
      </c>
      <c r="L12" s="78"/>
      <c r="M12" s="78"/>
      <c r="N12" s="78"/>
      <c r="O12" s="78"/>
      <c r="P12" s="78"/>
      <c r="Q12" s="78"/>
      <c r="R12" s="78"/>
      <c r="S12" s="78"/>
      <c r="T12" s="78"/>
      <c r="U12" s="78"/>
      <c r="V12" s="80"/>
      <c r="W12" s="82" t="s">
        <v>209</v>
      </c>
      <c r="X12" s="83"/>
      <c r="Y12" s="83"/>
      <c r="Z12" s="84" t="s">
        <v>211</v>
      </c>
      <c r="AA12" s="85"/>
      <c r="AB12" s="85"/>
      <c r="AC12" s="85"/>
      <c r="AD12" s="85"/>
      <c r="AE12" s="85"/>
      <c r="AF12" s="85"/>
      <c r="AG12" s="85"/>
      <c r="AH12" s="85"/>
      <c r="AI12" s="85"/>
      <c r="AJ12" s="85"/>
      <c r="AK12" s="85"/>
      <c r="AL12" s="88"/>
    </row>
    <row r="13" spans="2:38" ht="13.5" customHeight="1">
      <c r="C13" s="405"/>
      <c r="D13" s="406"/>
      <c r="E13" s="406"/>
      <c r="F13" s="406"/>
      <c r="G13" s="406"/>
      <c r="H13" s="406"/>
      <c r="I13" s="406"/>
      <c r="J13" s="406"/>
      <c r="K13" s="407"/>
      <c r="L13" s="407"/>
      <c r="M13" s="407"/>
      <c r="N13" s="407"/>
      <c r="O13" s="407"/>
      <c r="P13" s="407"/>
      <c r="Q13" s="407"/>
      <c r="R13" s="407"/>
      <c r="S13" s="407"/>
      <c r="T13" s="407"/>
      <c r="U13" s="407"/>
      <c r="V13" s="407"/>
      <c r="W13" s="414"/>
      <c r="X13" s="414"/>
      <c r="Y13" s="414"/>
      <c r="Z13" s="415"/>
      <c r="AA13" s="416"/>
      <c r="AB13" s="416"/>
      <c r="AC13" s="416"/>
      <c r="AD13" s="416"/>
      <c r="AE13" s="416"/>
      <c r="AF13" s="416"/>
      <c r="AG13" s="416"/>
      <c r="AH13" s="416"/>
      <c r="AI13" s="416"/>
      <c r="AJ13" s="416"/>
      <c r="AK13" s="416"/>
      <c r="AL13" s="416"/>
    </row>
    <row r="14" spans="2:38" ht="10.5" customHeight="1">
      <c r="B14" s="70" t="s">
        <v>280</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row>
    <row r="15" spans="2:38" ht="9"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row>
    <row r="16" spans="2:38">
      <c r="C16" s="71" t="s">
        <v>218</v>
      </c>
      <c r="D16" s="71"/>
      <c r="E16" s="71"/>
      <c r="F16" s="71"/>
      <c r="G16" s="71"/>
      <c r="H16" s="71"/>
      <c r="I16" s="71"/>
      <c r="J16" s="72"/>
      <c r="K16" s="408" t="s">
        <v>4</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417"/>
    </row>
    <row r="17" spans="2:38">
      <c r="C17" s="308"/>
      <c r="D17" s="308"/>
      <c r="E17" s="308"/>
      <c r="F17" s="308"/>
      <c r="G17" s="308"/>
      <c r="H17" s="308"/>
      <c r="I17" s="308"/>
      <c r="J17" s="144"/>
      <c r="K17" s="409"/>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418"/>
    </row>
    <row r="18" spans="2:38">
      <c r="C18" s="309" t="s">
        <v>219</v>
      </c>
      <c r="D18" s="314"/>
      <c r="E18" s="314"/>
      <c r="F18" s="314"/>
      <c r="G18" s="314"/>
      <c r="H18" s="314"/>
      <c r="I18" s="314"/>
      <c r="J18" s="316"/>
      <c r="K18" s="410" t="s">
        <v>385</v>
      </c>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92"/>
    </row>
    <row r="19" spans="2:38">
      <c r="C19" s="310"/>
      <c r="D19" s="313"/>
      <c r="E19" s="313"/>
      <c r="F19" s="313"/>
      <c r="G19" s="313"/>
      <c r="H19" s="313"/>
      <c r="I19" s="313"/>
      <c r="J19" s="145"/>
      <c r="K19" s="410"/>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92"/>
    </row>
    <row r="20" spans="2:38">
      <c r="C20" s="311"/>
      <c r="D20" s="71"/>
      <c r="E20" s="71"/>
      <c r="F20" s="71"/>
      <c r="G20" s="71"/>
      <c r="H20" s="71"/>
      <c r="I20" s="71"/>
      <c r="J20" s="317"/>
      <c r="K20" s="411"/>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72"/>
    </row>
    <row r="21" spans="2:38">
      <c r="B21" s="38" t="s">
        <v>220</v>
      </c>
      <c r="C21" s="313" t="s">
        <v>223</v>
      </c>
      <c r="D21" s="313"/>
      <c r="E21" s="313"/>
      <c r="F21" s="313"/>
      <c r="G21" s="313"/>
      <c r="H21" s="313"/>
      <c r="I21" s="313"/>
      <c r="J21" s="313"/>
      <c r="K21" s="412" t="s">
        <v>253</v>
      </c>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90"/>
    </row>
    <row r="22" spans="2:38">
      <c r="B22" s="38"/>
      <c r="C22" s="313"/>
      <c r="D22" s="313"/>
      <c r="E22" s="313"/>
      <c r="F22" s="313"/>
      <c r="G22" s="313"/>
      <c r="H22" s="313"/>
      <c r="I22" s="313"/>
      <c r="J22" s="313"/>
      <c r="K22" s="412"/>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90"/>
    </row>
    <row r="23" spans="2:38">
      <c r="C23" s="71"/>
      <c r="D23" s="71"/>
      <c r="E23" s="71"/>
      <c r="F23" s="71"/>
      <c r="G23" s="71"/>
      <c r="H23" s="71"/>
      <c r="I23" s="71"/>
      <c r="J23" s="71"/>
      <c r="K23" s="413"/>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91"/>
    </row>
    <row r="24" spans="2:38">
      <c r="C24" s="71" t="s">
        <v>229</v>
      </c>
      <c r="D24" s="71"/>
      <c r="E24" s="71"/>
      <c r="F24" s="71"/>
      <c r="G24" s="71"/>
      <c r="H24" s="71"/>
      <c r="I24" s="71"/>
      <c r="J24" s="71"/>
      <c r="K24" s="410" t="s">
        <v>386</v>
      </c>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92"/>
    </row>
    <row r="25" spans="2:38">
      <c r="C25" s="71"/>
      <c r="D25" s="71"/>
      <c r="E25" s="71"/>
      <c r="F25" s="71"/>
      <c r="G25" s="71"/>
      <c r="H25" s="71"/>
      <c r="I25" s="71"/>
      <c r="J25" s="71"/>
      <c r="K25" s="410"/>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92"/>
    </row>
    <row r="26" spans="2:38">
      <c r="C26" s="71"/>
      <c r="D26" s="71"/>
      <c r="E26" s="71"/>
      <c r="F26" s="71"/>
      <c r="G26" s="71"/>
      <c r="H26" s="71"/>
      <c r="I26" s="71"/>
      <c r="J26" s="71"/>
      <c r="K26" s="411"/>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72"/>
    </row>
    <row r="27" spans="2:38"/>
  </sheetData>
  <mergeCells count="25">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B5:AL6"/>
    <mergeCell ref="B14:AL15"/>
    <mergeCell ref="C16:J17"/>
    <mergeCell ref="K16:AL17"/>
    <mergeCell ref="C18:J20"/>
    <mergeCell ref="K18:AL20"/>
    <mergeCell ref="C21:J23"/>
    <mergeCell ref="K21:AL23"/>
    <mergeCell ref="C24:J26"/>
    <mergeCell ref="K24:AL26"/>
  </mergeCells>
  <phoneticPr fontId="24" type="Hiragana"/>
  <printOptions horizontalCentered="1"/>
  <pageMargins left="0.98425196850393704" right="0.78740157480314954" top="0.78740157480314954" bottom="0.78740157480314954" header="0.51181102362204722" footer="0.51181102362204722"/>
  <pageSetup paperSize="9" scale="85" firstPageNumber="0" fitToWidth="1" fitToHeight="2" orientation="portrait" usePrinterDefaults="1" cellComments="asDisplayed"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indexed="11"/>
  </sheetPr>
  <dimension ref="B1:BG104"/>
  <sheetViews>
    <sheetView showGridLines="0" view="pageBreakPreview" topLeftCell="A3" zoomScale="90" zoomScaleSheetLayoutView="90" workbookViewId="0">
      <selection activeCell="L35" sqref="L35:Q35"/>
    </sheetView>
  </sheetViews>
  <sheetFormatPr defaultColWidth="9" defaultRowHeight="13.5"/>
  <cols>
    <col min="1" max="1" width="2.1796875" style="37" customWidth="1"/>
    <col min="2" max="2" width="2.1796875" style="45" customWidth="1"/>
    <col min="3" max="3" width="2.125" style="45" customWidth="1"/>
    <col min="4" max="10" width="2.1796875" style="45" customWidth="1"/>
    <col min="11" max="11" width="3.375" style="45" customWidth="1"/>
    <col min="12" max="16" width="2.1796875" style="45" customWidth="1"/>
    <col min="17" max="17" width="2.625" style="45" customWidth="1"/>
    <col min="18" max="22" width="2.1796875" style="45" customWidth="1"/>
    <col min="23" max="23" width="2.25" style="45" customWidth="1"/>
    <col min="24" max="29" width="2.1796875" style="45" customWidth="1"/>
    <col min="30" max="30" width="4.81640625" style="45" customWidth="1"/>
    <col min="31" max="35" width="2.1796875" style="45" customWidth="1"/>
    <col min="36" max="36" width="2.625" style="45" customWidth="1"/>
    <col min="37" max="41" width="2.1796875" style="45" customWidth="1"/>
    <col min="42" max="42" width="2.25" style="45" customWidth="1"/>
    <col min="43" max="48" width="2.1796875" style="45" customWidth="1"/>
    <col min="49" max="49" width="4.81640625" style="45" customWidth="1"/>
    <col min="50" max="55" width="2.1796875" style="45" customWidth="1"/>
    <col min="56" max="56" width="16" style="45" customWidth="1"/>
    <col min="57" max="57" width="9" style="37" bestFit="1" customWidth="1"/>
    <col min="58" max="58" width="13.36328125" style="37" customWidth="1"/>
    <col min="59" max="16384" width="9" style="37" bestFit="1" customWidth="1"/>
  </cols>
  <sheetData>
    <row r="1" spans="2:59" s="89" customFormat="1" ht="13.5" customHeight="1">
      <c r="B1" s="90" t="s">
        <v>230</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F1" s="139">
        <v>0.66666666666666663</v>
      </c>
      <c r="BG1" s="139">
        <v>0.66666666666666663</v>
      </c>
    </row>
    <row r="2" spans="2:59" s="89" customFormat="1" ht="13.5" customHeight="1">
      <c r="B2" s="9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F2" s="139" t="s">
        <v>231</v>
      </c>
      <c r="BG2" s="141">
        <v>1</v>
      </c>
    </row>
    <row r="3" spans="2:59" s="89" customFormat="1" ht="13.5" customHeight="1">
      <c r="B3" s="9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F3" s="139"/>
      <c r="BG3" s="141"/>
    </row>
    <row r="4" spans="2:59" ht="16.5" customHeight="1">
      <c r="B4" s="45" t="s">
        <v>233</v>
      </c>
      <c r="BF4" s="140"/>
      <c r="BG4" s="142"/>
    </row>
    <row r="5" spans="2:59" s="89" customFormat="1" ht="11.25" customHeight="1">
      <c r="B5" s="92" t="s">
        <v>236</v>
      </c>
      <c r="C5" s="92"/>
      <c r="D5" s="92"/>
      <c r="E5" s="92"/>
      <c r="F5" s="92"/>
      <c r="G5" s="92"/>
      <c r="H5" s="92"/>
      <c r="I5" s="92"/>
      <c r="J5" s="92"/>
      <c r="K5" s="92"/>
      <c r="L5" s="92"/>
      <c r="M5" s="92"/>
      <c r="N5" s="92"/>
      <c r="O5" s="92"/>
      <c r="P5" s="93"/>
      <c r="Q5" s="93"/>
      <c r="R5" s="93"/>
      <c r="S5" s="93"/>
      <c r="T5" s="93"/>
      <c r="U5" s="93"/>
      <c r="V5" s="93"/>
      <c r="W5" s="93"/>
      <c r="X5" s="93"/>
      <c r="Y5" s="93"/>
      <c r="Z5" s="93"/>
      <c r="AA5" s="93"/>
      <c r="AB5" s="93"/>
      <c r="AC5" s="93"/>
      <c r="AD5" s="93"/>
      <c r="AE5" s="92"/>
      <c r="AF5" s="92"/>
      <c r="AG5" s="92"/>
      <c r="AH5" s="92"/>
      <c r="AI5" s="93"/>
      <c r="AJ5" s="93"/>
      <c r="AK5" s="93"/>
      <c r="AL5" s="93"/>
      <c r="AM5" s="93"/>
      <c r="AN5" s="93"/>
      <c r="AO5" s="93"/>
      <c r="AP5" s="93"/>
      <c r="AQ5" s="93"/>
      <c r="AR5" s="93"/>
      <c r="AS5" s="93"/>
      <c r="AT5" s="93"/>
      <c r="AU5" s="93"/>
      <c r="AV5" s="93"/>
      <c r="AW5" s="93"/>
      <c r="AX5" s="93"/>
      <c r="AY5" s="93"/>
      <c r="AZ5" s="93"/>
      <c r="BA5" s="93"/>
      <c r="BB5" s="93"/>
      <c r="BC5" s="93"/>
      <c r="BD5" s="93"/>
      <c r="BF5" s="139"/>
      <c r="BG5" s="141"/>
    </row>
    <row r="6" spans="2:59" s="89" customFormat="1" ht="16.5" customHeight="1">
      <c r="B6" s="92"/>
      <c r="C6" s="92"/>
      <c r="D6" s="92"/>
      <c r="E6" s="92"/>
      <c r="F6" s="92"/>
      <c r="G6" s="92"/>
      <c r="H6" s="92"/>
      <c r="I6" s="92"/>
      <c r="J6" s="92"/>
      <c r="K6" s="92"/>
      <c r="L6" s="92"/>
      <c r="M6" s="92"/>
      <c r="N6" s="92"/>
      <c r="O6" s="92"/>
      <c r="P6" s="93"/>
      <c r="Q6" s="93"/>
      <c r="R6" s="93"/>
      <c r="S6" s="93"/>
      <c r="T6" s="93"/>
      <c r="U6" s="93"/>
      <c r="V6" s="93"/>
      <c r="W6" s="93"/>
      <c r="X6" s="93"/>
      <c r="Y6" s="93"/>
      <c r="Z6" s="93"/>
      <c r="AA6" s="93"/>
      <c r="AB6" s="93"/>
      <c r="AC6" s="93"/>
      <c r="AD6" s="93"/>
      <c r="AE6" s="92"/>
      <c r="AF6" s="92"/>
      <c r="AG6" s="92"/>
      <c r="AH6" s="92"/>
      <c r="AI6" s="93"/>
      <c r="AJ6" s="93"/>
      <c r="AK6" s="93"/>
      <c r="AL6" s="93"/>
      <c r="AM6" s="93"/>
      <c r="AN6" s="93"/>
      <c r="AO6" s="93"/>
      <c r="AP6" s="93"/>
      <c r="AQ6" s="93"/>
      <c r="AR6" s="93"/>
      <c r="AS6" s="93"/>
      <c r="AT6" s="93"/>
      <c r="AU6" s="93"/>
      <c r="AV6" s="93"/>
      <c r="AW6" s="93"/>
      <c r="AX6" s="93"/>
      <c r="AY6" s="93"/>
      <c r="AZ6" s="137"/>
      <c r="BA6" s="137"/>
      <c r="BB6" s="137"/>
      <c r="BC6" s="137"/>
      <c r="BD6" s="138" t="s">
        <v>239</v>
      </c>
    </row>
    <row r="7" spans="2:59" s="89" customFormat="1" ht="16.5" customHeight="1">
      <c r="B7" s="93"/>
      <c r="C7" s="96" t="s">
        <v>240</v>
      </c>
      <c r="D7" s="96"/>
      <c r="E7" s="96"/>
      <c r="F7" s="96"/>
      <c r="G7" s="96"/>
      <c r="H7" s="96"/>
      <c r="I7" s="96"/>
      <c r="J7" s="96"/>
      <c r="K7" s="96"/>
      <c r="L7" s="420" t="s">
        <v>389</v>
      </c>
      <c r="M7" s="424"/>
      <c r="N7" s="424"/>
      <c r="O7" s="424"/>
      <c r="P7" s="424"/>
      <c r="Q7" s="424"/>
      <c r="R7" s="424"/>
      <c r="S7" s="424"/>
      <c r="T7" s="424"/>
      <c r="U7" s="424"/>
      <c r="V7" s="424"/>
      <c r="W7" s="424"/>
      <c r="X7" s="424"/>
      <c r="Y7" s="424"/>
      <c r="Z7" s="424"/>
      <c r="AA7" s="424"/>
      <c r="AB7" s="424"/>
      <c r="AC7" s="424"/>
      <c r="AD7" s="441"/>
      <c r="AE7" s="420" t="s">
        <v>183</v>
      </c>
      <c r="AF7" s="424"/>
      <c r="AG7" s="424"/>
      <c r="AH7" s="424"/>
      <c r="AI7" s="424"/>
      <c r="AJ7" s="424"/>
      <c r="AK7" s="424"/>
      <c r="AL7" s="424"/>
      <c r="AM7" s="424"/>
      <c r="AN7" s="424"/>
      <c r="AO7" s="424"/>
      <c r="AP7" s="424"/>
      <c r="AQ7" s="424"/>
      <c r="AR7" s="424"/>
      <c r="AS7" s="424"/>
      <c r="AT7" s="424"/>
      <c r="AU7" s="424"/>
      <c r="AV7" s="424"/>
      <c r="AW7" s="441"/>
      <c r="AX7" s="128" t="s">
        <v>4</v>
      </c>
      <c r="AY7" s="129"/>
      <c r="AZ7" s="129"/>
      <c r="BA7" s="129"/>
      <c r="BB7" s="129"/>
      <c r="BC7" s="129"/>
      <c r="BD7" s="129"/>
      <c r="BF7" s="89" t="s">
        <v>248</v>
      </c>
      <c r="BG7" s="462">
        <f>IFERROR(VLOOKUP(AA8,BF1:BG2,2,FALSE),"0")</f>
        <v>1</v>
      </c>
    </row>
    <row r="8" spans="2:59" s="89" customFormat="1" ht="16.5" customHeight="1">
      <c r="B8" s="93"/>
      <c r="C8" s="96"/>
      <c r="D8" s="96"/>
      <c r="E8" s="96"/>
      <c r="F8" s="96"/>
      <c r="G8" s="96"/>
      <c r="H8" s="96"/>
      <c r="I8" s="96"/>
      <c r="J8" s="96"/>
      <c r="K8" s="96"/>
      <c r="L8" s="421" t="s">
        <v>243</v>
      </c>
      <c r="M8" s="425"/>
      <c r="N8" s="425"/>
      <c r="O8" s="425"/>
      <c r="P8" s="425"/>
      <c r="Q8" s="428"/>
      <c r="R8" s="421" t="s">
        <v>246</v>
      </c>
      <c r="S8" s="425"/>
      <c r="T8" s="425"/>
      <c r="U8" s="425"/>
      <c r="V8" s="425"/>
      <c r="W8" s="428"/>
      <c r="X8" s="431" t="s">
        <v>248</v>
      </c>
      <c r="Y8" s="436"/>
      <c r="Z8" s="436"/>
      <c r="AA8" s="440" t="s">
        <v>231</v>
      </c>
      <c r="AB8" s="440"/>
      <c r="AC8" s="440"/>
      <c r="AD8" s="440"/>
      <c r="AE8" s="421" t="s">
        <v>243</v>
      </c>
      <c r="AF8" s="425"/>
      <c r="AG8" s="425"/>
      <c r="AH8" s="425"/>
      <c r="AI8" s="425"/>
      <c r="AJ8" s="428"/>
      <c r="AK8" s="421" t="s">
        <v>246</v>
      </c>
      <c r="AL8" s="425"/>
      <c r="AM8" s="425"/>
      <c r="AN8" s="425"/>
      <c r="AO8" s="425"/>
      <c r="AP8" s="428"/>
      <c r="AQ8" s="431" t="s">
        <v>248</v>
      </c>
      <c r="AR8" s="436"/>
      <c r="AS8" s="450"/>
      <c r="AT8" s="452" t="s">
        <v>231</v>
      </c>
      <c r="AU8" s="454"/>
      <c r="AV8" s="454"/>
      <c r="AW8" s="456"/>
      <c r="AX8" s="129"/>
      <c r="AY8" s="129"/>
      <c r="AZ8" s="129"/>
      <c r="BA8" s="129"/>
      <c r="BB8" s="129"/>
      <c r="BC8" s="129"/>
      <c r="BD8" s="129"/>
      <c r="BG8" s="462">
        <f>IFERROR(VLOOKUP(AT8,BF1:BG2,2,FALSE),"0")</f>
        <v>1</v>
      </c>
    </row>
    <row r="9" spans="2:59" s="89" customFormat="1" ht="16.5" customHeight="1">
      <c r="B9" s="93"/>
      <c r="C9" s="96"/>
      <c r="D9" s="96"/>
      <c r="E9" s="96"/>
      <c r="F9" s="96"/>
      <c r="G9" s="96"/>
      <c r="H9" s="96"/>
      <c r="I9" s="96"/>
      <c r="J9" s="96"/>
      <c r="K9" s="96"/>
      <c r="L9" s="422"/>
      <c r="M9" s="426"/>
      <c r="N9" s="426"/>
      <c r="O9" s="426"/>
      <c r="P9" s="426"/>
      <c r="Q9" s="429"/>
      <c r="R9" s="422"/>
      <c r="S9" s="426"/>
      <c r="T9" s="426"/>
      <c r="U9" s="426"/>
      <c r="V9" s="426"/>
      <c r="W9" s="429"/>
      <c r="X9" s="432"/>
      <c r="Y9" s="437"/>
      <c r="Z9" s="437"/>
      <c r="AA9" s="440"/>
      <c r="AB9" s="440"/>
      <c r="AC9" s="440"/>
      <c r="AD9" s="440"/>
      <c r="AE9" s="422"/>
      <c r="AF9" s="426"/>
      <c r="AG9" s="426"/>
      <c r="AH9" s="426"/>
      <c r="AI9" s="426"/>
      <c r="AJ9" s="429"/>
      <c r="AK9" s="422"/>
      <c r="AL9" s="426"/>
      <c r="AM9" s="426"/>
      <c r="AN9" s="426"/>
      <c r="AO9" s="426"/>
      <c r="AP9" s="429"/>
      <c r="AQ9" s="432"/>
      <c r="AR9" s="437"/>
      <c r="AS9" s="451"/>
      <c r="AT9" s="453"/>
      <c r="AU9" s="455"/>
      <c r="AV9" s="455"/>
      <c r="AW9" s="457"/>
      <c r="AX9" s="129"/>
      <c r="AY9" s="129"/>
      <c r="AZ9" s="129"/>
      <c r="BA9" s="129"/>
      <c r="BB9" s="129"/>
      <c r="BC9" s="129"/>
      <c r="BD9" s="129"/>
    </row>
    <row r="10" spans="2:59" s="89" customFormat="1" ht="16.5" customHeight="1">
      <c r="B10" s="93"/>
      <c r="C10" s="97" t="s">
        <v>99</v>
      </c>
      <c r="D10" s="104"/>
      <c r="E10" s="104"/>
      <c r="F10" s="104"/>
      <c r="G10" s="104"/>
      <c r="H10" s="104"/>
      <c r="I10" s="104"/>
      <c r="J10" s="104"/>
      <c r="K10" s="107"/>
      <c r="L10" s="112">
        <v>55000</v>
      </c>
      <c r="M10" s="112"/>
      <c r="N10" s="112"/>
      <c r="O10" s="112"/>
      <c r="P10" s="112"/>
      <c r="Q10" s="112"/>
      <c r="R10" s="112">
        <f t="shared" ref="R10:R24" si="0">ROUNDUP(L10/1.1,0)</f>
        <v>50000</v>
      </c>
      <c r="S10" s="112"/>
      <c r="T10" s="112"/>
      <c r="U10" s="112"/>
      <c r="V10" s="112"/>
      <c r="W10" s="112"/>
      <c r="X10" s="120">
        <f t="shared" ref="X10:X24" si="1">ROUNDDOWN(R10*$BG$7,0)</f>
        <v>50000</v>
      </c>
      <c r="Y10" s="120"/>
      <c r="Z10" s="120"/>
      <c r="AA10" s="120"/>
      <c r="AB10" s="120"/>
      <c r="AC10" s="120"/>
      <c r="AD10" s="120"/>
      <c r="AE10" s="112">
        <v>55000</v>
      </c>
      <c r="AF10" s="112"/>
      <c r="AG10" s="112"/>
      <c r="AH10" s="112"/>
      <c r="AI10" s="112"/>
      <c r="AJ10" s="112"/>
      <c r="AK10" s="112">
        <f t="shared" ref="AK10:AK24" si="2">ROUNDUP(AE10/1.1,0)</f>
        <v>50000</v>
      </c>
      <c r="AL10" s="112"/>
      <c r="AM10" s="112"/>
      <c r="AN10" s="112"/>
      <c r="AO10" s="112"/>
      <c r="AP10" s="112"/>
      <c r="AQ10" s="120">
        <f t="shared" ref="AQ10:AQ24" si="3">ROUNDDOWN(AK10*$BG$7,0)</f>
        <v>50000</v>
      </c>
      <c r="AR10" s="120"/>
      <c r="AS10" s="120"/>
      <c r="AT10" s="120"/>
      <c r="AU10" s="120"/>
      <c r="AV10" s="120"/>
      <c r="AW10" s="120"/>
      <c r="AX10" s="133" t="s">
        <v>17</v>
      </c>
      <c r="AY10" s="133"/>
      <c r="AZ10" s="133"/>
      <c r="BA10" s="133"/>
      <c r="BB10" s="133"/>
      <c r="BC10" s="133"/>
      <c r="BD10" s="133"/>
    </row>
    <row r="11" spans="2:59" s="89" customFormat="1" ht="16.5" customHeight="1">
      <c r="B11" s="93"/>
      <c r="C11" s="98"/>
      <c r="D11" s="105"/>
      <c r="E11" s="105"/>
      <c r="F11" s="105"/>
      <c r="G11" s="105"/>
      <c r="H11" s="105"/>
      <c r="I11" s="105"/>
      <c r="J11" s="105"/>
      <c r="K11" s="108"/>
      <c r="L11" s="112">
        <v>60000</v>
      </c>
      <c r="M11" s="112"/>
      <c r="N11" s="112"/>
      <c r="O11" s="112"/>
      <c r="P11" s="112"/>
      <c r="Q11" s="112"/>
      <c r="R11" s="112">
        <f t="shared" si="0"/>
        <v>54546</v>
      </c>
      <c r="S11" s="112"/>
      <c r="T11" s="112"/>
      <c r="U11" s="112"/>
      <c r="V11" s="112"/>
      <c r="W11" s="112"/>
      <c r="X11" s="120">
        <f t="shared" si="1"/>
        <v>54546</v>
      </c>
      <c r="Y11" s="120"/>
      <c r="Z11" s="120"/>
      <c r="AA11" s="120"/>
      <c r="AB11" s="120"/>
      <c r="AC11" s="120"/>
      <c r="AD11" s="120"/>
      <c r="AE11" s="112">
        <v>60000</v>
      </c>
      <c r="AF11" s="112"/>
      <c r="AG11" s="112"/>
      <c r="AH11" s="112"/>
      <c r="AI11" s="112"/>
      <c r="AJ11" s="112"/>
      <c r="AK11" s="112">
        <f t="shared" si="2"/>
        <v>54546</v>
      </c>
      <c r="AL11" s="112"/>
      <c r="AM11" s="112"/>
      <c r="AN11" s="112"/>
      <c r="AO11" s="112"/>
      <c r="AP11" s="112"/>
      <c r="AQ11" s="120">
        <f t="shared" si="3"/>
        <v>54546</v>
      </c>
      <c r="AR11" s="120"/>
      <c r="AS11" s="120"/>
      <c r="AT11" s="120"/>
      <c r="AU11" s="120"/>
      <c r="AV11" s="120"/>
      <c r="AW11" s="120"/>
      <c r="AX11" s="133" t="s">
        <v>252</v>
      </c>
      <c r="AY11" s="133"/>
      <c r="AZ11" s="133"/>
      <c r="BA11" s="133"/>
      <c r="BB11" s="133"/>
      <c r="BC11" s="133"/>
      <c r="BD11" s="133"/>
    </row>
    <row r="12" spans="2:59" s="89" customFormat="1" ht="16.5" customHeight="1">
      <c r="B12" s="93"/>
      <c r="C12" s="98"/>
      <c r="D12" s="105"/>
      <c r="E12" s="105"/>
      <c r="F12" s="105"/>
      <c r="G12" s="105"/>
      <c r="H12" s="105"/>
      <c r="I12" s="105"/>
      <c r="J12" s="105"/>
      <c r="K12" s="108"/>
      <c r="L12" s="112">
        <v>25300</v>
      </c>
      <c r="M12" s="112"/>
      <c r="N12" s="112"/>
      <c r="O12" s="112"/>
      <c r="P12" s="112"/>
      <c r="Q12" s="112"/>
      <c r="R12" s="112">
        <f t="shared" si="0"/>
        <v>23000</v>
      </c>
      <c r="S12" s="112"/>
      <c r="T12" s="112"/>
      <c r="U12" s="112"/>
      <c r="V12" s="112"/>
      <c r="W12" s="112"/>
      <c r="X12" s="120">
        <f t="shared" si="1"/>
        <v>23000</v>
      </c>
      <c r="Y12" s="120"/>
      <c r="Z12" s="120"/>
      <c r="AA12" s="120"/>
      <c r="AB12" s="120"/>
      <c r="AC12" s="120"/>
      <c r="AD12" s="120"/>
      <c r="AE12" s="112">
        <v>25300</v>
      </c>
      <c r="AF12" s="112"/>
      <c r="AG12" s="112"/>
      <c r="AH12" s="112"/>
      <c r="AI12" s="112"/>
      <c r="AJ12" s="112"/>
      <c r="AK12" s="112">
        <f t="shared" si="2"/>
        <v>23000</v>
      </c>
      <c r="AL12" s="112"/>
      <c r="AM12" s="112"/>
      <c r="AN12" s="112"/>
      <c r="AO12" s="112"/>
      <c r="AP12" s="112"/>
      <c r="AQ12" s="120">
        <f t="shared" si="3"/>
        <v>23000</v>
      </c>
      <c r="AR12" s="120"/>
      <c r="AS12" s="120"/>
      <c r="AT12" s="120"/>
      <c r="AU12" s="120"/>
      <c r="AV12" s="120"/>
      <c r="AW12" s="120"/>
      <c r="AX12" s="133" t="s">
        <v>12</v>
      </c>
      <c r="AY12" s="133"/>
      <c r="AZ12" s="133"/>
      <c r="BA12" s="133"/>
      <c r="BB12" s="133"/>
      <c r="BC12" s="133"/>
      <c r="BD12" s="133"/>
    </row>
    <row r="13" spans="2:59" s="89" customFormat="1" ht="16.5" customHeight="1">
      <c r="B13" s="93"/>
      <c r="C13" s="98"/>
      <c r="D13" s="105"/>
      <c r="E13" s="105"/>
      <c r="F13" s="105"/>
      <c r="G13" s="105"/>
      <c r="H13" s="105"/>
      <c r="I13" s="105"/>
      <c r="J13" s="105"/>
      <c r="K13" s="108"/>
      <c r="L13" s="112">
        <v>38000</v>
      </c>
      <c r="M13" s="112"/>
      <c r="N13" s="112"/>
      <c r="O13" s="112"/>
      <c r="P13" s="112"/>
      <c r="Q13" s="112"/>
      <c r="R13" s="112">
        <f t="shared" si="0"/>
        <v>34546</v>
      </c>
      <c r="S13" s="112"/>
      <c r="T13" s="112"/>
      <c r="U13" s="112"/>
      <c r="V13" s="112"/>
      <c r="W13" s="112"/>
      <c r="X13" s="120">
        <f t="shared" si="1"/>
        <v>34546</v>
      </c>
      <c r="Y13" s="120"/>
      <c r="Z13" s="120"/>
      <c r="AA13" s="120"/>
      <c r="AB13" s="120"/>
      <c r="AC13" s="120"/>
      <c r="AD13" s="120"/>
      <c r="AE13" s="112">
        <v>38000</v>
      </c>
      <c r="AF13" s="112"/>
      <c r="AG13" s="112"/>
      <c r="AH13" s="112"/>
      <c r="AI13" s="112"/>
      <c r="AJ13" s="112"/>
      <c r="AK13" s="112">
        <f t="shared" si="2"/>
        <v>34546</v>
      </c>
      <c r="AL13" s="112"/>
      <c r="AM13" s="112"/>
      <c r="AN13" s="112"/>
      <c r="AO13" s="112"/>
      <c r="AP13" s="112"/>
      <c r="AQ13" s="120">
        <f t="shared" si="3"/>
        <v>34546</v>
      </c>
      <c r="AR13" s="120"/>
      <c r="AS13" s="120"/>
      <c r="AT13" s="120"/>
      <c r="AU13" s="120"/>
      <c r="AV13" s="120"/>
      <c r="AW13" s="120"/>
      <c r="AX13" s="133" t="s">
        <v>195</v>
      </c>
      <c r="AY13" s="133"/>
      <c r="AZ13" s="133"/>
      <c r="BA13" s="133"/>
      <c r="BB13" s="133"/>
      <c r="BC13" s="133"/>
      <c r="BD13" s="133"/>
    </row>
    <row r="14" spans="2:59" s="89" customFormat="1" ht="16.5" customHeight="1">
      <c r="B14" s="93"/>
      <c r="C14" s="98"/>
      <c r="D14" s="105"/>
      <c r="E14" s="105"/>
      <c r="F14" s="105"/>
      <c r="G14" s="105"/>
      <c r="H14" s="105"/>
      <c r="I14" s="105"/>
      <c r="J14" s="105"/>
      <c r="K14" s="108"/>
      <c r="L14" s="112"/>
      <c r="M14" s="112"/>
      <c r="N14" s="112"/>
      <c r="O14" s="112"/>
      <c r="P14" s="112"/>
      <c r="Q14" s="112"/>
      <c r="R14" s="112">
        <f t="shared" si="0"/>
        <v>0</v>
      </c>
      <c r="S14" s="112"/>
      <c r="T14" s="112"/>
      <c r="U14" s="112"/>
      <c r="V14" s="112"/>
      <c r="W14" s="112"/>
      <c r="X14" s="120">
        <f t="shared" si="1"/>
        <v>0</v>
      </c>
      <c r="Y14" s="120"/>
      <c r="Z14" s="120"/>
      <c r="AA14" s="120"/>
      <c r="AB14" s="120"/>
      <c r="AC14" s="120"/>
      <c r="AD14" s="120"/>
      <c r="AE14" s="112"/>
      <c r="AF14" s="112"/>
      <c r="AG14" s="112"/>
      <c r="AH14" s="112"/>
      <c r="AI14" s="112"/>
      <c r="AJ14" s="112"/>
      <c r="AK14" s="112">
        <f t="shared" si="2"/>
        <v>0</v>
      </c>
      <c r="AL14" s="112"/>
      <c r="AM14" s="112"/>
      <c r="AN14" s="112"/>
      <c r="AO14" s="112"/>
      <c r="AP14" s="112"/>
      <c r="AQ14" s="120">
        <f t="shared" si="3"/>
        <v>0</v>
      </c>
      <c r="AR14" s="120"/>
      <c r="AS14" s="120"/>
      <c r="AT14" s="120"/>
      <c r="AU14" s="120"/>
      <c r="AV14" s="120"/>
      <c r="AW14" s="120"/>
      <c r="AX14" s="133"/>
      <c r="AY14" s="133"/>
      <c r="AZ14" s="133"/>
      <c r="BA14" s="133"/>
      <c r="BB14" s="133"/>
      <c r="BC14" s="133"/>
      <c r="BD14" s="133"/>
    </row>
    <row r="15" spans="2:59" s="89" customFormat="1" ht="16.5" customHeight="1">
      <c r="B15" s="93"/>
      <c r="C15" s="98"/>
      <c r="D15" s="105"/>
      <c r="E15" s="105"/>
      <c r="F15" s="105"/>
      <c r="G15" s="105"/>
      <c r="H15" s="105"/>
      <c r="I15" s="105"/>
      <c r="J15" s="105"/>
      <c r="K15" s="108"/>
      <c r="L15" s="112"/>
      <c r="M15" s="112"/>
      <c r="N15" s="112"/>
      <c r="O15" s="112"/>
      <c r="P15" s="112"/>
      <c r="Q15" s="112"/>
      <c r="R15" s="112">
        <f t="shared" si="0"/>
        <v>0</v>
      </c>
      <c r="S15" s="112"/>
      <c r="T15" s="112"/>
      <c r="U15" s="112"/>
      <c r="V15" s="112"/>
      <c r="W15" s="112"/>
      <c r="X15" s="120">
        <f t="shared" si="1"/>
        <v>0</v>
      </c>
      <c r="Y15" s="120"/>
      <c r="Z15" s="120"/>
      <c r="AA15" s="120"/>
      <c r="AB15" s="120"/>
      <c r="AC15" s="120"/>
      <c r="AD15" s="120"/>
      <c r="AE15" s="112"/>
      <c r="AF15" s="112"/>
      <c r="AG15" s="112"/>
      <c r="AH15" s="112"/>
      <c r="AI15" s="112"/>
      <c r="AJ15" s="112"/>
      <c r="AK15" s="112">
        <f t="shared" si="2"/>
        <v>0</v>
      </c>
      <c r="AL15" s="112"/>
      <c r="AM15" s="112"/>
      <c r="AN15" s="112"/>
      <c r="AO15" s="112"/>
      <c r="AP15" s="112"/>
      <c r="AQ15" s="120">
        <f t="shared" si="3"/>
        <v>0</v>
      </c>
      <c r="AR15" s="120"/>
      <c r="AS15" s="120"/>
      <c r="AT15" s="120"/>
      <c r="AU15" s="120"/>
      <c r="AV15" s="120"/>
      <c r="AW15" s="120"/>
      <c r="AX15" s="133"/>
      <c r="AY15" s="133"/>
      <c r="AZ15" s="133"/>
      <c r="BA15" s="133"/>
      <c r="BB15" s="133"/>
      <c r="BC15" s="133"/>
      <c r="BD15" s="133"/>
    </row>
    <row r="16" spans="2:59" s="89" customFormat="1" ht="16.5" customHeight="1">
      <c r="B16" s="93"/>
      <c r="C16" s="98"/>
      <c r="D16" s="105"/>
      <c r="E16" s="105"/>
      <c r="F16" s="105"/>
      <c r="G16" s="105"/>
      <c r="H16" s="105"/>
      <c r="I16" s="105"/>
      <c r="J16" s="105"/>
      <c r="K16" s="108"/>
      <c r="L16" s="112"/>
      <c r="M16" s="112"/>
      <c r="N16" s="112"/>
      <c r="O16" s="112"/>
      <c r="P16" s="112"/>
      <c r="Q16" s="112"/>
      <c r="R16" s="112">
        <f t="shared" si="0"/>
        <v>0</v>
      </c>
      <c r="S16" s="112"/>
      <c r="T16" s="112"/>
      <c r="U16" s="112"/>
      <c r="V16" s="112"/>
      <c r="W16" s="112"/>
      <c r="X16" s="120">
        <f t="shared" si="1"/>
        <v>0</v>
      </c>
      <c r="Y16" s="120"/>
      <c r="Z16" s="120"/>
      <c r="AA16" s="120"/>
      <c r="AB16" s="120"/>
      <c r="AC16" s="120"/>
      <c r="AD16" s="120"/>
      <c r="AE16" s="112"/>
      <c r="AF16" s="112"/>
      <c r="AG16" s="112"/>
      <c r="AH16" s="112"/>
      <c r="AI16" s="112"/>
      <c r="AJ16" s="112"/>
      <c r="AK16" s="112">
        <f t="shared" si="2"/>
        <v>0</v>
      </c>
      <c r="AL16" s="112"/>
      <c r="AM16" s="112"/>
      <c r="AN16" s="112"/>
      <c r="AO16" s="112"/>
      <c r="AP16" s="112"/>
      <c r="AQ16" s="120">
        <f t="shared" si="3"/>
        <v>0</v>
      </c>
      <c r="AR16" s="120"/>
      <c r="AS16" s="120"/>
      <c r="AT16" s="120"/>
      <c r="AU16" s="120"/>
      <c r="AV16" s="120"/>
      <c r="AW16" s="120"/>
      <c r="AX16" s="133"/>
      <c r="AY16" s="133"/>
      <c r="AZ16" s="133"/>
      <c r="BA16" s="133"/>
      <c r="BB16" s="133"/>
      <c r="BC16" s="133"/>
      <c r="BD16" s="133"/>
    </row>
    <row r="17" spans="2:56" s="89" customFormat="1" ht="16.5" customHeight="1">
      <c r="B17" s="93"/>
      <c r="C17" s="98"/>
      <c r="D17" s="105"/>
      <c r="E17" s="105"/>
      <c r="F17" s="105"/>
      <c r="G17" s="105"/>
      <c r="H17" s="105"/>
      <c r="I17" s="105"/>
      <c r="J17" s="105"/>
      <c r="K17" s="108"/>
      <c r="L17" s="112"/>
      <c r="M17" s="112"/>
      <c r="N17" s="112"/>
      <c r="O17" s="112"/>
      <c r="P17" s="112"/>
      <c r="Q17" s="112"/>
      <c r="R17" s="112">
        <f t="shared" si="0"/>
        <v>0</v>
      </c>
      <c r="S17" s="112"/>
      <c r="T17" s="112"/>
      <c r="U17" s="112"/>
      <c r="V17" s="112"/>
      <c r="W17" s="112"/>
      <c r="X17" s="120">
        <f t="shared" si="1"/>
        <v>0</v>
      </c>
      <c r="Y17" s="120"/>
      <c r="Z17" s="120"/>
      <c r="AA17" s="120"/>
      <c r="AB17" s="120"/>
      <c r="AC17" s="120"/>
      <c r="AD17" s="120"/>
      <c r="AE17" s="112"/>
      <c r="AF17" s="112"/>
      <c r="AG17" s="112"/>
      <c r="AH17" s="112"/>
      <c r="AI17" s="112"/>
      <c r="AJ17" s="112"/>
      <c r="AK17" s="112">
        <f t="shared" si="2"/>
        <v>0</v>
      </c>
      <c r="AL17" s="112"/>
      <c r="AM17" s="112"/>
      <c r="AN17" s="112"/>
      <c r="AO17" s="112"/>
      <c r="AP17" s="112"/>
      <c r="AQ17" s="120">
        <f t="shared" si="3"/>
        <v>0</v>
      </c>
      <c r="AR17" s="120"/>
      <c r="AS17" s="120"/>
      <c r="AT17" s="120"/>
      <c r="AU17" s="120"/>
      <c r="AV17" s="120"/>
      <c r="AW17" s="120"/>
      <c r="AX17" s="133"/>
      <c r="AY17" s="133"/>
      <c r="AZ17" s="133"/>
      <c r="BA17" s="133"/>
      <c r="BB17" s="133"/>
      <c r="BC17" s="133"/>
      <c r="BD17" s="133"/>
    </row>
    <row r="18" spans="2:56" s="89" customFormat="1" ht="16.5" customHeight="1">
      <c r="B18" s="93"/>
      <c r="C18" s="98"/>
      <c r="D18" s="105"/>
      <c r="E18" s="105"/>
      <c r="F18" s="105"/>
      <c r="G18" s="105"/>
      <c r="H18" s="105"/>
      <c r="I18" s="105"/>
      <c r="J18" s="105"/>
      <c r="K18" s="108"/>
      <c r="L18" s="112"/>
      <c r="M18" s="112"/>
      <c r="N18" s="112"/>
      <c r="O18" s="112"/>
      <c r="P18" s="112"/>
      <c r="Q18" s="112"/>
      <c r="R18" s="112">
        <f t="shared" si="0"/>
        <v>0</v>
      </c>
      <c r="S18" s="112"/>
      <c r="T18" s="112"/>
      <c r="U18" s="112"/>
      <c r="V18" s="112"/>
      <c r="W18" s="112"/>
      <c r="X18" s="120">
        <f t="shared" si="1"/>
        <v>0</v>
      </c>
      <c r="Y18" s="120"/>
      <c r="Z18" s="120"/>
      <c r="AA18" s="120"/>
      <c r="AB18" s="120"/>
      <c r="AC18" s="120"/>
      <c r="AD18" s="120"/>
      <c r="AE18" s="112"/>
      <c r="AF18" s="112"/>
      <c r="AG18" s="112"/>
      <c r="AH18" s="112"/>
      <c r="AI18" s="112"/>
      <c r="AJ18" s="112"/>
      <c r="AK18" s="112">
        <f t="shared" si="2"/>
        <v>0</v>
      </c>
      <c r="AL18" s="112"/>
      <c r="AM18" s="112"/>
      <c r="AN18" s="112"/>
      <c r="AO18" s="112"/>
      <c r="AP18" s="112"/>
      <c r="AQ18" s="120">
        <f t="shared" si="3"/>
        <v>0</v>
      </c>
      <c r="AR18" s="120"/>
      <c r="AS18" s="120"/>
      <c r="AT18" s="120"/>
      <c r="AU18" s="120"/>
      <c r="AV18" s="120"/>
      <c r="AW18" s="120"/>
      <c r="AX18" s="133"/>
      <c r="AY18" s="133"/>
      <c r="AZ18" s="133"/>
      <c r="BA18" s="133"/>
      <c r="BB18" s="133"/>
      <c r="BC18" s="133"/>
      <c r="BD18" s="133"/>
    </row>
    <row r="19" spans="2:56" s="89" customFormat="1" ht="16.5" customHeight="1">
      <c r="B19" s="93"/>
      <c r="C19" s="98"/>
      <c r="D19" s="105"/>
      <c r="E19" s="105"/>
      <c r="F19" s="105"/>
      <c r="G19" s="105"/>
      <c r="H19" s="105"/>
      <c r="I19" s="105"/>
      <c r="J19" s="105"/>
      <c r="K19" s="108"/>
      <c r="L19" s="112"/>
      <c r="M19" s="112"/>
      <c r="N19" s="112"/>
      <c r="O19" s="112"/>
      <c r="P19" s="112"/>
      <c r="Q19" s="112"/>
      <c r="R19" s="112">
        <f t="shared" si="0"/>
        <v>0</v>
      </c>
      <c r="S19" s="112"/>
      <c r="T19" s="112"/>
      <c r="U19" s="112"/>
      <c r="V19" s="112"/>
      <c r="W19" s="112"/>
      <c r="X19" s="120">
        <f t="shared" si="1"/>
        <v>0</v>
      </c>
      <c r="Y19" s="120"/>
      <c r="Z19" s="120"/>
      <c r="AA19" s="120"/>
      <c r="AB19" s="120"/>
      <c r="AC19" s="120"/>
      <c r="AD19" s="120"/>
      <c r="AE19" s="112"/>
      <c r="AF19" s="112"/>
      <c r="AG19" s="112"/>
      <c r="AH19" s="112"/>
      <c r="AI19" s="112"/>
      <c r="AJ19" s="112"/>
      <c r="AK19" s="112">
        <f t="shared" si="2"/>
        <v>0</v>
      </c>
      <c r="AL19" s="112"/>
      <c r="AM19" s="112"/>
      <c r="AN19" s="112"/>
      <c r="AO19" s="112"/>
      <c r="AP19" s="112"/>
      <c r="AQ19" s="120">
        <f t="shared" si="3"/>
        <v>0</v>
      </c>
      <c r="AR19" s="120"/>
      <c r="AS19" s="120"/>
      <c r="AT19" s="120"/>
      <c r="AU19" s="120"/>
      <c r="AV19" s="120"/>
      <c r="AW19" s="120"/>
      <c r="AX19" s="133"/>
      <c r="AY19" s="133"/>
      <c r="AZ19" s="133"/>
      <c r="BA19" s="133"/>
      <c r="BB19" s="133"/>
      <c r="BC19" s="133"/>
      <c r="BD19" s="133"/>
    </row>
    <row r="20" spans="2:56" s="89" customFormat="1" ht="16.5" customHeight="1">
      <c r="B20" s="93"/>
      <c r="C20" s="98"/>
      <c r="D20" s="105"/>
      <c r="E20" s="105"/>
      <c r="F20" s="105"/>
      <c r="G20" s="105"/>
      <c r="H20" s="105"/>
      <c r="I20" s="105"/>
      <c r="J20" s="105"/>
      <c r="K20" s="108"/>
      <c r="L20" s="112"/>
      <c r="M20" s="112"/>
      <c r="N20" s="112"/>
      <c r="O20" s="112"/>
      <c r="P20" s="112"/>
      <c r="Q20" s="112"/>
      <c r="R20" s="112">
        <f t="shared" si="0"/>
        <v>0</v>
      </c>
      <c r="S20" s="112"/>
      <c r="T20" s="112"/>
      <c r="U20" s="112"/>
      <c r="V20" s="112"/>
      <c r="W20" s="112"/>
      <c r="X20" s="120">
        <f t="shared" si="1"/>
        <v>0</v>
      </c>
      <c r="Y20" s="120"/>
      <c r="Z20" s="120"/>
      <c r="AA20" s="120"/>
      <c r="AB20" s="120"/>
      <c r="AC20" s="120"/>
      <c r="AD20" s="120"/>
      <c r="AE20" s="112"/>
      <c r="AF20" s="112"/>
      <c r="AG20" s="112"/>
      <c r="AH20" s="112"/>
      <c r="AI20" s="112"/>
      <c r="AJ20" s="112"/>
      <c r="AK20" s="112">
        <f t="shared" si="2"/>
        <v>0</v>
      </c>
      <c r="AL20" s="112"/>
      <c r="AM20" s="112"/>
      <c r="AN20" s="112"/>
      <c r="AO20" s="112"/>
      <c r="AP20" s="112"/>
      <c r="AQ20" s="120">
        <f t="shared" si="3"/>
        <v>0</v>
      </c>
      <c r="AR20" s="120"/>
      <c r="AS20" s="120"/>
      <c r="AT20" s="120"/>
      <c r="AU20" s="120"/>
      <c r="AV20" s="120"/>
      <c r="AW20" s="120"/>
      <c r="AX20" s="133"/>
      <c r="AY20" s="133"/>
      <c r="AZ20" s="133"/>
      <c r="BA20" s="133"/>
      <c r="BB20" s="133"/>
      <c r="BC20" s="133"/>
      <c r="BD20" s="133"/>
    </row>
    <row r="21" spans="2:56" s="89" customFormat="1" ht="16.5" customHeight="1">
      <c r="B21" s="93"/>
      <c r="C21" s="98"/>
      <c r="D21" s="105"/>
      <c r="E21" s="105"/>
      <c r="F21" s="105"/>
      <c r="G21" s="105"/>
      <c r="H21" s="105"/>
      <c r="I21" s="105"/>
      <c r="J21" s="105"/>
      <c r="K21" s="108"/>
      <c r="L21" s="112"/>
      <c r="M21" s="112"/>
      <c r="N21" s="112"/>
      <c r="O21" s="112"/>
      <c r="P21" s="112"/>
      <c r="Q21" s="112"/>
      <c r="R21" s="112">
        <f t="shared" si="0"/>
        <v>0</v>
      </c>
      <c r="S21" s="112"/>
      <c r="T21" s="112"/>
      <c r="U21" s="112"/>
      <c r="V21" s="112"/>
      <c r="W21" s="112"/>
      <c r="X21" s="120">
        <f t="shared" si="1"/>
        <v>0</v>
      </c>
      <c r="Y21" s="120"/>
      <c r="Z21" s="120"/>
      <c r="AA21" s="120"/>
      <c r="AB21" s="120"/>
      <c r="AC21" s="120"/>
      <c r="AD21" s="120"/>
      <c r="AE21" s="112"/>
      <c r="AF21" s="112"/>
      <c r="AG21" s="112"/>
      <c r="AH21" s="112"/>
      <c r="AI21" s="112"/>
      <c r="AJ21" s="112"/>
      <c r="AK21" s="112">
        <f t="shared" si="2"/>
        <v>0</v>
      </c>
      <c r="AL21" s="112"/>
      <c r="AM21" s="112"/>
      <c r="AN21" s="112"/>
      <c r="AO21" s="112"/>
      <c r="AP21" s="112"/>
      <c r="AQ21" s="120">
        <f t="shared" si="3"/>
        <v>0</v>
      </c>
      <c r="AR21" s="120"/>
      <c r="AS21" s="120"/>
      <c r="AT21" s="120"/>
      <c r="AU21" s="120"/>
      <c r="AV21" s="120"/>
      <c r="AW21" s="120"/>
      <c r="AX21" s="133"/>
      <c r="AY21" s="133"/>
      <c r="AZ21" s="133"/>
      <c r="BA21" s="133"/>
      <c r="BB21" s="133"/>
      <c r="BC21" s="133"/>
      <c r="BD21" s="133"/>
    </row>
    <row r="22" spans="2:56" s="89" customFormat="1" ht="16.5" customHeight="1">
      <c r="B22" s="93"/>
      <c r="C22" s="98"/>
      <c r="D22" s="105"/>
      <c r="E22" s="105"/>
      <c r="F22" s="105"/>
      <c r="G22" s="105"/>
      <c r="H22" s="105"/>
      <c r="I22" s="105"/>
      <c r="J22" s="105"/>
      <c r="K22" s="108"/>
      <c r="L22" s="112"/>
      <c r="M22" s="112"/>
      <c r="N22" s="112"/>
      <c r="O22" s="112"/>
      <c r="P22" s="112"/>
      <c r="Q22" s="112"/>
      <c r="R22" s="112">
        <f t="shared" si="0"/>
        <v>0</v>
      </c>
      <c r="S22" s="112"/>
      <c r="T22" s="112"/>
      <c r="U22" s="112"/>
      <c r="V22" s="112"/>
      <c r="W22" s="112"/>
      <c r="X22" s="120">
        <f t="shared" si="1"/>
        <v>0</v>
      </c>
      <c r="Y22" s="120"/>
      <c r="Z22" s="120"/>
      <c r="AA22" s="120"/>
      <c r="AB22" s="120"/>
      <c r="AC22" s="120"/>
      <c r="AD22" s="120"/>
      <c r="AE22" s="112"/>
      <c r="AF22" s="112"/>
      <c r="AG22" s="112"/>
      <c r="AH22" s="112"/>
      <c r="AI22" s="112"/>
      <c r="AJ22" s="112"/>
      <c r="AK22" s="112">
        <f t="shared" si="2"/>
        <v>0</v>
      </c>
      <c r="AL22" s="112"/>
      <c r="AM22" s="112"/>
      <c r="AN22" s="112"/>
      <c r="AO22" s="112"/>
      <c r="AP22" s="112"/>
      <c r="AQ22" s="120">
        <f t="shared" si="3"/>
        <v>0</v>
      </c>
      <c r="AR22" s="120"/>
      <c r="AS22" s="120"/>
      <c r="AT22" s="120"/>
      <c r="AU22" s="120"/>
      <c r="AV22" s="120"/>
      <c r="AW22" s="120"/>
      <c r="AX22" s="133"/>
      <c r="AY22" s="133"/>
      <c r="AZ22" s="133"/>
      <c r="BA22" s="133"/>
      <c r="BB22" s="133"/>
      <c r="BC22" s="133"/>
      <c r="BD22" s="133"/>
    </row>
    <row r="23" spans="2:56" s="89" customFormat="1" ht="16.5" customHeight="1">
      <c r="B23" s="93"/>
      <c r="C23" s="98"/>
      <c r="D23" s="105"/>
      <c r="E23" s="105"/>
      <c r="F23" s="105"/>
      <c r="G23" s="105"/>
      <c r="H23" s="105"/>
      <c r="I23" s="105"/>
      <c r="J23" s="105"/>
      <c r="K23" s="108"/>
      <c r="L23" s="112"/>
      <c r="M23" s="112"/>
      <c r="N23" s="112"/>
      <c r="O23" s="112"/>
      <c r="P23" s="112"/>
      <c r="Q23" s="112"/>
      <c r="R23" s="112">
        <f t="shared" si="0"/>
        <v>0</v>
      </c>
      <c r="S23" s="112"/>
      <c r="T23" s="112"/>
      <c r="U23" s="112"/>
      <c r="V23" s="112"/>
      <c r="W23" s="112"/>
      <c r="X23" s="120">
        <f t="shared" si="1"/>
        <v>0</v>
      </c>
      <c r="Y23" s="120"/>
      <c r="Z23" s="120"/>
      <c r="AA23" s="120"/>
      <c r="AB23" s="120"/>
      <c r="AC23" s="120"/>
      <c r="AD23" s="120"/>
      <c r="AE23" s="112"/>
      <c r="AF23" s="112"/>
      <c r="AG23" s="112"/>
      <c r="AH23" s="112"/>
      <c r="AI23" s="112"/>
      <c r="AJ23" s="112"/>
      <c r="AK23" s="112">
        <f t="shared" si="2"/>
        <v>0</v>
      </c>
      <c r="AL23" s="112"/>
      <c r="AM23" s="112"/>
      <c r="AN23" s="112"/>
      <c r="AO23" s="112"/>
      <c r="AP23" s="112"/>
      <c r="AQ23" s="120">
        <f t="shared" si="3"/>
        <v>0</v>
      </c>
      <c r="AR23" s="120"/>
      <c r="AS23" s="120"/>
      <c r="AT23" s="120"/>
      <c r="AU23" s="120"/>
      <c r="AV23" s="120"/>
      <c r="AW23" s="120"/>
      <c r="AX23" s="133"/>
      <c r="AY23" s="133"/>
      <c r="AZ23" s="133"/>
      <c r="BA23" s="133"/>
      <c r="BB23" s="133"/>
      <c r="BC23" s="133"/>
      <c r="BD23" s="133"/>
    </row>
    <row r="24" spans="2:56" s="89" customFormat="1" ht="16.5" customHeight="1">
      <c r="B24" s="93"/>
      <c r="C24" s="98"/>
      <c r="D24" s="105"/>
      <c r="E24" s="105"/>
      <c r="F24" s="105"/>
      <c r="G24" s="105"/>
      <c r="H24" s="105"/>
      <c r="I24" s="105"/>
      <c r="J24" s="105"/>
      <c r="K24" s="108"/>
      <c r="L24" s="112"/>
      <c r="M24" s="112"/>
      <c r="N24" s="112"/>
      <c r="O24" s="112"/>
      <c r="P24" s="112"/>
      <c r="Q24" s="112"/>
      <c r="R24" s="112">
        <f t="shared" si="0"/>
        <v>0</v>
      </c>
      <c r="S24" s="112"/>
      <c r="T24" s="112"/>
      <c r="U24" s="112"/>
      <c r="V24" s="112"/>
      <c r="W24" s="112"/>
      <c r="X24" s="120">
        <f t="shared" si="1"/>
        <v>0</v>
      </c>
      <c r="Y24" s="120"/>
      <c r="Z24" s="120"/>
      <c r="AA24" s="120"/>
      <c r="AB24" s="120"/>
      <c r="AC24" s="120"/>
      <c r="AD24" s="120"/>
      <c r="AE24" s="112"/>
      <c r="AF24" s="112"/>
      <c r="AG24" s="112"/>
      <c r="AH24" s="112"/>
      <c r="AI24" s="112"/>
      <c r="AJ24" s="112"/>
      <c r="AK24" s="112">
        <f t="shared" si="2"/>
        <v>0</v>
      </c>
      <c r="AL24" s="112"/>
      <c r="AM24" s="112"/>
      <c r="AN24" s="112"/>
      <c r="AO24" s="112"/>
      <c r="AP24" s="112"/>
      <c r="AQ24" s="120">
        <f t="shared" si="3"/>
        <v>0</v>
      </c>
      <c r="AR24" s="120"/>
      <c r="AS24" s="120"/>
      <c r="AT24" s="120"/>
      <c r="AU24" s="120"/>
      <c r="AV24" s="120"/>
      <c r="AW24" s="120"/>
      <c r="AX24" s="133"/>
      <c r="AY24" s="133"/>
      <c r="AZ24" s="133"/>
      <c r="BA24" s="133"/>
      <c r="BB24" s="133"/>
      <c r="BC24" s="133"/>
      <c r="BD24" s="133"/>
    </row>
    <row r="25" spans="2:56" s="89" customFormat="1" ht="16.5" customHeight="1">
      <c r="B25" s="93"/>
      <c r="C25" s="99"/>
      <c r="D25" s="106"/>
      <c r="E25" s="106"/>
      <c r="F25" s="106"/>
      <c r="G25" s="106"/>
      <c r="H25" s="106"/>
      <c r="I25" s="106"/>
      <c r="J25" s="106"/>
      <c r="K25" s="109"/>
      <c r="L25" s="112">
        <f>SUM(L10:Q24)</f>
        <v>178300</v>
      </c>
      <c r="M25" s="112"/>
      <c r="N25" s="112"/>
      <c r="O25" s="112"/>
      <c r="P25" s="112"/>
      <c r="Q25" s="112"/>
      <c r="R25" s="112">
        <f>SUM(R10:W24)</f>
        <v>162092</v>
      </c>
      <c r="S25" s="112"/>
      <c r="T25" s="112"/>
      <c r="U25" s="112"/>
      <c r="V25" s="112"/>
      <c r="W25" s="112"/>
      <c r="X25" s="120">
        <f>SUM(X10:AD24)</f>
        <v>162092</v>
      </c>
      <c r="Y25" s="120"/>
      <c r="Z25" s="120"/>
      <c r="AA25" s="120"/>
      <c r="AB25" s="120"/>
      <c r="AC25" s="120"/>
      <c r="AD25" s="120"/>
      <c r="AE25" s="112">
        <f>SUM(AE10:AJ24)</f>
        <v>178300</v>
      </c>
      <c r="AF25" s="112"/>
      <c r="AG25" s="112"/>
      <c r="AH25" s="112"/>
      <c r="AI25" s="112"/>
      <c r="AJ25" s="112"/>
      <c r="AK25" s="112">
        <f>SUM(AK10:AP24)</f>
        <v>162092</v>
      </c>
      <c r="AL25" s="112"/>
      <c r="AM25" s="112"/>
      <c r="AN25" s="112"/>
      <c r="AO25" s="112"/>
      <c r="AP25" s="112"/>
      <c r="AQ25" s="120">
        <f>SUM(AQ10:AW24)</f>
        <v>162092</v>
      </c>
      <c r="AR25" s="120"/>
      <c r="AS25" s="120"/>
      <c r="AT25" s="120"/>
      <c r="AU25" s="120"/>
      <c r="AV25" s="120"/>
      <c r="AW25" s="120"/>
      <c r="AX25" s="458" t="s">
        <v>255</v>
      </c>
      <c r="AY25" s="458"/>
      <c r="AZ25" s="458"/>
      <c r="BA25" s="458"/>
      <c r="BB25" s="458"/>
      <c r="BC25" s="458"/>
      <c r="BD25" s="458"/>
    </row>
    <row r="26" spans="2:56" s="89" customFormat="1" ht="16.5" customHeight="1">
      <c r="B26" s="93"/>
      <c r="C26" s="97" t="s">
        <v>257</v>
      </c>
      <c r="D26" s="104"/>
      <c r="E26" s="104"/>
      <c r="F26" s="104"/>
      <c r="G26" s="104"/>
      <c r="H26" s="104"/>
      <c r="I26" s="104"/>
      <c r="J26" s="104"/>
      <c r="K26" s="107"/>
      <c r="L26" s="112">
        <v>20000</v>
      </c>
      <c r="M26" s="112"/>
      <c r="N26" s="112"/>
      <c r="O26" s="112"/>
      <c r="P26" s="112"/>
      <c r="Q26" s="112"/>
      <c r="R26" s="112">
        <f t="shared" ref="R26:R40" si="4">ROUNDUP(L26/1.1,0)</f>
        <v>18182</v>
      </c>
      <c r="S26" s="112"/>
      <c r="T26" s="112"/>
      <c r="U26" s="112"/>
      <c r="V26" s="112"/>
      <c r="W26" s="112"/>
      <c r="X26" s="120">
        <f t="shared" ref="X26:X40" si="5">ROUNDDOWN(R26*$BG$7,0)</f>
        <v>18182</v>
      </c>
      <c r="Y26" s="120"/>
      <c r="Z26" s="120"/>
      <c r="AA26" s="120"/>
      <c r="AB26" s="120"/>
      <c r="AC26" s="120"/>
      <c r="AD26" s="120"/>
      <c r="AE26" s="112">
        <v>18000</v>
      </c>
      <c r="AF26" s="112"/>
      <c r="AG26" s="112"/>
      <c r="AH26" s="112"/>
      <c r="AI26" s="112"/>
      <c r="AJ26" s="112"/>
      <c r="AK26" s="112">
        <f t="shared" ref="AK26:AK40" si="6">ROUNDUP(AE26/1.1,0)</f>
        <v>16364</v>
      </c>
      <c r="AL26" s="112"/>
      <c r="AM26" s="112"/>
      <c r="AN26" s="112"/>
      <c r="AO26" s="112"/>
      <c r="AP26" s="112"/>
      <c r="AQ26" s="120">
        <f t="shared" ref="AQ26:AQ40" si="7">ROUNDDOWN(AK26*$BG$7,0)</f>
        <v>16364</v>
      </c>
      <c r="AR26" s="120"/>
      <c r="AS26" s="120"/>
      <c r="AT26" s="120"/>
      <c r="AU26" s="120"/>
      <c r="AV26" s="120"/>
      <c r="AW26" s="120"/>
      <c r="AX26" s="133" t="s">
        <v>176</v>
      </c>
      <c r="AY26" s="133"/>
      <c r="AZ26" s="133"/>
      <c r="BA26" s="133"/>
      <c r="BB26" s="133"/>
      <c r="BC26" s="133"/>
      <c r="BD26" s="133"/>
    </row>
    <row r="27" spans="2:56" s="89" customFormat="1" ht="16.5" customHeight="1">
      <c r="B27" s="93"/>
      <c r="C27" s="98"/>
      <c r="D27" s="105"/>
      <c r="E27" s="105"/>
      <c r="F27" s="105"/>
      <c r="G27" s="105"/>
      <c r="H27" s="105"/>
      <c r="I27" s="105"/>
      <c r="J27" s="105"/>
      <c r="K27" s="108"/>
      <c r="L27" s="112"/>
      <c r="M27" s="112"/>
      <c r="N27" s="112"/>
      <c r="O27" s="112"/>
      <c r="P27" s="112"/>
      <c r="Q27" s="112"/>
      <c r="R27" s="112">
        <f t="shared" si="4"/>
        <v>0</v>
      </c>
      <c r="S27" s="112"/>
      <c r="T27" s="112"/>
      <c r="U27" s="112"/>
      <c r="V27" s="112"/>
      <c r="W27" s="112"/>
      <c r="X27" s="120">
        <f t="shared" si="5"/>
        <v>0</v>
      </c>
      <c r="Y27" s="120"/>
      <c r="Z27" s="120"/>
      <c r="AA27" s="120"/>
      <c r="AB27" s="120"/>
      <c r="AC27" s="120"/>
      <c r="AD27" s="120"/>
      <c r="AE27" s="112"/>
      <c r="AF27" s="112"/>
      <c r="AG27" s="112"/>
      <c r="AH27" s="112"/>
      <c r="AI27" s="112"/>
      <c r="AJ27" s="112"/>
      <c r="AK27" s="112">
        <f t="shared" si="6"/>
        <v>0</v>
      </c>
      <c r="AL27" s="112"/>
      <c r="AM27" s="112"/>
      <c r="AN27" s="112"/>
      <c r="AO27" s="112"/>
      <c r="AP27" s="112"/>
      <c r="AQ27" s="120">
        <f t="shared" si="7"/>
        <v>0</v>
      </c>
      <c r="AR27" s="120"/>
      <c r="AS27" s="120"/>
      <c r="AT27" s="120"/>
      <c r="AU27" s="120"/>
      <c r="AV27" s="120"/>
      <c r="AW27" s="120"/>
      <c r="AX27" s="459"/>
      <c r="AY27" s="459"/>
      <c r="AZ27" s="459"/>
      <c r="BA27" s="459"/>
      <c r="BB27" s="459"/>
      <c r="BC27" s="459"/>
      <c r="BD27" s="459"/>
    </row>
    <row r="28" spans="2:56" s="89" customFormat="1" ht="16.5" customHeight="1">
      <c r="B28" s="93"/>
      <c r="C28" s="98"/>
      <c r="D28" s="105"/>
      <c r="E28" s="105"/>
      <c r="F28" s="105"/>
      <c r="G28" s="105"/>
      <c r="H28" s="105"/>
      <c r="I28" s="105"/>
      <c r="J28" s="105"/>
      <c r="K28" s="108"/>
      <c r="L28" s="112"/>
      <c r="M28" s="112"/>
      <c r="N28" s="112"/>
      <c r="O28" s="112"/>
      <c r="P28" s="112"/>
      <c r="Q28" s="112"/>
      <c r="R28" s="112">
        <f t="shared" si="4"/>
        <v>0</v>
      </c>
      <c r="S28" s="112"/>
      <c r="T28" s="112"/>
      <c r="U28" s="112"/>
      <c r="V28" s="112"/>
      <c r="W28" s="112"/>
      <c r="X28" s="120">
        <f t="shared" si="5"/>
        <v>0</v>
      </c>
      <c r="Y28" s="120"/>
      <c r="Z28" s="120"/>
      <c r="AA28" s="120"/>
      <c r="AB28" s="120"/>
      <c r="AC28" s="120"/>
      <c r="AD28" s="120"/>
      <c r="AE28" s="112"/>
      <c r="AF28" s="112"/>
      <c r="AG28" s="112"/>
      <c r="AH28" s="112"/>
      <c r="AI28" s="112"/>
      <c r="AJ28" s="112"/>
      <c r="AK28" s="112">
        <f t="shared" si="6"/>
        <v>0</v>
      </c>
      <c r="AL28" s="112"/>
      <c r="AM28" s="112"/>
      <c r="AN28" s="112"/>
      <c r="AO28" s="112"/>
      <c r="AP28" s="112"/>
      <c r="AQ28" s="120">
        <f t="shared" si="7"/>
        <v>0</v>
      </c>
      <c r="AR28" s="120"/>
      <c r="AS28" s="120"/>
      <c r="AT28" s="120"/>
      <c r="AU28" s="120"/>
      <c r="AV28" s="120"/>
      <c r="AW28" s="120"/>
      <c r="AX28" s="459"/>
      <c r="AY28" s="459"/>
      <c r="AZ28" s="459"/>
      <c r="BA28" s="459"/>
      <c r="BB28" s="459"/>
      <c r="BC28" s="459"/>
      <c r="BD28" s="459"/>
    </row>
    <row r="29" spans="2:56" s="89" customFormat="1" ht="16.5" customHeight="1">
      <c r="B29" s="93"/>
      <c r="C29" s="98"/>
      <c r="D29" s="105"/>
      <c r="E29" s="105"/>
      <c r="F29" s="105"/>
      <c r="G29" s="105"/>
      <c r="H29" s="105"/>
      <c r="I29" s="105"/>
      <c r="J29" s="105"/>
      <c r="K29" s="108"/>
      <c r="L29" s="112"/>
      <c r="M29" s="112"/>
      <c r="N29" s="112"/>
      <c r="O29" s="112"/>
      <c r="P29" s="112"/>
      <c r="Q29" s="112"/>
      <c r="R29" s="112">
        <f t="shared" si="4"/>
        <v>0</v>
      </c>
      <c r="S29" s="112"/>
      <c r="T29" s="112"/>
      <c r="U29" s="112"/>
      <c r="V29" s="112"/>
      <c r="W29" s="112"/>
      <c r="X29" s="120">
        <f t="shared" si="5"/>
        <v>0</v>
      </c>
      <c r="Y29" s="120"/>
      <c r="Z29" s="120"/>
      <c r="AA29" s="120"/>
      <c r="AB29" s="120"/>
      <c r="AC29" s="120"/>
      <c r="AD29" s="120"/>
      <c r="AE29" s="112"/>
      <c r="AF29" s="112"/>
      <c r="AG29" s="112"/>
      <c r="AH29" s="112"/>
      <c r="AI29" s="112"/>
      <c r="AJ29" s="112"/>
      <c r="AK29" s="112">
        <f t="shared" si="6"/>
        <v>0</v>
      </c>
      <c r="AL29" s="112"/>
      <c r="AM29" s="112"/>
      <c r="AN29" s="112"/>
      <c r="AO29" s="112"/>
      <c r="AP29" s="112"/>
      <c r="AQ29" s="120">
        <f t="shared" si="7"/>
        <v>0</v>
      </c>
      <c r="AR29" s="120"/>
      <c r="AS29" s="120"/>
      <c r="AT29" s="120"/>
      <c r="AU29" s="120"/>
      <c r="AV29" s="120"/>
      <c r="AW29" s="120"/>
      <c r="AX29" s="459"/>
      <c r="AY29" s="459"/>
      <c r="AZ29" s="459"/>
      <c r="BA29" s="459"/>
      <c r="BB29" s="459"/>
      <c r="BC29" s="459"/>
      <c r="BD29" s="459"/>
    </row>
    <row r="30" spans="2:56" s="89" customFormat="1" ht="16.5" customHeight="1">
      <c r="B30" s="93"/>
      <c r="C30" s="98"/>
      <c r="D30" s="105"/>
      <c r="E30" s="105"/>
      <c r="F30" s="105"/>
      <c r="G30" s="105"/>
      <c r="H30" s="105"/>
      <c r="I30" s="105"/>
      <c r="J30" s="105"/>
      <c r="K30" s="108"/>
      <c r="L30" s="112"/>
      <c r="M30" s="112"/>
      <c r="N30" s="112"/>
      <c r="O30" s="112"/>
      <c r="P30" s="112"/>
      <c r="Q30" s="112"/>
      <c r="R30" s="112">
        <f t="shared" si="4"/>
        <v>0</v>
      </c>
      <c r="S30" s="112"/>
      <c r="T30" s="112"/>
      <c r="U30" s="112"/>
      <c r="V30" s="112"/>
      <c r="W30" s="112"/>
      <c r="X30" s="120">
        <f t="shared" si="5"/>
        <v>0</v>
      </c>
      <c r="Y30" s="120"/>
      <c r="Z30" s="120"/>
      <c r="AA30" s="120"/>
      <c r="AB30" s="120"/>
      <c r="AC30" s="120"/>
      <c r="AD30" s="120"/>
      <c r="AE30" s="112"/>
      <c r="AF30" s="112"/>
      <c r="AG30" s="112"/>
      <c r="AH30" s="112"/>
      <c r="AI30" s="112"/>
      <c r="AJ30" s="112"/>
      <c r="AK30" s="112">
        <f t="shared" si="6"/>
        <v>0</v>
      </c>
      <c r="AL30" s="112"/>
      <c r="AM30" s="112"/>
      <c r="AN30" s="112"/>
      <c r="AO30" s="112"/>
      <c r="AP30" s="112"/>
      <c r="AQ30" s="120">
        <f t="shared" si="7"/>
        <v>0</v>
      </c>
      <c r="AR30" s="120"/>
      <c r="AS30" s="120"/>
      <c r="AT30" s="120"/>
      <c r="AU30" s="120"/>
      <c r="AV30" s="120"/>
      <c r="AW30" s="120"/>
      <c r="AX30" s="459"/>
      <c r="AY30" s="459"/>
      <c r="AZ30" s="459"/>
      <c r="BA30" s="459"/>
      <c r="BB30" s="459"/>
      <c r="BC30" s="459"/>
      <c r="BD30" s="459"/>
    </row>
    <row r="31" spans="2:56" s="89" customFormat="1" ht="16.5" customHeight="1">
      <c r="B31" s="93"/>
      <c r="C31" s="98"/>
      <c r="D31" s="105"/>
      <c r="E31" s="105"/>
      <c r="F31" s="105"/>
      <c r="G31" s="105"/>
      <c r="H31" s="105"/>
      <c r="I31" s="105"/>
      <c r="J31" s="105"/>
      <c r="K31" s="108"/>
      <c r="L31" s="112"/>
      <c r="M31" s="112"/>
      <c r="N31" s="112"/>
      <c r="O31" s="112"/>
      <c r="P31" s="112"/>
      <c r="Q31" s="112"/>
      <c r="R31" s="112">
        <f t="shared" si="4"/>
        <v>0</v>
      </c>
      <c r="S31" s="112"/>
      <c r="T31" s="112"/>
      <c r="U31" s="112"/>
      <c r="V31" s="112"/>
      <c r="W31" s="112"/>
      <c r="X31" s="120">
        <f t="shared" si="5"/>
        <v>0</v>
      </c>
      <c r="Y31" s="120"/>
      <c r="Z31" s="120"/>
      <c r="AA31" s="120"/>
      <c r="AB31" s="120"/>
      <c r="AC31" s="120"/>
      <c r="AD31" s="120"/>
      <c r="AE31" s="112"/>
      <c r="AF31" s="112"/>
      <c r="AG31" s="112"/>
      <c r="AH31" s="112"/>
      <c r="AI31" s="112"/>
      <c r="AJ31" s="112"/>
      <c r="AK31" s="112">
        <f t="shared" si="6"/>
        <v>0</v>
      </c>
      <c r="AL31" s="112"/>
      <c r="AM31" s="112"/>
      <c r="AN31" s="112"/>
      <c r="AO31" s="112"/>
      <c r="AP31" s="112"/>
      <c r="AQ31" s="120">
        <f t="shared" si="7"/>
        <v>0</v>
      </c>
      <c r="AR31" s="120"/>
      <c r="AS31" s="120"/>
      <c r="AT31" s="120"/>
      <c r="AU31" s="120"/>
      <c r="AV31" s="120"/>
      <c r="AW31" s="120"/>
      <c r="AX31" s="459"/>
      <c r="AY31" s="459"/>
      <c r="AZ31" s="459"/>
      <c r="BA31" s="459"/>
      <c r="BB31" s="459"/>
      <c r="BC31" s="459"/>
      <c r="BD31" s="459"/>
    </row>
    <row r="32" spans="2:56" s="89" customFormat="1" ht="16.5" customHeight="1">
      <c r="B32" s="93"/>
      <c r="C32" s="98"/>
      <c r="D32" s="105"/>
      <c r="E32" s="105"/>
      <c r="F32" s="105"/>
      <c r="G32" s="105"/>
      <c r="H32" s="105"/>
      <c r="I32" s="105"/>
      <c r="J32" s="105"/>
      <c r="K32" s="108"/>
      <c r="L32" s="112"/>
      <c r="M32" s="112"/>
      <c r="N32" s="112"/>
      <c r="O32" s="112"/>
      <c r="P32" s="112"/>
      <c r="Q32" s="112"/>
      <c r="R32" s="112">
        <f t="shared" si="4"/>
        <v>0</v>
      </c>
      <c r="S32" s="112"/>
      <c r="T32" s="112"/>
      <c r="U32" s="112"/>
      <c r="V32" s="112"/>
      <c r="W32" s="112"/>
      <c r="X32" s="120">
        <f t="shared" si="5"/>
        <v>0</v>
      </c>
      <c r="Y32" s="120"/>
      <c r="Z32" s="120"/>
      <c r="AA32" s="120"/>
      <c r="AB32" s="120"/>
      <c r="AC32" s="120"/>
      <c r="AD32" s="120"/>
      <c r="AE32" s="112"/>
      <c r="AF32" s="112"/>
      <c r="AG32" s="112"/>
      <c r="AH32" s="112"/>
      <c r="AI32" s="112"/>
      <c r="AJ32" s="112"/>
      <c r="AK32" s="112">
        <f t="shared" si="6"/>
        <v>0</v>
      </c>
      <c r="AL32" s="112"/>
      <c r="AM32" s="112"/>
      <c r="AN32" s="112"/>
      <c r="AO32" s="112"/>
      <c r="AP32" s="112"/>
      <c r="AQ32" s="120">
        <f t="shared" si="7"/>
        <v>0</v>
      </c>
      <c r="AR32" s="120"/>
      <c r="AS32" s="120"/>
      <c r="AT32" s="120"/>
      <c r="AU32" s="120"/>
      <c r="AV32" s="120"/>
      <c r="AW32" s="120"/>
      <c r="AX32" s="459"/>
      <c r="AY32" s="459"/>
      <c r="AZ32" s="459"/>
      <c r="BA32" s="459"/>
      <c r="BB32" s="459"/>
      <c r="BC32" s="459"/>
      <c r="BD32" s="459"/>
    </row>
    <row r="33" spans="2:56" s="89" customFormat="1" ht="16.5" customHeight="1">
      <c r="B33" s="93"/>
      <c r="C33" s="98"/>
      <c r="D33" s="105"/>
      <c r="E33" s="105"/>
      <c r="F33" s="105"/>
      <c r="G33" s="105"/>
      <c r="H33" s="105"/>
      <c r="I33" s="105"/>
      <c r="J33" s="105"/>
      <c r="K33" s="108"/>
      <c r="L33" s="112"/>
      <c r="M33" s="112"/>
      <c r="N33" s="112"/>
      <c r="O33" s="112"/>
      <c r="P33" s="112"/>
      <c r="Q33" s="112"/>
      <c r="R33" s="112">
        <f t="shared" si="4"/>
        <v>0</v>
      </c>
      <c r="S33" s="112"/>
      <c r="T33" s="112"/>
      <c r="U33" s="112"/>
      <c r="V33" s="112"/>
      <c r="W33" s="112"/>
      <c r="X33" s="120">
        <f t="shared" si="5"/>
        <v>0</v>
      </c>
      <c r="Y33" s="120"/>
      <c r="Z33" s="120"/>
      <c r="AA33" s="120"/>
      <c r="AB33" s="120"/>
      <c r="AC33" s="120"/>
      <c r="AD33" s="120"/>
      <c r="AE33" s="112"/>
      <c r="AF33" s="112"/>
      <c r="AG33" s="112"/>
      <c r="AH33" s="112"/>
      <c r="AI33" s="112"/>
      <c r="AJ33" s="112"/>
      <c r="AK33" s="112">
        <f t="shared" si="6"/>
        <v>0</v>
      </c>
      <c r="AL33" s="112"/>
      <c r="AM33" s="112"/>
      <c r="AN33" s="112"/>
      <c r="AO33" s="112"/>
      <c r="AP33" s="112"/>
      <c r="AQ33" s="120">
        <f t="shared" si="7"/>
        <v>0</v>
      </c>
      <c r="AR33" s="120"/>
      <c r="AS33" s="120"/>
      <c r="AT33" s="120"/>
      <c r="AU33" s="120"/>
      <c r="AV33" s="120"/>
      <c r="AW33" s="120"/>
      <c r="AX33" s="459"/>
      <c r="AY33" s="459"/>
      <c r="AZ33" s="459"/>
      <c r="BA33" s="459"/>
      <c r="BB33" s="459"/>
      <c r="BC33" s="459"/>
      <c r="BD33" s="459"/>
    </row>
    <row r="34" spans="2:56" s="89" customFormat="1" ht="16.5" customHeight="1">
      <c r="B34" s="93"/>
      <c r="C34" s="98"/>
      <c r="D34" s="105"/>
      <c r="E34" s="105"/>
      <c r="F34" s="105"/>
      <c r="G34" s="105"/>
      <c r="H34" s="105"/>
      <c r="I34" s="105"/>
      <c r="J34" s="105"/>
      <c r="K34" s="108"/>
      <c r="L34" s="112"/>
      <c r="M34" s="112"/>
      <c r="N34" s="112"/>
      <c r="O34" s="112"/>
      <c r="P34" s="112"/>
      <c r="Q34" s="112"/>
      <c r="R34" s="112">
        <f t="shared" si="4"/>
        <v>0</v>
      </c>
      <c r="S34" s="112"/>
      <c r="T34" s="112"/>
      <c r="U34" s="112"/>
      <c r="V34" s="112"/>
      <c r="W34" s="112"/>
      <c r="X34" s="120">
        <f t="shared" si="5"/>
        <v>0</v>
      </c>
      <c r="Y34" s="120"/>
      <c r="Z34" s="120"/>
      <c r="AA34" s="120"/>
      <c r="AB34" s="120"/>
      <c r="AC34" s="120"/>
      <c r="AD34" s="120"/>
      <c r="AE34" s="112"/>
      <c r="AF34" s="112"/>
      <c r="AG34" s="112"/>
      <c r="AH34" s="112"/>
      <c r="AI34" s="112"/>
      <c r="AJ34" s="112"/>
      <c r="AK34" s="112">
        <f t="shared" si="6"/>
        <v>0</v>
      </c>
      <c r="AL34" s="112"/>
      <c r="AM34" s="112"/>
      <c r="AN34" s="112"/>
      <c r="AO34" s="112"/>
      <c r="AP34" s="112"/>
      <c r="AQ34" s="120">
        <f t="shared" si="7"/>
        <v>0</v>
      </c>
      <c r="AR34" s="120"/>
      <c r="AS34" s="120"/>
      <c r="AT34" s="120"/>
      <c r="AU34" s="120"/>
      <c r="AV34" s="120"/>
      <c r="AW34" s="120"/>
      <c r="AX34" s="459"/>
      <c r="AY34" s="459"/>
      <c r="AZ34" s="459"/>
      <c r="BA34" s="459"/>
      <c r="BB34" s="459"/>
      <c r="BC34" s="459"/>
      <c r="BD34" s="459"/>
    </row>
    <row r="35" spans="2:56" s="89" customFormat="1" ht="16.5" customHeight="1">
      <c r="B35" s="93"/>
      <c r="C35" s="98"/>
      <c r="D35" s="105"/>
      <c r="E35" s="105"/>
      <c r="F35" s="105"/>
      <c r="G35" s="105"/>
      <c r="H35" s="105"/>
      <c r="I35" s="105"/>
      <c r="J35" s="105"/>
      <c r="K35" s="108"/>
      <c r="L35" s="112"/>
      <c r="M35" s="112"/>
      <c r="N35" s="112"/>
      <c r="O35" s="112"/>
      <c r="P35" s="112"/>
      <c r="Q35" s="112"/>
      <c r="R35" s="112">
        <f t="shared" si="4"/>
        <v>0</v>
      </c>
      <c r="S35" s="112"/>
      <c r="T35" s="112"/>
      <c r="U35" s="112"/>
      <c r="V35" s="112"/>
      <c r="W35" s="112"/>
      <c r="X35" s="120">
        <f t="shared" si="5"/>
        <v>0</v>
      </c>
      <c r="Y35" s="120"/>
      <c r="Z35" s="120"/>
      <c r="AA35" s="120"/>
      <c r="AB35" s="120"/>
      <c r="AC35" s="120"/>
      <c r="AD35" s="120"/>
      <c r="AE35" s="112"/>
      <c r="AF35" s="112"/>
      <c r="AG35" s="112"/>
      <c r="AH35" s="112"/>
      <c r="AI35" s="112"/>
      <c r="AJ35" s="112"/>
      <c r="AK35" s="112">
        <f t="shared" si="6"/>
        <v>0</v>
      </c>
      <c r="AL35" s="112"/>
      <c r="AM35" s="112"/>
      <c r="AN35" s="112"/>
      <c r="AO35" s="112"/>
      <c r="AP35" s="112"/>
      <c r="AQ35" s="120">
        <f t="shared" si="7"/>
        <v>0</v>
      </c>
      <c r="AR35" s="120"/>
      <c r="AS35" s="120"/>
      <c r="AT35" s="120"/>
      <c r="AU35" s="120"/>
      <c r="AV35" s="120"/>
      <c r="AW35" s="120"/>
      <c r="AX35" s="459"/>
      <c r="AY35" s="459"/>
      <c r="AZ35" s="459"/>
      <c r="BA35" s="459"/>
      <c r="BB35" s="459"/>
      <c r="BC35" s="459"/>
      <c r="BD35" s="459"/>
    </row>
    <row r="36" spans="2:56" s="89" customFormat="1" ht="16.5" customHeight="1">
      <c r="B36" s="93"/>
      <c r="C36" s="98"/>
      <c r="D36" s="105"/>
      <c r="E36" s="105"/>
      <c r="F36" s="105"/>
      <c r="G36" s="105"/>
      <c r="H36" s="105"/>
      <c r="I36" s="105"/>
      <c r="J36" s="105"/>
      <c r="K36" s="108"/>
      <c r="L36" s="112"/>
      <c r="M36" s="112"/>
      <c r="N36" s="112"/>
      <c r="O36" s="112"/>
      <c r="P36" s="112"/>
      <c r="Q36" s="112"/>
      <c r="R36" s="112">
        <f t="shared" si="4"/>
        <v>0</v>
      </c>
      <c r="S36" s="112"/>
      <c r="T36" s="112"/>
      <c r="U36" s="112"/>
      <c r="V36" s="112"/>
      <c r="W36" s="112"/>
      <c r="X36" s="120">
        <f t="shared" si="5"/>
        <v>0</v>
      </c>
      <c r="Y36" s="120"/>
      <c r="Z36" s="120"/>
      <c r="AA36" s="120"/>
      <c r="AB36" s="120"/>
      <c r="AC36" s="120"/>
      <c r="AD36" s="120"/>
      <c r="AE36" s="112"/>
      <c r="AF36" s="112"/>
      <c r="AG36" s="112"/>
      <c r="AH36" s="112"/>
      <c r="AI36" s="112"/>
      <c r="AJ36" s="112"/>
      <c r="AK36" s="112">
        <f t="shared" si="6"/>
        <v>0</v>
      </c>
      <c r="AL36" s="112"/>
      <c r="AM36" s="112"/>
      <c r="AN36" s="112"/>
      <c r="AO36" s="112"/>
      <c r="AP36" s="112"/>
      <c r="AQ36" s="120">
        <f t="shared" si="7"/>
        <v>0</v>
      </c>
      <c r="AR36" s="120"/>
      <c r="AS36" s="120"/>
      <c r="AT36" s="120"/>
      <c r="AU36" s="120"/>
      <c r="AV36" s="120"/>
      <c r="AW36" s="120"/>
      <c r="AX36" s="459"/>
      <c r="AY36" s="459"/>
      <c r="AZ36" s="459"/>
      <c r="BA36" s="459"/>
      <c r="BB36" s="459"/>
      <c r="BC36" s="459"/>
      <c r="BD36" s="459"/>
    </row>
    <row r="37" spans="2:56" s="89" customFormat="1" ht="16.5" customHeight="1">
      <c r="B37" s="93"/>
      <c r="C37" s="98"/>
      <c r="D37" s="105"/>
      <c r="E37" s="105"/>
      <c r="F37" s="105"/>
      <c r="G37" s="105"/>
      <c r="H37" s="105"/>
      <c r="I37" s="105"/>
      <c r="J37" s="105"/>
      <c r="K37" s="108"/>
      <c r="L37" s="112"/>
      <c r="M37" s="112"/>
      <c r="N37" s="112"/>
      <c r="O37" s="112"/>
      <c r="P37" s="112"/>
      <c r="Q37" s="112"/>
      <c r="R37" s="112">
        <f t="shared" si="4"/>
        <v>0</v>
      </c>
      <c r="S37" s="112"/>
      <c r="T37" s="112"/>
      <c r="U37" s="112"/>
      <c r="V37" s="112"/>
      <c r="W37" s="112"/>
      <c r="X37" s="120">
        <f t="shared" si="5"/>
        <v>0</v>
      </c>
      <c r="Y37" s="120"/>
      <c r="Z37" s="120"/>
      <c r="AA37" s="120"/>
      <c r="AB37" s="120"/>
      <c r="AC37" s="120"/>
      <c r="AD37" s="120"/>
      <c r="AE37" s="112"/>
      <c r="AF37" s="112"/>
      <c r="AG37" s="112"/>
      <c r="AH37" s="112"/>
      <c r="AI37" s="112"/>
      <c r="AJ37" s="112"/>
      <c r="AK37" s="112">
        <f t="shared" si="6"/>
        <v>0</v>
      </c>
      <c r="AL37" s="112"/>
      <c r="AM37" s="112"/>
      <c r="AN37" s="112"/>
      <c r="AO37" s="112"/>
      <c r="AP37" s="112"/>
      <c r="AQ37" s="120">
        <f t="shared" si="7"/>
        <v>0</v>
      </c>
      <c r="AR37" s="120"/>
      <c r="AS37" s="120"/>
      <c r="AT37" s="120"/>
      <c r="AU37" s="120"/>
      <c r="AV37" s="120"/>
      <c r="AW37" s="120"/>
      <c r="AX37" s="459"/>
      <c r="AY37" s="459"/>
      <c r="AZ37" s="459"/>
      <c r="BA37" s="459"/>
      <c r="BB37" s="459"/>
      <c r="BC37" s="459"/>
      <c r="BD37" s="459"/>
    </row>
    <row r="38" spans="2:56" s="89" customFormat="1" ht="16.5" customHeight="1">
      <c r="B38" s="93"/>
      <c r="C38" s="98"/>
      <c r="D38" s="105"/>
      <c r="E38" s="105"/>
      <c r="F38" s="105"/>
      <c r="G38" s="105"/>
      <c r="H38" s="105"/>
      <c r="I38" s="105"/>
      <c r="J38" s="105"/>
      <c r="K38" s="108"/>
      <c r="L38" s="112"/>
      <c r="M38" s="112"/>
      <c r="N38" s="112"/>
      <c r="O38" s="112"/>
      <c r="P38" s="112"/>
      <c r="Q38" s="112"/>
      <c r="R38" s="112">
        <f t="shared" si="4"/>
        <v>0</v>
      </c>
      <c r="S38" s="112"/>
      <c r="T38" s="112"/>
      <c r="U38" s="112"/>
      <c r="V38" s="112"/>
      <c r="W38" s="112"/>
      <c r="X38" s="120">
        <f t="shared" si="5"/>
        <v>0</v>
      </c>
      <c r="Y38" s="120"/>
      <c r="Z38" s="120"/>
      <c r="AA38" s="120"/>
      <c r="AB38" s="120"/>
      <c r="AC38" s="120"/>
      <c r="AD38" s="120"/>
      <c r="AE38" s="112"/>
      <c r="AF38" s="112"/>
      <c r="AG38" s="112"/>
      <c r="AH38" s="112"/>
      <c r="AI38" s="112"/>
      <c r="AJ38" s="112"/>
      <c r="AK38" s="112">
        <f t="shared" si="6"/>
        <v>0</v>
      </c>
      <c r="AL38" s="112"/>
      <c r="AM38" s="112"/>
      <c r="AN38" s="112"/>
      <c r="AO38" s="112"/>
      <c r="AP38" s="112"/>
      <c r="AQ38" s="120">
        <f t="shared" si="7"/>
        <v>0</v>
      </c>
      <c r="AR38" s="120"/>
      <c r="AS38" s="120"/>
      <c r="AT38" s="120"/>
      <c r="AU38" s="120"/>
      <c r="AV38" s="120"/>
      <c r="AW38" s="120"/>
      <c r="AX38" s="459"/>
      <c r="AY38" s="459"/>
      <c r="AZ38" s="459"/>
      <c r="BA38" s="459"/>
      <c r="BB38" s="459"/>
      <c r="BC38" s="459"/>
      <c r="BD38" s="459"/>
    </row>
    <row r="39" spans="2:56" s="89" customFormat="1" ht="16.5" customHeight="1">
      <c r="B39" s="93"/>
      <c r="C39" s="98"/>
      <c r="D39" s="105"/>
      <c r="E39" s="105"/>
      <c r="F39" s="105"/>
      <c r="G39" s="105"/>
      <c r="H39" s="105"/>
      <c r="I39" s="105"/>
      <c r="J39" s="105"/>
      <c r="K39" s="108"/>
      <c r="L39" s="112"/>
      <c r="M39" s="112"/>
      <c r="N39" s="112"/>
      <c r="O39" s="112"/>
      <c r="P39" s="112"/>
      <c r="Q39" s="112"/>
      <c r="R39" s="112">
        <f t="shared" si="4"/>
        <v>0</v>
      </c>
      <c r="S39" s="112"/>
      <c r="T39" s="112"/>
      <c r="U39" s="112"/>
      <c r="V39" s="112"/>
      <c r="W39" s="112"/>
      <c r="X39" s="120">
        <f t="shared" si="5"/>
        <v>0</v>
      </c>
      <c r="Y39" s="120"/>
      <c r="Z39" s="120"/>
      <c r="AA39" s="120"/>
      <c r="AB39" s="120"/>
      <c r="AC39" s="120"/>
      <c r="AD39" s="120"/>
      <c r="AE39" s="112"/>
      <c r="AF39" s="112"/>
      <c r="AG39" s="112"/>
      <c r="AH39" s="112"/>
      <c r="AI39" s="112"/>
      <c r="AJ39" s="112"/>
      <c r="AK39" s="112">
        <f t="shared" si="6"/>
        <v>0</v>
      </c>
      <c r="AL39" s="112"/>
      <c r="AM39" s="112"/>
      <c r="AN39" s="112"/>
      <c r="AO39" s="112"/>
      <c r="AP39" s="112"/>
      <c r="AQ39" s="120">
        <f t="shared" si="7"/>
        <v>0</v>
      </c>
      <c r="AR39" s="120"/>
      <c r="AS39" s="120"/>
      <c r="AT39" s="120"/>
      <c r="AU39" s="120"/>
      <c r="AV39" s="120"/>
      <c r="AW39" s="120"/>
      <c r="AX39" s="459"/>
      <c r="AY39" s="459"/>
      <c r="AZ39" s="459"/>
      <c r="BA39" s="459"/>
      <c r="BB39" s="459"/>
      <c r="BC39" s="459"/>
      <c r="BD39" s="459"/>
    </row>
    <row r="40" spans="2:56" s="89" customFormat="1" ht="16.5" customHeight="1">
      <c r="B40" s="93"/>
      <c r="C40" s="98"/>
      <c r="D40" s="105"/>
      <c r="E40" s="105"/>
      <c r="F40" s="105"/>
      <c r="G40" s="105"/>
      <c r="H40" s="105"/>
      <c r="I40" s="105"/>
      <c r="J40" s="105"/>
      <c r="K40" s="108"/>
      <c r="L40" s="112"/>
      <c r="M40" s="112"/>
      <c r="N40" s="112"/>
      <c r="O40" s="112"/>
      <c r="P40" s="112"/>
      <c r="Q40" s="112"/>
      <c r="R40" s="112">
        <f t="shared" si="4"/>
        <v>0</v>
      </c>
      <c r="S40" s="112"/>
      <c r="T40" s="112"/>
      <c r="U40" s="112"/>
      <c r="V40" s="112"/>
      <c r="W40" s="112"/>
      <c r="X40" s="120">
        <f t="shared" si="5"/>
        <v>0</v>
      </c>
      <c r="Y40" s="120"/>
      <c r="Z40" s="120"/>
      <c r="AA40" s="120"/>
      <c r="AB40" s="120"/>
      <c r="AC40" s="120"/>
      <c r="AD40" s="120"/>
      <c r="AE40" s="112"/>
      <c r="AF40" s="112"/>
      <c r="AG40" s="112"/>
      <c r="AH40" s="112"/>
      <c r="AI40" s="112"/>
      <c r="AJ40" s="112"/>
      <c r="AK40" s="112">
        <f t="shared" si="6"/>
        <v>0</v>
      </c>
      <c r="AL40" s="112"/>
      <c r="AM40" s="112"/>
      <c r="AN40" s="112"/>
      <c r="AO40" s="112"/>
      <c r="AP40" s="112"/>
      <c r="AQ40" s="120">
        <f t="shared" si="7"/>
        <v>0</v>
      </c>
      <c r="AR40" s="120"/>
      <c r="AS40" s="120"/>
      <c r="AT40" s="120"/>
      <c r="AU40" s="120"/>
      <c r="AV40" s="120"/>
      <c r="AW40" s="120"/>
      <c r="AX40" s="459"/>
      <c r="AY40" s="459"/>
      <c r="AZ40" s="459"/>
      <c r="BA40" s="459"/>
      <c r="BB40" s="459"/>
      <c r="BC40" s="459"/>
      <c r="BD40" s="459"/>
    </row>
    <row r="41" spans="2:56" s="89" customFormat="1" ht="18" customHeight="1">
      <c r="B41" s="93"/>
      <c r="C41" s="99"/>
      <c r="D41" s="106"/>
      <c r="E41" s="106"/>
      <c r="F41" s="106"/>
      <c r="G41" s="106"/>
      <c r="H41" s="106"/>
      <c r="I41" s="106"/>
      <c r="J41" s="106"/>
      <c r="K41" s="109"/>
      <c r="L41" s="112">
        <f>SUM(L26:Q40)</f>
        <v>20000</v>
      </c>
      <c r="M41" s="112"/>
      <c r="N41" s="112"/>
      <c r="O41" s="112"/>
      <c r="P41" s="112"/>
      <c r="Q41" s="112"/>
      <c r="R41" s="112">
        <f>SUM(R26:W40)</f>
        <v>18182</v>
      </c>
      <c r="S41" s="112"/>
      <c r="T41" s="112"/>
      <c r="U41" s="112"/>
      <c r="V41" s="112"/>
      <c r="W41" s="112"/>
      <c r="X41" s="120">
        <f>SUM(X26:AD40)</f>
        <v>18182</v>
      </c>
      <c r="Y41" s="120"/>
      <c r="Z41" s="120"/>
      <c r="AA41" s="120"/>
      <c r="AB41" s="120"/>
      <c r="AC41" s="120"/>
      <c r="AD41" s="120"/>
      <c r="AE41" s="112">
        <f>SUM(AE26:AJ40)</f>
        <v>18000</v>
      </c>
      <c r="AF41" s="112"/>
      <c r="AG41" s="112"/>
      <c r="AH41" s="112"/>
      <c r="AI41" s="112"/>
      <c r="AJ41" s="112"/>
      <c r="AK41" s="112">
        <f>SUM(AK26:AP40)</f>
        <v>16364</v>
      </c>
      <c r="AL41" s="112"/>
      <c r="AM41" s="112"/>
      <c r="AN41" s="112"/>
      <c r="AO41" s="112"/>
      <c r="AP41" s="112"/>
      <c r="AQ41" s="120">
        <f>SUM(AQ26:AW40)</f>
        <v>16364</v>
      </c>
      <c r="AR41" s="120"/>
      <c r="AS41" s="120"/>
      <c r="AT41" s="120"/>
      <c r="AU41" s="120"/>
      <c r="AV41" s="120"/>
      <c r="AW41" s="120"/>
      <c r="AX41" s="132" t="s">
        <v>255</v>
      </c>
      <c r="AY41" s="132"/>
      <c r="AZ41" s="132"/>
      <c r="BA41" s="132"/>
      <c r="BB41" s="132"/>
      <c r="BC41" s="132"/>
      <c r="BD41" s="132"/>
    </row>
    <row r="42" spans="2:56" s="89" customFormat="1" ht="18" customHeight="1">
      <c r="B42" s="93"/>
      <c r="C42" s="97" t="s">
        <v>258</v>
      </c>
      <c r="D42" s="104"/>
      <c r="E42" s="104"/>
      <c r="F42" s="104"/>
      <c r="G42" s="104"/>
      <c r="H42" s="104"/>
      <c r="I42" s="104"/>
      <c r="J42" s="104"/>
      <c r="K42" s="107"/>
      <c r="L42" s="112">
        <v>20000</v>
      </c>
      <c r="M42" s="112"/>
      <c r="N42" s="112"/>
      <c r="O42" s="112"/>
      <c r="P42" s="112"/>
      <c r="Q42" s="112"/>
      <c r="R42" s="112">
        <f t="shared" ref="R42:R56" si="8">ROUNDUP(L42/1.1,0)</f>
        <v>18182</v>
      </c>
      <c r="S42" s="112"/>
      <c r="T42" s="112"/>
      <c r="U42" s="112"/>
      <c r="V42" s="112"/>
      <c r="W42" s="112"/>
      <c r="X42" s="120">
        <f t="shared" ref="X42:X56" si="9">ROUNDDOWN(R42*$BG$7,0)</f>
        <v>18182</v>
      </c>
      <c r="Y42" s="120"/>
      <c r="Z42" s="120"/>
      <c r="AA42" s="120"/>
      <c r="AB42" s="120"/>
      <c r="AC42" s="120"/>
      <c r="AD42" s="120"/>
      <c r="AE42" s="112">
        <v>18000</v>
      </c>
      <c r="AF42" s="112"/>
      <c r="AG42" s="112"/>
      <c r="AH42" s="112"/>
      <c r="AI42" s="112"/>
      <c r="AJ42" s="112"/>
      <c r="AK42" s="112">
        <f t="shared" ref="AK42:AK56" si="10">ROUNDUP(AE42/1.1,0)</f>
        <v>16364</v>
      </c>
      <c r="AL42" s="112"/>
      <c r="AM42" s="112"/>
      <c r="AN42" s="112"/>
      <c r="AO42" s="112"/>
      <c r="AP42" s="112"/>
      <c r="AQ42" s="120">
        <f t="shared" ref="AQ42:AQ56" si="11">ROUNDDOWN(AK42*$BG$7,0)</f>
        <v>16364</v>
      </c>
      <c r="AR42" s="120"/>
      <c r="AS42" s="120"/>
      <c r="AT42" s="120"/>
      <c r="AU42" s="120"/>
      <c r="AV42" s="120"/>
      <c r="AW42" s="120"/>
      <c r="AX42" s="133" t="s">
        <v>259</v>
      </c>
      <c r="AY42" s="133"/>
      <c r="AZ42" s="133"/>
      <c r="BA42" s="133"/>
      <c r="BB42" s="133"/>
      <c r="BC42" s="133"/>
      <c r="BD42" s="133"/>
    </row>
    <row r="43" spans="2:56" s="89" customFormat="1" ht="18" customHeight="1">
      <c r="B43" s="93"/>
      <c r="C43" s="98"/>
      <c r="D43" s="105"/>
      <c r="E43" s="105"/>
      <c r="F43" s="105"/>
      <c r="G43" s="105"/>
      <c r="H43" s="105"/>
      <c r="I43" s="105"/>
      <c r="J43" s="105"/>
      <c r="K43" s="108"/>
      <c r="L43" s="112"/>
      <c r="M43" s="112"/>
      <c r="N43" s="112"/>
      <c r="O43" s="112"/>
      <c r="P43" s="112"/>
      <c r="Q43" s="112"/>
      <c r="R43" s="112">
        <f t="shared" si="8"/>
        <v>0</v>
      </c>
      <c r="S43" s="112"/>
      <c r="T43" s="112"/>
      <c r="U43" s="112"/>
      <c r="V43" s="112"/>
      <c r="W43" s="112"/>
      <c r="X43" s="120">
        <f t="shared" si="9"/>
        <v>0</v>
      </c>
      <c r="Y43" s="120"/>
      <c r="Z43" s="120"/>
      <c r="AA43" s="120"/>
      <c r="AB43" s="120"/>
      <c r="AC43" s="120"/>
      <c r="AD43" s="120"/>
      <c r="AE43" s="112"/>
      <c r="AF43" s="112"/>
      <c r="AG43" s="112"/>
      <c r="AH43" s="112"/>
      <c r="AI43" s="112"/>
      <c r="AJ43" s="112"/>
      <c r="AK43" s="112">
        <f t="shared" si="10"/>
        <v>0</v>
      </c>
      <c r="AL43" s="112"/>
      <c r="AM43" s="112"/>
      <c r="AN43" s="112"/>
      <c r="AO43" s="112"/>
      <c r="AP43" s="112"/>
      <c r="AQ43" s="120">
        <f t="shared" si="11"/>
        <v>0</v>
      </c>
      <c r="AR43" s="120"/>
      <c r="AS43" s="120"/>
      <c r="AT43" s="120"/>
      <c r="AU43" s="120"/>
      <c r="AV43" s="120"/>
      <c r="AW43" s="120"/>
      <c r="AX43" s="459"/>
      <c r="AY43" s="459"/>
      <c r="AZ43" s="459"/>
      <c r="BA43" s="459"/>
      <c r="BB43" s="459"/>
      <c r="BC43" s="459"/>
      <c r="BD43" s="459"/>
    </row>
    <row r="44" spans="2:56" s="89" customFormat="1" ht="18" customHeight="1">
      <c r="B44" s="93"/>
      <c r="C44" s="98"/>
      <c r="D44" s="105"/>
      <c r="E44" s="105"/>
      <c r="F44" s="105"/>
      <c r="G44" s="105"/>
      <c r="H44" s="105"/>
      <c r="I44" s="105"/>
      <c r="J44" s="105"/>
      <c r="K44" s="108"/>
      <c r="L44" s="112"/>
      <c r="M44" s="112"/>
      <c r="N44" s="112"/>
      <c r="O44" s="112"/>
      <c r="P44" s="112"/>
      <c r="Q44" s="112"/>
      <c r="R44" s="112">
        <f t="shared" si="8"/>
        <v>0</v>
      </c>
      <c r="S44" s="112"/>
      <c r="T44" s="112"/>
      <c r="U44" s="112"/>
      <c r="V44" s="112"/>
      <c r="W44" s="112"/>
      <c r="X44" s="120">
        <f t="shared" si="9"/>
        <v>0</v>
      </c>
      <c r="Y44" s="120"/>
      <c r="Z44" s="120"/>
      <c r="AA44" s="120"/>
      <c r="AB44" s="120"/>
      <c r="AC44" s="120"/>
      <c r="AD44" s="120"/>
      <c r="AE44" s="112"/>
      <c r="AF44" s="112"/>
      <c r="AG44" s="112"/>
      <c r="AH44" s="112"/>
      <c r="AI44" s="112"/>
      <c r="AJ44" s="112"/>
      <c r="AK44" s="112">
        <f t="shared" si="10"/>
        <v>0</v>
      </c>
      <c r="AL44" s="112"/>
      <c r="AM44" s="112"/>
      <c r="AN44" s="112"/>
      <c r="AO44" s="112"/>
      <c r="AP44" s="112"/>
      <c r="AQ44" s="120">
        <f t="shared" si="11"/>
        <v>0</v>
      </c>
      <c r="AR44" s="120"/>
      <c r="AS44" s="120"/>
      <c r="AT44" s="120"/>
      <c r="AU44" s="120"/>
      <c r="AV44" s="120"/>
      <c r="AW44" s="120"/>
      <c r="AX44" s="459"/>
      <c r="AY44" s="459"/>
      <c r="AZ44" s="459"/>
      <c r="BA44" s="459"/>
      <c r="BB44" s="459"/>
      <c r="BC44" s="459"/>
      <c r="BD44" s="459"/>
    </row>
    <row r="45" spans="2:56" s="89" customFormat="1" ht="18" customHeight="1">
      <c r="B45" s="93"/>
      <c r="C45" s="98"/>
      <c r="D45" s="105"/>
      <c r="E45" s="105"/>
      <c r="F45" s="105"/>
      <c r="G45" s="105"/>
      <c r="H45" s="105"/>
      <c r="I45" s="105"/>
      <c r="J45" s="105"/>
      <c r="K45" s="108"/>
      <c r="L45" s="112"/>
      <c r="M45" s="112"/>
      <c r="N45" s="112"/>
      <c r="O45" s="112"/>
      <c r="P45" s="112"/>
      <c r="Q45" s="112"/>
      <c r="R45" s="112">
        <f t="shared" si="8"/>
        <v>0</v>
      </c>
      <c r="S45" s="112"/>
      <c r="T45" s="112"/>
      <c r="U45" s="112"/>
      <c r="V45" s="112"/>
      <c r="W45" s="112"/>
      <c r="X45" s="120">
        <f t="shared" si="9"/>
        <v>0</v>
      </c>
      <c r="Y45" s="120"/>
      <c r="Z45" s="120"/>
      <c r="AA45" s="120"/>
      <c r="AB45" s="120"/>
      <c r="AC45" s="120"/>
      <c r="AD45" s="120"/>
      <c r="AE45" s="112"/>
      <c r="AF45" s="112"/>
      <c r="AG45" s="112"/>
      <c r="AH45" s="112"/>
      <c r="AI45" s="112"/>
      <c r="AJ45" s="112"/>
      <c r="AK45" s="112">
        <f t="shared" si="10"/>
        <v>0</v>
      </c>
      <c r="AL45" s="112"/>
      <c r="AM45" s="112"/>
      <c r="AN45" s="112"/>
      <c r="AO45" s="112"/>
      <c r="AP45" s="112"/>
      <c r="AQ45" s="120">
        <f t="shared" si="11"/>
        <v>0</v>
      </c>
      <c r="AR45" s="120"/>
      <c r="AS45" s="120"/>
      <c r="AT45" s="120"/>
      <c r="AU45" s="120"/>
      <c r="AV45" s="120"/>
      <c r="AW45" s="120"/>
      <c r="AX45" s="459"/>
      <c r="AY45" s="459"/>
      <c r="AZ45" s="459"/>
      <c r="BA45" s="459"/>
      <c r="BB45" s="459"/>
      <c r="BC45" s="459"/>
      <c r="BD45" s="459"/>
    </row>
    <row r="46" spans="2:56" s="89" customFormat="1" ht="18" customHeight="1">
      <c r="B46" s="93"/>
      <c r="C46" s="98"/>
      <c r="D46" s="105"/>
      <c r="E46" s="105"/>
      <c r="F46" s="105"/>
      <c r="G46" s="105"/>
      <c r="H46" s="105"/>
      <c r="I46" s="105"/>
      <c r="J46" s="105"/>
      <c r="K46" s="108"/>
      <c r="L46" s="112"/>
      <c r="M46" s="112"/>
      <c r="N46" s="112"/>
      <c r="O46" s="112"/>
      <c r="P46" s="112"/>
      <c r="Q46" s="112"/>
      <c r="R46" s="112">
        <f t="shared" si="8"/>
        <v>0</v>
      </c>
      <c r="S46" s="112"/>
      <c r="T46" s="112"/>
      <c r="U46" s="112"/>
      <c r="V46" s="112"/>
      <c r="W46" s="112"/>
      <c r="X46" s="120">
        <f t="shared" si="9"/>
        <v>0</v>
      </c>
      <c r="Y46" s="120"/>
      <c r="Z46" s="120"/>
      <c r="AA46" s="120"/>
      <c r="AB46" s="120"/>
      <c r="AC46" s="120"/>
      <c r="AD46" s="120"/>
      <c r="AE46" s="112"/>
      <c r="AF46" s="112"/>
      <c r="AG46" s="112"/>
      <c r="AH46" s="112"/>
      <c r="AI46" s="112"/>
      <c r="AJ46" s="112"/>
      <c r="AK46" s="112">
        <f t="shared" si="10"/>
        <v>0</v>
      </c>
      <c r="AL46" s="112"/>
      <c r="AM46" s="112"/>
      <c r="AN46" s="112"/>
      <c r="AO46" s="112"/>
      <c r="AP46" s="112"/>
      <c r="AQ46" s="120">
        <f t="shared" si="11"/>
        <v>0</v>
      </c>
      <c r="AR46" s="120"/>
      <c r="AS46" s="120"/>
      <c r="AT46" s="120"/>
      <c r="AU46" s="120"/>
      <c r="AV46" s="120"/>
      <c r="AW46" s="120"/>
      <c r="AX46" s="459"/>
      <c r="AY46" s="459"/>
      <c r="AZ46" s="459"/>
      <c r="BA46" s="459"/>
      <c r="BB46" s="459"/>
      <c r="BC46" s="459"/>
      <c r="BD46" s="459"/>
    </row>
    <row r="47" spans="2:56" s="89" customFormat="1" ht="18" customHeight="1">
      <c r="B47" s="93"/>
      <c r="C47" s="98"/>
      <c r="D47" s="105"/>
      <c r="E47" s="105"/>
      <c r="F47" s="105"/>
      <c r="G47" s="105"/>
      <c r="H47" s="105"/>
      <c r="I47" s="105"/>
      <c r="J47" s="105"/>
      <c r="K47" s="108"/>
      <c r="L47" s="112"/>
      <c r="M47" s="112"/>
      <c r="N47" s="112"/>
      <c r="O47" s="112"/>
      <c r="P47" s="112"/>
      <c r="Q47" s="112"/>
      <c r="R47" s="112">
        <f t="shared" si="8"/>
        <v>0</v>
      </c>
      <c r="S47" s="112"/>
      <c r="T47" s="112"/>
      <c r="U47" s="112"/>
      <c r="V47" s="112"/>
      <c r="W47" s="112"/>
      <c r="X47" s="120">
        <f t="shared" si="9"/>
        <v>0</v>
      </c>
      <c r="Y47" s="120"/>
      <c r="Z47" s="120"/>
      <c r="AA47" s="120"/>
      <c r="AB47" s="120"/>
      <c r="AC47" s="120"/>
      <c r="AD47" s="120"/>
      <c r="AE47" s="112"/>
      <c r="AF47" s="112"/>
      <c r="AG47" s="112"/>
      <c r="AH47" s="112"/>
      <c r="AI47" s="112"/>
      <c r="AJ47" s="112"/>
      <c r="AK47" s="112">
        <f t="shared" si="10"/>
        <v>0</v>
      </c>
      <c r="AL47" s="112"/>
      <c r="AM47" s="112"/>
      <c r="AN47" s="112"/>
      <c r="AO47" s="112"/>
      <c r="AP47" s="112"/>
      <c r="AQ47" s="120">
        <f t="shared" si="11"/>
        <v>0</v>
      </c>
      <c r="AR47" s="120"/>
      <c r="AS47" s="120"/>
      <c r="AT47" s="120"/>
      <c r="AU47" s="120"/>
      <c r="AV47" s="120"/>
      <c r="AW47" s="120"/>
      <c r="AX47" s="459"/>
      <c r="AY47" s="459"/>
      <c r="AZ47" s="459"/>
      <c r="BA47" s="459"/>
      <c r="BB47" s="459"/>
      <c r="BC47" s="459"/>
      <c r="BD47" s="459"/>
    </row>
    <row r="48" spans="2:56" s="89" customFormat="1" ht="18" customHeight="1">
      <c r="B48" s="93"/>
      <c r="C48" s="98"/>
      <c r="D48" s="105"/>
      <c r="E48" s="105"/>
      <c r="F48" s="105"/>
      <c r="G48" s="105"/>
      <c r="H48" s="105"/>
      <c r="I48" s="105"/>
      <c r="J48" s="105"/>
      <c r="K48" s="108"/>
      <c r="L48" s="112"/>
      <c r="M48" s="112"/>
      <c r="N48" s="112"/>
      <c r="O48" s="112"/>
      <c r="P48" s="112"/>
      <c r="Q48" s="112"/>
      <c r="R48" s="112">
        <f t="shared" si="8"/>
        <v>0</v>
      </c>
      <c r="S48" s="112"/>
      <c r="T48" s="112"/>
      <c r="U48" s="112"/>
      <c r="V48" s="112"/>
      <c r="W48" s="112"/>
      <c r="X48" s="120">
        <f t="shared" si="9"/>
        <v>0</v>
      </c>
      <c r="Y48" s="120"/>
      <c r="Z48" s="120"/>
      <c r="AA48" s="120"/>
      <c r="AB48" s="120"/>
      <c r="AC48" s="120"/>
      <c r="AD48" s="120"/>
      <c r="AE48" s="112"/>
      <c r="AF48" s="112"/>
      <c r="AG48" s="112"/>
      <c r="AH48" s="112"/>
      <c r="AI48" s="112"/>
      <c r="AJ48" s="112"/>
      <c r="AK48" s="112">
        <f t="shared" si="10"/>
        <v>0</v>
      </c>
      <c r="AL48" s="112"/>
      <c r="AM48" s="112"/>
      <c r="AN48" s="112"/>
      <c r="AO48" s="112"/>
      <c r="AP48" s="112"/>
      <c r="AQ48" s="120">
        <f t="shared" si="11"/>
        <v>0</v>
      </c>
      <c r="AR48" s="120"/>
      <c r="AS48" s="120"/>
      <c r="AT48" s="120"/>
      <c r="AU48" s="120"/>
      <c r="AV48" s="120"/>
      <c r="AW48" s="120"/>
      <c r="AX48" s="459"/>
      <c r="AY48" s="459"/>
      <c r="AZ48" s="459"/>
      <c r="BA48" s="459"/>
      <c r="BB48" s="459"/>
      <c r="BC48" s="459"/>
      <c r="BD48" s="459"/>
    </row>
    <row r="49" spans="2:56" s="89" customFormat="1" ht="18" customHeight="1">
      <c r="B49" s="93"/>
      <c r="C49" s="98"/>
      <c r="D49" s="105"/>
      <c r="E49" s="105"/>
      <c r="F49" s="105"/>
      <c r="G49" s="105"/>
      <c r="H49" s="105"/>
      <c r="I49" s="105"/>
      <c r="J49" s="105"/>
      <c r="K49" s="108"/>
      <c r="L49" s="112"/>
      <c r="M49" s="112"/>
      <c r="N49" s="112"/>
      <c r="O49" s="112"/>
      <c r="P49" s="112"/>
      <c r="Q49" s="112"/>
      <c r="R49" s="112">
        <f t="shared" si="8"/>
        <v>0</v>
      </c>
      <c r="S49" s="112"/>
      <c r="T49" s="112"/>
      <c r="U49" s="112"/>
      <c r="V49" s="112"/>
      <c r="W49" s="112"/>
      <c r="X49" s="120">
        <f t="shared" si="9"/>
        <v>0</v>
      </c>
      <c r="Y49" s="120"/>
      <c r="Z49" s="120"/>
      <c r="AA49" s="120"/>
      <c r="AB49" s="120"/>
      <c r="AC49" s="120"/>
      <c r="AD49" s="120"/>
      <c r="AE49" s="112"/>
      <c r="AF49" s="112"/>
      <c r="AG49" s="112"/>
      <c r="AH49" s="112"/>
      <c r="AI49" s="112"/>
      <c r="AJ49" s="112"/>
      <c r="AK49" s="112">
        <f t="shared" si="10"/>
        <v>0</v>
      </c>
      <c r="AL49" s="112"/>
      <c r="AM49" s="112"/>
      <c r="AN49" s="112"/>
      <c r="AO49" s="112"/>
      <c r="AP49" s="112"/>
      <c r="AQ49" s="120">
        <f t="shared" si="11"/>
        <v>0</v>
      </c>
      <c r="AR49" s="120"/>
      <c r="AS49" s="120"/>
      <c r="AT49" s="120"/>
      <c r="AU49" s="120"/>
      <c r="AV49" s="120"/>
      <c r="AW49" s="120"/>
      <c r="AX49" s="459"/>
      <c r="AY49" s="459"/>
      <c r="AZ49" s="459"/>
      <c r="BA49" s="459"/>
      <c r="BB49" s="459"/>
      <c r="BC49" s="459"/>
      <c r="BD49" s="459"/>
    </row>
    <row r="50" spans="2:56" s="89" customFormat="1" ht="18" customHeight="1">
      <c r="B50" s="93"/>
      <c r="C50" s="98"/>
      <c r="D50" s="105"/>
      <c r="E50" s="105"/>
      <c r="F50" s="105"/>
      <c r="G50" s="105"/>
      <c r="H50" s="105"/>
      <c r="I50" s="105"/>
      <c r="J50" s="105"/>
      <c r="K50" s="108"/>
      <c r="L50" s="112"/>
      <c r="M50" s="112"/>
      <c r="N50" s="112"/>
      <c r="O50" s="112"/>
      <c r="P50" s="112"/>
      <c r="Q50" s="112"/>
      <c r="R50" s="112">
        <f t="shared" si="8"/>
        <v>0</v>
      </c>
      <c r="S50" s="112"/>
      <c r="T50" s="112"/>
      <c r="U50" s="112"/>
      <c r="V50" s="112"/>
      <c r="W50" s="112"/>
      <c r="X50" s="120">
        <f t="shared" si="9"/>
        <v>0</v>
      </c>
      <c r="Y50" s="120"/>
      <c r="Z50" s="120"/>
      <c r="AA50" s="120"/>
      <c r="AB50" s="120"/>
      <c r="AC50" s="120"/>
      <c r="AD50" s="120"/>
      <c r="AE50" s="112"/>
      <c r="AF50" s="112"/>
      <c r="AG50" s="112"/>
      <c r="AH50" s="112"/>
      <c r="AI50" s="112"/>
      <c r="AJ50" s="112"/>
      <c r="AK50" s="112">
        <f t="shared" si="10"/>
        <v>0</v>
      </c>
      <c r="AL50" s="112"/>
      <c r="AM50" s="112"/>
      <c r="AN50" s="112"/>
      <c r="AO50" s="112"/>
      <c r="AP50" s="112"/>
      <c r="AQ50" s="120">
        <f t="shared" si="11"/>
        <v>0</v>
      </c>
      <c r="AR50" s="120"/>
      <c r="AS50" s="120"/>
      <c r="AT50" s="120"/>
      <c r="AU50" s="120"/>
      <c r="AV50" s="120"/>
      <c r="AW50" s="120"/>
      <c r="AX50" s="459"/>
      <c r="AY50" s="459"/>
      <c r="AZ50" s="459"/>
      <c r="BA50" s="459"/>
      <c r="BB50" s="459"/>
      <c r="BC50" s="459"/>
      <c r="BD50" s="459"/>
    </row>
    <row r="51" spans="2:56" s="89" customFormat="1" ht="18" customHeight="1">
      <c r="B51" s="93"/>
      <c r="C51" s="98"/>
      <c r="D51" s="105"/>
      <c r="E51" s="105"/>
      <c r="F51" s="105"/>
      <c r="G51" s="105"/>
      <c r="H51" s="105"/>
      <c r="I51" s="105"/>
      <c r="J51" s="105"/>
      <c r="K51" s="108"/>
      <c r="L51" s="112"/>
      <c r="M51" s="112"/>
      <c r="N51" s="112"/>
      <c r="O51" s="112"/>
      <c r="P51" s="112"/>
      <c r="Q51" s="112"/>
      <c r="R51" s="112">
        <f t="shared" si="8"/>
        <v>0</v>
      </c>
      <c r="S51" s="112"/>
      <c r="T51" s="112"/>
      <c r="U51" s="112"/>
      <c r="V51" s="112"/>
      <c r="W51" s="112"/>
      <c r="X51" s="120">
        <f t="shared" si="9"/>
        <v>0</v>
      </c>
      <c r="Y51" s="120"/>
      <c r="Z51" s="120"/>
      <c r="AA51" s="120"/>
      <c r="AB51" s="120"/>
      <c r="AC51" s="120"/>
      <c r="AD51" s="120"/>
      <c r="AE51" s="112"/>
      <c r="AF51" s="112"/>
      <c r="AG51" s="112"/>
      <c r="AH51" s="112"/>
      <c r="AI51" s="112"/>
      <c r="AJ51" s="112"/>
      <c r="AK51" s="112">
        <f t="shared" si="10"/>
        <v>0</v>
      </c>
      <c r="AL51" s="112"/>
      <c r="AM51" s="112"/>
      <c r="AN51" s="112"/>
      <c r="AO51" s="112"/>
      <c r="AP51" s="112"/>
      <c r="AQ51" s="120">
        <f t="shared" si="11"/>
        <v>0</v>
      </c>
      <c r="AR51" s="120"/>
      <c r="AS51" s="120"/>
      <c r="AT51" s="120"/>
      <c r="AU51" s="120"/>
      <c r="AV51" s="120"/>
      <c r="AW51" s="120"/>
      <c r="AX51" s="459"/>
      <c r="AY51" s="459"/>
      <c r="AZ51" s="459"/>
      <c r="BA51" s="459"/>
      <c r="BB51" s="459"/>
      <c r="BC51" s="459"/>
      <c r="BD51" s="459"/>
    </row>
    <row r="52" spans="2:56" s="89" customFormat="1" ht="18" customHeight="1">
      <c r="B52" s="93"/>
      <c r="C52" s="98"/>
      <c r="D52" s="105"/>
      <c r="E52" s="105"/>
      <c r="F52" s="105"/>
      <c r="G52" s="105"/>
      <c r="H52" s="105"/>
      <c r="I52" s="105"/>
      <c r="J52" s="105"/>
      <c r="K52" s="108"/>
      <c r="L52" s="112"/>
      <c r="M52" s="112"/>
      <c r="N52" s="112"/>
      <c r="O52" s="112"/>
      <c r="P52" s="112"/>
      <c r="Q52" s="112"/>
      <c r="R52" s="112">
        <f t="shared" si="8"/>
        <v>0</v>
      </c>
      <c r="S52" s="112"/>
      <c r="T52" s="112"/>
      <c r="U52" s="112"/>
      <c r="V52" s="112"/>
      <c r="W52" s="112"/>
      <c r="X52" s="120">
        <f t="shared" si="9"/>
        <v>0</v>
      </c>
      <c r="Y52" s="120"/>
      <c r="Z52" s="120"/>
      <c r="AA52" s="120"/>
      <c r="AB52" s="120"/>
      <c r="AC52" s="120"/>
      <c r="AD52" s="120"/>
      <c r="AE52" s="112"/>
      <c r="AF52" s="112"/>
      <c r="AG52" s="112"/>
      <c r="AH52" s="112"/>
      <c r="AI52" s="112"/>
      <c r="AJ52" s="112"/>
      <c r="AK52" s="112">
        <f t="shared" si="10"/>
        <v>0</v>
      </c>
      <c r="AL52" s="112"/>
      <c r="AM52" s="112"/>
      <c r="AN52" s="112"/>
      <c r="AO52" s="112"/>
      <c r="AP52" s="112"/>
      <c r="AQ52" s="120">
        <f t="shared" si="11"/>
        <v>0</v>
      </c>
      <c r="AR52" s="120"/>
      <c r="AS52" s="120"/>
      <c r="AT52" s="120"/>
      <c r="AU52" s="120"/>
      <c r="AV52" s="120"/>
      <c r="AW52" s="120"/>
      <c r="AX52" s="459"/>
      <c r="AY52" s="459"/>
      <c r="AZ52" s="459"/>
      <c r="BA52" s="459"/>
      <c r="BB52" s="459"/>
      <c r="BC52" s="459"/>
      <c r="BD52" s="459"/>
    </row>
    <row r="53" spans="2:56" s="89" customFormat="1" ht="18" customHeight="1">
      <c r="B53" s="93"/>
      <c r="C53" s="98"/>
      <c r="D53" s="105"/>
      <c r="E53" s="105"/>
      <c r="F53" s="105"/>
      <c r="G53" s="105"/>
      <c r="H53" s="105"/>
      <c r="I53" s="105"/>
      <c r="J53" s="105"/>
      <c r="K53" s="108"/>
      <c r="L53" s="112"/>
      <c r="M53" s="112"/>
      <c r="N53" s="112"/>
      <c r="O53" s="112"/>
      <c r="P53" s="112"/>
      <c r="Q53" s="112"/>
      <c r="R53" s="112">
        <f t="shared" si="8"/>
        <v>0</v>
      </c>
      <c r="S53" s="112"/>
      <c r="T53" s="112"/>
      <c r="U53" s="112"/>
      <c r="V53" s="112"/>
      <c r="W53" s="112"/>
      <c r="X53" s="120">
        <f t="shared" si="9"/>
        <v>0</v>
      </c>
      <c r="Y53" s="120"/>
      <c r="Z53" s="120"/>
      <c r="AA53" s="120"/>
      <c r="AB53" s="120"/>
      <c r="AC53" s="120"/>
      <c r="AD53" s="120"/>
      <c r="AE53" s="112"/>
      <c r="AF53" s="112"/>
      <c r="AG53" s="112"/>
      <c r="AH53" s="112"/>
      <c r="AI53" s="112"/>
      <c r="AJ53" s="112"/>
      <c r="AK53" s="112">
        <f t="shared" si="10"/>
        <v>0</v>
      </c>
      <c r="AL53" s="112"/>
      <c r="AM53" s="112"/>
      <c r="AN53" s="112"/>
      <c r="AO53" s="112"/>
      <c r="AP53" s="112"/>
      <c r="AQ53" s="120">
        <f t="shared" si="11"/>
        <v>0</v>
      </c>
      <c r="AR53" s="120"/>
      <c r="AS53" s="120"/>
      <c r="AT53" s="120"/>
      <c r="AU53" s="120"/>
      <c r="AV53" s="120"/>
      <c r="AW53" s="120"/>
      <c r="AX53" s="459"/>
      <c r="AY53" s="459"/>
      <c r="AZ53" s="459"/>
      <c r="BA53" s="459"/>
      <c r="BB53" s="459"/>
      <c r="BC53" s="459"/>
      <c r="BD53" s="459"/>
    </row>
    <row r="54" spans="2:56" s="89" customFormat="1" ht="18" customHeight="1">
      <c r="B54" s="93"/>
      <c r="C54" s="98"/>
      <c r="D54" s="105"/>
      <c r="E54" s="105"/>
      <c r="F54" s="105"/>
      <c r="G54" s="105"/>
      <c r="H54" s="105"/>
      <c r="I54" s="105"/>
      <c r="J54" s="105"/>
      <c r="K54" s="108"/>
      <c r="L54" s="112"/>
      <c r="M54" s="112"/>
      <c r="N54" s="112"/>
      <c r="O54" s="112"/>
      <c r="P54" s="112"/>
      <c r="Q54" s="112"/>
      <c r="R54" s="112">
        <f t="shared" si="8"/>
        <v>0</v>
      </c>
      <c r="S54" s="112"/>
      <c r="T54" s="112"/>
      <c r="U54" s="112"/>
      <c r="V54" s="112"/>
      <c r="W54" s="112"/>
      <c r="X54" s="120">
        <f t="shared" si="9"/>
        <v>0</v>
      </c>
      <c r="Y54" s="120"/>
      <c r="Z54" s="120"/>
      <c r="AA54" s="120"/>
      <c r="AB54" s="120"/>
      <c r="AC54" s="120"/>
      <c r="AD54" s="120"/>
      <c r="AE54" s="112"/>
      <c r="AF54" s="112"/>
      <c r="AG54" s="112"/>
      <c r="AH54" s="112"/>
      <c r="AI54" s="112"/>
      <c r="AJ54" s="112"/>
      <c r="AK54" s="112">
        <f t="shared" si="10"/>
        <v>0</v>
      </c>
      <c r="AL54" s="112"/>
      <c r="AM54" s="112"/>
      <c r="AN54" s="112"/>
      <c r="AO54" s="112"/>
      <c r="AP54" s="112"/>
      <c r="AQ54" s="120">
        <f t="shared" si="11"/>
        <v>0</v>
      </c>
      <c r="AR54" s="120"/>
      <c r="AS54" s="120"/>
      <c r="AT54" s="120"/>
      <c r="AU54" s="120"/>
      <c r="AV54" s="120"/>
      <c r="AW54" s="120"/>
      <c r="AX54" s="459"/>
      <c r="AY54" s="459"/>
      <c r="AZ54" s="459"/>
      <c r="BA54" s="459"/>
      <c r="BB54" s="459"/>
      <c r="BC54" s="459"/>
      <c r="BD54" s="459"/>
    </row>
    <row r="55" spans="2:56" s="89" customFormat="1" ht="18" customHeight="1">
      <c r="B55" s="93"/>
      <c r="C55" s="98"/>
      <c r="D55" s="105"/>
      <c r="E55" s="105"/>
      <c r="F55" s="105"/>
      <c r="G55" s="105"/>
      <c r="H55" s="105"/>
      <c r="I55" s="105"/>
      <c r="J55" s="105"/>
      <c r="K55" s="108"/>
      <c r="L55" s="112"/>
      <c r="M55" s="112"/>
      <c r="N55" s="112"/>
      <c r="O55" s="112"/>
      <c r="P55" s="112"/>
      <c r="Q55" s="112"/>
      <c r="R55" s="112">
        <f t="shared" si="8"/>
        <v>0</v>
      </c>
      <c r="S55" s="112"/>
      <c r="T55" s="112"/>
      <c r="U55" s="112"/>
      <c r="V55" s="112"/>
      <c r="W55" s="112"/>
      <c r="X55" s="120">
        <f t="shared" si="9"/>
        <v>0</v>
      </c>
      <c r="Y55" s="120"/>
      <c r="Z55" s="120"/>
      <c r="AA55" s="120"/>
      <c r="AB55" s="120"/>
      <c r="AC55" s="120"/>
      <c r="AD55" s="120"/>
      <c r="AE55" s="112"/>
      <c r="AF55" s="112"/>
      <c r="AG55" s="112"/>
      <c r="AH55" s="112"/>
      <c r="AI55" s="112"/>
      <c r="AJ55" s="112"/>
      <c r="AK55" s="112">
        <f t="shared" si="10"/>
        <v>0</v>
      </c>
      <c r="AL55" s="112"/>
      <c r="AM55" s="112"/>
      <c r="AN55" s="112"/>
      <c r="AO55" s="112"/>
      <c r="AP55" s="112"/>
      <c r="AQ55" s="120">
        <f t="shared" si="11"/>
        <v>0</v>
      </c>
      <c r="AR55" s="120"/>
      <c r="AS55" s="120"/>
      <c r="AT55" s="120"/>
      <c r="AU55" s="120"/>
      <c r="AV55" s="120"/>
      <c r="AW55" s="120"/>
      <c r="AX55" s="459"/>
      <c r="AY55" s="459"/>
      <c r="AZ55" s="459"/>
      <c r="BA55" s="459"/>
      <c r="BB55" s="459"/>
      <c r="BC55" s="459"/>
      <c r="BD55" s="459"/>
    </row>
    <row r="56" spans="2:56" s="89" customFormat="1" ht="18" customHeight="1">
      <c r="B56" s="93"/>
      <c r="C56" s="98"/>
      <c r="D56" s="105"/>
      <c r="E56" s="105"/>
      <c r="F56" s="105"/>
      <c r="G56" s="105"/>
      <c r="H56" s="105"/>
      <c r="I56" s="105"/>
      <c r="J56" s="105"/>
      <c r="K56" s="108"/>
      <c r="L56" s="112"/>
      <c r="M56" s="112"/>
      <c r="N56" s="112"/>
      <c r="O56" s="112"/>
      <c r="P56" s="112"/>
      <c r="Q56" s="112"/>
      <c r="R56" s="112">
        <f t="shared" si="8"/>
        <v>0</v>
      </c>
      <c r="S56" s="112"/>
      <c r="T56" s="112"/>
      <c r="U56" s="112"/>
      <c r="V56" s="112"/>
      <c r="W56" s="112"/>
      <c r="X56" s="120">
        <f t="shared" si="9"/>
        <v>0</v>
      </c>
      <c r="Y56" s="120"/>
      <c r="Z56" s="120"/>
      <c r="AA56" s="120"/>
      <c r="AB56" s="120"/>
      <c r="AC56" s="120"/>
      <c r="AD56" s="120"/>
      <c r="AE56" s="112"/>
      <c r="AF56" s="112"/>
      <c r="AG56" s="112"/>
      <c r="AH56" s="112"/>
      <c r="AI56" s="112"/>
      <c r="AJ56" s="112"/>
      <c r="AK56" s="112">
        <f t="shared" si="10"/>
        <v>0</v>
      </c>
      <c r="AL56" s="112"/>
      <c r="AM56" s="112"/>
      <c r="AN56" s="112"/>
      <c r="AO56" s="112"/>
      <c r="AP56" s="112"/>
      <c r="AQ56" s="120">
        <f t="shared" si="11"/>
        <v>0</v>
      </c>
      <c r="AR56" s="120"/>
      <c r="AS56" s="120"/>
      <c r="AT56" s="120"/>
      <c r="AU56" s="120"/>
      <c r="AV56" s="120"/>
      <c r="AW56" s="120"/>
      <c r="AX56" s="459"/>
      <c r="AY56" s="459"/>
      <c r="AZ56" s="459"/>
      <c r="BA56" s="459"/>
      <c r="BB56" s="459"/>
      <c r="BC56" s="459"/>
      <c r="BD56" s="459"/>
    </row>
    <row r="57" spans="2:56" s="89" customFormat="1" ht="18" customHeight="1">
      <c r="B57" s="93"/>
      <c r="C57" s="99"/>
      <c r="D57" s="106"/>
      <c r="E57" s="106"/>
      <c r="F57" s="106"/>
      <c r="G57" s="106"/>
      <c r="H57" s="106"/>
      <c r="I57" s="106"/>
      <c r="J57" s="106"/>
      <c r="K57" s="109"/>
      <c r="L57" s="112">
        <f>SUM(L42:Q56)</f>
        <v>20000</v>
      </c>
      <c r="M57" s="112"/>
      <c r="N57" s="112"/>
      <c r="O57" s="112"/>
      <c r="P57" s="112"/>
      <c r="Q57" s="112"/>
      <c r="R57" s="112">
        <f>SUM(R42:W56)</f>
        <v>18182</v>
      </c>
      <c r="S57" s="112"/>
      <c r="T57" s="112"/>
      <c r="U57" s="112"/>
      <c r="V57" s="112"/>
      <c r="W57" s="112"/>
      <c r="X57" s="120">
        <f>SUM(X42:AD56)</f>
        <v>18182</v>
      </c>
      <c r="Y57" s="120"/>
      <c r="Z57" s="120"/>
      <c r="AA57" s="120"/>
      <c r="AB57" s="120"/>
      <c r="AC57" s="120"/>
      <c r="AD57" s="120"/>
      <c r="AE57" s="112">
        <f>SUM(AE42:AJ56)</f>
        <v>18000</v>
      </c>
      <c r="AF57" s="112"/>
      <c r="AG57" s="112"/>
      <c r="AH57" s="112"/>
      <c r="AI57" s="112"/>
      <c r="AJ57" s="112"/>
      <c r="AK57" s="112">
        <f>SUM(AK42:AP56)</f>
        <v>16364</v>
      </c>
      <c r="AL57" s="112"/>
      <c r="AM57" s="112"/>
      <c r="AN57" s="112"/>
      <c r="AO57" s="112"/>
      <c r="AP57" s="112"/>
      <c r="AQ57" s="120">
        <f>SUM(AQ42:AW56)</f>
        <v>16364</v>
      </c>
      <c r="AR57" s="120"/>
      <c r="AS57" s="120"/>
      <c r="AT57" s="120"/>
      <c r="AU57" s="120"/>
      <c r="AV57" s="120"/>
      <c r="AW57" s="120"/>
      <c r="AX57" s="132" t="s">
        <v>255</v>
      </c>
      <c r="AY57" s="132"/>
      <c r="AZ57" s="132"/>
      <c r="BA57" s="132"/>
      <c r="BB57" s="132"/>
      <c r="BC57" s="132"/>
      <c r="BD57" s="132"/>
    </row>
    <row r="58" spans="2:56" s="89" customFormat="1" ht="18" customHeight="1">
      <c r="B58" s="93"/>
      <c r="C58" s="274" t="s">
        <v>392</v>
      </c>
      <c r="D58" s="274"/>
      <c r="E58" s="274"/>
      <c r="F58" s="274"/>
      <c r="G58" s="274"/>
      <c r="H58" s="274"/>
      <c r="I58" s="274"/>
      <c r="J58" s="274"/>
      <c r="K58" s="274"/>
      <c r="L58" s="112">
        <f>+L25+L41+L57</f>
        <v>218300</v>
      </c>
      <c r="M58" s="112"/>
      <c r="N58" s="112"/>
      <c r="O58" s="112"/>
      <c r="P58" s="112"/>
      <c r="Q58" s="112"/>
      <c r="R58" s="112">
        <f>+R25+R41+R57</f>
        <v>198456</v>
      </c>
      <c r="S58" s="112"/>
      <c r="T58" s="112"/>
      <c r="U58" s="112"/>
      <c r="V58" s="112"/>
      <c r="W58" s="112"/>
      <c r="X58" s="433">
        <f>+X25+X41+X57</f>
        <v>198456</v>
      </c>
      <c r="Y58" s="433"/>
      <c r="Z58" s="433"/>
      <c r="AA58" s="433"/>
      <c r="AB58" s="433"/>
      <c r="AC58" s="433"/>
      <c r="AD58" s="433"/>
      <c r="AE58" s="112">
        <f>+AE25+AE41+AE57</f>
        <v>214300</v>
      </c>
      <c r="AF58" s="112"/>
      <c r="AG58" s="112"/>
      <c r="AH58" s="112"/>
      <c r="AI58" s="112"/>
      <c r="AJ58" s="112"/>
      <c r="AK58" s="112">
        <f>+AK25+AK41+AK57</f>
        <v>194820</v>
      </c>
      <c r="AL58" s="112"/>
      <c r="AM58" s="112"/>
      <c r="AN58" s="112"/>
      <c r="AO58" s="112"/>
      <c r="AP58" s="112"/>
      <c r="AQ58" s="433">
        <f>+AQ25+AQ41+AQ57</f>
        <v>194820</v>
      </c>
      <c r="AR58" s="433"/>
      <c r="AS58" s="433"/>
      <c r="AT58" s="433"/>
      <c r="AU58" s="433"/>
      <c r="AV58" s="433"/>
      <c r="AW58" s="433"/>
      <c r="AX58" s="365"/>
      <c r="AY58" s="365"/>
      <c r="AZ58" s="365"/>
      <c r="BA58" s="365"/>
      <c r="BB58" s="365"/>
      <c r="BC58" s="365"/>
      <c r="BD58" s="365"/>
    </row>
    <row r="59" spans="2:56" s="89" customFormat="1" ht="18" customHeight="1">
      <c r="B59" s="93"/>
      <c r="C59" s="100"/>
      <c r="D59" s="100"/>
      <c r="E59" s="100"/>
      <c r="F59" s="100"/>
      <c r="G59" s="100"/>
      <c r="H59" s="100"/>
      <c r="I59" s="100"/>
      <c r="J59" s="100"/>
      <c r="K59" s="100"/>
      <c r="L59" s="423" t="s">
        <v>44</v>
      </c>
      <c r="M59" s="427"/>
      <c r="N59" s="427"/>
      <c r="O59" s="427"/>
      <c r="P59" s="427"/>
      <c r="Q59" s="427"/>
      <c r="R59" s="427"/>
      <c r="S59" s="427"/>
      <c r="T59" s="427"/>
      <c r="U59" s="427"/>
      <c r="V59" s="427"/>
      <c r="W59" s="430"/>
      <c r="X59" s="434">
        <f>ROUNDDOWN(X58,-3)</f>
        <v>198000</v>
      </c>
      <c r="Y59" s="438"/>
      <c r="Z59" s="438"/>
      <c r="AA59" s="438"/>
      <c r="AB59" s="438"/>
      <c r="AC59" s="438"/>
      <c r="AD59" s="442"/>
      <c r="AE59" s="444" t="s">
        <v>44</v>
      </c>
      <c r="AF59" s="446"/>
      <c r="AG59" s="446"/>
      <c r="AH59" s="446"/>
      <c r="AI59" s="446"/>
      <c r="AJ59" s="446"/>
      <c r="AK59" s="446"/>
      <c r="AL59" s="446"/>
      <c r="AM59" s="446"/>
      <c r="AN59" s="446"/>
      <c r="AO59" s="446"/>
      <c r="AP59" s="448"/>
      <c r="AQ59" s="434">
        <f>ROUNDDOWN(AQ58,-3)</f>
        <v>194000</v>
      </c>
      <c r="AR59" s="438"/>
      <c r="AS59" s="438"/>
      <c r="AT59" s="438"/>
      <c r="AU59" s="438"/>
      <c r="AV59" s="438"/>
      <c r="AW59" s="442"/>
      <c r="AX59" s="460"/>
      <c r="AY59" s="349"/>
      <c r="AZ59" s="349"/>
      <c r="BA59" s="349"/>
      <c r="BB59" s="349"/>
      <c r="BC59" s="349"/>
      <c r="BD59" s="352"/>
    </row>
    <row r="60" spans="2:56" s="89" customFormat="1" ht="16.5" customHeight="1">
      <c r="B60" s="93"/>
      <c r="C60" s="100"/>
      <c r="D60" s="100"/>
      <c r="E60" s="100"/>
      <c r="F60" s="100"/>
      <c r="G60" s="100"/>
      <c r="H60" s="100"/>
      <c r="I60" s="100"/>
      <c r="J60" s="100"/>
      <c r="K60" s="100"/>
      <c r="L60" s="423"/>
      <c r="M60" s="427"/>
      <c r="N60" s="427"/>
      <c r="O60" s="427"/>
      <c r="P60" s="427"/>
      <c r="Q60" s="427"/>
      <c r="R60" s="427"/>
      <c r="S60" s="427"/>
      <c r="T60" s="427"/>
      <c r="U60" s="427"/>
      <c r="V60" s="427"/>
      <c r="W60" s="430"/>
      <c r="X60" s="435"/>
      <c r="Y60" s="439"/>
      <c r="Z60" s="439"/>
      <c r="AA60" s="439"/>
      <c r="AB60" s="439"/>
      <c r="AC60" s="439"/>
      <c r="AD60" s="443"/>
      <c r="AE60" s="445"/>
      <c r="AF60" s="447"/>
      <c r="AG60" s="447"/>
      <c r="AH60" s="447"/>
      <c r="AI60" s="447"/>
      <c r="AJ60" s="447"/>
      <c r="AK60" s="447"/>
      <c r="AL60" s="447"/>
      <c r="AM60" s="447"/>
      <c r="AN60" s="447"/>
      <c r="AO60" s="447"/>
      <c r="AP60" s="449"/>
      <c r="AQ60" s="435"/>
      <c r="AR60" s="439"/>
      <c r="AS60" s="439"/>
      <c r="AT60" s="439"/>
      <c r="AU60" s="439"/>
      <c r="AV60" s="439"/>
      <c r="AW60" s="443"/>
      <c r="AX60" s="461"/>
      <c r="AY60" s="350"/>
      <c r="AZ60" s="350"/>
      <c r="BA60" s="350"/>
      <c r="BB60" s="350"/>
      <c r="BC60" s="350"/>
      <c r="BD60" s="353"/>
    </row>
    <row r="61" spans="2:56" ht="19.5" customHeight="1">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row>
    <row r="62" spans="2:56" ht="19.5" customHeight="1">
      <c r="C62" s="419"/>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419"/>
      <c r="AF62" s="419"/>
      <c r="AG62" s="419"/>
      <c r="AH62" s="419"/>
      <c r="AI62" s="419"/>
      <c r="AJ62" s="419"/>
      <c r="AK62" s="419"/>
      <c r="AL62" s="419"/>
      <c r="AM62" s="419"/>
      <c r="AN62" s="419"/>
      <c r="AO62" s="419"/>
      <c r="AP62" s="419"/>
      <c r="AQ62" s="419"/>
      <c r="AR62" s="419"/>
      <c r="AS62" s="419"/>
      <c r="AT62" s="419"/>
      <c r="AU62" s="419"/>
      <c r="AV62" s="419"/>
      <c r="AW62" s="419"/>
      <c r="AX62" s="93"/>
      <c r="AY62" s="93"/>
      <c r="AZ62" s="93"/>
      <c r="BA62" s="93"/>
      <c r="BB62" s="93"/>
      <c r="BC62" s="93"/>
      <c r="BD62" s="93"/>
    </row>
    <row r="63" spans="2:56">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419"/>
      <c r="AF63" s="419"/>
      <c r="AG63" s="419"/>
      <c r="AH63" s="419"/>
      <c r="AI63" s="419"/>
      <c r="AJ63" s="419"/>
      <c r="AK63" s="419"/>
      <c r="AL63" s="419"/>
      <c r="AM63" s="419"/>
      <c r="AN63" s="419"/>
      <c r="AO63" s="419"/>
      <c r="AP63" s="419"/>
      <c r="AQ63" s="419"/>
      <c r="AR63" s="419"/>
      <c r="AS63" s="419"/>
      <c r="AT63" s="419"/>
      <c r="AU63" s="419"/>
      <c r="AV63" s="419"/>
      <c r="AW63" s="419"/>
      <c r="AX63" s="93"/>
      <c r="AY63" s="93"/>
      <c r="AZ63" s="93"/>
      <c r="BA63" s="93"/>
      <c r="BB63" s="93"/>
      <c r="BC63" s="93"/>
      <c r="BD63" s="93"/>
    </row>
    <row r="64" spans="2:56"/>
    <row r="65" spans="24:43"/>
    <row r="66" spans="24:43"/>
    <row r="67" spans="24:43"/>
    <row r="68" spans="24:43"/>
    <row r="69" spans="24:43"/>
    <row r="70" spans="24:43">
      <c r="X70" s="45"/>
      <c r="AQ70" s="45"/>
    </row>
    <row r="71" spans="24:43"/>
    <row r="72" spans="24:43"/>
    <row r="73" spans="24:43"/>
    <row r="74" spans="24:43"/>
    <row r="75" spans="24:43"/>
    <row r="76" spans="24:43"/>
    <row r="77" spans="24:43"/>
    <row r="78" spans="24:43"/>
    <row r="79" spans="24:43"/>
    <row r="80" spans="24:43"/>
    <row r="81"/>
    <row r="82"/>
    <row r="83"/>
    <row r="84"/>
    <row r="85"/>
    <row r="86"/>
    <row r="87"/>
    <row r="88"/>
    <row r="89"/>
    <row r="90"/>
    <row r="91"/>
    <row r="92"/>
    <row r="93"/>
    <row r="94"/>
    <row r="95"/>
    <row r="96"/>
    <row r="97" spans="2:2"/>
    <row r="98" spans="2:2"/>
    <row r="99" spans="2:2"/>
    <row r="100" spans="2:2"/>
    <row r="101" spans="2:2"/>
    <row r="102" spans="2:2"/>
    <row r="103" spans="2:2">
      <c r="B103" s="95">
        <v>44198</v>
      </c>
    </row>
    <row r="104" spans="2:2">
      <c r="B104" s="95">
        <v>44230</v>
      </c>
    </row>
  </sheetData>
  <mergeCells count="366">
    <mergeCell ref="L7:AD7"/>
    <mergeCell ref="AE7:AW7"/>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L18:Q18"/>
    <mergeCell ref="R18:W18"/>
    <mergeCell ref="X18:AD18"/>
    <mergeCell ref="AE18:AJ18"/>
    <mergeCell ref="AK18:AP18"/>
    <mergeCell ref="AQ18:AW18"/>
    <mergeCell ref="AX18:BD18"/>
    <mergeCell ref="L19:Q19"/>
    <mergeCell ref="R19:W19"/>
    <mergeCell ref="X19:AD19"/>
    <mergeCell ref="AE19:AJ19"/>
    <mergeCell ref="AK19:AP19"/>
    <mergeCell ref="AQ19:AW19"/>
    <mergeCell ref="AX19:BD19"/>
    <mergeCell ref="L20:Q20"/>
    <mergeCell ref="R20:W20"/>
    <mergeCell ref="X20:AD20"/>
    <mergeCell ref="AE20:AJ20"/>
    <mergeCell ref="AK20:AP20"/>
    <mergeCell ref="AQ20:AW20"/>
    <mergeCell ref="AX20:BD20"/>
    <mergeCell ref="L21:Q21"/>
    <mergeCell ref="R21:W21"/>
    <mergeCell ref="X21:AD21"/>
    <mergeCell ref="AE21:AJ21"/>
    <mergeCell ref="AK21:AP21"/>
    <mergeCell ref="AQ21:AW21"/>
    <mergeCell ref="AX21:BD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L50:Q50"/>
    <mergeCell ref="R50:W50"/>
    <mergeCell ref="X50:AD50"/>
    <mergeCell ref="AE50:AJ50"/>
    <mergeCell ref="AK50:AP50"/>
    <mergeCell ref="AQ50:AW50"/>
    <mergeCell ref="AX50:BD50"/>
    <mergeCell ref="L51:Q51"/>
    <mergeCell ref="R51:W51"/>
    <mergeCell ref="X51:AD51"/>
    <mergeCell ref="AE51:AJ51"/>
    <mergeCell ref="AK51:AP51"/>
    <mergeCell ref="AQ51:AW51"/>
    <mergeCell ref="AX51:BD51"/>
    <mergeCell ref="L52:Q52"/>
    <mergeCell ref="R52:W52"/>
    <mergeCell ref="X52:AD52"/>
    <mergeCell ref="AE52:AJ52"/>
    <mergeCell ref="AK52:AP52"/>
    <mergeCell ref="AQ52:AW52"/>
    <mergeCell ref="AX52:BD52"/>
    <mergeCell ref="L53:Q53"/>
    <mergeCell ref="R53:W53"/>
    <mergeCell ref="X53:AD53"/>
    <mergeCell ref="AE53:AJ53"/>
    <mergeCell ref="AK53:AP53"/>
    <mergeCell ref="AQ53:AW53"/>
    <mergeCell ref="AX53:BD53"/>
    <mergeCell ref="L54:Q54"/>
    <mergeCell ref="R54:W54"/>
    <mergeCell ref="X54:AD54"/>
    <mergeCell ref="AE54:AJ54"/>
    <mergeCell ref="AK54:AP54"/>
    <mergeCell ref="AQ54:AW54"/>
    <mergeCell ref="AX54:BD54"/>
    <mergeCell ref="L55:Q55"/>
    <mergeCell ref="R55:W55"/>
    <mergeCell ref="X55:AD55"/>
    <mergeCell ref="AE55:AJ55"/>
    <mergeCell ref="AK55:AP55"/>
    <mergeCell ref="AQ55:AW55"/>
    <mergeCell ref="AX55:BD55"/>
    <mergeCell ref="L56:Q56"/>
    <mergeCell ref="R56:W56"/>
    <mergeCell ref="X56:AD56"/>
    <mergeCell ref="AE56:AJ56"/>
    <mergeCell ref="AK56:AP56"/>
    <mergeCell ref="AQ56:AW56"/>
    <mergeCell ref="AX56:BD56"/>
    <mergeCell ref="L57:Q57"/>
    <mergeCell ref="R57:W57"/>
    <mergeCell ref="X57:AD57"/>
    <mergeCell ref="AE57:AJ57"/>
    <mergeCell ref="AK57:AP57"/>
    <mergeCell ref="AQ57:AW57"/>
    <mergeCell ref="AX57:BD57"/>
    <mergeCell ref="C58:K58"/>
    <mergeCell ref="L58:Q58"/>
    <mergeCell ref="R58:W58"/>
    <mergeCell ref="X58:AD58"/>
    <mergeCell ref="AE58:AJ58"/>
    <mergeCell ref="AK58:AP58"/>
    <mergeCell ref="AQ58:AW58"/>
    <mergeCell ref="AX58:BD58"/>
    <mergeCell ref="B5:O6"/>
    <mergeCell ref="C7:K9"/>
    <mergeCell ref="AX7:BD9"/>
    <mergeCell ref="L8:Q9"/>
    <mergeCell ref="R8:W9"/>
    <mergeCell ref="X8:Z9"/>
    <mergeCell ref="AA8:AD9"/>
    <mergeCell ref="AE8:AJ9"/>
    <mergeCell ref="AK8:AP9"/>
    <mergeCell ref="AQ8:AS9"/>
    <mergeCell ref="AT8:AW9"/>
    <mergeCell ref="C59:K60"/>
    <mergeCell ref="L59:W60"/>
    <mergeCell ref="X59:AD60"/>
    <mergeCell ref="AE59:AP60"/>
    <mergeCell ref="AQ59:AW60"/>
    <mergeCell ref="AX59:BD60"/>
    <mergeCell ref="C10:K25"/>
    <mergeCell ref="C26:K41"/>
    <mergeCell ref="C42:K57"/>
  </mergeCells>
  <phoneticPr fontId="24" type="Hiragana"/>
  <dataValidations count="1">
    <dataValidation type="list" allowBlank="1" showDropDown="0" showInputMessage="1" showErrorMessage="1" sqref="AA8 AT8">
      <formula1>$BF$1:$BF$2</formula1>
    </dataValidation>
  </dataValidations>
  <printOptions horizontalCentered="1"/>
  <pageMargins left="0.98425196850393704" right="0.78740157480314954" top="0.78740157480314954" bottom="0.78740157480314954" header="0.51181102362204722" footer="0.51181102362204722"/>
  <pageSetup paperSize="9" scale="60" firstPageNumber="0" fitToWidth="1" fitToHeight="1" orientation="portrait" usePrinterDefaults="1" cellComments="asDisplayed" useFirstPageNumber="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indexed="45"/>
  </sheetPr>
  <dimension ref="B1:AM30"/>
  <sheetViews>
    <sheetView showGridLines="0" view="pageBreakPreview" zoomScaleSheetLayoutView="100" workbookViewId="0">
      <selection activeCell="B29" sqref="B29:C30"/>
    </sheetView>
  </sheetViews>
  <sheetFormatPr defaultColWidth="9" defaultRowHeight="13.5"/>
  <cols>
    <col min="1" max="1" width="2.1796875" style="64" customWidth="1"/>
    <col min="2" max="10" width="2.1796875" style="65" customWidth="1"/>
    <col min="11" max="11" width="5.25" style="65" customWidth="1"/>
    <col min="12" max="12" width="2.1796875" style="65" customWidth="1"/>
    <col min="13" max="13" width="2.875" style="65" customWidth="1"/>
    <col min="14" max="16" width="2.1796875" style="65" customWidth="1"/>
    <col min="17" max="17" width="5.125" style="65" customWidth="1"/>
    <col min="18"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9" ht="14.25">
      <c r="B1" s="67" t="s">
        <v>138</v>
      </c>
    </row>
    <row r="2" spans="2:39" ht="12.75" customHeight="1">
      <c r="B2" s="68"/>
    </row>
    <row r="3" spans="2:39" ht="9.65" customHeight="1"/>
    <row r="4" spans="2:39" ht="17.25">
      <c r="B4" s="69" t="s">
        <v>393</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0.5" customHeight="1">
      <c r="B5" s="70" t="s">
        <v>192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9"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9" ht="30.75" customHeight="1">
      <c r="C7" s="71" t="s">
        <v>196</v>
      </c>
      <c r="D7" s="71"/>
      <c r="E7" s="71"/>
      <c r="F7" s="71"/>
      <c r="G7" s="71"/>
      <c r="H7" s="71"/>
      <c r="I7" s="71"/>
      <c r="J7" s="71"/>
      <c r="K7" s="157" t="s">
        <v>384</v>
      </c>
      <c r="L7" s="162"/>
      <c r="M7" s="162"/>
      <c r="N7" s="162"/>
      <c r="O7" s="162"/>
      <c r="P7" s="162"/>
      <c r="Q7" s="162"/>
      <c r="R7" s="162"/>
      <c r="S7" s="162"/>
      <c r="T7" s="162"/>
      <c r="U7" s="162"/>
      <c r="V7" s="162"/>
      <c r="W7" s="167"/>
      <c r="X7" s="167"/>
      <c r="Y7" s="167"/>
      <c r="Z7" s="167"/>
      <c r="AA7" s="167"/>
      <c r="AB7" s="167"/>
      <c r="AC7" s="167"/>
      <c r="AD7" s="167"/>
      <c r="AE7" s="167"/>
      <c r="AF7" s="167"/>
      <c r="AG7" s="167"/>
      <c r="AH7" s="167"/>
      <c r="AI7" s="167"/>
      <c r="AJ7" s="167"/>
      <c r="AK7" s="167"/>
      <c r="AL7" s="171"/>
    </row>
    <row r="8" spans="2:39" ht="25" customHeight="1">
      <c r="C8" s="72" t="s">
        <v>198</v>
      </c>
      <c r="D8" s="74"/>
      <c r="E8" s="74"/>
      <c r="F8" s="74"/>
      <c r="G8" s="74"/>
      <c r="H8" s="74"/>
      <c r="I8" s="74"/>
      <c r="J8" s="75"/>
      <c r="K8" s="76" t="s">
        <v>201</v>
      </c>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80"/>
    </row>
    <row r="9" spans="2:39" ht="25" customHeight="1">
      <c r="C9" s="72" t="s">
        <v>38</v>
      </c>
      <c r="D9" s="74"/>
      <c r="E9" s="74"/>
      <c r="F9" s="74"/>
      <c r="G9" s="74"/>
      <c r="H9" s="74"/>
      <c r="I9" s="74"/>
      <c r="J9" s="75"/>
      <c r="K9" s="76" t="s">
        <v>130</v>
      </c>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80"/>
    </row>
    <row r="10" spans="2:39" ht="25" customHeight="1">
      <c r="C10" s="72" t="s">
        <v>71</v>
      </c>
      <c r="D10" s="74"/>
      <c r="E10" s="74"/>
      <c r="F10" s="74"/>
      <c r="G10" s="74"/>
      <c r="H10" s="74"/>
      <c r="I10" s="74"/>
      <c r="J10" s="75"/>
      <c r="K10" s="76" t="s">
        <v>206</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9" ht="30.75" customHeight="1">
      <c r="C11" s="73" t="s">
        <v>14</v>
      </c>
      <c r="D11" s="74"/>
      <c r="E11" s="74"/>
      <c r="F11" s="74"/>
      <c r="G11" s="74"/>
      <c r="H11" s="74"/>
      <c r="I11" s="74"/>
      <c r="J11" s="75"/>
      <c r="K11" s="76" t="s">
        <v>208</v>
      </c>
      <c r="L11" s="78"/>
      <c r="M11" s="78"/>
      <c r="N11" s="78"/>
      <c r="O11" s="78"/>
      <c r="P11" s="78"/>
      <c r="Q11" s="78"/>
      <c r="R11" s="78"/>
      <c r="S11" s="78"/>
      <c r="T11" s="78"/>
      <c r="U11" s="78"/>
      <c r="V11" s="80"/>
      <c r="W11" s="82" t="s">
        <v>209</v>
      </c>
      <c r="X11" s="83"/>
      <c r="Y11" s="83"/>
      <c r="Z11" s="84" t="s">
        <v>211</v>
      </c>
      <c r="AA11" s="85"/>
      <c r="AB11" s="85"/>
      <c r="AC11" s="85"/>
      <c r="AD11" s="85"/>
      <c r="AE11" s="85"/>
      <c r="AF11" s="85"/>
      <c r="AG11" s="85"/>
      <c r="AH11" s="85"/>
      <c r="AI11" s="85"/>
      <c r="AJ11" s="85"/>
      <c r="AK11" s="85"/>
      <c r="AL11" s="88"/>
    </row>
    <row r="12" spans="2:39" ht="13.5" customHeight="1"/>
    <row r="13" spans="2:39">
      <c r="B13" s="143" t="s">
        <v>267</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row>
    <row r="14" spans="2:39">
      <c r="B14" s="94" t="s">
        <v>268</v>
      </c>
      <c r="C14" s="94"/>
      <c r="D14" s="94"/>
      <c r="E14" s="94"/>
      <c r="F14" s="94"/>
      <c r="G14" s="94"/>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row>
    <row r="15" spans="2:39">
      <c r="B15" s="94"/>
      <c r="C15" s="94"/>
      <c r="D15" s="94"/>
      <c r="E15" s="94"/>
      <c r="F15" s="94"/>
      <c r="G15" s="94"/>
      <c r="H15" s="89"/>
      <c r="I15" s="89"/>
      <c r="J15" s="89"/>
      <c r="K15" s="89"/>
      <c r="L15" s="89"/>
      <c r="M15" s="89"/>
      <c r="N15" s="89"/>
      <c r="O15" s="89"/>
      <c r="P15" s="89"/>
      <c r="Q15" s="89"/>
      <c r="R15" s="89"/>
      <c r="S15" s="89"/>
      <c r="T15" s="89"/>
      <c r="U15" s="89"/>
      <c r="V15" s="89"/>
      <c r="W15" s="89"/>
      <c r="X15" s="89"/>
      <c r="Y15" s="89"/>
      <c r="Z15" s="89"/>
      <c r="AA15" s="89"/>
      <c r="AB15" s="89"/>
      <c r="AC15" s="89"/>
      <c r="AD15" s="89"/>
      <c r="AE15" s="89"/>
      <c r="AF15" s="169"/>
      <c r="AG15" s="169"/>
      <c r="AH15" s="169"/>
      <c r="AI15" s="169"/>
      <c r="AJ15" s="170" t="s">
        <v>239</v>
      </c>
      <c r="AK15" s="89"/>
      <c r="AL15" s="89"/>
    </row>
    <row r="16" spans="2:39" s="177" customFormat="1">
      <c r="B16" s="89"/>
      <c r="C16" s="463" t="s">
        <v>270</v>
      </c>
      <c r="D16" s="465"/>
      <c r="E16" s="465"/>
      <c r="F16" s="465"/>
      <c r="G16" s="465"/>
      <c r="H16" s="465"/>
      <c r="I16" s="465"/>
      <c r="J16" s="465"/>
      <c r="K16" s="465"/>
      <c r="L16" s="467"/>
      <c r="M16" s="463" t="s">
        <v>272</v>
      </c>
      <c r="N16" s="465"/>
      <c r="O16" s="465"/>
      <c r="P16" s="465"/>
      <c r="Q16" s="465"/>
      <c r="R16" s="465"/>
      <c r="S16" s="467"/>
      <c r="T16" s="463" t="s">
        <v>274</v>
      </c>
      <c r="U16" s="465"/>
      <c r="V16" s="465"/>
      <c r="W16" s="465"/>
      <c r="X16" s="465"/>
      <c r="Y16" s="465"/>
      <c r="Z16" s="465"/>
      <c r="AA16" s="465"/>
      <c r="AB16" s="465"/>
      <c r="AC16" s="465"/>
      <c r="AD16" s="465"/>
      <c r="AE16" s="465"/>
      <c r="AF16" s="465"/>
      <c r="AG16" s="465"/>
      <c r="AH16" s="465"/>
      <c r="AI16" s="465"/>
      <c r="AJ16" s="467"/>
      <c r="AK16" s="89"/>
      <c r="AL16" s="89"/>
      <c r="AM16" s="193"/>
    </row>
    <row r="17" spans="2:39" s="177" customFormat="1">
      <c r="B17" s="89"/>
      <c r="C17" s="464"/>
      <c r="D17" s="466"/>
      <c r="E17" s="466"/>
      <c r="F17" s="466"/>
      <c r="G17" s="466"/>
      <c r="H17" s="466"/>
      <c r="I17" s="466"/>
      <c r="J17" s="466"/>
      <c r="K17" s="466"/>
      <c r="L17" s="468"/>
      <c r="M17" s="464"/>
      <c r="N17" s="466"/>
      <c r="O17" s="466"/>
      <c r="P17" s="466"/>
      <c r="Q17" s="466"/>
      <c r="R17" s="466"/>
      <c r="S17" s="468"/>
      <c r="T17" s="464"/>
      <c r="U17" s="466"/>
      <c r="V17" s="466"/>
      <c r="W17" s="466"/>
      <c r="X17" s="466"/>
      <c r="Y17" s="466"/>
      <c r="Z17" s="466"/>
      <c r="AA17" s="466"/>
      <c r="AB17" s="466"/>
      <c r="AC17" s="466"/>
      <c r="AD17" s="466"/>
      <c r="AE17" s="466"/>
      <c r="AF17" s="466"/>
      <c r="AG17" s="466"/>
      <c r="AH17" s="466"/>
      <c r="AI17" s="466"/>
      <c r="AJ17" s="468"/>
      <c r="AK17" s="89"/>
      <c r="AL17" s="89"/>
      <c r="AM17" s="193"/>
    </row>
    <row r="18" spans="2:39" s="177" customFormat="1">
      <c r="B18" s="89"/>
      <c r="C18" s="146" t="s">
        <v>163</v>
      </c>
      <c r="D18" s="146"/>
      <c r="E18" s="146"/>
      <c r="F18" s="146"/>
      <c r="G18" s="146"/>
      <c r="H18" s="146"/>
      <c r="I18" s="469" t="s">
        <v>394</v>
      </c>
      <c r="J18" s="470"/>
      <c r="K18" s="470"/>
      <c r="L18" s="471"/>
      <c r="M18" s="472">
        <v>600000</v>
      </c>
      <c r="N18" s="473"/>
      <c r="O18" s="473"/>
      <c r="P18" s="473"/>
      <c r="Q18" s="473"/>
      <c r="R18" s="473"/>
      <c r="S18" s="474"/>
      <c r="T18" s="146"/>
      <c r="U18" s="146"/>
      <c r="V18" s="146"/>
      <c r="W18" s="146"/>
      <c r="X18" s="146"/>
      <c r="Y18" s="146"/>
      <c r="Z18" s="146"/>
      <c r="AA18" s="146"/>
      <c r="AB18" s="146"/>
      <c r="AC18" s="146"/>
      <c r="AD18" s="146"/>
      <c r="AE18" s="146"/>
      <c r="AF18" s="146"/>
      <c r="AG18" s="146"/>
      <c r="AH18" s="146"/>
      <c r="AI18" s="146"/>
      <c r="AJ18" s="146"/>
      <c r="AK18" s="89"/>
      <c r="AL18" s="89"/>
      <c r="AM18" s="193"/>
    </row>
    <row r="19" spans="2:39" s="177" customFormat="1">
      <c r="B19" s="89"/>
      <c r="C19" s="146"/>
      <c r="D19" s="146"/>
      <c r="E19" s="146"/>
      <c r="F19" s="146"/>
      <c r="G19" s="146"/>
      <c r="H19" s="146"/>
      <c r="I19" s="469" t="s">
        <v>396</v>
      </c>
      <c r="J19" s="470"/>
      <c r="K19" s="470"/>
      <c r="L19" s="471"/>
      <c r="M19" s="472">
        <v>670000</v>
      </c>
      <c r="N19" s="473"/>
      <c r="O19" s="473"/>
      <c r="P19" s="473"/>
      <c r="Q19" s="473"/>
      <c r="R19" s="473"/>
      <c r="S19" s="474"/>
      <c r="T19" s="146"/>
      <c r="U19" s="146"/>
      <c r="V19" s="146"/>
      <c r="W19" s="146"/>
      <c r="X19" s="146"/>
      <c r="Y19" s="146"/>
      <c r="Z19" s="146"/>
      <c r="AA19" s="146"/>
      <c r="AB19" s="146"/>
      <c r="AC19" s="146"/>
      <c r="AD19" s="146"/>
      <c r="AE19" s="146"/>
      <c r="AF19" s="146"/>
      <c r="AG19" s="146"/>
      <c r="AH19" s="146"/>
      <c r="AI19" s="146"/>
      <c r="AJ19" s="146"/>
      <c r="AK19" s="89"/>
      <c r="AL19" s="89"/>
      <c r="AM19" s="193"/>
    </row>
    <row r="20" spans="2:39" s="177" customFormat="1">
      <c r="B20" s="89"/>
      <c r="C20" s="146" t="s">
        <v>106</v>
      </c>
      <c r="D20" s="146"/>
      <c r="E20" s="146"/>
      <c r="F20" s="146"/>
      <c r="G20" s="146"/>
      <c r="H20" s="146"/>
      <c r="I20" s="469" t="s">
        <v>394</v>
      </c>
      <c r="J20" s="470"/>
      <c r="K20" s="470"/>
      <c r="L20" s="471"/>
      <c r="M20" s="472">
        <v>0</v>
      </c>
      <c r="N20" s="473"/>
      <c r="O20" s="473"/>
      <c r="P20" s="473"/>
      <c r="Q20" s="473"/>
      <c r="R20" s="473"/>
      <c r="S20" s="474"/>
      <c r="T20" s="146"/>
      <c r="U20" s="146"/>
      <c r="V20" s="146"/>
      <c r="W20" s="146"/>
      <c r="X20" s="146"/>
      <c r="Y20" s="146"/>
      <c r="Z20" s="146"/>
      <c r="AA20" s="146"/>
      <c r="AB20" s="146"/>
      <c r="AC20" s="146"/>
      <c r="AD20" s="146"/>
      <c r="AE20" s="146"/>
      <c r="AF20" s="146"/>
      <c r="AG20" s="146"/>
      <c r="AH20" s="146"/>
      <c r="AI20" s="146"/>
      <c r="AJ20" s="146"/>
      <c r="AK20" s="89"/>
      <c r="AL20" s="89"/>
      <c r="AM20" s="193"/>
    </row>
    <row r="21" spans="2:39" s="177" customFormat="1">
      <c r="B21" s="89"/>
      <c r="C21" s="146"/>
      <c r="D21" s="146"/>
      <c r="E21" s="146"/>
      <c r="F21" s="146"/>
      <c r="G21" s="146"/>
      <c r="H21" s="146"/>
      <c r="I21" s="469" t="s">
        <v>396</v>
      </c>
      <c r="J21" s="470"/>
      <c r="K21" s="470"/>
      <c r="L21" s="471"/>
      <c r="M21" s="472">
        <v>0</v>
      </c>
      <c r="N21" s="473"/>
      <c r="O21" s="473"/>
      <c r="P21" s="473"/>
      <c r="Q21" s="473"/>
      <c r="R21" s="473"/>
      <c r="S21" s="474"/>
      <c r="T21" s="146"/>
      <c r="U21" s="146"/>
      <c r="V21" s="146"/>
      <c r="W21" s="146"/>
      <c r="X21" s="146"/>
      <c r="Y21" s="146"/>
      <c r="Z21" s="146"/>
      <c r="AA21" s="146"/>
      <c r="AB21" s="146"/>
      <c r="AC21" s="146"/>
      <c r="AD21" s="146"/>
      <c r="AE21" s="146"/>
      <c r="AF21" s="146"/>
      <c r="AG21" s="146"/>
      <c r="AH21" s="146"/>
      <c r="AI21" s="146"/>
      <c r="AJ21" s="146"/>
      <c r="AK21" s="89"/>
      <c r="AL21" s="89"/>
      <c r="AM21" s="193"/>
    </row>
    <row r="22" spans="2:39" s="177" customFormat="1">
      <c r="B22" s="89"/>
      <c r="C22" s="146" t="s">
        <v>277</v>
      </c>
      <c r="D22" s="146"/>
      <c r="E22" s="146"/>
      <c r="F22" s="146"/>
      <c r="G22" s="146"/>
      <c r="H22" s="146"/>
      <c r="I22" s="469" t="s">
        <v>394</v>
      </c>
      <c r="J22" s="470"/>
      <c r="K22" s="470"/>
      <c r="L22" s="471"/>
      <c r="M22" s="472">
        <v>1000000</v>
      </c>
      <c r="N22" s="473"/>
      <c r="O22" s="473"/>
      <c r="P22" s="473"/>
      <c r="Q22" s="473"/>
      <c r="R22" s="473"/>
      <c r="S22" s="474"/>
      <c r="T22" s="475" t="s">
        <v>97</v>
      </c>
      <c r="U22" s="475"/>
      <c r="V22" s="475"/>
      <c r="W22" s="475"/>
      <c r="X22" s="475"/>
      <c r="Y22" s="475"/>
      <c r="Z22" s="475"/>
      <c r="AA22" s="475"/>
      <c r="AB22" s="475"/>
      <c r="AC22" s="475"/>
      <c r="AD22" s="475"/>
      <c r="AE22" s="475"/>
      <c r="AF22" s="475"/>
      <c r="AG22" s="475"/>
      <c r="AH22" s="475"/>
      <c r="AI22" s="475"/>
      <c r="AJ22" s="475"/>
      <c r="AK22" s="476"/>
      <c r="AL22" s="476"/>
      <c r="AM22" s="193"/>
    </row>
    <row r="23" spans="2:39" s="177" customFormat="1">
      <c r="B23" s="89"/>
      <c r="C23" s="146"/>
      <c r="D23" s="146"/>
      <c r="E23" s="146"/>
      <c r="F23" s="146"/>
      <c r="G23" s="146"/>
      <c r="H23" s="146"/>
      <c r="I23" s="469" t="s">
        <v>396</v>
      </c>
      <c r="J23" s="470"/>
      <c r="K23" s="470"/>
      <c r="L23" s="471"/>
      <c r="M23" s="472">
        <v>1000000</v>
      </c>
      <c r="N23" s="473"/>
      <c r="O23" s="473"/>
      <c r="P23" s="473"/>
      <c r="Q23" s="473"/>
      <c r="R23" s="473"/>
      <c r="S23" s="474"/>
      <c r="T23" s="475"/>
      <c r="U23" s="475"/>
      <c r="V23" s="475"/>
      <c r="W23" s="475"/>
      <c r="X23" s="475"/>
      <c r="Y23" s="475"/>
      <c r="Z23" s="475"/>
      <c r="AA23" s="475"/>
      <c r="AB23" s="475"/>
      <c r="AC23" s="475"/>
      <c r="AD23" s="475"/>
      <c r="AE23" s="475"/>
      <c r="AF23" s="475"/>
      <c r="AG23" s="475"/>
      <c r="AH23" s="475"/>
      <c r="AI23" s="475"/>
      <c r="AJ23" s="475"/>
      <c r="AK23" s="476"/>
      <c r="AL23" s="476"/>
      <c r="AM23" s="193"/>
    </row>
    <row r="24" spans="2:39" s="177" customFormat="1">
      <c r="B24" s="89"/>
      <c r="C24" s="146" t="s">
        <v>278</v>
      </c>
      <c r="D24" s="146"/>
      <c r="E24" s="146"/>
      <c r="F24" s="146"/>
      <c r="G24" s="146"/>
      <c r="H24" s="146"/>
      <c r="I24" s="469" t="s">
        <v>394</v>
      </c>
      <c r="J24" s="470"/>
      <c r="K24" s="470"/>
      <c r="L24" s="471"/>
      <c r="M24" s="472">
        <v>0</v>
      </c>
      <c r="N24" s="473"/>
      <c r="O24" s="473"/>
      <c r="P24" s="473"/>
      <c r="Q24" s="473"/>
      <c r="R24" s="473"/>
      <c r="S24" s="474"/>
      <c r="T24" s="475"/>
      <c r="U24" s="475"/>
      <c r="V24" s="475"/>
      <c r="W24" s="475"/>
      <c r="X24" s="475"/>
      <c r="Y24" s="475"/>
      <c r="Z24" s="475"/>
      <c r="AA24" s="475"/>
      <c r="AB24" s="475"/>
      <c r="AC24" s="475"/>
      <c r="AD24" s="475"/>
      <c r="AE24" s="475"/>
      <c r="AF24" s="475"/>
      <c r="AG24" s="475"/>
      <c r="AH24" s="475"/>
      <c r="AI24" s="475"/>
      <c r="AJ24" s="475"/>
      <c r="AK24" s="476"/>
      <c r="AL24" s="476"/>
      <c r="AM24" s="193"/>
    </row>
    <row r="25" spans="2:39" s="177" customFormat="1">
      <c r="B25" s="89"/>
      <c r="C25" s="146"/>
      <c r="D25" s="146"/>
      <c r="E25" s="146"/>
      <c r="F25" s="146"/>
      <c r="G25" s="146"/>
      <c r="H25" s="146"/>
      <c r="I25" s="469" t="s">
        <v>396</v>
      </c>
      <c r="J25" s="470"/>
      <c r="K25" s="470"/>
      <c r="L25" s="471"/>
      <c r="M25" s="472">
        <v>0</v>
      </c>
      <c r="N25" s="473"/>
      <c r="O25" s="473"/>
      <c r="P25" s="473"/>
      <c r="Q25" s="473"/>
      <c r="R25" s="473"/>
      <c r="S25" s="474"/>
      <c r="T25" s="475"/>
      <c r="U25" s="475"/>
      <c r="V25" s="475"/>
      <c r="W25" s="475"/>
      <c r="X25" s="475"/>
      <c r="Y25" s="475"/>
      <c r="Z25" s="475"/>
      <c r="AA25" s="475"/>
      <c r="AB25" s="475"/>
      <c r="AC25" s="475"/>
      <c r="AD25" s="475"/>
      <c r="AE25" s="475"/>
      <c r="AF25" s="475"/>
      <c r="AG25" s="475"/>
      <c r="AH25" s="475"/>
      <c r="AI25" s="475"/>
      <c r="AJ25" s="475"/>
      <c r="AK25" s="476"/>
      <c r="AL25" s="476"/>
      <c r="AM25" s="193"/>
    </row>
    <row r="26" spans="2:39" s="177" customFormat="1">
      <c r="B26" s="89"/>
      <c r="C26" s="463" t="s">
        <v>325</v>
      </c>
      <c r="D26" s="465"/>
      <c r="E26" s="465"/>
      <c r="F26" s="465"/>
      <c r="G26" s="465"/>
      <c r="H26" s="467"/>
      <c r="I26" s="469" t="s">
        <v>394</v>
      </c>
      <c r="J26" s="470"/>
      <c r="K26" s="470"/>
      <c r="L26" s="471"/>
      <c r="M26" s="472">
        <f>+M18+M20+M22+M24</f>
        <v>1600000</v>
      </c>
      <c r="N26" s="473"/>
      <c r="O26" s="473"/>
      <c r="P26" s="473"/>
      <c r="Q26" s="473"/>
      <c r="R26" s="473"/>
      <c r="S26" s="474"/>
      <c r="T26" s="475" t="s">
        <v>398</v>
      </c>
      <c r="U26" s="475"/>
      <c r="V26" s="475"/>
      <c r="W26" s="475"/>
      <c r="X26" s="475"/>
      <c r="Y26" s="475"/>
      <c r="Z26" s="475"/>
      <c r="AA26" s="475"/>
      <c r="AB26" s="475"/>
      <c r="AC26" s="475"/>
      <c r="AD26" s="475"/>
      <c r="AE26" s="475"/>
      <c r="AF26" s="475"/>
      <c r="AG26" s="475"/>
      <c r="AH26" s="475"/>
      <c r="AI26" s="475"/>
      <c r="AJ26" s="475"/>
      <c r="AK26" s="476"/>
      <c r="AL26" s="476"/>
      <c r="AM26" s="193"/>
    </row>
    <row r="27" spans="2:39" s="177" customFormat="1">
      <c r="B27" s="89"/>
      <c r="C27" s="464"/>
      <c r="D27" s="466"/>
      <c r="E27" s="466"/>
      <c r="F27" s="466"/>
      <c r="G27" s="466"/>
      <c r="H27" s="468"/>
      <c r="I27" s="469" t="s">
        <v>396</v>
      </c>
      <c r="J27" s="470"/>
      <c r="K27" s="470"/>
      <c r="L27" s="471"/>
      <c r="M27" s="472">
        <f>+M19+M21+M23+M25</f>
        <v>1670000</v>
      </c>
      <c r="N27" s="473"/>
      <c r="O27" s="473"/>
      <c r="P27" s="473"/>
      <c r="Q27" s="473"/>
      <c r="R27" s="473"/>
      <c r="S27" s="474"/>
      <c r="T27" s="475"/>
      <c r="U27" s="475"/>
      <c r="V27" s="475"/>
      <c r="W27" s="475"/>
      <c r="X27" s="475"/>
      <c r="Y27" s="475"/>
      <c r="Z27" s="475"/>
      <c r="AA27" s="475"/>
      <c r="AB27" s="475"/>
      <c r="AC27" s="475"/>
      <c r="AD27" s="475"/>
      <c r="AE27" s="475"/>
      <c r="AF27" s="475"/>
      <c r="AG27" s="475"/>
      <c r="AH27" s="475"/>
      <c r="AI27" s="475"/>
      <c r="AJ27" s="475"/>
      <c r="AK27" s="476"/>
      <c r="AL27" s="476"/>
      <c r="AM27" s="193"/>
    </row>
    <row r="28" spans="2:39"/>
    <row r="29" spans="2:39">
      <c r="B29" s="68" t="s">
        <v>149</v>
      </c>
      <c r="C29" s="65"/>
    </row>
    <row r="30" spans="2:39">
      <c r="B30" s="65"/>
      <c r="C30" s="65" t="s">
        <v>466</v>
      </c>
    </row>
  </sheetData>
  <mergeCells count="48">
    <mergeCell ref="B4:AL4"/>
    <mergeCell ref="C7:J7"/>
    <mergeCell ref="K7:AL7"/>
    <mergeCell ref="C8:J8"/>
    <mergeCell ref="K8:AL8"/>
    <mergeCell ref="C9:J9"/>
    <mergeCell ref="K9:AL9"/>
    <mergeCell ref="C10:J10"/>
    <mergeCell ref="K10:AL10"/>
    <mergeCell ref="C11:J11"/>
    <mergeCell ref="K11:V11"/>
    <mergeCell ref="W11:Y11"/>
    <mergeCell ref="Z11:AL11"/>
    <mergeCell ref="I18:L18"/>
    <mergeCell ref="M18:S18"/>
    <mergeCell ref="I19:L19"/>
    <mergeCell ref="M19:S19"/>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B5:AL6"/>
    <mergeCell ref="B14:G15"/>
    <mergeCell ref="C16:L17"/>
    <mergeCell ref="M16:S17"/>
    <mergeCell ref="T16:AJ17"/>
    <mergeCell ref="C18:H19"/>
    <mergeCell ref="T18:AJ19"/>
    <mergeCell ref="C20:H21"/>
    <mergeCell ref="T20:AJ21"/>
    <mergeCell ref="C22:H23"/>
    <mergeCell ref="T22:AJ23"/>
    <mergeCell ref="C24:H25"/>
    <mergeCell ref="T24:AJ25"/>
    <mergeCell ref="C26:H27"/>
    <mergeCell ref="T26:AJ27"/>
  </mergeCells>
  <phoneticPr fontId="24" type="Hiragana"/>
  <printOptions horizontalCentered="1"/>
  <pageMargins left="0.98425196850393704" right="0.78740157480314954" top="0.78740157480314954" bottom="0.78740157480314954" header="0.51181102362204722" footer="0.51181102362204722"/>
  <pageSetup paperSize="9" scale="92" firstPageNumber="0" fitToWidth="1" fitToHeight="2" orientation="portrait" usePrinterDefaults="1" cellComments="asDisplayed"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indexed="45"/>
  </sheetPr>
  <dimension ref="B1:BG93"/>
  <sheetViews>
    <sheetView showGridLines="0" view="pageBreakPreview" topLeftCell="C1" zoomScale="80" zoomScaleSheetLayoutView="80" workbookViewId="0">
      <selection activeCell="L40" sqref="L40:Q40"/>
    </sheetView>
  </sheetViews>
  <sheetFormatPr defaultColWidth="9" defaultRowHeight="13.5"/>
  <cols>
    <col min="1" max="1" width="2.1796875" style="37" customWidth="1"/>
    <col min="2" max="10" width="2.1796875" style="45" customWidth="1"/>
    <col min="11" max="11" width="3.125" style="45" customWidth="1"/>
    <col min="12" max="16" width="2.1796875" style="45" customWidth="1"/>
    <col min="17" max="17" width="3.375" style="45" customWidth="1"/>
    <col min="18" max="22" width="2.1796875" style="45" customWidth="1"/>
    <col min="23" max="23" width="3.25" style="45" customWidth="1"/>
    <col min="24" max="29" width="2.1796875" style="45" customWidth="1"/>
    <col min="30" max="30" width="2.75" style="45" customWidth="1"/>
    <col min="31" max="35" width="2.1796875" style="45" customWidth="1"/>
    <col min="36" max="36" width="3.375" style="45" customWidth="1"/>
    <col min="37" max="41" width="2.1796875" style="45" customWidth="1"/>
    <col min="42" max="42" width="3.375" style="45" customWidth="1"/>
    <col min="43" max="48" width="2.1796875" style="45" customWidth="1"/>
    <col min="49" max="49" width="2.75" style="45" customWidth="1"/>
    <col min="50" max="55" width="2.1796875" style="45" customWidth="1"/>
    <col min="56" max="56" width="19" style="45" customWidth="1"/>
    <col min="57" max="57" width="9" style="37" bestFit="1" customWidth="1"/>
    <col min="58" max="58" width="13.36328125" style="37" customWidth="1"/>
    <col min="59" max="16384" width="9" style="37" bestFit="1" customWidth="1"/>
  </cols>
  <sheetData>
    <row r="1" spans="2:59" s="89" customFormat="1" ht="13.5" customHeight="1">
      <c r="B1" s="477" t="s">
        <v>53</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F1" s="139">
        <v>0.66666666666666663</v>
      </c>
      <c r="BG1" s="139">
        <v>0.66666666666666663</v>
      </c>
    </row>
    <row r="2" spans="2:59" s="89" customFormat="1" ht="13.5" customHeight="1">
      <c r="B2" s="9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F2" s="139" t="s">
        <v>231</v>
      </c>
      <c r="BG2" s="141">
        <v>1</v>
      </c>
    </row>
    <row r="3" spans="2:59" s="89" customFormat="1" ht="13.5" customHeight="1">
      <c r="B3" s="9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F3" s="139"/>
      <c r="BG3" s="141"/>
    </row>
    <row r="4" spans="2:59" ht="16.5" customHeight="1">
      <c r="B4" s="45" t="s">
        <v>233</v>
      </c>
      <c r="BF4" s="140"/>
      <c r="BG4" s="142"/>
    </row>
    <row r="5" spans="2:59" s="89" customFormat="1" ht="11.25" customHeight="1">
      <c r="B5" s="92" t="s">
        <v>236</v>
      </c>
      <c r="C5" s="92"/>
      <c r="D5" s="92"/>
      <c r="E5" s="92"/>
      <c r="F5" s="92"/>
      <c r="G5" s="92"/>
      <c r="H5" s="92"/>
      <c r="I5" s="92"/>
      <c r="J5" s="92"/>
      <c r="K5" s="92"/>
      <c r="L5" s="92"/>
      <c r="M5" s="92"/>
      <c r="N5" s="92"/>
      <c r="O5" s="92"/>
      <c r="P5" s="93"/>
      <c r="Q5" s="93"/>
      <c r="R5" s="93"/>
      <c r="S5" s="93"/>
      <c r="T5" s="93"/>
      <c r="U5" s="93"/>
      <c r="V5" s="93"/>
      <c r="W5" s="93"/>
      <c r="X5" s="93"/>
      <c r="Y5" s="93"/>
      <c r="Z5" s="93"/>
      <c r="AA5" s="93"/>
      <c r="AB5" s="93"/>
      <c r="AC5" s="93"/>
      <c r="AD5" s="93"/>
      <c r="AE5" s="92"/>
      <c r="AF5" s="92"/>
      <c r="AG5" s="92"/>
      <c r="AH5" s="92"/>
      <c r="AI5" s="93"/>
      <c r="AJ5" s="93"/>
      <c r="AK5" s="93"/>
      <c r="AL5" s="93"/>
      <c r="AM5" s="93"/>
      <c r="AN5" s="93"/>
      <c r="AO5" s="93"/>
      <c r="AP5" s="93"/>
      <c r="AQ5" s="93"/>
      <c r="AR5" s="93"/>
      <c r="AS5" s="93"/>
      <c r="AT5" s="93"/>
      <c r="AU5" s="93"/>
      <c r="AV5" s="93"/>
      <c r="AW5" s="93"/>
      <c r="AX5" s="93"/>
      <c r="AY5" s="93"/>
      <c r="AZ5" s="93"/>
      <c r="BA5" s="93"/>
      <c r="BB5" s="93"/>
      <c r="BC5" s="93"/>
      <c r="BD5" s="93"/>
      <c r="BF5" s="139"/>
      <c r="BG5" s="141"/>
    </row>
    <row r="6" spans="2:59" s="89" customFormat="1" ht="16.5" customHeight="1">
      <c r="B6" s="92"/>
      <c r="C6" s="92"/>
      <c r="D6" s="92"/>
      <c r="E6" s="92"/>
      <c r="F6" s="92"/>
      <c r="G6" s="92"/>
      <c r="H6" s="92"/>
      <c r="I6" s="92"/>
      <c r="J6" s="92"/>
      <c r="K6" s="92"/>
      <c r="L6" s="92"/>
      <c r="M6" s="92"/>
      <c r="N6" s="92"/>
      <c r="O6" s="92"/>
      <c r="P6" s="93"/>
      <c r="Q6" s="93"/>
      <c r="R6" s="93"/>
      <c r="S6" s="93"/>
      <c r="T6" s="93"/>
      <c r="U6" s="93"/>
      <c r="V6" s="93"/>
      <c r="W6" s="93"/>
      <c r="X6" s="93"/>
      <c r="Y6" s="93"/>
      <c r="Z6" s="93"/>
      <c r="AA6" s="93"/>
      <c r="AB6" s="93"/>
      <c r="AC6" s="93"/>
      <c r="AD6" s="93"/>
      <c r="AE6" s="92"/>
      <c r="AF6" s="92"/>
      <c r="AG6" s="92"/>
      <c r="AH6" s="92"/>
      <c r="AI6" s="93"/>
      <c r="AJ6" s="93"/>
      <c r="AK6" s="93"/>
      <c r="AL6" s="93"/>
      <c r="AM6" s="93"/>
      <c r="AN6" s="93"/>
      <c r="AO6" s="93"/>
      <c r="AP6" s="93"/>
      <c r="AQ6" s="93"/>
      <c r="AR6" s="93"/>
      <c r="AS6" s="93"/>
      <c r="AT6" s="93"/>
      <c r="AU6" s="93"/>
      <c r="AV6" s="93"/>
      <c r="AW6" s="93"/>
      <c r="AX6" s="93"/>
      <c r="AY6" s="93"/>
      <c r="AZ6" s="137"/>
      <c r="BA6" s="137"/>
      <c r="BB6" s="137"/>
      <c r="BC6" s="137"/>
      <c r="BD6" s="138" t="s">
        <v>239</v>
      </c>
    </row>
    <row r="7" spans="2:59" s="89" customFormat="1" ht="16.5" customHeight="1">
      <c r="B7" s="93"/>
      <c r="C7" s="96" t="s">
        <v>240</v>
      </c>
      <c r="D7" s="96"/>
      <c r="E7" s="96"/>
      <c r="F7" s="96"/>
      <c r="G7" s="96"/>
      <c r="H7" s="96"/>
      <c r="I7" s="96"/>
      <c r="J7" s="96"/>
      <c r="K7" s="96"/>
      <c r="L7" s="110" t="s">
        <v>243</v>
      </c>
      <c r="M7" s="110"/>
      <c r="N7" s="110"/>
      <c r="O7" s="110"/>
      <c r="P7" s="110"/>
      <c r="Q7" s="110"/>
      <c r="R7" s="110" t="s">
        <v>246</v>
      </c>
      <c r="S7" s="110"/>
      <c r="T7" s="110"/>
      <c r="U7" s="110"/>
      <c r="V7" s="110"/>
      <c r="W7" s="110"/>
      <c r="X7" s="117" t="s">
        <v>28</v>
      </c>
      <c r="Y7" s="118"/>
      <c r="Z7" s="118"/>
      <c r="AA7" s="118"/>
      <c r="AB7" s="118"/>
      <c r="AC7" s="118"/>
      <c r="AD7" s="118"/>
      <c r="AE7" s="110" t="s">
        <v>243</v>
      </c>
      <c r="AF7" s="110"/>
      <c r="AG7" s="110"/>
      <c r="AH7" s="110"/>
      <c r="AI7" s="110"/>
      <c r="AJ7" s="110"/>
      <c r="AK7" s="110" t="s">
        <v>246</v>
      </c>
      <c r="AL7" s="110"/>
      <c r="AM7" s="110"/>
      <c r="AN7" s="110"/>
      <c r="AO7" s="110"/>
      <c r="AP7" s="110"/>
      <c r="AQ7" s="117" t="s">
        <v>28</v>
      </c>
      <c r="AR7" s="118"/>
      <c r="AS7" s="118"/>
      <c r="AT7" s="118"/>
      <c r="AU7" s="118"/>
      <c r="AV7" s="118"/>
      <c r="AW7" s="118"/>
      <c r="AX7" s="128" t="s">
        <v>4</v>
      </c>
      <c r="AY7" s="129"/>
      <c r="AZ7" s="129"/>
      <c r="BA7" s="129"/>
      <c r="BB7" s="129"/>
      <c r="BC7" s="129"/>
      <c r="BD7" s="129"/>
      <c r="BF7" s="89" t="s">
        <v>248</v>
      </c>
      <c r="BG7" s="141">
        <f>IFERROR(VLOOKUP(AT9,BF1:BG2,2,FALSE),"0")</f>
        <v>0.66666666666666663</v>
      </c>
    </row>
    <row r="8" spans="2:59" s="89" customFormat="1" ht="16.5" customHeight="1">
      <c r="B8" s="93"/>
      <c r="C8" s="96"/>
      <c r="D8" s="96"/>
      <c r="E8" s="96"/>
      <c r="F8" s="96"/>
      <c r="G8" s="96"/>
      <c r="H8" s="96"/>
      <c r="I8" s="96"/>
      <c r="J8" s="96"/>
      <c r="K8" s="96"/>
      <c r="L8" s="110"/>
      <c r="M8" s="110"/>
      <c r="N8" s="110"/>
      <c r="O8" s="110"/>
      <c r="P8" s="110"/>
      <c r="Q8" s="110"/>
      <c r="R8" s="110"/>
      <c r="S8" s="110"/>
      <c r="T8" s="110"/>
      <c r="U8" s="110"/>
      <c r="V8" s="110"/>
      <c r="W8" s="110"/>
      <c r="X8" s="118"/>
      <c r="Y8" s="118"/>
      <c r="Z8" s="118"/>
      <c r="AA8" s="118"/>
      <c r="AB8" s="118"/>
      <c r="AC8" s="118"/>
      <c r="AD8" s="118"/>
      <c r="AE8" s="110"/>
      <c r="AF8" s="110"/>
      <c r="AG8" s="110"/>
      <c r="AH8" s="110"/>
      <c r="AI8" s="110"/>
      <c r="AJ8" s="110"/>
      <c r="AK8" s="110"/>
      <c r="AL8" s="110"/>
      <c r="AM8" s="110"/>
      <c r="AN8" s="110"/>
      <c r="AO8" s="110"/>
      <c r="AP8" s="110"/>
      <c r="AQ8" s="118"/>
      <c r="AR8" s="118"/>
      <c r="AS8" s="118"/>
      <c r="AT8" s="118"/>
      <c r="AU8" s="118"/>
      <c r="AV8" s="118"/>
      <c r="AW8" s="118"/>
      <c r="AX8" s="129"/>
      <c r="AY8" s="129"/>
      <c r="AZ8" s="129"/>
      <c r="BA8" s="129"/>
      <c r="BB8" s="129"/>
      <c r="BC8" s="129"/>
      <c r="BD8" s="129"/>
    </row>
    <row r="9" spans="2:59" s="89" customFormat="1" ht="16.5" customHeight="1">
      <c r="B9" s="93"/>
      <c r="C9" s="96"/>
      <c r="D9" s="96"/>
      <c r="E9" s="96"/>
      <c r="F9" s="96"/>
      <c r="G9" s="96"/>
      <c r="H9" s="96"/>
      <c r="I9" s="96"/>
      <c r="J9" s="96"/>
      <c r="K9" s="96"/>
      <c r="L9" s="110"/>
      <c r="M9" s="110"/>
      <c r="N9" s="110"/>
      <c r="O9" s="110"/>
      <c r="P9" s="110"/>
      <c r="Q9" s="110"/>
      <c r="R9" s="110"/>
      <c r="S9" s="110"/>
      <c r="T9" s="110"/>
      <c r="U9" s="110"/>
      <c r="V9" s="110"/>
      <c r="W9" s="110"/>
      <c r="X9" s="119" t="s">
        <v>248</v>
      </c>
      <c r="Y9" s="123"/>
      <c r="Z9" s="125"/>
      <c r="AA9" s="126">
        <v>0.66666666666666663</v>
      </c>
      <c r="AB9" s="123"/>
      <c r="AC9" s="123"/>
      <c r="AD9" s="125"/>
      <c r="AE9" s="110"/>
      <c r="AF9" s="110"/>
      <c r="AG9" s="110"/>
      <c r="AH9" s="110"/>
      <c r="AI9" s="110"/>
      <c r="AJ9" s="110"/>
      <c r="AK9" s="110"/>
      <c r="AL9" s="110"/>
      <c r="AM9" s="110"/>
      <c r="AN9" s="110"/>
      <c r="AO9" s="110"/>
      <c r="AP9" s="110"/>
      <c r="AQ9" s="119" t="s">
        <v>248</v>
      </c>
      <c r="AR9" s="123"/>
      <c r="AS9" s="125"/>
      <c r="AT9" s="126">
        <v>0.66666666666666663</v>
      </c>
      <c r="AU9" s="123"/>
      <c r="AV9" s="123"/>
      <c r="AW9" s="125"/>
      <c r="AX9" s="129"/>
      <c r="AY9" s="129"/>
      <c r="AZ9" s="129"/>
      <c r="BA9" s="129"/>
      <c r="BB9" s="129"/>
      <c r="BC9" s="129"/>
      <c r="BD9" s="129"/>
    </row>
    <row r="10" spans="2:59" s="89" customFormat="1" ht="16.5" customHeight="1">
      <c r="B10" s="93"/>
      <c r="C10" s="97" t="s">
        <v>283</v>
      </c>
      <c r="D10" s="104"/>
      <c r="E10" s="104"/>
      <c r="F10" s="104"/>
      <c r="G10" s="104"/>
      <c r="H10" s="104"/>
      <c r="I10" s="104"/>
      <c r="J10" s="104"/>
      <c r="K10" s="107"/>
      <c r="L10" s="112">
        <v>200000</v>
      </c>
      <c r="M10" s="112"/>
      <c r="N10" s="112"/>
      <c r="O10" s="112"/>
      <c r="P10" s="112"/>
      <c r="Q10" s="112"/>
      <c r="R10" s="112">
        <f t="shared" ref="R10:R16" si="0">ROUNDUP(L10/1.1,0)</f>
        <v>181819</v>
      </c>
      <c r="S10" s="112"/>
      <c r="T10" s="112"/>
      <c r="U10" s="112"/>
      <c r="V10" s="112"/>
      <c r="W10" s="112"/>
      <c r="X10" s="120">
        <f>ROUNDDOWN(R10*$BG$7,0)</f>
        <v>121212</v>
      </c>
      <c r="Y10" s="120"/>
      <c r="Z10" s="120"/>
      <c r="AA10" s="120"/>
      <c r="AB10" s="120"/>
      <c r="AC10" s="120"/>
      <c r="AD10" s="120"/>
      <c r="AE10" s="112">
        <v>150000</v>
      </c>
      <c r="AF10" s="112"/>
      <c r="AG10" s="112"/>
      <c r="AH10" s="112"/>
      <c r="AI10" s="112"/>
      <c r="AJ10" s="112"/>
      <c r="AK10" s="112">
        <f t="shared" ref="AK10:AK16" si="1">ROUNDUP(AE10/1.1,0)</f>
        <v>136364</v>
      </c>
      <c r="AL10" s="112"/>
      <c r="AM10" s="112"/>
      <c r="AN10" s="112"/>
      <c r="AO10" s="112"/>
      <c r="AP10" s="112"/>
      <c r="AQ10" s="120">
        <f t="shared" ref="AQ10:AQ15" si="2">ROUNDDOWN(AK10*$BG$7,0)</f>
        <v>90909</v>
      </c>
      <c r="AR10" s="120"/>
      <c r="AS10" s="120"/>
      <c r="AT10" s="120"/>
      <c r="AU10" s="120"/>
      <c r="AV10" s="120"/>
      <c r="AW10" s="120"/>
      <c r="AX10" s="130" t="s">
        <v>400</v>
      </c>
      <c r="AY10" s="130"/>
      <c r="AZ10" s="130"/>
      <c r="BA10" s="130"/>
      <c r="BB10" s="130"/>
      <c r="BC10" s="130"/>
      <c r="BD10" s="130"/>
    </row>
    <row r="11" spans="2:59" s="89" customFormat="1" ht="16.5" customHeight="1">
      <c r="B11" s="93"/>
      <c r="C11" s="98"/>
      <c r="D11" s="105"/>
      <c r="E11" s="105"/>
      <c r="F11" s="105"/>
      <c r="G11" s="105"/>
      <c r="H11" s="105"/>
      <c r="I11" s="105"/>
      <c r="J11" s="105"/>
      <c r="K11" s="108"/>
      <c r="L11" s="112"/>
      <c r="M11" s="112"/>
      <c r="N11" s="112"/>
      <c r="O11" s="112"/>
      <c r="P11" s="112"/>
      <c r="Q11" s="112"/>
      <c r="R11" s="112">
        <f t="shared" si="0"/>
        <v>0</v>
      </c>
      <c r="S11" s="112"/>
      <c r="T11" s="112"/>
      <c r="U11" s="112"/>
      <c r="V11" s="112"/>
      <c r="W11" s="112"/>
      <c r="X11" s="120">
        <f>ROUNDDOWN(R11*$BG$7,0)</f>
        <v>0</v>
      </c>
      <c r="Y11" s="120"/>
      <c r="Z11" s="120"/>
      <c r="AA11" s="120"/>
      <c r="AB11" s="120"/>
      <c r="AC11" s="120"/>
      <c r="AD11" s="120"/>
      <c r="AE11" s="112"/>
      <c r="AF11" s="112"/>
      <c r="AG11" s="112"/>
      <c r="AH11" s="112"/>
      <c r="AI11" s="112"/>
      <c r="AJ11" s="112"/>
      <c r="AK11" s="112">
        <f t="shared" si="1"/>
        <v>0</v>
      </c>
      <c r="AL11" s="112"/>
      <c r="AM11" s="112"/>
      <c r="AN11" s="112"/>
      <c r="AO11" s="112"/>
      <c r="AP11" s="112"/>
      <c r="AQ11" s="120">
        <f t="shared" si="2"/>
        <v>0</v>
      </c>
      <c r="AR11" s="120"/>
      <c r="AS11" s="120"/>
      <c r="AT11" s="120"/>
      <c r="AU11" s="120"/>
      <c r="AV11" s="120"/>
      <c r="AW11" s="120"/>
      <c r="AX11" s="175"/>
      <c r="AY11" s="175"/>
      <c r="AZ11" s="175"/>
      <c r="BA11" s="175"/>
      <c r="BB11" s="175"/>
      <c r="BC11" s="175"/>
      <c r="BD11" s="175"/>
    </row>
    <row r="12" spans="2:59" s="89" customFormat="1" ht="16.5" customHeight="1">
      <c r="B12" s="93"/>
      <c r="C12" s="98"/>
      <c r="D12" s="105"/>
      <c r="E12" s="105"/>
      <c r="F12" s="105"/>
      <c r="G12" s="105"/>
      <c r="H12" s="105"/>
      <c r="I12" s="105"/>
      <c r="J12" s="105"/>
      <c r="K12" s="108"/>
      <c r="L12" s="112"/>
      <c r="M12" s="112"/>
      <c r="N12" s="112"/>
      <c r="O12" s="112"/>
      <c r="P12" s="112"/>
      <c r="Q12" s="112"/>
      <c r="R12" s="112">
        <f t="shared" si="0"/>
        <v>0</v>
      </c>
      <c r="S12" s="112"/>
      <c r="T12" s="112"/>
      <c r="U12" s="112"/>
      <c r="V12" s="112"/>
      <c r="W12" s="112"/>
      <c r="X12" s="120">
        <f>ROUNDDOWN(R12*$BG$7,0)</f>
        <v>0</v>
      </c>
      <c r="Y12" s="120"/>
      <c r="Z12" s="120"/>
      <c r="AA12" s="120"/>
      <c r="AB12" s="120"/>
      <c r="AC12" s="120"/>
      <c r="AD12" s="120"/>
      <c r="AE12" s="112"/>
      <c r="AF12" s="112"/>
      <c r="AG12" s="112"/>
      <c r="AH12" s="112"/>
      <c r="AI12" s="112"/>
      <c r="AJ12" s="112"/>
      <c r="AK12" s="112">
        <f t="shared" si="1"/>
        <v>0</v>
      </c>
      <c r="AL12" s="112"/>
      <c r="AM12" s="112"/>
      <c r="AN12" s="112"/>
      <c r="AO12" s="112"/>
      <c r="AP12" s="112"/>
      <c r="AQ12" s="120">
        <f t="shared" si="2"/>
        <v>0</v>
      </c>
      <c r="AR12" s="120"/>
      <c r="AS12" s="120"/>
      <c r="AT12" s="120"/>
      <c r="AU12" s="120"/>
      <c r="AV12" s="120"/>
      <c r="AW12" s="120"/>
      <c r="AX12" s="175"/>
      <c r="AY12" s="175"/>
      <c r="AZ12" s="175"/>
      <c r="BA12" s="175"/>
      <c r="BB12" s="175"/>
      <c r="BC12" s="175"/>
      <c r="BD12" s="175"/>
    </row>
    <row r="13" spans="2:59" s="89" customFormat="1" ht="16.5" customHeight="1">
      <c r="B13" s="93"/>
      <c r="C13" s="98"/>
      <c r="D13" s="105"/>
      <c r="E13" s="105"/>
      <c r="F13" s="105"/>
      <c r="G13" s="105"/>
      <c r="H13" s="105"/>
      <c r="I13" s="105"/>
      <c r="J13" s="105"/>
      <c r="K13" s="108"/>
      <c r="L13" s="112"/>
      <c r="M13" s="112"/>
      <c r="N13" s="112"/>
      <c r="O13" s="112"/>
      <c r="P13" s="112"/>
      <c r="Q13" s="112"/>
      <c r="R13" s="112">
        <f t="shared" si="0"/>
        <v>0</v>
      </c>
      <c r="S13" s="112"/>
      <c r="T13" s="112"/>
      <c r="U13" s="112"/>
      <c r="V13" s="112"/>
      <c r="W13" s="112"/>
      <c r="X13" s="120">
        <f>ROUNDDOWN(R13*$BG$7,0)</f>
        <v>0</v>
      </c>
      <c r="Y13" s="120"/>
      <c r="Z13" s="120"/>
      <c r="AA13" s="120"/>
      <c r="AB13" s="120"/>
      <c r="AC13" s="120"/>
      <c r="AD13" s="120"/>
      <c r="AE13" s="112"/>
      <c r="AF13" s="112"/>
      <c r="AG13" s="112"/>
      <c r="AH13" s="112"/>
      <c r="AI13" s="112"/>
      <c r="AJ13" s="112"/>
      <c r="AK13" s="112">
        <f t="shared" si="1"/>
        <v>0</v>
      </c>
      <c r="AL13" s="112"/>
      <c r="AM13" s="112"/>
      <c r="AN13" s="112"/>
      <c r="AO13" s="112"/>
      <c r="AP13" s="112"/>
      <c r="AQ13" s="120">
        <f t="shared" si="2"/>
        <v>0</v>
      </c>
      <c r="AR13" s="120"/>
      <c r="AS13" s="120"/>
      <c r="AT13" s="120"/>
      <c r="AU13" s="120"/>
      <c r="AV13" s="120"/>
      <c r="AW13" s="120"/>
      <c r="AX13" s="175"/>
      <c r="AY13" s="175"/>
      <c r="AZ13" s="175"/>
      <c r="BA13" s="175"/>
      <c r="BB13" s="175"/>
      <c r="BC13" s="175"/>
      <c r="BD13" s="175"/>
    </row>
    <row r="14" spans="2:59" s="89" customFormat="1" ht="16.5" customHeight="1">
      <c r="B14" s="93"/>
      <c r="C14" s="98"/>
      <c r="D14" s="105"/>
      <c r="E14" s="105"/>
      <c r="F14" s="105"/>
      <c r="G14" s="105"/>
      <c r="H14" s="105"/>
      <c r="I14" s="105"/>
      <c r="J14" s="105"/>
      <c r="K14" s="108"/>
      <c r="L14" s="112"/>
      <c r="M14" s="112"/>
      <c r="N14" s="112"/>
      <c r="O14" s="112"/>
      <c r="P14" s="112"/>
      <c r="Q14" s="112"/>
      <c r="R14" s="112">
        <f t="shared" si="0"/>
        <v>0</v>
      </c>
      <c r="S14" s="112"/>
      <c r="T14" s="112"/>
      <c r="U14" s="112"/>
      <c r="V14" s="112"/>
      <c r="W14" s="112"/>
      <c r="X14" s="120">
        <f>ROUNDDOWN(R14*$BG$7,0)</f>
        <v>0</v>
      </c>
      <c r="Y14" s="120"/>
      <c r="Z14" s="120"/>
      <c r="AA14" s="120"/>
      <c r="AB14" s="120"/>
      <c r="AC14" s="120"/>
      <c r="AD14" s="120"/>
      <c r="AE14" s="112"/>
      <c r="AF14" s="112"/>
      <c r="AG14" s="112"/>
      <c r="AH14" s="112"/>
      <c r="AI14" s="112"/>
      <c r="AJ14" s="112"/>
      <c r="AK14" s="112">
        <f t="shared" si="1"/>
        <v>0</v>
      </c>
      <c r="AL14" s="112"/>
      <c r="AM14" s="112"/>
      <c r="AN14" s="112"/>
      <c r="AO14" s="112"/>
      <c r="AP14" s="112"/>
      <c r="AQ14" s="120">
        <f t="shared" si="2"/>
        <v>0</v>
      </c>
      <c r="AR14" s="120"/>
      <c r="AS14" s="120"/>
      <c r="AT14" s="120"/>
      <c r="AU14" s="120"/>
      <c r="AV14" s="120"/>
      <c r="AW14" s="120"/>
      <c r="AX14" s="175"/>
      <c r="AY14" s="175"/>
      <c r="AZ14" s="175"/>
      <c r="BA14" s="175"/>
      <c r="BB14" s="175"/>
      <c r="BC14" s="175"/>
      <c r="BD14" s="175"/>
    </row>
    <row r="15" spans="2:59" s="89" customFormat="1" ht="16.5" customHeight="1">
      <c r="B15" s="93"/>
      <c r="C15" s="98"/>
      <c r="D15" s="105"/>
      <c r="E15" s="105"/>
      <c r="F15" s="105"/>
      <c r="G15" s="105"/>
      <c r="H15" s="105"/>
      <c r="I15" s="105"/>
      <c r="J15" s="105"/>
      <c r="K15" s="108"/>
      <c r="L15" s="112"/>
      <c r="M15" s="112"/>
      <c r="N15" s="112"/>
      <c r="O15" s="112"/>
      <c r="P15" s="112"/>
      <c r="Q15" s="112"/>
      <c r="R15" s="112">
        <f t="shared" si="0"/>
        <v>0</v>
      </c>
      <c r="S15" s="112"/>
      <c r="T15" s="112"/>
      <c r="U15" s="112"/>
      <c r="V15" s="112"/>
      <c r="W15" s="112"/>
      <c r="X15" s="120">
        <f>ROUNDDOWN(R15*$AN$7,0)</f>
        <v>0</v>
      </c>
      <c r="Y15" s="120"/>
      <c r="Z15" s="120"/>
      <c r="AA15" s="120"/>
      <c r="AB15" s="120"/>
      <c r="AC15" s="120"/>
      <c r="AD15" s="120"/>
      <c r="AE15" s="112"/>
      <c r="AF15" s="112"/>
      <c r="AG15" s="112"/>
      <c r="AH15" s="112"/>
      <c r="AI15" s="112"/>
      <c r="AJ15" s="112"/>
      <c r="AK15" s="112">
        <f t="shared" si="1"/>
        <v>0</v>
      </c>
      <c r="AL15" s="112"/>
      <c r="AM15" s="112"/>
      <c r="AN15" s="112"/>
      <c r="AO15" s="112"/>
      <c r="AP15" s="112"/>
      <c r="AQ15" s="120">
        <f t="shared" si="2"/>
        <v>0</v>
      </c>
      <c r="AR15" s="120"/>
      <c r="AS15" s="120"/>
      <c r="AT15" s="120"/>
      <c r="AU15" s="120"/>
      <c r="AV15" s="120"/>
      <c r="AW15" s="120"/>
      <c r="AX15" s="175"/>
      <c r="AY15" s="175"/>
      <c r="AZ15" s="175"/>
      <c r="BA15" s="175"/>
      <c r="BB15" s="175"/>
      <c r="BC15" s="175"/>
      <c r="BD15" s="175"/>
    </row>
    <row r="16" spans="2:59" s="89" customFormat="1" ht="16.5" customHeight="1">
      <c r="B16" s="93"/>
      <c r="C16" s="98"/>
      <c r="D16" s="105"/>
      <c r="E16" s="105"/>
      <c r="F16" s="105"/>
      <c r="G16" s="105"/>
      <c r="H16" s="105"/>
      <c r="I16" s="105"/>
      <c r="J16" s="105"/>
      <c r="K16" s="108"/>
      <c r="L16" s="112"/>
      <c r="M16" s="112"/>
      <c r="N16" s="112"/>
      <c r="O16" s="112"/>
      <c r="P16" s="112"/>
      <c r="Q16" s="112"/>
      <c r="R16" s="112">
        <f t="shared" si="0"/>
        <v>0</v>
      </c>
      <c r="S16" s="112"/>
      <c r="T16" s="112"/>
      <c r="U16" s="112"/>
      <c r="V16" s="112"/>
      <c r="W16" s="112"/>
      <c r="X16" s="120">
        <f>ROUNDDOWN(R16*$AN$7,0)</f>
        <v>0</v>
      </c>
      <c r="Y16" s="120"/>
      <c r="Z16" s="120"/>
      <c r="AA16" s="120"/>
      <c r="AB16" s="120"/>
      <c r="AC16" s="120"/>
      <c r="AD16" s="120"/>
      <c r="AE16" s="112"/>
      <c r="AF16" s="112"/>
      <c r="AG16" s="112"/>
      <c r="AH16" s="112"/>
      <c r="AI16" s="112"/>
      <c r="AJ16" s="112"/>
      <c r="AK16" s="112">
        <f t="shared" si="1"/>
        <v>0</v>
      </c>
      <c r="AL16" s="112"/>
      <c r="AM16" s="112"/>
      <c r="AN16" s="112"/>
      <c r="AO16" s="112"/>
      <c r="AP16" s="112"/>
      <c r="AQ16" s="120">
        <f>ROUNDDOWN(AK16*$AN$7,0)</f>
        <v>0</v>
      </c>
      <c r="AR16" s="120"/>
      <c r="AS16" s="120"/>
      <c r="AT16" s="120"/>
      <c r="AU16" s="120"/>
      <c r="AV16" s="120"/>
      <c r="AW16" s="120"/>
      <c r="AX16" s="175"/>
      <c r="AY16" s="175"/>
      <c r="AZ16" s="175"/>
      <c r="BA16" s="175"/>
      <c r="BB16" s="175"/>
      <c r="BC16" s="175"/>
      <c r="BD16" s="175"/>
    </row>
    <row r="17" spans="2:56" s="89" customFormat="1" ht="16.5" customHeight="1">
      <c r="B17" s="93"/>
      <c r="C17" s="98"/>
      <c r="D17" s="105"/>
      <c r="E17" s="105"/>
      <c r="F17" s="105"/>
      <c r="G17" s="105"/>
      <c r="H17" s="105"/>
      <c r="I17" s="105"/>
      <c r="J17" s="105"/>
      <c r="K17" s="108"/>
      <c r="L17" s="112">
        <f>SUM(L10:Q16)</f>
        <v>200000</v>
      </c>
      <c r="M17" s="112"/>
      <c r="N17" s="112"/>
      <c r="O17" s="112"/>
      <c r="P17" s="112"/>
      <c r="Q17" s="112"/>
      <c r="R17" s="112">
        <f>SUM(R10:W16)</f>
        <v>181819</v>
      </c>
      <c r="S17" s="112"/>
      <c r="T17" s="112"/>
      <c r="U17" s="112"/>
      <c r="V17" s="112"/>
      <c r="W17" s="112"/>
      <c r="X17" s="120">
        <f>SUM(X10:AD16)</f>
        <v>121212</v>
      </c>
      <c r="Y17" s="120"/>
      <c r="Z17" s="120"/>
      <c r="AA17" s="120"/>
      <c r="AB17" s="120"/>
      <c r="AC17" s="120"/>
      <c r="AD17" s="120"/>
      <c r="AE17" s="112">
        <f>SUM(AE10:AJ16)</f>
        <v>150000</v>
      </c>
      <c r="AF17" s="112"/>
      <c r="AG17" s="112"/>
      <c r="AH17" s="112"/>
      <c r="AI17" s="112"/>
      <c r="AJ17" s="112"/>
      <c r="AK17" s="112">
        <f>SUM(AK10:AP16)</f>
        <v>136364</v>
      </c>
      <c r="AL17" s="112"/>
      <c r="AM17" s="112"/>
      <c r="AN17" s="112"/>
      <c r="AO17" s="112"/>
      <c r="AP17" s="112"/>
      <c r="AQ17" s="120">
        <f>SUM(AQ10:AW16)</f>
        <v>90909</v>
      </c>
      <c r="AR17" s="120"/>
      <c r="AS17" s="120"/>
      <c r="AT17" s="120"/>
      <c r="AU17" s="120"/>
      <c r="AV17" s="120"/>
      <c r="AW17" s="120"/>
      <c r="AX17" s="132" t="s">
        <v>255</v>
      </c>
      <c r="AY17" s="132"/>
      <c r="AZ17" s="132"/>
      <c r="BA17" s="132"/>
      <c r="BB17" s="132"/>
      <c r="BC17" s="132"/>
      <c r="BD17" s="132"/>
    </row>
    <row r="18" spans="2:56" s="89" customFormat="1" ht="16.5" customHeight="1">
      <c r="B18" s="93"/>
      <c r="C18" s="97" t="s">
        <v>284</v>
      </c>
      <c r="D18" s="104"/>
      <c r="E18" s="104"/>
      <c r="F18" s="104"/>
      <c r="G18" s="104"/>
      <c r="H18" s="104"/>
      <c r="I18" s="104"/>
      <c r="J18" s="104"/>
      <c r="K18" s="107"/>
      <c r="L18" s="112">
        <v>50000</v>
      </c>
      <c r="M18" s="112"/>
      <c r="N18" s="112"/>
      <c r="O18" s="112"/>
      <c r="P18" s="112"/>
      <c r="Q18" s="112"/>
      <c r="R18" s="112">
        <f t="shared" ref="R18:R24" si="3">ROUNDUP(L18/1.1,0)</f>
        <v>45455</v>
      </c>
      <c r="S18" s="112"/>
      <c r="T18" s="112"/>
      <c r="U18" s="112"/>
      <c r="V18" s="112"/>
      <c r="W18" s="112"/>
      <c r="X18" s="120">
        <f>ROUNDDOWN(R18*$BG$7,0)</f>
        <v>30303</v>
      </c>
      <c r="Y18" s="120"/>
      <c r="Z18" s="120"/>
      <c r="AA18" s="120"/>
      <c r="AB18" s="120"/>
      <c r="AC18" s="120"/>
      <c r="AD18" s="120"/>
      <c r="AE18" s="112">
        <v>50000</v>
      </c>
      <c r="AF18" s="112"/>
      <c r="AG18" s="112"/>
      <c r="AH18" s="112"/>
      <c r="AI18" s="112"/>
      <c r="AJ18" s="112"/>
      <c r="AK18" s="112">
        <f t="shared" ref="AK18:AK24" si="4">ROUNDUP(AE18/1.1,0)</f>
        <v>45455</v>
      </c>
      <c r="AL18" s="112"/>
      <c r="AM18" s="112"/>
      <c r="AN18" s="112"/>
      <c r="AO18" s="112"/>
      <c r="AP18" s="112"/>
      <c r="AQ18" s="120">
        <f t="shared" ref="AQ18:AQ23" si="5">ROUNDDOWN(AK18*$BG$7,0)</f>
        <v>30303</v>
      </c>
      <c r="AR18" s="120"/>
      <c r="AS18" s="120"/>
      <c r="AT18" s="120"/>
      <c r="AU18" s="120"/>
      <c r="AV18" s="120"/>
      <c r="AW18" s="120"/>
      <c r="AX18" s="130" t="s">
        <v>286</v>
      </c>
      <c r="AY18" s="130"/>
      <c r="AZ18" s="130"/>
      <c r="BA18" s="130"/>
      <c r="BB18" s="130"/>
      <c r="BC18" s="130"/>
      <c r="BD18" s="130"/>
    </row>
    <row r="19" spans="2:56" s="89" customFormat="1" ht="16.5" customHeight="1">
      <c r="B19" s="93"/>
      <c r="C19" s="98"/>
      <c r="D19" s="105"/>
      <c r="E19" s="105"/>
      <c r="F19" s="105"/>
      <c r="G19" s="105"/>
      <c r="H19" s="105"/>
      <c r="I19" s="105"/>
      <c r="J19" s="105"/>
      <c r="K19" s="108"/>
      <c r="L19" s="112"/>
      <c r="M19" s="112"/>
      <c r="N19" s="112"/>
      <c r="O19" s="112"/>
      <c r="P19" s="112"/>
      <c r="Q19" s="112"/>
      <c r="R19" s="112">
        <f t="shared" si="3"/>
        <v>0</v>
      </c>
      <c r="S19" s="112"/>
      <c r="T19" s="112"/>
      <c r="U19" s="112"/>
      <c r="V19" s="112"/>
      <c r="W19" s="112"/>
      <c r="X19" s="120">
        <f>ROUNDDOWN(R19*$BG$7,0)</f>
        <v>0</v>
      </c>
      <c r="Y19" s="120"/>
      <c r="Z19" s="120"/>
      <c r="AA19" s="120"/>
      <c r="AB19" s="120"/>
      <c r="AC19" s="120"/>
      <c r="AD19" s="120"/>
      <c r="AE19" s="112"/>
      <c r="AF19" s="112"/>
      <c r="AG19" s="112"/>
      <c r="AH19" s="112"/>
      <c r="AI19" s="112"/>
      <c r="AJ19" s="112"/>
      <c r="AK19" s="112">
        <f t="shared" si="4"/>
        <v>0</v>
      </c>
      <c r="AL19" s="112"/>
      <c r="AM19" s="112"/>
      <c r="AN19" s="112"/>
      <c r="AO19" s="112"/>
      <c r="AP19" s="112"/>
      <c r="AQ19" s="120">
        <f t="shared" si="5"/>
        <v>0</v>
      </c>
      <c r="AR19" s="120"/>
      <c r="AS19" s="120"/>
      <c r="AT19" s="120"/>
      <c r="AU19" s="120"/>
      <c r="AV19" s="120"/>
      <c r="AW19" s="120"/>
      <c r="AX19" s="175"/>
      <c r="AY19" s="175"/>
      <c r="AZ19" s="175"/>
      <c r="BA19" s="175"/>
      <c r="BB19" s="175"/>
      <c r="BC19" s="175"/>
      <c r="BD19" s="175"/>
    </row>
    <row r="20" spans="2:56" s="89" customFormat="1" ht="16.5" customHeight="1">
      <c r="B20" s="93"/>
      <c r="C20" s="98"/>
      <c r="D20" s="105"/>
      <c r="E20" s="105"/>
      <c r="F20" s="105"/>
      <c r="G20" s="105"/>
      <c r="H20" s="105"/>
      <c r="I20" s="105"/>
      <c r="J20" s="105"/>
      <c r="K20" s="108"/>
      <c r="L20" s="112"/>
      <c r="M20" s="112"/>
      <c r="N20" s="112"/>
      <c r="O20" s="112"/>
      <c r="P20" s="112"/>
      <c r="Q20" s="112"/>
      <c r="R20" s="112">
        <f t="shared" si="3"/>
        <v>0</v>
      </c>
      <c r="S20" s="112"/>
      <c r="T20" s="112"/>
      <c r="U20" s="112"/>
      <c r="V20" s="112"/>
      <c r="W20" s="112"/>
      <c r="X20" s="120">
        <f>ROUNDDOWN(R20*$BG$7,0)</f>
        <v>0</v>
      </c>
      <c r="Y20" s="120"/>
      <c r="Z20" s="120"/>
      <c r="AA20" s="120"/>
      <c r="AB20" s="120"/>
      <c r="AC20" s="120"/>
      <c r="AD20" s="120"/>
      <c r="AE20" s="112"/>
      <c r="AF20" s="112"/>
      <c r="AG20" s="112"/>
      <c r="AH20" s="112"/>
      <c r="AI20" s="112"/>
      <c r="AJ20" s="112"/>
      <c r="AK20" s="112">
        <f t="shared" si="4"/>
        <v>0</v>
      </c>
      <c r="AL20" s="112"/>
      <c r="AM20" s="112"/>
      <c r="AN20" s="112"/>
      <c r="AO20" s="112"/>
      <c r="AP20" s="112"/>
      <c r="AQ20" s="120">
        <f t="shared" si="5"/>
        <v>0</v>
      </c>
      <c r="AR20" s="120"/>
      <c r="AS20" s="120"/>
      <c r="AT20" s="120"/>
      <c r="AU20" s="120"/>
      <c r="AV20" s="120"/>
      <c r="AW20" s="120"/>
      <c r="AX20" s="175"/>
      <c r="AY20" s="175"/>
      <c r="AZ20" s="175"/>
      <c r="BA20" s="175"/>
      <c r="BB20" s="175"/>
      <c r="BC20" s="175"/>
      <c r="BD20" s="175"/>
    </row>
    <row r="21" spans="2:56" s="89" customFormat="1" ht="16.5" customHeight="1">
      <c r="B21" s="93"/>
      <c r="C21" s="98"/>
      <c r="D21" s="105"/>
      <c r="E21" s="105"/>
      <c r="F21" s="105"/>
      <c r="G21" s="105"/>
      <c r="H21" s="105"/>
      <c r="I21" s="105"/>
      <c r="J21" s="105"/>
      <c r="K21" s="108"/>
      <c r="L21" s="112"/>
      <c r="M21" s="112"/>
      <c r="N21" s="112"/>
      <c r="O21" s="112"/>
      <c r="P21" s="112"/>
      <c r="Q21" s="112"/>
      <c r="R21" s="112">
        <f t="shared" si="3"/>
        <v>0</v>
      </c>
      <c r="S21" s="112"/>
      <c r="T21" s="112"/>
      <c r="U21" s="112"/>
      <c r="V21" s="112"/>
      <c r="W21" s="112"/>
      <c r="X21" s="120">
        <f>ROUNDDOWN(R21*$BG$7,0)</f>
        <v>0</v>
      </c>
      <c r="Y21" s="120"/>
      <c r="Z21" s="120"/>
      <c r="AA21" s="120"/>
      <c r="AB21" s="120"/>
      <c r="AC21" s="120"/>
      <c r="AD21" s="120"/>
      <c r="AE21" s="112"/>
      <c r="AF21" s="112"/>
      <c r="AG21" s="112"/>
      <c r="AH21" s="112"/>
      <c r="AI21" s="112"/>
      <c r="AJ21" s="112"/>
      <c r="AK21" s="112">
        <f t="shared" si="4"/>
        <v>0</v>
      </c>
      <c r="AL21" s="112"/>
      <c r="AM21" s="112"/>
      <c r="AN21" s="112"/>
      <c r="AO21" s="112"/>
      <c r="AP21" s="112"/>
      <c r="AQ21" s="120">
        <f t="shared" si="5"/>
        <v>0</v>
      </c>
      <c r="AR21" s="120"/>
      <c r="AS21" s="120"/>
      <c r="AT21" s="120"/>
      <c r="AU21" s="120"/>
      <c r="AV21" s="120"/>
      <c r="AW21" s="120"/>
      <c r="AX21" s="175"/>
      <c r="AY21" s="175"/>
      <c r="AZ21" s="175"/>
      <c r="BA21" s="175"/>
      <c r="BB21" s="175"/>
      <c r="BC21" s="175"/>
      <c r="BD21" s="175"/>
    </row>
    <row r="22" spans="2:56" s="89" customFormat="1" ht="16.5" customHeight="1">
      <c r="B22" s="93"/>
      <c r="C22" s="98"/>
      <c r="D22" s="105"/>
      <c r="E22" s="105"/>
      <c r="F22" s="105"/>
      <c r="G22" s="105"/>
      <c r="H22" s="105"/>
      <c r="I22" s="105"/>
      <c r="J22" s="105"/>
      <c r="K22" s="108"/>
      <c r="L22" s="112"/>
      <c r="M22" s="112"/>
      <c r="N22" s="112"/>
      <c r="O22" s="112"/>
      <c r="P22" s="112"/>
      <c r="Q22" s="112"/>
      <c r="R22" s="112">
        <f t="shared" si="3"/>
        <v>0</v>
      </c>
      <c r="S22" s="112"/>
      <c r="T22" s="112"/>
      <c r="U22" s="112"/>
      <c r="V22" s="112"/>
      <c r="W22" s="112"/>
      <c r="X22" s="120">
        <f>ROUNDDOWN(R22*$BG$7,0)</f>
        <v>0</v>
      </c>
      <c r="Y22" s="120"/>
      <c r="Z22" s="120"/>
      <c r="AA22" s="120"/>
      <c r="AB22" s="120"/>
      <c r="AC22" s="120"/>
      <c r="AD22" s="120"/>
      <c r="AE22" s="112"/>
      <c r="AF22" s="112"/>
      <c r="AG22" s="112"/>
      <c r="AH22" s="112"/>
      <c r="AI22" s="112"/>
      <c r="AJ22" s="112"/>
      <c r="AK22" s="112">
        <f t="shared" si="4"/>
        <v>0</v>
      </c>
      <c r="AL22" s="112"/>
      <c r="AM22" s="112"/>
      <c r="AN22" s="112"/>
      <c r="AO22" s="112"/>
      <c r="AP22" s="112"/>
      <c r="AQ22" s="120">
        <f t="shared" si="5"/>
        <v>0</v>
      </c>
      <c r="AR22" s="120"/>
      <c r="AS22" s="120"/>
      <c r="AT22" s="120"/>
      <c r="AU22" s="120"/>
      <c r="AV22" s="120"/>
      <c r="AW22" s="120"/>
      <c r="AX22" s="175"/>
      <c r="AY22" s="175"/>
      <c r="AZ22" s="175"/>
      <c r="BA22" s="175"/>
      <c r="BB22" s="175"/>
      <c r="BC22" s="175"/>
      <c r="BD22" s="175"/>
    </row>
    <row r="23" spans="2:56" s="89" customFormat="1" ht="16.5" customHeight="1">
      <c r="B23" s="93"/>
      <c r="C23" s="98"/>
      <c r="D23" s="105"/>
      <c r="E23" s="105"/>
      <c r="F23" s="105"/>
      <c r="G23" s="105"/>
      <c r="H23" s="105"/>
      <c r="I23" s="105"/>
      <c r="J23" s="105"/>
      <c r="K23" s="108"/>
      <c r="L23" s="112"/>
      <c r="M23" s="112"/>
      <c r="N23" s="112"/>
      <c r="O23" s="112"/>
      <c r="P23" s="112"/>
      <c r="Q23" s="112"/>
      <c r="R23" s="112">
        <f t="shared" si="3"/>
        <v>0</v>
      </c>
      <c r="S23" s="112"/>
      <c r="T23" s="112"/>
      <c r="U23" s="112"/>
      <c r="V23" s="112"/>
      <c r="W23" s="112"/>
      <c r="X23" s="120">
        <f>ROUNDDOWN(R23*$AN$7,0)</f>
        <v>0</v>
      </c>
      <c r="Y23" s="120"/>
      <c r="Z23" s="120"/>
      <c r="AA23" s="120"/>
      <c r="AB23" s="120"/>
      <c r="AC23" s="120"/>
      <c r="AD23" s="120"/>
      <c r="AE23" s="112"/>
      <c r="AF23" s="112"/>
      <c r="AG23" s="112"/>
      <c r="AH23" s="112"/>
      <c r="AI23" s="112"/>
      <c r="AJ23" s="112"/>
      <c r="AK23" s="112">
        <f t="shared" si="4"/>
        <v>0</v>
      </c>
      <c r="AL23" s="112"/>
      <c r="AM23" s="112"/>
      <c r="AN23" s="112"/>
      <c r="AO23" s="112"/>
      <c r="AP23" s="112"/>
      <c r="AQ23" s="120">
        <f t="shared" si="5"/>
        <v>0</v>
      </c>
      <c r="AR23" s="120"/>
      <c r="AS23" s="120"/>
      <c r="AT23" s="120"/>
      <c r="AU23" s="120"/>
      <c r="AV23" s="120"/>
      <c r="AW23" s="120"/>
      <c r="AX23" s="175"/>
      <c r="AY23" s="175"/>
      <c r="AZ23" s="175"/>
      <c r="BA23" s="175"/>
      <c r="BB23" s="175"/>
      <c r="BC23" s="175"/>
      <c r="BD23" s="175"/>
    </row>
    <row r="24" spans="2:56" s="89" customFormat="1" ht="18" customHeight="1">
      <c r="B24" s="93"/>
      <c r="C24" s="98"/>
      <c r="D24" s="105"/>
      <c r="E24" s="105"/>
      <c r="F24" s="105"/>
      <c r="G24" s="105"/>
      <c r="H24" s="105"/>
      <c r="I24" s="105"/>
      <c r="J24" s="105"/>
      <c r="K24" s="108"/>
      <c r="L24" s="112"/>
      <c r="M24" s="112"/>
      <c r="N24" s="112"/>
      <c r="O24" s="112"/>
      <c r="P24" s="112"/>
      <c r="Q24" s="112"/>
      <c r="R24" s="112">
        <f t="shared" si="3"/>
        <v>0</v>
      </c>
      <c r="S24" s="112"/>
      <c r="T24" s="112"/>
      <c r="U24" s="112"/>
      <c r="V24" s="112"/>
      <c r="W24" s="112"/>
      <c r="X24" s="120">
        <f>ROUNDDOWN(R24*$AN$7,0)</f>
        <v>0</v>
      </c>
      <c r="Y24" s="120"/>
      <c r="Z24" s="120"/>
      <c r="AA24" s="120"/>
      <c r="AB24" s="120"/>
      <c r="AC24" s="120"/>
      <c r="AD24" s="120"/>
      <c r="AE24" s="112"/>
      <c r="AF24" s="112"/>
      <c r="AG24" s="112"/>
      <c r="AH24" s="112"/>
      <c r="AI24" s="112"/>
      <c r="AJ24" s="112"/>
      <c r="AK24" s="112">
        <f t="shared" si="4"/>
        <v>0</v>
      </c>
      <c r="AL24" s="112"/>
      <c r="AM24" s="112"/>
      <c r="AN24" s="112"/>
      <c r="AO24" s="112"/>
      <c r="AP24" s="112"/>
      <c r="AQ24" s="120">
        <f>ROUNDDOWN(AK24*$AN$7,0)</f>
        <v>0</v>
      </c>
      <c r="AR24" s="120"/>
      <c r="AS24" s="120"/>
      <c r="AT24" s="120"/>
      <c r="AU24" s="120"/>
      <c r="AV24" s="120"/>
      <c r="AW24" s="120"/>
      <c r="AX24" s="175"/>
      <c r="AY24" s="175"/>
      <c r="AZ24" s="175"/>
      <c r="BA24" s="175"/>
      <c r="BB24" s="175"/>
      <c r="BC24" s="175"/>
      <c r="BD24" s="175"/>
    </row>
    <row r="25" spans="2:56" s="89" customFormat="1" ht="18" customHeight="1">
      <c r="B25" s="93"/>
      <c r="C25" s="99"/>
      <c r="D25" s="106"/>
      <c r="E25" s="106"/>
      <c r="F25" s="106"/>
      <c r="G25" s="106"/>
      <c r="H25" s="106"/>
      <c r="I25" s="106"/>
      <c r="J25" s="106"/>
      <c r="K25" s="109"/>
      <c r="L25" s="112">
        <f>SUM(L18:Q24)</f>
        <v>50000</v>
      </c>
      <c r="M25" s="112"/>
      <c r="N25" s="112"/>
      <c r="O25" s="112"/>
      <c r="P25" s="112"/>
      <c r="Q25" s="112"/>
      <c r="R25" s="112">
        <f>SUM(R18:W24)</f>
        <v>45455</v>
      </c>
      <c r="S25" s="112"/>
      <c r="T25" s="112"/>
      <c r="U25" s="112"/>
      <c r="V25" s="112"/>
      <c r="W25" s="112"/>
      <c r="X25" s="120">
        <f>SUM(X18:AD24)</f>
        <v>30303</v>
      </c>
      <c r="Y25" s="120"/>
      <c r="Z25" s="120"/>
      <c r="AA25" s="120"/>
      <c r="AB25" s="120"/>
      <c r="AC25" s="120"/>
      <c r="AD25" s="120"/>
      <c r="AE25" s="112">
        <f>SUM(AE18:AJ24)</f>
        <v>50000</v>
      </c>
      <c r="AF25" s="112"/>
      <c r="AG25" s="112"/>
      <c r="AH25" s="112"/>
      <c r="AI25" s="112"/>
      <c r="AJ25" s="112"/>
      <c r="AK25" s="112">
        <f>SUM(AK18:AP24)</f>
        <v>45455</v>
      </c>
      <c r="AL25" s="112"/>
      <c r="AM25" s="112"/>
      <c r="AN25" s="112"/>
      <c r="AO25" s="112"/>
      <c r="AP25" s="112"/>
      <c r="AQ25" s="120">
        <f>SUM(AQ18:AW24)</f>
        <v>30303</v>
      </c>
      <c r="AR25" s="120"/>
      <c r="AS25" s="120"/>
      <c r="AT25" s="120"/>
      <c r="AU25" s="120"/>
      <c r="AV25" s="120"/>
      <c r="AW25" s="120"/>
      <c r="AX25" s="132" t="s">
        <v>255</v>
      </c>
      <c r="AY25" s="132"/>
      <c r="AZ25" s="132"/>
      <c r="BA25" s="132"/>
      <c r="BB25" s="132"/>
      <c r="BC25" s="132"/>
      <c r="BD25" s="132"/>
    </row>
    <row r="26" spans="2:56" s="89" customFormat="1" ht="18" customHeight="1">
      <c r="B26" s="93"/>
      <c r="C26" s="97" t="s">
        <v>287</v>
      </c>
      <c r="D26" s="104"/>
      <c r="E26" s="104"/>
      <c r="F26" s="104"/>
      <c r="G26" s="104"/>
      <c r="H26" s="104"/>
      <c r="I26" s="104"/>
      <c r="J26" s="104"/>
      <c r="K26" s="107"/>
      <c r="L26" s="112"/>
      <c r="M26" s="112"/>
      <c r="N26" s="112"/>
      <c r="O26" s="112"/>
      <c r="P26" s="112"/>
      <c r="Q26" s="112"/>
      <c r="R26" s="112">
        <f t="shared" ref="R26:R32" si="6">ROUNDUP(L26/1.1,0)</f>
        <v>0</v>
      </c>
      <c r="S26" s="112"/>
      <c r="T26" s="112"/>
      <c r="U26" s="112"/>
      <c r="V26" s="112"/>
      <c r="W26" s="112"/>
      <c r="X26" s="120">
        <f>ROUNDDOWN(R26*$BG$7,0)</f>
        <v>0</v>
      </c>
      <c r="Y26" s="120"/>
      <c r="Z26" s="120"/>
      <c r="AA26" s="120"/>
      <c r="AB26" s="120"/>
      <c r="AC26" s="120"/>
      <c r="AD26" s="120"/>
      <c r="AE26" s="112"/>
      <c r="AF26" s="112"/>
      <c r="AG26" s="112"/>
      <c r="AH26" s="112"/>
      <c r="AI26" s="112"/>
      <c r="AJ26" s="112"/>
      <c r="AK26" s="112">
        <f t="shared" ref="AK26:AK32" si="7">ROUNDUP(AE26/1.1,0)</f>
        <v>0</v>
      </c>
      <c r="AL26" s="112"/>
      <c r="AM26" s="112"/>
      <c r="AN26" s="112"/>
      <c r="AO26" s="112"/>
      <c r="AP26" s="112"/>
      <c r="AQ26" s="120">
        <f t="shared" ref="AQ26:AQ31" si="8">ROUNDDOWN(AK26*$BG$7,0)</f>
        <v>0</v>
      </c>
      <c r="AR26" s="120"/>
      <c r="AS26" s="120"/>
      <c r="AT26" s="120"/>
      <c r="AU26" s="120"/>
      <c r="AV26" s="120"/>
      <c r="AW26" s="120"/>
      <c r="AX26" s="175"/>
      <c r="AY26" s="175"/>
      <c r="AZ26" s="175"/>
      <c r="BA26" s="175"/>
      <c r="BB26" s="175"/>
      <c r="BC26" s="175"/>
      <c r="BD26" s="175"/>
    </row>
    <row r="27" spans="2:56" s="89" customFormat="1" ht="18" customHeight="1">
      <c r="B27" s="93"/>
      <c r="C27" s="98"/>
      <c r="D27" s="105"/>
      <c r="E27" s="105"/>
      <c r="F27" s="105"/>
      <c r="G27" s="105"/>
      <c r="H27" s="105"/>
      <c r="I27" s="105"/>
      <c r="J27" s="105"/>
      <c r="K27" s="108"/>
      <c r="L27" s="112"/>
      <c r="M27" s="112"/>
      <c r="N27" s="112"/>
      <c r="O27" s="112"/>
      <c r="P27" s="112"/>
      <c r="Q27" s="112"/>
      <c r="R27" s="112">
        <f t="shared" si="6"/>
        <v>0</v>
      </c>
      <c r="S27" s="112"/>
      <c r="T27" s="112"/>
      <c r="U27" s="112"/>
      <c r="V27" s="112"/>
      <c r="W27" s="112"/>
      <c r="X27" s="120">
        <f>ROUNDDOWN(R27*$BG$7,0)</f>
        <v>0</v>
      </c>
      <c r="Y27" s="120"/>
      <c r="Z27" s="120"/>
      <c r="AA27" s="120"/>
      <c r="AB27" s="120"/>
      <c r="AC27" s="120"/>
      <c r="AD27" s="120"/>
      <c r="AE27" s="112"/>
      <c r="AF27" s="112"/>
      <c r="AG27" s="112"/>
      <c r="AH27" s="112"/>
      <c r="AI27" s="112"/>
      <c r="AJ27" s="112"/>
      <c r="AK27" s="112">
        <f t="shared" si="7"/>
        <v>0</v>
      </c>
      <c r="AL27" s="112"/>
      <c r="AM27" s="112"/>
      <c r="AN27" s="112"/>
      <c r="AO27" s="112"/>
      <c r="AP27" s="112"/>
      <c r="AQ27" s="120">
        <f t="shared" si="8"/>
        <v>0</v>
      </c>
      <c r="AR27" s="120"/>
      <c r="AS27" s="120"/>
      <c r="AT27" s="120"/>
      <c r="AU27" s="120"/>
      <c r="AV27" s="120"/>
      <c r="AW27" s="120"/>
      <c r="AX27" s="175"/>
      <c r="AY27" s="175"/>
      <c r="AZ27" s="175"/>
      <c r="BA27" s="175"/>
      <c r="BB27" s="175"/>
      <c r="BC27" s="175"/>
      <c r="BD27" s="175"/>
    </row>
    <row r="28" spans="2:56" s="89" customFormat="1" ht="18" customHeight="1">
      <c r="B28" s="93"/>
      <c r="C28" s="98"/>
      <c r="D28" s="105"/>
      <c r="E28" s="105"/>
      <c r="F28" s="105"/>
      <c r="G28" s="105"/>
      <c r="H28" s="105"/>
      <c r="I28" s="105"/>
      <c r="J28" s="105"/>
      <c r="K28" s="108"/>
      <c r="L28" s="112"/>
      <c r="M28" s="112"/>
      <c r="N28" s="112"/>
      <c r="O28" s="112"/>
      <c r="P28" s="112"/>
      <c r="Q28" s="112"/>
      <c r="R28" s="112">
        <f t="shared" si="6"/>
        <v>0</v>
      </c>
      <c r="S28" s="112"/>
      <c r="T28" s="112"/>
      <c r="U28" s="112"/>
      <c r="V28" s="112"/>
      <c r="W28" s="112"/>
      <c r="X28" s="120">
        <f>ROUNDDOWN(R28*$BG$7,0)</f>
        <v>0</v>
      </c>
      <c r="Y28" s="120"/>
      <c r="Z28" s="120"/>
      <c r="AA28" s="120"/>
      <c r="AB28" s="120"/>
      <c r="AC28" s="120"/>
      <c r="AD28" s="120"/>
      <c r="AE28" s="112"/>
      <c r="AF28" s="112"/>
      <c r="AG28" s="112"/>
      <c r="AH28" s="112"/>
      <c r="AI28" s="112"/>
      <c r="AJ28" s="112"/>
      <c r="AK28" s="112">
        <f t="shared" si="7"/>
        <v>0</v>
      </c>
      <c r="AL28" s="112"/>
      <c r="AM28" s="112"/>
      <c r="AN28" s="112"/>
      <c r="AO28" s="112"/>
      <c r="AP28" s="112"/>
      <c r="AQ28" s="120">
        <f t="shared" si="8"/>
        <v>0</v>
      </c>
      <c r="AR28" s="120"/>
      <c r="AS28" s="120"/>
      <c r="AT28" s="120"/>
      <c r="AU28" s="120"/>
      <c r="AV28" s="120"/>
      <c r="AW28" s="120"/>
      <c r="AX28" s="175"/>
      <c r="AY28" s="175"/>
      <c r="AZ28" s="175"/>
      <c r="BA28" s="175"/>
      <c r="BB28" s="175"/>
      <c r="BC28" s="175"/>
      <c r="BD28" s="175"/>
    </row>
    <row r="29" spans="2:56" s="89" customFormat="1" ht="18" customHeight="1">
      <c r="B29" s="93"/>
      <c r="C29" s="98"/>
      <c r="D29" s="105"/>
      <c r="E29" s="105"/>
      <c r="F29" s="105"/>
      <c r="G29" s="105"/>
      <c r="H29" s="105"/>
      <c r="I29" s="105"/>
      <c r="J29" s="105"/>
      <c r="K29" s="108"/>
      <c r="L29" s="112"/>
      <c r="M29" s="112"/>
      <c r="N29" s="112"/>
      <c r="O29" s="112"/>
      <c r="P29" s="112"/>
      <c r="Q29" s="112"/>
      <c r="R29" s="112">
        <f t="shared" si="6"/>
        <v>0</v>
      </c>
      <c r="S29" s="112"/>
      <c r="T29" s="112"/>
      <c r="U29" s="112"/>
      <c r="V29" s="112"/>
      <c r="W29" s="112"/>
      <c r="X29" s="120">
        <f>ROUNDDOWN(R29*$BG$7,0)</f>
        <v>0</v>
      </c>
      <c r="Y29" s="120"/>
      <c r="Z29" s="120"/>
      <c r="AA29" s="120"/>
      <c r="AB29" s="120"/>
      <c r="AC29" s="120"/>
      <c r="AD29" s="120"/>
      <c r="AE29" s="112"/>
      <c r="AF29" s="112"/>
      <c r="AG29" s="112"/>
      <c r="AH29" s="112"/>
      <c r="AI29" s="112"/>
      <c r="AJ29" s="112"/>
      <c r="AK29" s="112">
        <f t="shared" si="7"/>
        <v>0</v>
      </c>
      <c r="AL29" s="112"/>
      <c r="AM29" s="112"/>
      <c r="AN29" s="112"/>
      <c r="AO29" s="112"/>
      <c r="AP29" s="112"/>
      <c r="AQ29" s="120">
        <f t="shared" si="8"/>
        <v>0</v>
      </c>
      <c r="AR29" s="120"/>
      <c r="AS29" s="120"/>
      <c r="AT29" s="120"/>
      <c r="AU29" s="120"/>
      <c r="AV29" s="120"/>
      <c r="AW29" s="120"/>
      <c r="AX29" s="175"/>
      <c r="AY29" s="175"/>
      <c r="AZ29" s="175"/>
      <c r="BA29" s="175"/>
      <c r="BB29" s="175"/>
      <c r="BC29" s="175"/>
      <c r="BD29" s="175"/>
    </row>
    <row r="30" spans="2:56" s="89" customFormat="1" ht="18" customHeight="1">
      <c r="B30" s="93"/>
      <c r="C30" s="98"/>
      <c r="D30" s="105"/>
      <c r="E30" s="105"/>
      <c r="F30" s="105"/>
      <c r="G30" s="105"/>
      <c r="H30" s="105"/>
      <c r="I30" s="105"/>
      <c r="J30" s="105"/>
      <c r="K30" s="108"/>
      <c r="L30" s="112"/>
      <c r="M30" s="112"/>
      <c r="N30" s="112"/>
      <c r="O30" s="112"/>
      <c r="P30" s="112"/>
      <c r="Q30" s="112"/>
      <c r="R30" s="112">
        <f t="shared" si="6"/>
        <v>0</v>
      </c>
      <c r="S30" s="112"/>
      <c r="T30" s="112"/>
      <c r="U30" s="112"/>
      <c r="V30" s="112"/>
      <c r="W30" s="112"/>
      <c r="X30" s="120">
        <f>ROUNDDOWN(R30*$BG$7,0)</f>
        <v>0</v>
      </c>
      <c r="Y30" s="120"/>
      <c r="Z30" s="120"/>
      <c r="AA30" s="120"/>
      <c r="AB30" s="120"/>
      <c r="AC30" s="120"/>
      <c r="AD30" s="120"/>
      <c r="AE30" s="112"/>
      <c r="AF30" s="112"/>
      <c r="AG30" s="112"/>
      <c r="AH30" s="112"/>
      <c r="AI30" s="112"/>
      <c r="AJ30" s="112"/>
      <c r="AK30" s="112">
        <f t="shared" si="7"/>
        <v>0</v>
      </c>
      <c r="AL30" s="112"/>
      <c r="AM30" s="112"/>
      <c r="AN30" s="112"/>
      <c r="AO30" s="112"/>
      <c r="AP30" s="112"/>
      <c r="AQ30" s="120">
        <f t="shared" si="8"/>
        <v>0</v>
      </c>
      <c r="AR30" s="120"/>
      <c r="AS30" s="120"/>
      <c r="AT30" s="120"/>
      <c r="AU30" s="120"/>
      <c r="AV30" s="120"/>
      <c r="AW30" s="120"/>
      <c r="AX30" s="175"/>
      <c r="AY30" s="175"/>
      <c r="AZ30" s="175"/>
      <c r="BA30" s="175"/>
      <c r="BB30" s="175"/>
      <c r="BC30" s="175"/>
      <c r="BD30" s="175"/>
    </row>
    <row r="31" spans="2:56" s="89" customFormat="1" ht="18" customHeight="1">
      <c r="B31" s="93"/>
      <c r="C31" s="98"/>
      <c r="D31" s="105"/>
      <c r="E31" s="105"/>
      <c r="F31" s="105"/>
      <c r="G31" s="105"/>
      <c r="H31" s="105"/>
      <c r="I31" s="105"/>
      <c r="J31" s="105"/>
      <c r="K31" s="108"/>
      <c r="L31" s="112"/>
      <c r="M31" s="112"/>
      <c r="N31" s="112"/>
      <c r="O31" s="112"/>
      <c r="P31" s="112"/>
      <c r="Q31" s="112"/>
      <c r="R31" s="112">
        <f t="shared" si="6"/>
        <v>0</v>
      </c>
      <c r="S31" s="112"/>
      <c r="T31" s="112"/>
      <c r="U31" s="112"/>
      <c r="V31" s="112"/>
      <c r="W31" s="112"/>
      <c r="X31" s="120">
        <f>ROUNDDOWN(R31*$AN$7,0)</f>
        <v>0</v>
      </c>
      <c r="Y31" s="120"/>
      <c r="Z31" s="120"/>
      <c r="AA31" s="120"/>
      <c r="AB31" s="120"/>
      <c r="AC31" s="120"/>
      <c r="AD31" s="120"/>
      <c r="AE31" s="112"/>
      <c r="AF31" s="112"/>
      <c r="AG31" s="112"/>
      <c r="AH31" s="112"/>
      <c r="AI31" s="112"/>
      <c r="AJ31" s="112"/>
      <c r="AK31" s="112">
        <f t="shared" si="7"/>
        <v>0</v>
      </c>
      <c r="AL31" s="112"/>
      <c r="AM31" s="112"/>
      <c r="AN31" s="112"/>
      <c r="AO31" s="112"/>
      <c r="AP31" s="112"/>
      <c r="AQ31" s="120">
        <f t="shared" si="8"/>
        <v>0</v>
      </c>
      <c r="AR31" s="120"/>
      <c r="AS31" s="120"/>
      <c r="AT31" s="120"/>
      <c r="AU31" s="120"/>
      <c r="AV31" s="120"/>
      <c r="AW31" s="120"/>
      <c r="AX31" s="175"/>
      <c r="AY31" s="175"/>
      <c r="AZ31" s="175"/>
      <c r="BA31" s="175"/>
      <c r="BB31" s="175"/>
      <c r="BC31" s="175"/>
      <c r="BD31" s="175"/>
    </row>
    <row r="32" spans="2:56" s="89" customFormat="1" ht="18" customHeight="1">
      <c r="B32" s="93"/>
      <c r="C32" s="98"/>
      <c r="D32" s="105"/>
      <c r="E32" s="105"/>
      <c r="F32" s="105"/>
      <c r="G32" s="105"/>
      <c r="H32" s="105"/>
      <c r="I32" s="105"/>
      <c r="J32" s="105"/>
      <c r="K32" s="108"/>
      <c r="L32" s="112"/>
      <c r="M32" s="112"/>
      <c r="N32" s="112"/>
      <c r="O32" s="112"/>
      <c r="P32" s="112"/>
      <c r="Q32" s="112"/>
      <c r="R32" s="112">
        <f t="shared" si="6"/>
        <v>0</v>
      </c>
      <c r="S32" s="112"/>
      <c r="T32" s="112"/>
      <c r="U32" s="112"/>
      <c r="V32" s="112"/>
      <c r="W32" s="112"/>
      <c r="X32" s="120">
        <f>ROUNDDOWN(R32*$AN$7,0)</f>
        <v>0</v>
      </c>
      <c r="Y32" s="120"/>
      <c r="Z32" s="120"/>
      <c r="AA32" s="120"/>
      <c r="AB32" s="120"/>
      <c r="AC32" s="120"/>
      <c r="AD32" s="120"/>
      <c r="AE32" s="112"/>
      <c r="AF32" s="112"/>
      <c r="AG32" s="112"/>
      <c r="AH32" s="112"/>
      <c r="AI32" s="112"/>
      <c r="AJ32" s="112"/>
      <c r="AK32" s="112">
        <f t="shared" si="7"/>
        <v>0</v>
      </c>
      <c r="AL32" s="112"/>
      <c r="AM32" s="112"/>
      <c r="AN32" s="112"/>
      <c r="AO32" s="112"/>
      <c r="AP32" s="112"/>
      <c r="AQ32" s="120">
        <f>ROUNDDOWN(AK32*$AN$7,0)</f>
        <v>0</v>
      </c>
      <c r="AR32" s="120"/>
      <c r="AS32" s="120"/>
      <c r="AT32" s="120"/>
      <c r="AU32" s="120"/>
      <c r="AV32" s="120"/>
      <c r="AW32" s="120"/>
      <c r="AX32" s="175"/>
      <c r="AY32" s="175"/>
      <c r="AZ32" s="175"/>
      <c r="BA32" s="175"/>
      <c r="BB32" s="175"/>
      <c r="BC32" s="175"/>
      <c r="BD32" s="175"/>
    </row>
    <row r="33" spans="2:56" s="89" customFormat="1" ht="18" customHeight="1">
      <c r="B33" s="93"/>
      <c r="C33" s="99"/>
      <c r="D33" s="106"/>
      <c r="E33" s="106"/>
      <c r="F33" s="106"/>
      <c r="G33" s="106"/>
      <c r="H33" s="106"/>
      <c r="I33" s="106"/>
      <c r="J33" s="106"/>
      <c r="K33" s="109"/>
      <c r="L33" s="112">
        <f>SUM(L26:Q32)</f>
        <v>0</v>
      </c>
      <c r="M33" s="112"/>
      <c r="N33" s="112"/>
      <c r="O33" s="112"/>
      <c r="P33" s="112"/>
      <c r="Q33" s="112"/>
      <c r="R33" s="112">
        <f>SUM(R26:W32)</f>
        <v>0</v>
      </c>
      <c r="S33" s="112"/>
      <c r="T33" s="112"/>
      <c r="U33" s="112"/>
      <c r="V33" s="112"/>
      <c r="W33" s="112"/>
      <c r="X33" s="120">
        <f>SUM(X26:AD32)</f>
        <v>0</v>
      </c>
      <c r="Y33" s="120"/>
      <c r="Z33" s="120"/>
      <c r="AA33" s="120"/>
      <c r="AB33" s="120"/>
      <c r="AC33" s="120"/>
      <c r="AD33" s="120"/>
      <c r="AE33" s="112">
        <f>SUM(AE26:AJ32)</f>
        <v>0</v>
      </c>
      <c r="AF33" s="112"/>
      <c r="AG33" s="112"/>
      <c r="AH33" s="112"/>
      <c r="AI33" s="112"/>
      <c r="AJ33" s="112"/>
      <c r="AK33" s="112">
        <f>SUM(AK26:AP32)</f>
        <v>0</v>
      </c>
      <c r="AL33" s="112"/>
      <c r="AM33" s="112"/>
      <c r="AN33" s="112"/>
      <c r="AO33" s="112"/>
      <c r="AP33" s="112"/>
      <c r="AQ33" s="120">
        <f>SUM(AQ26:AW32)</f>
        <v>0</v>
      </c>
      <c r="AR33" s="120"/>
      <c r="AS33" s="120"/>
      <c r="AT33" s="120"/>
      <c r="AU33" s="120"/>
      <c r="AV33" s="120"/>
      <c r="AW33" s="120"/>
      <c r="AX33" s="132" t="s">
        <v>255</v>
      </c>
      <c r="AY33" s="132"/>
      <c r="AZ33" s="132"/>
      <c r="BA33" s="132"/>
      <c r="BB33" s="132"/>
      <c r="BC33" s="132"/>
      <c r="BD33" s="132"/>
    </row>
    <row r="34" spans="2:56" s="89" customFormat="1" ht="18" customHeight="1">
      <c r="B34" s="94" t="s">
        <v>220</v>
      </c>
      <c r="C34" s="97" t="s">
        <v>110</v>
      </c>
      <c r="D34" s="104"/>
      <c r="E34" s="104"/>
      <c r="F34" s="104"/>
      <c r="G34" s="104"/>
      <c r="H34" s="104"/>
      <c r="I34" s="104"/>
      <c r="J34" s="104"/>
      <c r="K34" s="107"/>
      <c r="L34" s="112">
        <v>490000</v>
      </c>
      <c r="M34" s="112"/>
      <c r="N34" s="112"/>
      <c r="O34" s="112"/>
      <c r="P34" s="112"/>
      <c r="Q34" s="112"/>
      <c r="R34" s="112">
        <f t="shared" ref="R34:R40" si="9">ROUNDUP(L34/1.1,0)</f>
        <v>445455</v>
      </c>
      <c r="S34" s="112"/>
      <c r="T34" s="112"/>
      <c r="U34" s="112"/>
      <c r="V34" s="112"/>
      <c r="W34" s="112"/>
      <c r="X34" s="120">
        <f>ROUNDDOWN(R34*$BG$7,0)</f>
        <v>296970</v>
      </c>
      <c r="Y34" s="120"/>
      <c r="Z34" s="120"/>
      <c r="AA34" s="120"/>
      <c r="AB34" s="120"/>
      <c r="AC34" s="120"/>
      <c r="AD34" s="120"/>
      <c r="AE34" s="112">
        <v>450000</v>
      </c>
      <c r="AF34" s="112"/>
      <c r="AG34" s="112"/>
      <c r="AH34" s="112"/>
      <c r="AI34" s="112"/>
      <c r="AJ34" s="112"/>
      <c r="AK34" s="112">
        <f t="shared" ref="AK34:AK40" si="10">ROUNDUP(AE34/1.1,0)</f>
        <v>409091</v>
      </c>
      <c r="AL34" s="112"/>
      <c r="AM34" s="112"/>
      <c r="AN34" s="112"/>
      <c r="AO34" s="112"/>
      <c r="AP34" s="112"/>
      <c r="AQ34" s="120">
        <f t="shared" ref="AQ34:AQ39" si="11">ROUNDDOWN(AK34*$BG$7,0)</f>
        <v>272727</v>
      </c>
      <c r="AR34" s="120"/>
      <c r="AS34" s="120"/>
      <c r="AT34" s="120"/>
      <c r="AU34" s="120"/>
      <c r="AV34" s="120"/>
      <c r="AW34" s="120"/>
      <c r="AX34" s="175"/>
      <c r="AY34" s="175"/>
      <c r="AZ34" s="175"/>
      <c r="BA34" s="175"/>
      <c r="BB34" s="175"/>
      <c r="BC34" s="175"/>
      <c r="BD34" s="175"/>
    </row>
    <row r="35" spans="2:56" s="89" customFormat="1" ht="18" customHeight="1">
      <c r="B35" s="94"/>
      <c r="C35" s="98"/>
      <c r="D35" s="105"/>
      <c r="E35" s="105"/>
      <c r="F35" s="105"/>
      <c r="G35" s="105"/>
      <c r="H35" s="105"/>
      <c r="I35" s="105"/>
      <c r="J35" s="105"/>
      <c r="K35" s="108"/>
      <c r="L35" s="112">
        <v>340000</v>
      </c>
      <c r="M35" s="112"/>
      <c r="N35" s="112"/>
      <c r="O35" s="112"/>
      <c r="P35" s="112"/>
      <c r="Q35" s="112"/>
      <c r="R35" s="112">
        <f t="shared" si="9"/>
        <v>309091</v>
      </c>
      <c r="S35" s="112"/>
      <c r="T35" s="112"/>
      <c r="U35" s="112"/>
      <c r="V35" s="112"/>
      <c r="W35" s="112"/>
      <c r="X35" s="120">
        <f>ROUNDDOWN(R35*$BG$7,0)</f>
        <v>206060</v>
      </c>
      <c r="Y35" s="120"/>
      <c r="Z35" s="120"/>
      <c r="AA35" s="120"/>
      <c r="AB35" s="120"/>
      <c r="AC35" s="120"/>
      <c r="AD35" s="120"/>
      <c r="AE35" s="112">
        <v>300000</v>
      </c>
      <c r="AF35" s="112"/>
      <c r="AG35" s="112"/>
      <c r="AH35" s="112"/>
      <c r="AI35" s="112"/>
      <c r="AJ35" s="112"/>
      <c r="AK35" s="112">
        <f t="shared" si="10"/>
        <v>272728</v>
      </c>
      <c r="AL35" s="112"/>
      <c r="AM35" s="112"/>
      <c r="AN35" s="112"/>
      <c r="AO35" s="112"/>
      <c r="AP35" s="112"/>
      <c r="AQ35" s="120">
        <f t="shared" si="11"/>
        <v>181818</v>
      </c>
      <c r="AR35" s="120"/>
      <c r="AS35" s="120"/>
      <c r="AT35" s="120"/>
      <c r="AU35" s="120"/>
      <c r="AV35" s="120"/>
      <c r="AW35" s="120"/>
      <c r="AX35" s="175"/>
      <c r="AY35" s="175"/>
      <c r="AZ35" s="175"/>
      <c r="BA35" s="175"/>
      <c r="BB35" s="175"/>
      <c r="BC35" s="175"/>
      <c r="BD35" s="175"/>
    </row>
    <row r="36" spans="2:56" s="89" customFormat="1" ht="18" customHeight="1">
      <c r="B36" s="94"/>
      <c r="C36" s="98"/>
      <c r="D36" s="105"/>
      <c r="E36" s="105"/>
      <c r="F36" s="105"/>
      <c r="G36" s="105"/>
      <c r="H36" s="105"/>
      <c r="I36" s="105"/>
      <c r="J36" s="105"/>
      <c r="K36" s="108"/>
      <c r="L36" s="112">
        <v>250000</v>
      </c>
      <c r="M36" s="112"/>
      <c r="N36" s="112"/>
      <c r="O36" s="112"/>
      <c r="P36" s="112"/>
      <c r="Q36" s="112"/>
      <c r="R36" s="112">
        <f t="shared" si="9"/>
        <v>227273</v>
      </c>
      <c r="S36" s="112"/>
      <c r="T36" s="112"/>
      <c r="U36" s="112"/>
      <c r="V36" s="112"/>
      <c r="W36" s="112"/>
      <c r="X36" s="120">
        <f>ROUNDDOWN(R36*$BG$7,0)</f>
        <v>151515</v>
      </c>
      <c r="Y36" s="120"/>
      <c r="Z36" s="120"/>
      <c r="AA36" s="120"/>
      <c r="AB36" s="120"/>
      <c r="AC36" s="120"/>
      <c r="AD36" s="120"/>
      <c r="AE36" s="112">
        <v>200000</v>
      </c>
      <c r="AF36" s="112"/>
      <c r="AG36" s="112"/>
      <c r="AH36" s="112"/>
      <c r="AI36" s="112"/>
      <c r="AJ36" s="112"/>
      <c r="AK36" s="112">
        <f t="shared" si="10"/>
        <v>181819</v>
      </c>
      <c r="AL36" s="112"/>
      <c r="AM36" s="112"/>
      <c r="AN36" s="112"/>
      <c r="AO36" s="112"/>
      <c r="AP36" s="112"/>
      <c r="AQ36" s="120">
        <f t="shared" si="11"/>
        <v>121212</v>
      </c>
      <c r="AR36" s="120"/>
      <c r="AS36" s="120"/>
      <c r="AT36" s="120"/>
      <c r="AU36" s="120"/>
      <c r="AV36" s="120"/>
      <c r="AW36" s="120"/>
      <c r="AX36" s="175"/>
      <c r="AY36" s="175"/>
      <c r="AZ36" s="175"/>
      <c r="BA36" s="175"/>
      <c r="BB36" s="175"/>
      <c r="BC36" s="175"/>
      <c r="BD36" s="175"/>
    </row>
    <row r="37" spans="2:56" s="89" customFormat="1" ht="18" customHeight="1">
      <c r="B37" s="94"/>
      <c r="C37" s="98"/>
      <c r="D37" s="105"/>
      <c r="E37" s="105"/>
      <c r="F37" s="105"/>
      <c r="G37" s="105"/>
      <c r="H37" s="105"/>
      <c r="I37" s="105"/>
      <c r="J37" s="105"/>
      <c r="K37" s="108"/>
      <c r="L37" s="112">
        <v>300200</v>
      </c>
      <c r="M37" s="112"/>
      <c r="N37" s="112"/>
      <c r="O37" s="112"/>
      <c r="P37" s="112"/>
      <c r="Q37" s="112"/>
      <c r="R37" s="112">
        <f t="shared" si="9"/>
        <v>272910</v>
      </c>
      <c r="S37" s="112"/>
      <c r="T37" s="112"/>
      <c r="U37" s="112"/>
      <c r="V37" s="112"/>
      <c r="W37" s="112"/>
      <c r="X37" s="120">
        <f>ROUNDDOWN(R37*$BG$7,0)</f>
        <v>181940</v>
      </c>
      <c r="Y37" s="120"/>
      <c r="Z37" s="120"/>
      <c r="AA37" s="120"/>
      <c r="AB37" s="120"/>
      <c r="AC37" s="120"/>
      <c r="AD37" s="120"/>
      <c r="AE37" s="112">
        <v>300200</v>
      </c>
      <c r="AF37" s="112"/>
      <c r="AG37" s="112"/>
      <c r="AH37" s="112"/>
      <c r="AI37" s="112"/>
      <c r="AJ37" s="112"/>
      <c r="AK37" s="112">
        <f t="shared" si="10"/>
        <v>272910</v>
      </c>
      <c r="AL37" s="112"/>
      <c r="AM37" s="112"/>
      <c r="AN37" s="112"/>
      <c r="AO37" s="112"/>
      <c r="AP37" s="112"/>
      <c r="AQ37" s="120">
        <f t="shared" si="11"/>
        <v>181940</v>
      </c>
      <c r="AR37" s="120"/>
      <c r="AS37" s="120"/>
      <c r="AT37" s="120"/>
      <c r="AU37" s="120"/>
      <c r="AV37" s="120"/>
      <c r="AW37" s="120"/>
      <c r="AX37" s="175"/>
      <c r="AY37" s="175"/>
      <c r="AZ37" s="175"/>
      <c r="BA37" s="175"/>
      <c r="BB37" s="175"/>
      <c r="BC37" s="175"/>
      <c r="BD37" s="175"/>
    </row>
    <row r="38" spans="2:56" s="89" customFormat="1" ht="18" customHeight="1">
      <c r="B38" s="94"/>
      <c r="C38" s="98"/>
      <c r="D38" s="105"/>
      <c r="E38" s="105"/>
      <c r="F38" s="105"/>
      <c r="G38" s="105"/>
      <c r="H38" s="105"/>
      <c r="I38" s="105"/>
      <c r="J38" s="105"/>
      <c r="K38" s="108"/>
      <c r="L38" s="112"/>
      <c r="M38" s="112"/>
      <c r="N38" s="112"/>
      <c r="O38" s="112"/>
      <c r="P38" s="112"/>
      <c r="Q38" s="112"/>
      <c r="R38" s="112">
        <f t="shared" si="9"/>
        <v>0</v>
      </c>
      <c r="S38" s="112"/>
      <c r="T38" s="112"/>
      <c r="U38" s="112"/>
      <c r="V38" s="112"/>
      <c r="W38" s="112"/>
      <c r="X38" s="120">
        <f>ROUNDDOWN(R38*$BG$7,0)</f>
        <v>0</v>
      </c>
      <c r="Y38" s="120"/>
      <c r="Z38" s="120"/>
      <c r="AA38" s="120"/>
      <c r="AB38" s="120"/>
      <c r="AC38" s="120"/>
      <c r="AD38" s="120"/>
      <c r="AE38" s="112"/>
      <c r="AF38" s="112"/>
      <c r="AG38" s="112"/>
      <c r="AH38" s="112"/>
      <c r="AI38" s="112"/>
      <c r="AJ38" s="112"/>
      <c r="AK38" s="112">
        <f t="shared" si="10"/>
        <v>0</v>
      </c>
      <c r="AL38" s="112"/>
      <c r="AM38" s="112"/>
      <c r="AN38" s="112"/>
      <c r="AO38" s="112"/>
      <c r="AP38" s="112"/>
      <c r="AQ38" s="120">
        <f t="shared" si="11"/>
        <v>0</v>
      </c>
      <c r="AR38" s="120"/>
      <c r="AS38" s="120"/>
      <c r="AT38" s="120"/>
      <c r="AU38" s="120"/>
      <c r="AV38" s="120"/>
      <c r="AW38" s="120"/>
      <c r="AX38" s="175"/>
      <c r="AY38" s="175"/>
      <c r="AZ38" s="175"/>
      <c r="BA38" s="175"/>
      <c r="BB38" s="175"/>
      <c r="BC38" s="175"/>
      <c r="BD38" s="175"/>
    </row>
    <row r="39" spans="2:56" s="89" customFormat="1" ht="18" customHeight="1">
      <c r="B39" s="93"/>
      <c r="C39" s="98"/>
      <c r="D39" s="105"/>
      <c r="E39" s="105"/>
      <c r="F39" s="105"/>
      <c r="G39" s="105"/>
      <c r="H39" s="105"/>
      <c r="I39" s="105"/>
      <c r="J39" s="105"/>
      <c r="K39" s="108"/>
      <c r="L39" s="112"/>
      <c r="M39" s="112"/>
      <c r="N39" s="112"/>
      <c r="O39" s="112"/>
      <c r="P39" s="112"/>
      <c r="Q39" s="112"/>
      <c r="R39" s="112">
        <f t="shared" si="9"/>
        <v>0</v>
      </c>
      <c r="S39" s="112"/>
      <c r="T39" s="112"/>
      <c r="U39" s="112"/>
      <c r="V39" s="112"/>
      <c r="W39" s="112"/>
      <c r="X39" s="120">
        <f>ROUNDDOWN(R39*$AN$7,0)</f>
        <v>0</v>
      </c>
      <c r="Y39" s="120"/>
      <c r="Z39" s="120"/>
      <c r="AA39" s="120"/>
      <c r="AB39" s="120"/>
      <c r="AC39" s="120"/>
      <c r="AD39" s="120"/>
      <c r="AE39" s="112"/>
      <c r="AF39" s="112"/>
      <c r="AG39" s="112"/>
      <c r="AH39" s="112"/>
      <c r="AI39" s="112"/>
      <c r="AJ39" s="112"/>
      <c r="AK39" s="112">
        <f t="shared" si="10"/>
        <v>0</v>
      </c>
      <c r="AL39" s="112"/>
      <c r="AM39" s="112"/>
      <c r="AN39" s="112"/>
      <c r="AO39" s="112"/>
      <c r="AP39" s="112"/>
      <c r="AQ39" s="120">
        <f t="shared" si="11"/>
        <v>0</v>
      </c>
      <c r="AR39" s="120"/>
      <c r="AS39" s="120"/>
      <c r="AT39" s="120"/>
      <c r="AU39" s="120"/>
      <c r="AV39" s="120"/>
      <c r="AW39" s="120"/>
      <c r="AX39" s="175"/>
      <c r="AY39" s="175"/>
      <c r="AZ39" s="175"/>
      <c r="BA39" s="175"/>
      <c r="BB39" s="175"/>
      <c r="BC39" s="175"/>
      <c r="BD39" s="175"/>
    </row>
    <row r="40" spans="2:56" s="89" customFormat="1" ht="18" customHeight="1">
      <c r="B40" s="93"/>
      <c r="C40" s="98"/>
      <c r="D40" s="105"/>
      <c r="E40" s="105"/>
      <c r="F40" s="105"/>
      <c r="G40" s="105"/>
      <c r="H40" s="105"/>
      <c r="I40" s="105"/>
      <c r="J40" s="105"/>
      <c r="K40" s="108"/>
      <c r="L40" s="112"/>
      <c r="M40" s="112"/>
      <c r="N40" s="112"/>
      <c r="O40" s="112"/>
      <c r="P40" s="112"/>
      <c r="Q40" s="112"/>
      <c r="R40" s="112">
        <f t="shared" si="9"/>
        <v>0</v>
      </c>
      <c r="S40" s="112"/>
      <c r="T40" s="112"/>
      <c r="U40" s="112"/>
      <c r="V40" s="112"/>
      <c r="W40" s="112"/>
      <c r="X40" s="120">
        <f>ROUNDDOWN(R40*$AN$7,0)</f>
        <v>0</v>
      </c>
      <c r="Y40" s="120"/>
      <c r="Z40" s="120"/>
      <c r="AA40" s="120"/>
      <c r="AB40" s="120"/>
      <c r="AC40" s="120"/>
      <c r="AD40" s="120"/>
      <c r="AE40" s="112"/>
      <c r="AF40" s="112"/>
      <c r="AG40" s="112"/>
      <c r="AH40" s="112"/>
      <c r="AI40" s="112"/>
      <c r="AJ40" s="112"/>
      <c r="AK40" s="112">
        <f t="shared" si="10"/>
        <v>0</v>
      </c>
      <c r="AL40" s="112"/>
      <c r="AM40" s="112"/>
      <c r="AN40" s="112"/>
      <c r="AO40" s="112"/>
      <c r="AP40" s="112"/>
      <c r="AQ40" s="120">
        <f>ROUNDDOWN(AK40*$AN$7,0)</f>
        <v>0</v>
      </c>
      <c r="AR40" s="120"/>
      <c r="AS40" s="120"/>
      <c r="AT40" s="120"/>
      <c r="AU40" s="120"/>
      <c r="AV40" s="120"/>
      <c r="AW40" s="120"/>
      <c r="AX40" s="175"/>
      <c r="AY40" s="175"/>
      <c r="AZ40" s="175"/>
      <c r="BA40" s="175"/>
      <c r="BB40" s="175"/>
      <c r="BC40" s="175"/>
      <c r="BD40" s="175"/>
    </row>
    <row r="41" spans="2:56" s="89" customFormat="1" ht="18" customHeight="1">
      <c r="B41" s="93"/>
      <c r="C41" s="99"/>
      <c r="D41" s="106"/>
      <c r="E41" s="106"/>
      <c r="F41" s="106"/>
      <c r="G41" s="106"/>
      <c r="H41" s="106"/>
      <c r="I41" s="106"/>
      <c r="J41" s="106"/>
      <c r="K41" s="109"/>
      <c r="L41" s="112">
        <f>SUM(L34:Q40)</f>
        <v>1380200</v>
      </c>
      <c r="M41" s="112"/>
      <c r="N41" s="112"/>
      <c r="O41" s="112"/>
      <c r="P41" s="112"/>
      <c r="Q41" s="112"/>
      <c r="R41" s="112">
        <f>SUM(R34:W40)</f>
        <v>1254729</v>
      </c>
      <c r="S41" s="112"/>
      <c r="T41" s="112"/>
      <c r="U41" s="112"/>
      <c r="V41" s="112"/>
      <c r="W41" s="112"/>
      <c r="X41" s="120">
        <f>SUM(X34:AD40)</f>
        <v>836485</v>
      </c>
      <c r="Y41" s="120"/>
      <c r="Z41" s="120"/>
      <c r="AA41" s="120"/>
      <c r="AB41" s="120"/>
      <c r="AC41" s="120"/>
      <c r="AD41" s="120"/>
      <c r="AE41" s="112">
        <f>SUM(AE34:AJ40)</f>
        <v>1250200</v>
      </c>
      <c r="AF41" s="112"/>
      <c r="AG41" s="112"/>
      <c r="AH41" s="112"/>
      <c r="AI41" s="112"/>
      <c r="AJ41" s="112"/>
      <c r="AK41" s="112">
        <f>SUM(AK34:AP40)</f>
        <v>1136548</v>
      </c>
      <c r="AL41" s="112"/>
      <c r="AM41" s="112"/>
      <c r="AN41" s="112"/>
      <c r="AO41" s="112"/>
      <c r="AP41" s="112"/>
      <c r="AQ41" s="120">
        <f>SUM(AQ34:AW40)</f>
        <v>757697</v>
      </c>
      <c r="AR41" s="120"/>
      <c r="AS41" s="120"/>
      <c r="AT41" s="120"/>
      <c r="AU41" s="120"/>
      <c r="AV41" s="120"/>
      <c r="AW41" s="120"/>
      <c r="AX41" s="132" t="s">
        <v>255</v>
      </c>
      <c r="AY41" s="132"/>
      <c r="AZ41" s="132"/>
      <c r="BA41" s="132"/>
      <c r="BB41" s="132"/>
      <c r="BC41" s="132"/>
      <c r="BD41" s="132"/>
    </row>
    <row r="42" spans="2:56" s="89" customFormat="1" ht="18" customHeight="1">
      <c r="B42" s="93"/>
      <c r="C42" s="97" t="s">
        <v>269</v>
      </c>
      <c r="D42" s="104"/>
      <c r="E42" s="104"/>
      <c r="F42" s="104"/>
      <c r="G42" s="104"/>
      <c r="H42" s="104"/>
      <c r="I42" s="104"/>
      <c r="J42" s="104"/>
      <c r="K42" s="107"/>
      <c r="L42" s="112">
        <v>219800</v>
      </c>
      <c r="M42" s="112"/>
      <c r="N42" s="112"/>
      <c r="O42" s="112"/>
      <c r="P42" s="112"/>
      <c r="Q42" s="112"/>
      <c r="R42" s="112">
        <f t="shared" ref="R42:R48" si="12">ROUNDUP(L42/1.1,0)</f>
        <v>199819</v>
      </c>
      <c r="S42" s="112"/>
      <c r="T42" s="112"/>
      <c r="U42" s="112"/>
      <c r="V42" s="112"/>
      <c r="W42" s="112"/>
      <c r="X42" s="120">
        <f t="shared" ref="X42:X48" si="13">ROUNDDOWN(R42*$BG$7,0)</f>
        <v>133212</v>
      </c>
      <c r="Y42" s="120"/>
      <c r="Z42" s="120"/>
      <c r="AA42" s="120"/>
      <c r="AB42" s="120"/>
      <c r="AC42" s="120"/>
      <c r="AD42" s="120"/>
      <c r="AE42" s="112">
        <v>219800</v>
      </c>
      <c r="AF42" s="112"/>
      <c r="AG42" s="112"/>
      <c r="AH42" s="112"/>
      <c r="AI42" s="112"/>
      <c r="AJ42" s="112"/>
      <c r="AK42" s="112">
        <f t="shared" ref="AK42:AK48" si="14">ROUNDUP(AE42/1.1,0)</f>
        <v>199819</v>
      </c>
      <c r="AL42" s="112"/>
      <c r="AM42" s="112"/>
      <c r="AN42" s="112"/>
      <c r="AO42" s="112"/>
      <c r="AP42" s="112"/>
      <c r="AQ42" s="120">
        <f t="shared" ref="AQ42:AQ48" si="15">ROUNDDOWN(AK42*$BG$7,0)</f>
        <v>133212</v>
      </c>
      <c r="AR42" s="120"/>
      <c r="AS42" s="120"/>
      <c r="AT42" s="120"/>
      <c r="AU42" s="120"/>
      <c r="AV42" s="120"/>
      <c r="AW42" s="120"/>
      <c r="AX42" s="175"/>
      <c r="AY42" s="175"/>
      <c r="AZ42" s="175"/>
      <c r="BA42" s="175"/>
      <c r="BB42" s="175"/>
      <c r="BC42" s="175"/>
      <c r="BD42" s="175"/>
    </row>
    <row r="43" spans="2:56" s="89" customFormat="1" ht="18" customHeight="1">
      <c r="B43" s="93"/>
      <c r="C43" s="98"/>
      <c r="D43" s="105"/>
      <c r="E43" s="105"/>
      <c r="F43" s="105"/>
      <c r="G43" s="105"/>
      <c r="H43" s="105"/>
      <c r="I43" s="105"/>
      <c r="J43" s="105"/>
      <c r="K43" s="108"/>
      <c r="L43" s="112"/>
      <c r="M43" s="112"/>
      <c r="N43" s="112"/>
      <c r="O43" s="112"/>
      <c r="P43" s="112"/>
      <c r="Q43" s="112"/>
      <c r="R43" s="112">
        <f t="shared" si="12"/>
        <v>0</v>
      </c>
      <c r="S43" s="112"/>
      <c r="T43" s="112"/>
      <c r="U43" s="112"/>
      <c r="V43" s="112"/>
      <c r="W43" s="112"/>
      <c r="X43" s="120">
        <f t="shared" si="13"/>
        <v>0</v>
      </c>
      <c r="Y43" s="120"/>
      <c r="Z43" s="120"/>
      <c r="AA43" s="120"/>
      <c r="AB43" s="120"/>
      <c r="AC43" s="120"/>
      <c r="AD43" s="120"/>
      <c r="AE43" s="112"/>
      <c r="AF43" s="112"/>
      <c r="AG43" s="112"/>
      <c r="AH43" s="112"/>
      <c r="AI43" s="112"/>
      <c r="AJ43" s="112"/>
      <c r="AK43" s="112">
        <f t="shared" si="14"/>
        <v>0</v>
      </c>
      <c r="AL43" s="112"/>
      <c r="AM43" s="112"/>
      <c r="AN43" s="112"/>
      <c r="AO43" s="112"/>
      <c r="AP43" s="112"/>
      <c r="AQ43" s="120">
        <f t="shared" si="15"/>
        <v>0</v>
      </c>
      <c r="AR43" s="120"/>
      <c r="AS43" s="120"/>
      <c r="AT43" s="120"/>
      <c r="AU43" s="120"/>
      <c r="AV43" s="120"/>
      <c r="AW43" s="120"/>
      <c r="AX43" s="175"/>
      <c r="AY43" s="175"/>
      <c r="AZ43" s="175"/>
      <c r="BA43" s="175"/>
      <c r="BB43" s="175"/>
      <c r="BC43" s="175"/>
      <c r="BD43" s="175"/>
    </row>
    <row r="44" spans="2:56" s="89" customFormat="1" ht="18" customHeight="1">
      <c r="B44" s="93"/>
      <c r="C44" s="98"/>
      <c r="D44" s="105"/>
      <c r="E44" s="105"/>
      <c r="F44" s="105"/>
      <c r="G44" s="105"/>
      <c r="H44" s="105"/>
      <c r="I44" s="105"/>
      <c r="J44" s="105"/>
      <c r="K44" s="108"/>
      <c r="L44" s="112"/>
      <c r="M44" s="112"/>
      <c r="N44" s="112"/>
      <c r="O44" s="112"/>
      <c r="P44" s="112"/>
      <c r="Q44" s="112"/>
      <c r="R44" s="112">
        <f t="shared" si="12"/>
        <v>0</v>
      </c>
      <c r="S44" s="112"/>
      <c r="T44" s="112"/>
      <c r="U44" s="112"/>
      <c r="V44" s="112"/>
      <c r="W44" s="112"/>
      <c r="X44" s="120">
        <f t="shared" si="13"/>
        <v>0</v>
      </c>
      <c r="Y44" s="120"/>
      <c r="Z44" s="120"/>
      <c r="AA44" s="120"/>
      <c r="AB44" s="120"/>
      <c r="AC44" s="120"/>
      <c r="AD44" s="120"/>
      <c r="AE44" s="112"/>
      <c r="AF44" s="112"/>
      <c r="AG44" s="112"/>
      <c r="AH44" s="112"/>
      <c r="AI44" s="112"/>
      <c r="AJ44" s="112"/>
      <c r="AK44" s="112">
        <f t="shared" si="14"/>
        <v>0</v>
      </c>
      <c r="AL44" s="112"/>
      <c r="AM44" s="112"/>
      <c r="AN44" s="112"/>
      <c r="AO44" s="112"/>
      <c r="AP44" s="112"/>
      <c r="AQ44" s="120">
        <f t="shared" si="15"/>
        <v>0</v>
      </c>
      <c r="AR44" s="120"/>
      <c r="AS44" s="120"/>
      <c r="AT44" s="120"/>
      <c r="AU44" s="120"/>
      <c r="AV44" s="120"/>
      <c r="AW44" s="120"/>
      <c r="AX44" s="175"/>
      <c r="AY44" s="175"/>
      <c r="AZ44" s="175"/>
      <c r="BA44" s="175"/>
      <c r="BB44" s="175"/>
      <c r="BC44" s="175"/>
      <c r="BD44" s="175"/>
    </row>
    <row r="45" spans="2:56" s="89" customFormat="1" ht="18" customHeight="1">
      <c r="B45" s="93"/>
      <c r="C45" s="98"/>
      <c r="D45" s="105"/>
      <c r="E45" s="105"/>
      <c r="F45" s="105"/>
      <c r="G45" s="105"/>
      <c r="H45" s="105"/>
      <c r="I45" s="105"/>
      <c r="J45" s="105"/>
      <c r="K45" s="108"/>
      <c r="L45" s="112"/>
      <c r="M45" s="112"/>
      <c r="N45" s="112"/>
      <c r="O45" s="112"/>
      <c r="P45" s="112"/>
      <c r="Q45" s="112"/>
      <c r="R45" s="112">
        <f t="shared" si="12"/>
        <v>0</v>
      </c>
      <c r="S45" s="112"/>
      <c r="T45" s="112"/>
      <c r="U45" s="112"/>
      <c r="V45" s="112"/>
      <c r="W45" s="112"/>
      <c r="X45" s="120">
        <f t="shared" si="13"/>
        <v>0</v>
      </c>
      <c r="Y45" s="120"/>
      <c r="Z45" s="120"/>
      <c r="AA45" s="120"/>
      <c r="AB45" s="120"/>
      <c r="AC45" s="120"/>
      <c r="AD45" s="120"/>
      <c r="AE45" s="112"/>
      <c r="AF45" s="112"/>
      <c r="AG45" s="112"/>
      <c r="AH45" s="112"/>
      <c r="AI45" s="112"/>
      <c r="AJ45" s="112"/>
      <c r="AK45" s="112">
        <f t="shared" si="14"/>
        <v>0</v>
      </c>
      <c r="AL45" s="112"/>
      <c r="AM45" s="112"/>
      <c r="AN45" s="112"/>
      <c r="AO45" s="112"/>
      <c r="AP45" s="112"/>
      <c r="AQ45" s="120">
        <f t="shared" si="15"/>
        <v>0</v>
      </c>
      <c r="AR45" s="120"/>
      <c r="AS45" s="120"/>
      <c r="AT45" s="120"/>
      <c r="AU45" s="120"/>
      <c r="AV45" s="120"/>
      <c r="AW45" s="120"/>
      <c r="AX45" s="175"/>
      <c r="AY45" s="175"/>
      <c r="AZ45" s="175"/>
      <c r="BA45" s="175"/>
      <c r="BB45" s="175"/>
      <c r="BC45" s="175"/>
      <c r="BD45" s="175"/>
    </row>
    <row r="46" spans="2:56" s="89" customFormat="1" ht="18" customHeight="1">
      <c r="B46" s="93"/>
      <c r="C46" s="98"/>
      <c r="D46" s="105"/>
      <c r="E46" s="105"/>
      <c r="F46" s="105"/>
      <c r="G46" s="105"/>
      <c r="H46" s="105"/>
      <c r="I46" s="105"/>
      <c r="J46" s="105"/>
      <c r="K46" s="108"/>
      <c r="L46" s="112"/>
      <c r="M46" s="112"/>
      <c r="N46" s="112"/>
      <c r="O46" s="112"/>
      <c r="P46" s="112"/>
      <c r="Q46" s="112"/>
      <c r="R46" s="112">
        <f t="shared" si="12"/>
        <v>0</v>
      </c>
      <c r="S46" s="112"/>
      <c r="T46" s="112"/>
      <c r="U46" s="112"/>
      <c r="V46" s="112"/>
      <c r="W46" s="112"/>
      <c r="X46" s="120">
        <f t="shared" si="13"/>
        <v>0</v>
      </c>
      <c r="Y46" s="120"/>
      <c r="Z46" s="120"/>
      <c r="AA46" s="120"/>
      <c r="AB46" s="120"/>
      <c r="AC46" s="120"/>
      <c r="AD46" s="120"/>
      <c r="AE46" s="112"/>
      <c r="AF46" s="112"/>
      <c r="AG46" s="112"/>
      <c r="AH46" s="112"/>
      <c r="AI46" s="112"/>
      <c r="AJ46" s="112"/>
      <c r="AK46" s="112">
        <f t="shared" si="14"/>
        <v>0</v>
      </c>
      <c r="AL46" s="112"/>
      <c r="AM46" s="112"/>
      <c r="AN46" s="112"/>
      <c r="AO46" s="112"/>
      <c r="AP46" s="112"/>
      <c r="AQ46" s="120">
        <f t="shared" si="15"/>
        <v>0</v>
      </c>
      <c r="AR46" s="120"/>
      <c r="AS46" s="120"/>
      <c r="AT46" s="120"/>
      <c r="AU46" s="120"/>
      <c r="AV46" s="120"/>
      <c r="AW46" s="120"/>
      <c r="AX46" s="175"/>
      <c r="AY46" s="175"/>
      <c r="AZ46" s="175"/>
      <c r="BA46" s="175"/>
      <c r="BB46" s="175"/>
      <c r="BC46" s="175"/>
      <c r="BD46" s="175"/>
    </row>
    <row r="47" spans="2:56" s="89" customFormat="1" ht="18" customHeight="1">
      <c r="B47" s="93"/>
      <c r="C47" s="98"/>
      <c r="D47" s="105"/>
      <c r="E47" s="105"/>
      <c r="F47" s="105"/>
      <c r="G47" s="105"/>
      <c r="H47" s="105"/>
      <c r="I47" s="105"/>
      <c r="J47" s="105"/>
      <c r="K47" s="108"/>
      <c r="L47" s="112"/>
      <c r="M47" s="112"/>
      <c r="N47" s="112"/>
      <c r="O47" s="112"/>
      <c r="P47" s="112"/>
      <c r="Q47" s="112"/>
      <c r="R47" s="112">
        <f t="shared" si="12"/>
        <v>0</v>
      </c>
      <c r="S47" s="112"/>
      <c r="T47" s="112"/>
      <c r="U47" s="112"/>
      <c r="V47" s="112"/>
      <c r="W47" s="112"/>
      <c r="X47" s="120">
        <f t="shared" si="13"/>
        <v>0</v>
      </c>
      <c r="Y47" s="120"/>
      <c r="Z47" s="120"/>
      <c r="AA47" s="120"/>
      <c r="AB47" s="120"/>
      <c r="AC47" s="120"/>
      <c r="AD47" s="120"/>
      <c r="AE47" s="112"/>
      <c r="AF47" s="112"/>
      <c r="AG47" s="112"/>
      <c r="AH47" s="112"/>
      <c r="AI47" s="112"/>
      <c r="AJ47" s="112"/>
      <c r="AK47" s="112">
        <f t="shared" si="14"/>
        <v>0</v>
      </c>
      <c r="AL47" s="112"/>
      <c r="AM47" s="112"/>
      <c r="AN47" s="112"/>
      <c r="AO47" s="112"/>
      <c r="AP47" s="112"/>
      <c r="AQ47" s="120">
        <f t="shared" si="15"/>
        <v>0</v>
      </c>
      <c r="AR47" s="120"/>
      <c r="AS47" s="120"/>
      <c r="AT47" s="120"/>
      <c r="AU47" s="120"/>
      <c r="AV47" s="120"/>
      <c r="AW47" s="120"/>
      <c r="AX47" s="175"/>
      <c r="AY47" s="175"/>
      <c r="AZ47" s="175"/>
      <c r="BA47" s="175"/>
      <c r="BB47" s="175"/>
      <c r="BC47" s="175"/>
      <c r="BD47" s="175"/>
    </row>
    <row r="48" spans="2:56" s="89" customFormat="1" ht="18" customHeight="1">
      <c r="B48" s="93"/>
      <c r="C48" s="98"/>
      <c r="D48" s="105"/>
      <c r="E48" s="105"/>
      <c r="F48" s="105"/>
      <c r="G48" s="105"/>
      <c r="H48" s="105"/>
      <c r="I48" s="105"/>
      <c r="J48" s="105"/>
      <c r="K48" s="108"/>
      <c r="L48" s="112"/>
      <c r="M48" s="112"/>
      <c r="N48" s="112"/>
      <c r="O48" s="112"/>
      <c r="P48" s="112"/>
      <c r="Q48" s="112"/>
      <c r="R48" s="112">
        <f t="shared" si="12"/>
        <v>0</v>
      </c>
      <c r="S48" s="112"/>
      <c r="T48" s="112"/>
      <c r="U48" s="112"/>
      <c r="V48" s="112"/>
      <c r="W48" s="112"/>
      <c r="X48" s="120">
        <f t="shared" si="13"/>
        <v>0</v>
      </c>
      <c r="Y48" s="120"/>
      <c r="Z48" s="120"/>
      <c r="AA48" s="120"/>
      <c r="AB48" s="120"/>
      <c r="AC48" s="120"/>
      <c r="AD48" s="120"/>
      <c r="AE48" s="112"/>
      <c r="AF48" s="112"/>
      <c r="AG48" s="112"/>
      <c r="AH48" s="112"/>
      <c r="AI48" s="112"/>
      <c r="AJ48" s="112"/>
      <c r="AK48" s="112">
        <f t="shared" si="14"/>
        <v>0</v>
      </c>
      <c r="AL48" s="112"/>
      <c r="AM48" s="112"/>
      <c r="AN48" s="112"/>
      <c r="AO48" s="112"/>
      <c r="AP48" s="112"/>
      <c r="AQ48" s="120">
        <f t="shared" si="15"/>
        <v>0</v>
      </c>
      <c r="AR48" s="120"/>
      <c r="AS48" s="120"/>
      <c r="AT48" s="120"/>
      <c r="AU48" s="120"/>
      <c r="AV48" s="120"/>
      <c r="AW48" s="120"/>
      <c r="AX48" s="175"/>
      <c r="AY48" s="175"/>
      <c r="AZ48" s="175"/>
      <c r="BA48" s="175"/>
      <c r="BB48" s="175"/>
      <c r="BC48" s="175"/>
      <c r="BD48" s="175"/>
    </row>
    <row r="49" spans="2:56" s="89" customFormat="1" ht="18" customHeight="1">
      <c r="B49" s="93"/>
      <c r="C49" s="99"/>
      <c r="D49" s="106"/>
      <c r="E49" s="106"/>
      <c r="F49" s="106"/>
      <c r="G49" s="106"/>
      <c r="H49" s="106"/>
      <c r="I49" s="106"/>
      <c r="J49" s="106"/>
      <c r="K49" s="109"/>
      <c r="L49" s="112">
        <f>SUM(L42:Q48)</f>
        <v>219800</v>
      </c>
      <c r="M49" s="112"/>
      <c r="N49" s="112"/>
      <c r="O49" s="112"/>
      <c r="P49" s="112"/>
      <c r="Q49" s="112"/>
      <c r="R49" s="112">
        <f>SUM(R42:W48)</f>
        <v>199819</v>
      </c>
      <c r="S49" s="112"/>
      <c r="T49" s="112"/>
      <c r="U49" s="112"/>
      <c r="V49" s="112"/>
      <c r="W49" s="112"/>
      <c r="X49" s="120">
        <f>SUM(X42:AD48)</f>
        <v>133212</v>
      </c>
      <c r="Y49" s="120"/>
      <c r="Z49" s="120"/>
      <c r="AA49" s="120"/>
      <c r="AB49" s="120"/>
      <c r="AC49" s="120"/>
      <c r="AD49" s="120"/>
      <c r="AE49" s="112">
        <f>SUM(AE42:AJ48)</f>
        <v>219800</v>
      </c>
      <c r="AF49" s="112"/>
      <c r="AG49" s="112"/>
      <c r="AH49" s="112"/>
      <c r="AI49" s="112"/>
      <c r="AJ49" s="112"/>
      <c r="AK49" s="112">
        <f>SUM(AK42:AP48)</f>
        <v>199819</v>
      </c>
      <c r="AL49" s="112"/>
      <c r="AM49" s="112"/>
      <c r="AN49" s="112"/>
      <c r="AO49" s="112"/>
      <c r="AP49" s="112"/>
      <c r="AQ49" s="120">
        <f>SUM(AQ42:AW48)</f>
        <v>133212</v>
      </c>
      <c r="AR49" s="120"/>
      <c r="AS49" s="120"/>
      <c r="AT49" s="120"/>
      <c r="AU49" s="120"/>
      <c r="AV49" s="120"/>
      <c r="AW49" s="120"/>
      <c r="AX49" s="132" t="s">
        <v>255</v>
      </c>
      <c r="AY49" s="132"/>
      <c r="AZ49" s="132"/>
      <c r="BA49" s="132"/>
      <c r="BB49" s="132"/>
      <c r="BC49" s="132"/>
      <c r="BD49" s="132"/>
    </row>
    <row r="50" spans="2:56" s="89" customFormat="1" ht="18" customHeight="1">
      <c r="B50" s="93"/>
      <c r="C50" s="99" t="s">
        <v>66</v>
      </c>
      <c r="D50" s="106"/>
      <c r="E50" s="106"/>
      <c r="F50" s="106"/>
      <c r="G50" s="106"/>
      <c r="H50" s="106"/>
      <c r="I50" s="106"/>
      <c r="J50" s="106"/>
      <c r="K50" s="109"/>
      <c r="L50" s="114">
        <f>+L17+L25+L33+L41+L49</f>
        <v>1850000</v>
      </c>
      <c r="M50" s="114"/>
      <c r="N50" s="114"/>
      <c r="O50" s="114"/>
      <c r="P50" s="114"/>
      <c r="Q50" s="114"/>
      <c r="R50" s="114">
        <f>+R17+R25+R33+R41+R49</f>
        <v>1681822</v>
      </c>
      <c r="S50" s="114"/>
      <c r="T50" s="114"/>
      <c r="U50" s="114"/>
      <c r="V50" s="114"/>
      <c r="W50" s="114"/>
      <c r="X50" s="120">
        <f>ROUNDDOWN(R50*$BG$7,0)</f>
        <v>1121214</v>
      </c>
      <c r="Y50" s="120"/>
      <c r="Z50" s="120"/>
      <c r="AA50" s="120"/>
      <c r="AB50" s="120"/>
      <c r="AC50" s="120"/>
      <c r="AD50" s="120"/>
      <c r="AE50" s="114">
        <f>+AE17+AE25+AE33+AE41+AE49</f>
        <v>1670000</v>
      </c>
      <c r="AF50" s="114"/>
      <c r="AG50" s="114"/>
      <c r="AH50" s="114"/>
      <c r="AI50" s="114"/>
      <c r="AJ50" s="114"/>
      <c r="AK50" s="114">
        <f>+AK17+AK25+AK33+AK41+AK49</f>
        <v>1518186</v>
      </c>
      <c r="AL50" s="114"/>
      <c r="AM50" s="114"/>
      <c r="AN50" s="114"/>
      <c r="AO50" s="114"/>
      <c r="AP50" s="114"/>
      <c r="AQ50" s="120">
        <f>ROUNDDOWN(AK50*$BG$7,0)</f>
        <v>1012124</v>
      </c>
      <c r="AR50" s="120"/>
      <c r="AS50" s="120"/>
      <c r="AT50" s="120"/>
      <c r="AU50" s="120"/>
      <c r="AV50" s="120"/>
      <c r="AW50" s="120"/>
      <c r="AX50" s="134"/>
      <c r="AY50" s="134"/>
      <c r="AZ50" s="134"/>
      <c r="BA50" s="134"/>
      <c r="BB50" s="134"/>
      <c r="BC50" s="134"/>
      <c r="BD50" s="134"/>
    </row>
    <row r="51" spans="2:56" s="89" customFormat="1" ht="38.25" customHeight="1">
      <c r="B51" s="93"/>
      <c r="C51" s="100" t="s">
        <v>28</v>
      </c>
      <c r="D51" s="100"/>
      <c r="E51" s="100"/>
      <c r="F51" s="100"/>
      <c r="G51" s="100"/>
      <c r="H51" s="100"/>
      <c r="I51" s="100"/>
      <c r="J51" s="100"/>
      <c r="K51" s="100"/>
      <c r="L51" s="100"/>
      <c r="M51" s="100"/>
      <c r="N51" s="100"/>
      <c r="O51" s="100"/>
      <c r="P51" s="100"/>
      <c r="Q51" s="100"/>
      <c r="R51" s="100"/>
      <c r="S51" s="100"/>
      <c r="T51" s="100"/>
      <c r="U51" s="100"/>
      <c r="V51" s="100"/>
      <c r="W51" s="116"/>
      <c r="X51" s="122">
        <v>1000000</v>
      </c>
      <c r="Y51" s="124"/>
      <c r="Z51" s="124"/>
      <c r="AA51" s="124"/>
      <c r="AB51" s="124"/>
      <c r="AC51" s="124"/>
      <c r="AD51" s="127"/>
      <c r="AE51" s="478" t="s">
        <v>44</v>
      </c>
      <c r="AF51" s="479"/>
      <c r="AG51" s="479"/>
      <c r="AH51" s="479"/>
      <c r="AI51" s="479"/>
      <c r="AJ51" s="479"/>
      <c r="AK51" s="479"/>
      <c r="AL51" s="479"/>
      <c r="AM51" s="479"/>
      <c r="AN51" s="479"/>
      <c r="AO51" s="479"/>
      <c r="AP51" s="480"/>
      <c r="AQ51" s="481">
        <v>1000000</v>
      </c>
      <c r="AR51" s="482"/>
      <c r="AS51" s="482"/>
      <c r="AT51" s="482"/>
      <c r="AU51" s="482"/>
      <c r="AV51" s="482"/>
      <c r="AW51" s="483"/>
      <c r="AX51" s="135"/>
      <c r="AY51" s="136"/>
      <c r="AZ51" s="136"/>
      <c r="BA51" s="136"/>
      <c r="BB51" s="136"/>
      <c r="BC51" s="136"/>
      <c r="BD51" s="136"/>
    </row>
    <row r="52" spans="2:56" ht="19.5" customHeight="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row>
    <row r="53" spans="2:56" ht="19.5" customHeight="1">
      <c r="C53" s="173"/>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3"/>
      <c r="AF53" s="173"/>
      <c r="AG53" s="173"/>
      <c r="AH53" s="173"/>
      <c r="AI53" s="173"/>
      <c r="AJ53" s="173"/>
      <c r="AK53" s="173"/>
      <c r="AL53" s="173"/>
      <c r="AM53" s="173"/>
      <c r="AN53" s="173"/>
      <c r="AO53" s="173"/>
      <c r="AP53" s="173"/>
      <c r="AQ53" s="173"/>
      <c r="AR53" s="173"/>
      <c r="AS53" s="173"/>
      <c r="AT53" s="173"/>
      <c r="AU53" s="173"/>
      <c r="AV53" s="173"/>
      <c r="AW53" s="173"/>
      <c r="AX53" s="174"/>
      <c r="AY53" s="174"/>
      <c r="AZ53" s="174"/>
      <c r="BA53" s="174"/>
      <c r="BB53" s="174"/>
      <c r="BC53" s="174"/>
      <c r="BD53" s="174"/>
    </row>
    <row r="54" spans="2:56"/>
    <row r="55" spans="2:56"/>
    <row r="56" spans="2:56"/>
    <row r="57" spans="2:56"/>
    <row r="58" spans="2:56"/>
    <row r="59" spans="2:56">
      <c r="X59" s="45"/>
      <c r="AQ59" s="45"/>
    </row>
    <row r="60" spans="2:56"/>
    <row r="61" spans="2:56"/>
    <row r="62" spans="2:56"/>
    <row r="63" spans="2:56"/>
    <row r="64" spans="2:56"/>
    <row r="65"/>
    <row r="66"/>
    <row r="67"/>
    <row r="68"/>
    <row r="69"/>
    <row r="70"/>
    <row r="71"/>
    <row r="72"/>
    <row r="73"/>
    <row r="74"/>
    <row r="75"/>
    <row r="76"/>
    <row r="77"/>
    <row r="78"/>
    <row r="79"/>
    <row r="80"/>
    <row r="81" spans="2:2"/>
    <row r="82" spans="2:2"/>
    <row r="83" spans="2:2"/>
    <row r="84" spans="2:2"/>
    <row r="85" spans="2:2"/>
    <row r="86" spans="2:2"/>
    <row r="87" spans="2:2"/>
    <row r="88" spans="2:2"/>
    <row r="89" spans="2:2"/>
    <row r="90" spans="2:2"/>
    <row r="91" spans="2:2"/>
    <row r="92" spans="2:2">
      <c r="B92" s="95">
        <v>44198</v>
      </c>
    </row>
    <row r="93" spans="2:2">
      <c r="B93" s="95">
        <v>44230</v>
      </c>
    </row>
  </sheetData>
  <mergeCells count="313">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L18:Q18"/>
    <mergeCell ref="R18:W18"/>
    <mergeCell ref="X18:AD18"/>
    <mergeCell ref="AE18:AJ18"/>
    <mergeCell ref="AK18:AP18"/>
    <mergeCell ref="AQ18:AW18"/>
    <mergeCell ref="AX18:BD18"/>
    <mergeCell ref="L19:Q19"/>
    <mergeCell ref="R19:W19"/>
    <mergeCell ref="X19:AD19"/>
    <mergeCell ref="AE19:AJ19"/>
    <mergeCell ref="AK19:AP19"/>
    <mergeCell ref="AQ19:AW19"/>
    <mergeCell ref="AX19:BD19"/>
    <mergeCell ref="L20:Q20"/>
    <mergeCell ref="R20:W20"/>
    <mergeCell ref="X20:AD20"/>
    <mergeCell ref="AE20:AJ20"/>
    <mergeCell ref="AK20:AP20"/>
    <mergeCell ref="AQ20:AW20"/>
    <mergeCell ref="AX20:BD20"/>
    <mergeCell ref="L21:Q21"/>
    <mergeCell ref="R21:W21"/>
    <mergeCell ref="X21:AD21"/>
    <mergeCell ref="AE21:AJ21"/>
    <mergeCell ref="AK21:AP21"/>
    <mergeCell ref="AQ21:AW21"/>
    <mergeCell ref="AX21:BD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C50:K50"/>
    <mergeCell ref="L50:Q50"/>
    <mergeCell ref="R50:W50"/>
    <mergeCell ref="X50:AD50"/>
    <mergeCell ref="AE50:AJ50"/>
    <mergeCell ref="AK50:AP50"/>
    <mergeCell ref="AQ50:AW50"/>
    <mergeCell ref="AX50:BD50"/>
    <mergeCell ref="C51:W51"/>
    <mergeCell ref="X51:AD51"/>
    <mergeCell ref="AE51:AP51"/>
    <mergeCell ref="AQ51:AW51"/>
    <mergeCell ref="AX51:BD51"/>
    <mergeCell ref="C52:BD52"/>
    <mergeCell ref="C53:BD53"/>
    <mergeCell ref="B5:O6"/>
    <mergeCell ref="C7:K9"/>
    <mergeCell ref="L7:Q9"/>
    <mergeCell ref="R7:W9"/>
    <mergeCell ref="X7:AD8"/>
    <mergeCell ref="AE7:AJ9"/>
    <mergeCell ref="AK7:AP9"/>
    <mergeCell ref="AQ7:AW8"/>
    <mergeCell ref="AX7:BD9"/>
    <mergeCell ref="C10:K17"/>
    <mergeCell ref="C18:K25"/>
    <mergeCell ref="C26:K33"/>
    <mergeCell ref="C34:K41"/>
    <mergeCell ref="C42:K49"/>
  </mergeCells>
  <phoneticPr fontId="24"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indexed="45"/>
  </sheetPr>
  <dimension ref="B1:AM42"/>
  <sheetViews>
    <sheetView showGridLines="0" view="pageBreakPreview" zoomScaleSheetLayoutView="100" workbookViewId="0">
      <selection activeCell="B4" sqref="B4:AL4"/>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9" ht="14.25">
      <c r="B1" s="67" t="s">
        <v>215</v>
      </c>
    </row>
    <row r="2" spans="2:39" ht="15" customHeight="1">
      <c r="B2" s="68"/>
    </row>
    <row r="3" spans="2:39" ht="9.65" customHeight="1"/>
    <row r="4" spans="2:39" ht="17.25">
      <c r="B4" s="69" t="s">
        <v>393</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ht="17.25">
      <c r="B6" s="484"/>
      <c r="C6" s="485" t="s">
        <v>401</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9" s="177" customFormat="1" ht="18.75" customHeight="1">
      <c r="B7" s="178"/>
      <c r="C7" s="486" t="s">
        <v>403</v>
      </c>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8"/>
      <c r="AM7" s="193"/>
    </row>
    <row r="8" spans="2:39" s="177" customFormat="1" ht="20" customHeight="1">
      <c r="B8" s="168"/>
      <c r="C8" s="370"/>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5"/>
      <c r="AM8" s="193"/>
    </row>
    <row r="9" spans="2:39" s="177" customFormat="1" ht="20" customHeight="1">
      <c r="B9" s="168"/>
      <c r="C9" s="370"/>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5"/>
      <c r="AM9" s="193"/>
    </row>
    <row r="10" spans="2:39" s="177" customFormat="1" ht="20" customHeight="1">
      <c r="B10" s="168"/>
      <c r="C10" s="370"/>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5"/>
      <c r="AM10" s="193"/>
    </row>
    <row r="11" spans="2:39" s="177" customFormat="1" ht="20" customHeight="1">
      <c r="B11" s="168"/>
      <c r="C11" s="370"/>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5"/>
      <c r="AM11" s="193"/>
    </row>
    <row r="12" spans="2:39" s="177" customFormat="1" ht="20" customHeight="1">
      <c r="B12" s="168"/>
      <c r="C12" s="370"/>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5"/>
      <c r="AM12" s="193"/>
    </row>
    <row r="13" spans="2:39" s="177" customFormat="1" ht="20" customHeight="1">
      <c r="B13" s="168"/>
      <c r="C13" s="370"/>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5"/>
      <c r="AM13" s="193"/>
    </row>
    <row r="14" spans="2:39" s="177" customFormat="1" ht="20" customHeight="1">
      <c r="B14" s="168"/>
      <c r="C14" s="370"/>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5"/>
      <c r="AM14" s="193"/>
    </row>
    <row r="15" spans="2:39" s="177" customFormat="1" ht="20" customHeight="1">
      <c r="B15" s="168"/>
      <c r="C15" s="370"/>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5"/>
      <c r="AM15" s="193"/>
    </row>
    <row r="16" spans="2:39" s="177" customFormat="1" ht="20" customHeight="1">
      <c r="B16" s="168"/>
      <c r="C16" s="370"/>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5"/>
      <c r="AM16" s="193"/>
    </row>
    <row r="17" spans="2:39" s="177" customFormat="1" ht="20" customHeight="1">
      <c r="B17" s="168"/>
      <c r="C17" s="370"/>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5"/>
      <c r="AM17" s="193"/>
    </row>
    <row r="18" spans="2:39" s="177" customFormat="1" ht="20" customHeight="1">
      <c r="B18" s="168"/>
      <c r="C18" s="370"/>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5"/>
      <c r="AM18" s="193"/>
    </row>
    <row r="19" spans="2:39" s="177" customFormat="1" ht="20" customHeight="1">
      <c r="B19" s="168"/>
      <c r="C19" s="370"/>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5"/>
      <c r="AM19" s="193"/>
    </row>
    <row r="20" spans="2:39" s="177" customFormat="1" ht="20" customHeight="1">
      <c r="B20" s="168"/>
      <c r="C20" s="370"/>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5"/>
      <c r="AM20" s="193"/>
    </row>
    <row r="21" spans="2:39" s="177" customFormat="1" ht="20" customHeight="1">
      <c r="B21" s="168"/>
      <c r="C21" s="370"/>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5"/>
      <c r="AM21" s="193"/>
    </row>
    <row r="22" spans="2:39" s="177" customFormat="1" ht="20" customHeight="1">
      <c r="B22" s="168"/>
      <c r="C22" s="370"/>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5"/>
      <c r="AM22" s="193"/>
    </row>
    <row r="23" spans="2:39" s="177" customFormat="1" ht="20" customHeight="1">
      <c r="B23" s="168"/>
      <c r="C23" s="370"/>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5"/>
      <c r="AM23" s="193"/>
    </row>
    <row r="24" spans="2:39" s="177" customFormat="1" ht="20" customHeight="1">
      <c r="B24" s="168"/>
      <c r="C24" s="371"/>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6"/>
      <c r="AM24" s="193"/>
    </row>
    <row r="25" spans="2:39" ht="14.25">
      <c r="B25" s="70"/>
      <c r="C25" s="486" t="s">
        <v>405</v>
      </c>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8"/>
    </row>
    <row r="26" spans="2:39" ht="20" customHeight="1">
      <c r="C26" s="370"/>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5"/>
    </row>
    <row r="27" spans="2:39" ht="20" customHeight="1">
      <c r="C27" s="370"/>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5"/>
    </row>
    <row r="28" spans="2:39" ht="20" customHeight="1">
      <c r="C28" s="370"/>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row>
    <row r="29" spans="2:39" ht="20" customHeight="1">
      <c r="C29" s="370"/>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5"/>
    </row>
    <row r="30" spans="2:39" ht="20" customHeight="1">
      <c r="C30" s="370"/>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9" ht="20" customHeight="1">
      <c r="C31" s="370"/>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5"/>
    </row>
    <row r="32" spans="2:39" ht="20" customHeight="1">
      <c r="C32" s="370"/>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5"/>
    </row>
    <row r="33" spans="2:38" ht="20" customHeight="1">
      <c r="C33" s="370"/>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5"/>
    </row>
    <row r="34" spans="2:38" ht="20" customHeight="1">
      <c r="C34" s="370"/>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5"/>
    </row>
    <row r="35" spans="2:38" ht="20" customHeight="1">
      <c r="C35" s="370"/>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5"/>
    </row>
    <row r="36" spans="2:38" ht="20" customHeight="1">
      <c r="C36" s="370"/>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5"/>
    </row>
    <row r="37" spans="2:38" ht="20" customHeight="1">
      <c r="C37" s="370"/>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5"/>
    </row>
    <row r="38" spans="2:38" ht="20" customHeight="1">
      <c r="C38" s="370"/>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5"/>
    </row>
    <row r="39" spans="2:38" ht="20" customHeight="1">
      <c r="C39" s="370"/>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5"/>
    </row>
    <row r="40" spans="2:38" ht="20" customHeight="1">
      <c r="B40" s="38" t="s">
        <v>220</v>
      </c>
      <c r="C40" s="370"/>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5"/>
    </row>
    <row r="41" spans="2:38" ht="20" customHeight="1">
      <c r="C41" s="370"/>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5"/>
    </row>
    <row r="42" spans="2:38" ht="20" customHeight="1">
      <c r="C42" s="371"/>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6"/>
    </row>
    <row r="43" spans="2:38"/>
  </sheetData>
  <mergeCells count="5">
    <mergeCell ref="B4:AL4"/>
    <mergeCell ref="C7:AL7"/>
    <mergeCell ref="C25:AL25"/>
    <mergeCell ref="C8:AL24"/>
    <mergeCell ref="C26:AL4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sheetPr>
  <dimension ref="B1:AP29"/>
  <sheetViews>
    <sheetView showGridLines="0" view="pageBreakPreview" zoomScaleSheetLayoutView="100" workbookViewId="0">
      <selection activeCell="K10" sqref="K10:AL10"/>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42" ht="14.25">
      <c r="B1" s="67" t="s">
        <v>185</v>
      </c>
    </row>
    <row r="2" spans="2:42" ht="16.5" customHeight="1">
      <c r="B2" s="68"/>
    </row>
    <row r="3" spans="2:42" ht="9.65" customHeight="1"/>
    <row r="4" spans="2:42" ht="17.25">
      <c r="B4" s="69" t="s">
        <v>189</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P4" s="64"/>
    </row>
    <row r="5" spans="2:42" ht="10.5" customHeight="1">
      <c r="B5" s="70" t="s">
        <v>192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P5" s="64"/>
    </row>
    <row r="6" spans="2:42"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42" ht="25" customHeight="1">
      <c r="C7" s="71" t="s">
        <v>196</v>
      </c>
      <c r="D7" s="71"/>
      <c r="E7" s="71"/>
      <c r="F7" s="71"/>
      <c r="G7" s="71"/>
      <c r="H7" s="71"/>
      <c r="I7" s="71"/>
      <c r="J7" s="71"/>
      <c r="K7" s="76" t="s">
        <v>24</v>
      </c>
      <c r="L7" s="78"/>
      <c r="M7" s="78"/>
      <c r="N7" s="78"/>
      <c r="O7" s="78"/>
      <c r="P7" s="78"/>
      <c r="Q7" s="78"/>
      <c r="R7" s="78"/>
      <c r="S7" s="78"/>
      <c r="T7" s="78"/>
      <c r="U7" s="78"/>
      <c r="V7" s="78"/>
      <c r="W7" s="79"/>
      <c r="X7" s="79"/>
      <c r="Y7" s="79"/>
      <c r="Z7" s="79"/>
      <c r="AA7" s="79"/>
      <c r="AB7" s="79"/>
      <c r="AC7" s="79"/>
      <c r="AD7" s="79"/>
      <c r="AE7" s="79"/>
      <c r="AF7" s="79"/>
      <c r="AG7" s="79"/>
      <c r="AH7" s="79"/>
      <c r="AI7" s="79"/>
      <c r="AJ7" s="79"/>
      <c r="AK7" s="79"/>
      <c r="AL7" s="86"/>
    </row>
    <row r="8" spans="2:42" ht="25" customHeight="1">
      <c r="C8" s="72" t="s">
        <v>198</v>
      </c>
      <c r="D8" s="74"/>
      <c r="E8" s="74"/>
      <c r="F8" s="74"/>
      <c r="G8" s="74"/>
      <c r="H8" s="74"/>
      <c r="I8" s="74"/>
      <c r="J8" s="75"/>
      <c r="K8" s="76" t="s">
        <v>201</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42" ht="25" customHeight="1">
      <c r="C9" s="72" t="s">
        <v>38</v>
      </c>
      <c r="D9" s="74"/>
      <c r="E9" s="74"/>
      <c r="F9" s="74"/>
      <c r="G9" s="74"/>
      <c r="H9" s="74"/>
      <c r="I9" s="74"/>
      <c r="J9" s="75"/>
      <c r="K9" s="76" t="s">
        <v>130</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42" ht="25" customHeight="1">
      <c r="C10" s="72" t="s">
        <v>202</v>
      </c>
      <c r="D10" s="74"/>
      <c r="E10" s="74"/>
      <c r="F10" s="74"/>
      <c r="G10" s="74"/>
      <c r="H10" s="74"/>
      <c r="I10" s="74"/>
      <c r="J10" s="75"/>
      <c r="K10" s="76" t="s">
        <v>204</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42" ht="25" customHeight="1">
      <c r="C11" s="72" t="s">
        <v>71</v>
      </c>
      <c r="D11" s="74"/>
      <c r="E11" s="74"/>
      <c r="F11" s="74"/>
      <c r="G11" s="74"/>
      <c r="H11" s="74"/>
      <c r="I11" s="74"/>
      <c r="J11" s="75"/>
      <c r="K11" s="76" t="s">
        <v>206</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42" ht="30.75" customHeight="1">
      <c r="C12" s="73" t="s">
        <v>14</v>
      </c>
      <c r="D12" s="74"/>
      <c r="E12" s="74"/>
      <c r="F12" s="74"/>
      <c r="G12" s="74"/>
      <c r="H12" s="74"/>
      <c r="I12" s="74"/>
      <c r="J12" s="75"/>
      <c r="K12" s="76" t="s">
        <v>208</v>
      </c>
      <c r="L12" s="78"/>
      <c r="M12" s="78"/>
      <c r="N12" s="78"/>
      <c r="O12" s="78"/>
      <c r="P12" s="78"/>
      <c r="Q12" s="78"/>
      <c r="R12" s="78"/>
      <c r="S12" s="78"/>
      <c r="T12" s="78"/>
      <c r="U12" s="78"/>
      <c r="V12" s="80"/>
      <c r="W12" s="82" t="s">
        <v>209</v>
      </c>
      <c r="X12" s="83"/>
      <c r="Y12" s="83"/>
      <c r="Z12" s="84" t="s">
        <v>211</v>
      </c>
      <c r="AA12" s="85"/>
      <c r="AB12" s="85"/>
      <c r="AC12" s="85"/>
      <c r="AD12" s="85"/>
      <c r="AE12" s="85"/>
      <c r="AF12" s="85"/>
      <c r="AG12" s="85"/>
      <c r="AH12" s="85"/>
      <c r="AI12" s="85"/>
      <c r="AJ12" s="85"/>
      <c r="AK12" s="85"/>
      <c r="AL12" s="88"/>
    </row>
    <row r="13" spans="2:42" ht="13.5" customHeight="1"/>
    <row r="14" spans="2:42" ht="10.5" customHeight="1">
      <c r="B14" s="70" t="s">
        <v>216</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row>
    <row r="15" spans="2:42" ht="9"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row>
    <row r="16" spans="2:42">
      <c r="C16" s="71" t="s">
        <v>218</v>
      </c>
      <c r="D16" s="71"/>
      <c r="E16" s="71"/>
      <c r="F16" s="71"/>
      <c r="G16" s="71"/>
      <c r="H16" s="71"/>
      <c r="I16" s="71"/>
      <c r="J16" s="71"/>
      <c r="K16" s="71" t="s">
        <v>4</v>
      </c>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row>
    <row r="17" spans="2:38">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row>
    <row r="18" spans="2:38">
      <c r="C18" s="71" t="s">
        <v>219</v>
      </c>
      <c r="D18" s="71"/>
      <c r="E18" s="71"/>
      <c r="F18" s="71"/>
      <c r="G18" s="71"/>
      <c r="H18" s="71"/>
      <c r="I18" s="71"/>
      <c r="J18" s="71"/>
      <c r="K18" s="77" t="s">
        <v>188</v>
      </c>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row>
    <row r="19" spans="2:38">
      <c r="C19" s="71"/>
      <c r="D19" s="71"/>
      <c r="E19" s="71"/>
      <c r="F19" s="71"/>
      <c r="G19" s="71"/>
      <c r="H19" s="71"/>
      <c r="I19" s="71"/>
      <c r="J19" s="71"/>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row>
    <row r="20" spans="2:38">
      <c r="C20" s="71"/>
      <c r="D20" s="71"/>
      <c r="E20" s="71"/>
      <c r="F20" s="71"/>
      <c r="G20" s="71"/>
      <c r="H20" s="71"/>
      <c r="I20" s="71"/>
      <c r="J20" s="71"/>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row>
    <row r="21" spans="2:38">
      <c r="C21" s="71"/>
      <c r="D21" s="71"/>
      <c r="E21" s="71"/>
      <c r="F21" s="71"/>
      <c r="G21" s="71"/>
      <c r="H21" s="71"/>
      <c r="I21" s="71"/>
      <c r="J21" s="71"/>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row>
    <row r="22" spans="2:38">
      <c r="B22" s="38" t="s">
        <v>220</v>
      </c>
      <c r="C22" s="71" t="s">
        <v>223</v>
      </c>
      <c r="D22" s="71"/>
      <c r="E22" s="71"/>
      <c r="F22" s="71"/>
      <c r="G22" s="71"/>
      <c r="H22" s="71"/>
      <c r="I22" s="71"/>
      <c r="J22" s="71"/>
      <c r="K22" s="77" t="s">
        <v>227</v>
      </c>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3" spans="2:38">
      <c r="C23" s="71"/>
      <c r="D23" s="71"/>
      <c r="E23" s="71"/>
      <c r="F23" s="71"/>
      <c r="G23" s="71"/>
      <c r="H23" s="71"/>
      <c r="I23" s="71"/>
      <c r="J23" s="71"/>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row>
    <row r="24" spans="2:38">
      <c r="C24" s="71"/>
      <c r="D24" s="71"/>
      <c r="E24" s="71"/>
      <c r="F24" s="71"/>
      <c r="G24" s="71"/>
      <c r="H24" s="71"/>
      <c r="I24" s="71"/>
      <c r="J24" s="71"/>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2:38">
      <c r="C25" s="71"/>
      <c r="D25" s="71"/>
      <c r="E25" s="71"/>
      <c r="F25" s="71"/>
      <c r="G25" s="71"/>
      <c r="H25" s="71"/>
      <c r="I25" s="71"/>
      <c r="J25" s="71"/>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row>
    <row r="26" spans="2:38">
      <c r="C26" s="71" t="s">
        <v>229</v>
      </c>
      <c r="D26" s="71"/>
      <c r="E26" s="71"/>
      <c r="F26" s="71"/>
      <c r="G26" s="71"/>
      <c r="H26" s="71"/>
      <c r="I26" s="71"/>
      <c r="J26" s="71"/>
      <c r="K26" s="77" t="s">
        <v>78</v>
      </c>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row>
    <row r="27" spans="2:38">
      <c r="C27" s="71"/>
      <c r="D27" s="71"/>
      <c r="E27" s="71"/>
      <c r="F27" s="71"/>
      <c r="G27" s="71"/>
      <c r="H27" s="71"/>
      <c r="I27" s="71"/>
      <c r="J27" s="71"/>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row>
    <row r="28" spans="2:38">
      <c r="C28" s="71"/>
      <c r="D28" s="71"/>
      <c r="E28" s="71"/>
      <c r="F28" s="71"/>
      <c r="G28" s="71"/>
      <c r="H28" s="71"/>
      <c r="I28" s="71"/>
      <c r="J28" s="71"/>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row>
    <row r="29" spans="2:38">
      <c r="C29" s="71"/>
      <c r="D29" s="71"/>
      <c r="E29" s="71"/>
      <c r="F29" s="71"/>
      <c r="G29" s="71"/>
      <c r="H29" s="71"/>
      <c r="I29" s="71"/>
      <c r="J29" s="71"/>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row>
    <row r="30" spans="2:38"/>
  </sheetData>
  <mergeCells count="25">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B5:AL6"/>
    <mergeCell ref="B14:AL15"/>
    <mergeCell ref="C16:J17"/>
    <mergeCell ref="K16:AL17"/>
    <mergeCell ref="C18:J21"/>
    <mergeCell ref="K18:AL21"/>
    <mergeCell ref="C22:J25"/>
    <mergeCell ref="K22:AL25"/>
    <mergeCell ref="C26:J29"/>
    <mergeCell ref="K26:AL29"/>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indexed="15"/>
  </sheetPr>
  <dimension ref="B1:AO28"/>
  <sheetViews>
    <sheetView showGridLines="0" view="pageBreakPreview" zoomScaleSheetLayoutView="100" workbookViewId="0">
      <selection activeCell="L32" sqref="L32"/>
    </sheetView>
  </sheetViews>
  <sheetFormatPr defaultColWidth="9" defaultRowHeight="13.5"/>
  <cols>
    <col min="1" max="2" width="2.1796875" style="37" customWidth="1"/>
    <col min="3" max="4" width="10.6328125" style="37" customWidth="1"/>
    <col min="5" max="5" width="14.36328125" style="37" customWidth="1"/>
    <col min="6" max="6" width="6.81640625" style="37" customWidth="1"/>
    <col min="7" max="7" width="10.1796875" style="37" customWidth="1"/>
    <col min="8" max="8" width="13.08984375" style="37" customWidth="1"/>
    <col min="9" max="9" width="12.453125" style="37" customWidth="1"/>
    <col min="10" max="10" width="15.453125" style="37" customWidth="1"/>
    <col min="11" max="11" width="18.453125" style="37" bestFit="1" customWidth="1"/>
    <col min="12" max="12" width="13.6328125" style="37" customWidth="1"/>
    <col min="13" max="38" width="2.1796875" style="37" customWidth="1"/>
    <col min="39" max="16384" width="9" style="37" bestFit="1" customWidth="1"/>
  </cols>
  <sheetData>
    <row r="1" spans="2:41">
      <c r="B1" s="45" t="s">
        <v>407</v>
      </c>
    </row>
    <row r="2" spans="2:41"/>
    <row r="3" spans="2:41">
      <c r="B3" s="280" t="s">
        <v>341</v>
      </c>
      <c r="C3" s="280"/>
      <c r="D3" s="280"/>
      <c r="E3" s="280"/>
      <c r="F3" s="280"/>
      <c r="G3" s="280"/>
      <c r="H3" s="280"/>
      <c r="I3" s="280"/>
      <c r="J3" s="280"/>
      <c r="K3" s="280"/>
      <c r="L3" s="280"/>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row>
    <row r="4" spans="2:41">
      <c r="AE4" s="285"/>
      <c r="AF4" s="285"/>
      <c r="AG4" s="285"/>
      <c r="AH4" s="285"/>
      <c r="AI4" s="285"/>
      <c r="AJ4" s="285"/>
      <c r="AK4" s="285"/>
      <c r="AL4" s="285"/>
    </row>
    <row r="5" spans="2:41"/>
    <row r="6" spans="2:41">
      <c r="C6" s="45" t="s">
        <v>228</v>
      </c>
    </row>
    <row r="7" spans="2:41"/>
    <row r="8" spans="2:41" ht="25.5" customHeight="1">
      <c r="C8" s="490"/>
      <c r="D8" s="494" t="s">
        <v>94</v>
      </c>
      <c r="E8" s="201" t="s">
        <v>408</v>
      </c>
      <c r="F8" s="201" t="s">
        <v>344</v>
      </c>
      <c r="G8" s="288" t="s">
        <v>262</v>
      </c>
      <c r="H8" s="201" t="s">
        <v>391</v>
      </c>
      <c r="I8" s="201" t="s">
        <v>409</v>
      </c>
      <c r="J8" s="201" t="s">
        <v>410</v>
      </c>
      <c r="K8" s="201" t="s">
        <v>301</v>
      </c>
      <c r="L8" s="201" t="s">
        <v>411</v>
      </c>
      <c r="M8" s="55"/>
      <c r="N8" s="55"/>
      <c r="O8" s="55"/>
      <c r="P8" s="55"/>
      <c r="Q8" s="55"/>
      <c r="R8" s="55"/>
      <c r="S8" s="55"/>
      <c r="T8" s="55"/>
      <c r="U8" s="55"/>
      <c r="V8" s="55"/>
      <c r="W8" s="55"/>
      <c r="X8" s="55"/>
      <c r="Y8" s="55"/>
      <c r="Z8" s="55"/>
      <c r="AA8" s="55"/>
      <c r="AB8" s="55"/>
      <c r="AC8" s="55"/>
      <c r="AD8" s="55"/>
      <c r="AE8" s="55"/>
      <c r="AF8" s="55"/>
      <c r="AG8" s="55"/>
      <c r="AH8" s="55"/>
      <c r="AI8" s="55"/>
      <c r="AJ8" s="55"/>
      <c r="AK8" s="55"/>
    </row>
    <row r="9" spans="2:41" ht="25.5" customHeight="1">
      <c r="B9" s="489"/>
      <c r="C9" s="491" t="s">
        <v>412</v>
      </c>
      <c r="D9" s="495"/>
      <c r="E9" s="288"/>
      <c r="F9" s="288"/>
      <c r="G9" s="288"/>
      <c r="H9" s="201"/>
      <c r="I9" s="288"/>
      <c r="J9" s="201"/>
      <c r="K9" s="201"/>
      <c r="L9" s="288"/>
      <c r="M9" s="55"/>
      <c r="N9" s="55"/>
      <c r="O9" s="55"/>
      <c r="P9" s="498"/>
      <c r="Q9" s="498"/>
      <c r="R9" s="498"/>
      <c r="S9" s="498"/>
      <c r="T9" s="498"/>
      <c r="U9" s="498"/>
      <c r="V9" s="498"/>
      <c r="W9" s="55"/>
      <c r="X9" s="55"/>
      <c r="Y9" s="55"/>
      <c r="Z9" s="55"/>
      <c r="AA9" s="55"/>
      <c r="AB9" s="55"/>
      <c r="AC9" s="55"/>
      <c r="AD9" s="55"/>
      <c r="AE9" s="55"/>
      <c r="AF9" s="55"/>
      <c r="AG9" s="55"/>
      <c r="AH9" s="55"/>
      <c r="AI9" s="55"/>
      <c r="AJ9" s="55"/>
      <c r="AK9" s="55"/>
    </row>
    <row r="10" spans="2:41" ht="26.15" customHeight="1">
      <c r="C10" s="492"/>
      <c r="D10" s="492"/>
      <c r="E10" s="496"/>
      <c r="F10" s="496"/>
      <c r="G10" s="496"/>
      <c r="H10" s="496"/>
      <c r="I10" s="496"/>
      <c r="J10" s="496"/>
      <c r="K10" s="496"/>
      <c r="L10" s="496"/>
      <c r="P10" s="499"/>
      <c r="Q10" s="499"/>
      <c r="R10" s="499"/>
      <c r="S10" s="499"/>
      <c r="T10" s="499"/>
      <c r="U10" s="499"/>
      <c r="V10" s="499"/>
    </row>
    <row r="11" spans="2:41" ht="26.15" customHeight="1">
      <c r="C11" s="492"/>
      <c r="D11" s="492"/>
      <c r="E11" s="496"/>
      <c r="F11" s="496"/>
      <c r="G11" s="496"/>
      <c r="H11" s="496"/>
      <c r="I11" s="496"/>
      <c r="J11" s="496"/>
      <c r="K11" s="496"/>
      <c r="L11" s="496"/>
      <c r="P11" s="499"/>
      <c r="Q11" s="499"/>
      <c r="R11" s="499"/>
      <c r="S11" s="499"/>
      <c r="T11" s="499"/>
      <c r="U11" s="499"/>
      <c r="V11" s="499"/>
    </row>
    <row r="12" spans="2:41" ht="26.15" customHeight="1">
      <c r="C12" s="492"/>
      <c r="D12" s="492"/>
      <c r="E12" s="496"/>
      <c r="F12" s="496"/>
      <c r="G12" s="496"/>
      <c r="H12" s="496"/>
      <c r="I12" s="496"/>
      <c r="J12" s="496"/>
      <c r="K12" s="496"/>
      <c r="L12" s="496"/>
      <c r="P12" s="499"/>
      <c r="Q12" s="499"/>
      <c r="R12" s="499"/>
      <c r="S12" s="499"/>
      <c r="T12" s="499"/>
      <c r="U12" s="499"/>
      <c r="V12" s="499"/>
    </row>
    <row r="13" spans="2:41" ht="26.15" customHeight="1">
      <c r="B13" s="489"/>
      <c r="C13" s="492"/>
      <c r="D13" s="492"/>
      <c r="E13" s="496"/>
      <c r="F13" s="496"/>
      <c r="G13" s="496"/>
      <c r="H13" s="496"/>
      <c r="I13" s="496"/>
      <c r="J13" s="496"/>
      <c r="K13" s="496"/>
      <c r="L13" s="496"/>
      <c r="P13" s="499"/>
      <c r="Q13" s="499"/>
      <c r="R13" s="499"/>
      <c r="S13" s="499"/>
      <c r="T13" s="499"/>
      <c r="U13" s="499"/>
      <c r="V13" s="499"/>
    </row>
    <row r="14" spans="2:41" ht="26.15" customHeight="1">
      <c r="C14" s="492"/>
      <c r="D14" s="492"/>
      <c r="E14" s="496"/>
      <c r="F14" s="496"/>
      <c r="G14" s="496"/>
      <c r="H14" s="496"/>
      <c r="I14" s="496"/>
      <c r="J14" s="496"/>
      <c r="K14" s="496"/>
      <c r="L14" s="496"/>
      <c r="P14" s="499"/>
      <c r="Q14" s="499"/>
      <c r="R14" s="499"/>
      <c r="S14" s="499"/>
      <c r="T14" s="499"/>
      <c r="U14" s="499"/>
      <c r="V14" s="499"/>
    </row>
    <row r="15" spans="2:41" ht="26.15" customHeight="1">
      <c r="C15" s="492"/>
      <c r="D15" s="492"/>
      <c r="E15" s="496"/>
      <c r="F15" s="496"/>
      <c r="G15" s="496"/>
      <c r="H15" s="496"/>
      <c r="I15" s="496"/>
      <c r="J15" s="496"/>
      <c r="K15" s="496"/>
      <c r="L15" s="496"/>
      <c r="Q15" s="501"/>
      <c r="R15" s="501"/>
      <c r="S15" s="501"/>
      <c r="T15" s="501"/>
      <c r="U15" s="501"/>
      <c r="V15" s="501"/>
    </row>
    <row r="16" spans="2:41" ht="26.15" customHeight="1">
      <c r="C16" s="492"/>
      <c r="D16" s="492"/>
      <c r="E16" s="496"/>
      <c r="F16" s="496"/>
      <c r="G16" s="496"/>
      <c r="H16" s="496"/>
      <c r="I16" s="496"/>
      <c r="J16" s="496"/>
      <c r="K16" s="496"/>
      <c r="L16" s="496"/>
    </row>
    <row r="17" spans="3:37" ht="26.15" customHeight="1">
      <c r="C17" s="492"/>
      <c r="D17" s="492"/>
      <c r="E17" s="496"/>
      <c r="F17" s="496"/>
      <c r="G17" s="496"/>
      <c r="H17" s="496"/>
      <c r="I17" s="496"/>
      <c r="J17" s="496"/>
      <c r="K17" s="496"/>
      <c r="L17" s="496"/>
    </row>
    <row r="18" spans="3:37" ht="26.15" customHeight="1">
      <c r="C18" s="492"/>
      <c r="D18" s="492"/>
      <c r="E18" s="496"/>
      <c r="F18" s="496"/>
      <c r="G18" s="496"/>
      <c r="H18" s="496"/>
      <c r="I18" s="496"/>
      <c r="J18" s="496"/>
      <c r="K18" s="496"/>
      <c r="L18" s="496"/>
    </row>
    <row r="19" spans="3:37" ht="13.5" customHeight="1">
      <c r="C19" s="493" t="s">
        <v>413</v>
      </c>
      <c r="D19" s="493"/>
      <c r="E19" s="493"/>
      <c r="F19" s="493"/>
      <c r="G19" s="493"/>
      <c r="H19" s="493"/>
      <c r="I19" s="493"/>
      <c r="J19" s="493"/>
      <c r="K19" s="493"/>
    </row>
    <row r="20" spans="3:37">
      <c r="C20" s="37" t="s">
        <v>415</v>
      </c>
    </row>
    <row r="21" spans="3:37">
      <c r="C21" s="37" t="s">
        <v>416</v>
      </c>
    </row>
    <row r="22" spans="3:37">
      <c r="C22" s="37" t="s">
        <v>417</v>
      </c>
      <c r="P22" s="500"/>
      <c r="Q22" s="500"/>
      <c r="R22" s="500"/>
      <c r="S22" s="500"/>
      <c r="T22" s="500"/>
      <c r="U22" s="500"/>
      <c r="V22" s="500"/>
      <c r="W22" s="500"/>
    </row>
    <row r="23" spans="3:37">
      <c r="C23" s="37" t="s">
        <v>322</v>
      </c>
    </row>
    <row r="24" spans="3:37"/>
    <row r="25" spans="3:37"/>
    <row r="26" spans="3:37"/>
    <row r="27" spans="3:37"/>
    <row r="28" spans="3:3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row>
  </sheetData>
  <mergeCells count="18">
    <mergeCell ref="B3:L3"/>
    <mergeCell ref="C10:D10"/>
    <mergeCell ref="C11:D11"/>
    <mergeCell ref="C12:D12"/>
    <mergeCell ref="C13:D13"/>
    <mergeCell ref="C14:D14"/>
    <mergeCell ref="C15:D15"/>
    <mergeCell ref="C16:D16"/>
    <mergeCell ref="C17:D17"/>
    <mergeCell ref="C18:D18"/>
    <mergeCell ref="E8:E9"/>
    <mergeCell ref="F8:F9"/>
    <mergeCell ref="G8:G9"/>
    <mergeCell ref="H8:H9"/>
    <mergeCell ref="I8:I9"/>
    <mergeCell ref="J8:J9"/>
    <mergeCell ref="K8:K9"/>
    <mergeCell ref="L8:L9"/>
  </mergeCells>
  <phoneticPr fontId="24" type="Hiragana"/>
  <printOptions horizontalCentered="1" verticalCentered="1"/>
  <pageMargins left="0.98425196850393704" right="0.78740157480314965" top="0.78740157480314965" bottom="0.78740157480314965" header="0.51181102362204722" footer="0.51181102362204722"/>
  <pageSetup paperSize="9" firstPageNumber="0" fitToWidth="1" fitToHeight="1" orientation="landscape" usePrinterDefaults="1" blackAndWhite="1" cellComments="asDisplayed"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indexed="15"/>
  </sheetPr>
  <dimension ref="B1:AM59"/>
  <sheetViews>
    <sheetView showGridLines="0" view="pageBreakPreview" topLeftCell="A4" zoomScaleSheetLayoutView="100" workbookViewId="0">
      <selection activeCell="C44" sqref="C44:AL44"/>
    </sheetView>
  </sheetViews>
  <sheetFormatPr defaultColWidth="9" defaultRowHeight="13.5"/>
  <cols>
    <col min="1" max="38" width="2.1796875" style="37" customWidth="1"/>
    <col min="39" max="16384" width="9" style="37" bestFit="1" customWidth="1"/>
  </cols>
  <sheetData>
    <row r="1" spans="2:39">
      <c r="B1" s="45" t="s">
        <v>171</v>
      </c>
    </row>
    <row r="2" spans="2:39"/>
    <row r="3" spans="2:39">
      <c r="AC3" s="285" t="s">
        <v>326</v>
      </c>
      <c r="AD3" s="285"/>
      <c r="AE3" s="285"/>
      <c r="AF3" s="285"/>
      <c r="AG3" s="285"/>
      <c r="AH3" s="285"/>
      <c r="AI3" s="285"/>
      <c r="AJ3" s="285"/>
      <c r="AK3" s="285"/>
      <c r="AL3" s="285"/>
    </row>
    <row r="4" spans="2:39">
      <c r="AE4" s="285"/>
      <c r="AF4" s="285"/>
      <c r="AG4" s="285"/>
      <c r="AH4" s="285"/>
      <c r="AI4" s="285"/>
      <c r="AJ4" s="285"/>
      <c r="AK4" s="285"/>
      <c r="AL4" s="285"/>
    </row>
    <row r="5" spans="2:39"/>
    <row r="6" spans="2:39">
      <c r="C6" s="45" t="s">
        <v>120</v>
      </c>
    </row>
    <row r="7" spans="2:39"/>
    <row r="8" spans="2:39">
      <c r="AM8" s="38"/>
    </row>
    <row r="9" spans="2:39" ht="13.25" customHeight="1">
      <c r="P9" s="55" t="s">
        <v>121</v>
      </c>
      <c r="Q9" s="55"/>
      <c r="R9" s="55"/>
      <c r="S9" s="505"/>
      <c r="AL9" s="58"/>
      <c r="AM9" s="38"/>
    </row>
    <row r="10" spans="2:39">
      <c r="P10" s="55"/>
      <c r="Q10" s="55"/>
      <c r="R10" s="55"/>
      <c r="S10" s="505"/>
      <c r="AL10" s="58"/>
      <c r="AM10" s="38"/>
    </row>
    <row r="11" spans="2:39">
      <c r="P11" s="55" t="s">
        <v>125</v>
      </c>
      <c r="Q11" s="55"/>
      <c r="R11" s="55"/>
      <c r="S11" s="55"/>
      <c r="T11" s="55"/>
      <c r="U11" s="506"/>
      <c r="V11" s="506"/>
      <c r="W11" s="506"/>
      <c r="X11" s="506"/>
      <c r="Y11" s="506"/>
      <c r="Z11" s="506"/>
      <c r="AA11" s="506"/>
      <c r="AB11" s="506"/>
      <c r="AC11" s="506"/>
      <c r="AD11" s="506"/>
      <c r="AE11" s="506"/>
      <c r="AF11" s="506"/>
      <c r="AG11" s="506"/>
      <c r="AH11" s="506"/>
      <c r="AI11" s="506"/>
      <c r="AJ11" s="506"/>
      <c r="AK11" s="506"/>
      <c r="AL11" s="507"/>
      <c r="AM11" s="38"/>
    </row>
    <row r="12" spans="2:39">
      <c r="P12" s="55"/>
      <c r="Q12" s="55"/>
      <c r="R12" s="55"/>
      <c r="S12" s="55"/>
      <c r="T12" s="55"/>
      <c r="U12" s="506"/>
      <c r="V12" s="506"/>
      <c r="W12" s="506"/>
      <c r="X12" s="506"/>
      <c r="Y12" s="506"/>
      <c r="Z12" s="506"/>
      <c r="AA12" s="506"/>
      <c r="AB12" s="506"/>
      <c r="AC12" s="506"/>
      <c r="AD12" s="506"/>
      <c r="AE12" s="506"/>
      <c r="AF12" s="506"/>
      <c r="AG12" s="506"/>
      <c r="AH12" s="506"/>
      <c r="AI12" s="506"/>
      <c r="AJ12" s="506"/>
      <c r="AK12" s="506"/>
      <c r="AL12" s="507"/>
      <c r="AM12" s="38"/>
    </row>
    <row r="13" spans="2:39">
      <c r="P13" s="55" t="s">
        <v>127</v>
      </c>
      <c r="Q13" s="55"/>
      <c r="R13" s="55"/>
      <c r="S13" s="55"/>
      <c r="T13" s="55"/>
      <c r="U13" s="506"/>
      <c r="V13" s="506"/>
      <c r="W13" s="506"/>
      <c r="X13" s="506"/>
      <c r="Y13" s="506"/>
      <c r="Z13" s="506"/>
      <c r="AA13" s="506"/>
      <c r="AB13" s="506"/>
      <c r="AC13" s="506"/>
      <c r="AD13" s="506"/>
      <c r="AE13" s="506"/>
      <c r="AF13" s="506"/>
      <c r="AG13" s="506"/>
      <c r="AH13" s="506"/>
      <c r="AI13" s="506"/>
      <c r="AJ13" s="506"/>
      <c r="AK13" s="506"/>
      <c r="AL13" s="507"/>
      <c r="AM13" s="38"/>
    </row>
    <row r="14" spans="2:39">
      <c r="P14" s="55"/>
      <c r="Q14" s="55"/>
      <c r="R14" s="55"/>
      <c r="S14" s="55"/>
      <c r="T14" s="55"/>
      <c r="U14" s="506"/>
      <c r="V14" s="506"/>
      <c r="W14" s="506"/>
      <c r="X14" s="506"/>
      <c r="Y14" s="506"/>
      <c r="Z14" s="506"/>
      <c r="AA14" s="506"/>
      <c r="AB14" s="506"/>
      <c r="AC14" s="506"/>
      <c r="AD14" s="506"/>
      <c r="AE14" s="506"/>
      <c r="AF14" s="506"/>
      <c r="AG14" s="506"/>
      <c r="AH14" s="506"/>
      <c r="AI14" s="506"/>
      <c r="AJ14" s="506"/>
      <c r="AK14" s="506"/>
      <c r="AL14" s="507"/>
      <c r="AM14" s="38"/>
    </row>
    <row r="15" spans="2:39" ht="13.25" customHeight="1">
      <c r="P15" s="56" t="s">
        <v>128</v>
      </c>
      <c r="Q15" s="56"/>
      <c r="R15" s="56"/>
      <c r="S15" s="56"/>
      <c r="T15" s="56"/>
      <c r="U15" s="506"/>
      <c r="V15" s="506"/>
      <c r="W15" s="506"/>
      <c r="X15" s="506"/>
      <c r="Y15" s="506"/>
      <c r="Z15" s="506"/>
      <c r="AA15" s="506"/>
      <c r="AB15" s="506"/>
      <c r="AC15" s="506"/>
      <c r="AD15" s="506"/>
      <c r="AE15" s="506"/>
      <c r="AF15" s="506"/>
      <c r="AG15" s="506"/>
      <c r="AH15" s="506"/>
      <c r="AI15" s="506"/>
      <c r="AJ15" s="506"/>
      <c r="AK15" s="506"/>
      <c r="AL15" s="507"/>
      <c r="AM15" s="38"/>
    </row>
    <row r="16" spans="2:39">
      <c r="P16" s="56"/>
      <c r="Q16" s="56"/>
      <c r="R16" s="56"/>
      <c r="S16" s="56"/>
      <c r="T16" s="56"/>
      <c r="U16" s="506"/>
      <c r="V16" s="506"/>
      <c r="W16" s="506"/>
      <c r="X16" s="506"/>
      <c r="Y16" s="506"/>
      <c r="Z16" s="506"/>
      <c r="AA16" s="506"/>
      <c r="AB16" s="506"/>
      <c r="AC16" s="506"/>
      <c r="AD16" s="506"/>
      <c r="AE16" s="506"/>
      <c r="AF16" s="506"/>
      <c r="AG16" s="506"/>
      <c r="AH16" s="506"/>
      <c r="AI16" s="506"/>
      <c r="AJ16" s="506"/>
      <c r="AK16" s="506"/>
      <c r="AL16" s="507"/>
      <c r="AM16" s="38"/>
    </row>
    <row r="17" spans="2:38" ht="13.25" customHeight="1">
      <c r="P17" s="55" t="s">
        <v>418</v>
      </c>
      <c r="Q17" s="55"/>
      <c r="R17" s="55"/>
      <c r="S17" s="55"/>
      <c r="T17" s="55"/>
      <c r="U17" s="506"/>
      <c r="V17" s="506"/>
      <c r="W17" s="506"/>
      <c r="X17" s="506"/>
      <c r="Y17" s="506"/>
      <c r="Z17" s="506"/>
      <c r="AA17" s="506"/>
      <c r="AB17" s="506"/>
      <c r="AC17" s="506"/>
      <c r="AD17" s="506"/>
      <c r="AE17" s="506"/>
      <c r="AF17" s="506"/>
      <c r="AG17" s="506"/>
      <c r="AH17" s="506"/>
      <c r="AI17" s="506"/>
      <c r="AJ17" s="506"/>
      <c r="AK17" s="506"/>
    </row>
    <row r="18" spans="2:38">
      <c r="P18" s="55"/>
      <c r="Q18" s="55"/>
      <c r="R18" s="55"/>
      <c r="S18" s="55"/>
      <c r="T18" s="55"/>
      <c r="U18" s="506"/>
      <c r="V18" s="506"/>
      <c r="W18" s="506"/>
      <c r="X18" s="506"/>
      <c r="Y18" s="506"/>
      <c r="Z18" s="506"/>
      <c r="AA18" s="506"/>
      <c r="AB18" s="506"/>
      <c r="AC18" s="506"/>
      <c r="AD18" s="506"/>
      <c r="AE18" s="506"/>
      <c r="AF18" s="506"/>
      <c r="AG18" s="506"/>
      <c r="AH18" s="506"/>
      <c r="AI18" s="506"/>
      <c r="AJ18" s="506"/>
      <c r="AK18" s="506"/>
    </row>
    <row r="19" spans="2:38"/>
    <row r="20" spans="2:38"/>
    <row r="21" spans="2:38">
      <c r="B21" s="55" t="s">
        <v>313</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row>
    <row r="22" spans="2:38">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row>
    <row r="23" spans="2:38"/>
    <row r="24" spans="2:38" ht="13.5" customHeight="1">
      <c r="B24" s="502" t="s">
        <v>108</v>
      </c>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row>
    <row r="25" spans="2:38">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row>
    <row r="26" spans="2:38">
      <c r="B26" s="502"/>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row>
    <row r="27" spans="2:38">
      <c r="B27" s="50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2"/>
    </row>
    <row r="28" spans="2:38">
      <c r="B28" s="503"/>
      <c r="C28" s="503"/>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row>
    <row r="29" spans="2:38">
      <c r="B29" s="55" t="s">
        <v>372</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row>
    <row r="30" spans="2:38">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row>
    <row r="31" spans="2:38"/>
    <row r="32" spans="2:38">
      <c r="B32" s="489" t="s">
        <v>122</v>
      </c>
      <c r="D32" s="504" t="s">
        <v>388</v>
      </c>
      <c r="E32" s="504"/>
      <c r="F32" s="504"/>
      <c r="G32" s="504"/>
      <c r="H32" s="504"/>
      <c r="I32" s="504"/>
      <c r="J32" s="504"/>
      <c r="K32" s="504"/>
      <c r="L32" s="504"/>
    </row>
    <row r="33" spans="2:22">
      <c r="E33" s="280" t="s">
        <v>156</v>
      </c>
      <c r="F33" s="280"/>
      <c r="G33" s="280"/>
      <c r="H33" s="280"/>
      <c r="I33" s="280"/>
      <c r="J33" s="37" t="s">
        <v>155</v>
      </c>
    </row>
    <row r="34" spans="2:22">
      <c r="E34" s="280" t="s">
        <v>419</v>
      </c>
      <c r="F34" s="280"/>
      <c r="G34" s="280"/>
      <c r="H34" s="280"/>
      <c r="I34" s="280"/>
      <c r="J34" s="37" t="s">
        <v>155</v>
      </c>
    </row>
    <row r="35" spans="2:22"/>
    <row r="36" spans="2:22">
      <c r="B36" s="489" t="s">
        <v>335</v>
      </c>
      <c r="D36" s="37" t="s">
        <v>357</v>
      </c>
    </row>
    <row r="37" spans="2:22">
      <c r="E37" s="280" t="s">
        <v>41</v>
      </c>
      <c r="F37" s="280"/>
      <c r="G37" s="280"/>
      <c r="H37" s="280"/>
      <c r="I37" s="280"/>
      <c r="J37" s="37" t="s">
        <v>155</v>
      </c>
    </row>
    <row r="38" spans="2:22">
      <c r="E38" s="280" t="s">
        <v>420</v>
      </c>
      <c r="F38" s="280"/>
      <c r="G38" s="280"/>
      <c r="H38" s="280"/>
      <c r="I38" s="280"/>
      <c r="J38" s="37" t="s">
        <v>155</v>
      </c>
    </row>
    <row r="39" spans="2:22"/>
    <row r="40" spans="2:22">
      <c r="B40" s="489" t="s">
        <v>112</v>
      </c>
      <c r="D40" s="504" t="s">
        <v>421</v>
      </c>
      <c r="E40" s="504"/>
      <c r="F40" s="504"/>
      <c r="G40" s="504"/>
      <c r="H40" s="504"/>
      <c r="I40" s="504"/>
      <c r="J40" s="504"/>
      <c r="K40" s="504"/>
      <c r="L40" s="504"/>
      <c r="P40" s="499"/>
      <c r="Q40" s="499"/>
      <c r="R40" s="499"/>
      <c r="S40" s="499"/>
      <c r="T40" s="499"/>
      <c r="U40" s="499"/>
      <c r="V40" s="499"/>
    </row>
    <row r="41" spans="2:22">
      <c r="P41" s="499"/>
      <c r="Q41" s="499"/>
      <c r="R41" s="499"/>
      <c r="S41" s="499"/>
      <c r="T41" s="499"/>
      <c r="U41" s="499"/>
      <c r="V41" s="499"/>
    </row>
    <row r="42" spans="2:22">
      <c r="P42" s="499"/>
      <c r="Q42" s="499"/>
      <c r="R42" s="499"/>
      <c r="S42" s="499"/>
      <c r="T42" s="499"/>
      <c r="U42" s="499"/>
      <c r="V42" s="499"/>
    </row>
    <row r="43" spans="2:22">
      <c r="P43" s="499"/>
      <c r="Q43" s="499"/>
      <c r="R43" s="499"/>
      <c r="S43" s="499"/>
      <c r="T43" s="499"/>
      <c r="U43" s="499"/>
      <c r="V43" s="499"/>
    </row>
    <row r="44" spans="2:22">
      <c r="B44" s="489" t="s">
        <v>91</v>
      </c>
      <c r="D44" s="504" t="s">
        <v>159</v>
      </c>
      <c r="E44" s="504"/>
      <c r="F44" s="504"/>
      <c r="G44" s="504"/>
      <c r="H44" s="504"/>
      <c r="I44" s="504"/>
      <c r="J44" s="504"/>
      <c r="K44" s="504"/>
      <c r="L44" s="504"/>
      <c r="P44" s="499"/>
      <c r="Q44" s="499"/>
      <c r="R44" s="499"/>
      <c r="S44" s="499"/>
      <c r="T44" s="499"/>
      <c r="U44" s="499"/>
      <c r="V44" s="499"/>
    </row>
    <row r="45" spans="2:22">
      <c r="P45" s="499"/>
      <c r="Q45" s="499"/>
      <c r="R45" s="499"/>
      <c r="S45" s="499"/>
      <c r="T45" s="499"/>
      <c r="U45" s="499"/>
      <c r="V45" s="499"/>
    </row>
    <row r="46" spans="2:22">
      <c r="Q46" s="501"/>
      <c r="R46" s="501"/>
      <c r="S46" s="501"/>
      <c r="T46" s="501"/>
      <c r="U46" s="501"/>
      <c r="V46" s="501"/>
    </row>
    <row r="47" spans="2:22"/>
    <row r="48" spans="2:22">
      <c r="B48" s="37" t="s">
        <v>167</v>
      </c>
    </row>
    <row r="49" spans="3:37">
      <c r="C49" s="37" t="s">
        <v>285</v>
      </c>
    </row>
    <row r="50" spans="3:37"/>
    <row r="51" spans="3:37"/>
    <row r="52" spans="3:37"/>
    <row r="53" spans="3:37">
      <c r="P53" s="500"/>
      <c r="Q53" s="500"/>
      <c r="R53" s="500"/>
      <c r="S53" s="500"/>
      <c r="T53" s="500"/>
      <c r="U53" s="500"/>
      <c r="V53" s="500"/>
      <c r="W53" s="500"/>
    </row>
    <row r="54" spans="3:37"/>
    <row r="55" spans="3:37"/>
    <row r="56" spans="3:37"/>
    <row r="57" spans="3:37"/>
    <row r="58" spans="3:37"/>
    <row r="59" spans="3:3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c r="AJ59" s="497"/>
      <c r="AK59" s="497"/>
    </row>
  </sheetData>
  <mergeCells count="20">
    <mergeCell ref="AC3:AL3"/>
    <mergeCell ref="B21:AL21"/>
    <mergeCell ref="B29:AL29"/>
    <mergeCell ref="D32:L32"/>
    <mergeCell ref="E33:I33"/>
    <mergeCell ref="E34:I34"/>
    <mergeCell ref="E37:I37"/>
    <mergeCell ref="E38:I38"/>
    <mergeCell ref="D40:L40"/>
    <mergeCell ref="D44:L44"/>
    <mergeCell ref="P9:R10"/>
    <mergeCell ref="P11:T12"/>
    <mergeCell ref="U11:AK12"/>
    <mergeCell ref="P13:T14"/>
    <mergeCell ref="U13:AK14"/>
    <mergeCell ref="P15:T16"/>
    <mergeCell ref="U15:AK16"/>
    <mergeCell ref="P17:T18"/>
    <mergeCell ref="U17:AK18"/>
    <mergeCell ref="B24:AL27"/>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indexed="15"/>
  </sheetPr>
  <dimension ref="B1:AM58"/>
  <sheetViews>
    <sheetView showGridLines="0" view="pageBreakPreview" topLeftCell="A13" zoomScaleSheetLayoutView="100" workbookViewId="0">
      <selection activeCell="AW19" sqref="AW19"/>
    </sheetView>
  </sheetViews>
  <sheetFormatPr defaultColWidth="9" defaultRowHeight="13.5"/>
  <cols>
    <col min="1" max="38" width="2.1796875" style="37" customWidth="1"/>
    <col min="39" max="16384" width="9" style="37" bestFit="1" customWidth="1"/>
  </cols>
  <sheetData>
    <row r="1" spans="2:39">
      <c r="B1" s="45" t="s">
        <v>289</v>
      </c>
    </row>
    <row r="2" spans="2:39"/>
    <row r="3" spans="2:39">
      <c r="AC3" s="285" t="s">
        <v>326</v>
      </c>
      <c r="AD3" s="285"/>
      <c r="AE3" s="285"/>
      <c r="AF3" s="285"/>
      <c r="AG3" s="285"/>
      <c r="AH3" s="285"/>
      <c r="AI3" s="285"/>
      <c r="AJ3" s="285"/>
      <c r="AK3" s="285"/>
      <c r="AL3" s="285"/>
    </row>
    <row r="4" spans="2:39">
      <c r="AE4" s="285"/>
      <c r="AF4" s="285"/>
      <c r="AG4" s="285"/>
      <c r="AH4" s="285"/>
      <c r="AI4" s="285"/>
      <c r="AJ4" s="285"/>
      <c r="AK4" s="285"/>
      <c r="AL4" s="285"/>
    </row>
    <row r="5" spans="2:39"/>
    <row r="6" spans="2:39">
      <c r="C6" s="45" t="s">
        <v>120</v>
      </c>
    </row>
    <row r="7" spans="2:39"/>
    <row r="8" spans="2:39">
      <c r="AM8" s="38"/>
    </row>
    <row r="9" spans="2:39" ht="13.25" customHeight="1">
      <c r="P9" s="55" t="s">
        <v>121</v>
      </c>
      <c r="Q9" s="55"/>
      <c r="R9" s="55"/>
      <c r="S9" s="505"/>
      <c r="AL9" s="58"/>
      <c r="AM9" s="38"/>
    </row>
    <row r="10" spans="2:39">
      <c r="P10" s="55"/>
      <c r="Q10" s="55"/>
      <c r="R10" s="55"/>
      <c r="S10" s="505"/>
      <c r="AL10" s="58"/>
      <c r="AM10" s="38"/>
    </row>
    <row r="11" spans="2:39">
      <c r="P11" s="55" t="s">
        <v>125</v>
      </c>
      <c r="Q11" s="55"/>
      <c r="R11" s="55"/>
      <c r="S11" s="55"/>
      <c r="T11" s="55"/>
      <c r="U11" s="506"/>
      <c r="V11" s="506"/>
      <c r="W11" s="506"/>
      <c r="X11" s="506"/>
      <c r="Y11" s="506"/>
      <c r="Z11" s="506"/>
      <c r="AA11" s="506"/>
      <c r="AB11" s="506"/>
      <c r="AC11" s="506"/>
      <c r="AD11" s="506"/>
      <c r="AE11" s="506"/>
      <c r="AF11" s="506"/>
      <c r="AG11" s="506"/>
      <c r="AH11" s="506"/>
      <c r="AI11" s="506"/>
      <c r="AJ11" s="506"/>
      <c r="AK11" s="506"/>
      <c r="AL11" s="507"/>
      <c r="AM11" s="38"/>
    </row>
    <row r="12" spans="2:39">
      <c r="P12" s="55"/>
      <c r="Q12" s="55"/>
      <c r="R12" s="55"/>
      <c r="S12" s="55"/>
      <c r="T12" s="55"/>
      <c r="U12" s="506"/>
      <c r="V12" s="506"/>
      <c r="W12" s="506"/>
      <c r="X12" s="506"/>
      <c r="Y12" s="506"/>
      <c r="Z12" s="506"/>
      <c r="AA12" s="506"/>
      <c r="AB12" s="506"/>
      <c r="AC12" s="506"/>
      <c r="AD12" s="506"/>
      <c r="AE12" s="506"/>
      <c r="AF12" s="506"/>
      <c r="AG12" s="506"/>
      <c r="AH12" s="506"/>
      <c r="AI12" s="506"/>
      <c r="AJ12" s="506"/>
      <c r="AK12" s="506"/>
      <c r="AL12" s="507"/>
      <c r="AM12" s="38"/>
    </row>
    <row r="13" spans="2:39">
      <c r="P13" s="55" t="s">
        <v>127</v>
      </c>
      <c r="Q13" s="55"/>
      <c r="R13" s="55"/>
      <c r="S13" s="55"/>
      <c r="T13" s="55"/>
      <c r="U13" s="506"/>
      <c r="V13" s="506"/>
      <c r="W13" s="506"/>
      <c r="X13" s="506"/>
      <c r="Y13" s="506"/>
      <c r="Z13" s="506"/>
      <c r="AA13" s="506"/>
      <c r="AB13" s="506"/>
      <c r="AC13" s="506"/>
      <c r="AD13" s="506"/>
      <c r="AE13" s="506"/>
      <c r="AF13" s="506"/>
      <c r="AG13" s="506"/>
      <c r="AH13" s="506"/>
      <c r="AI13" s="506"/>
      <c r="AJ13" s="506"/>
      <c r="AK13" s="506"/>
      <c r="AL13" s="507"/>
      <c r="AM13" s="38"/>
    </row>
    <row r="14" spans="2:39">
      <c r="P14" s="55"/>
      <c r="Q14" s="55"/>
      <c r="R14" s="55"/>
      <c r="S14" s="55"/>
      <c r="T14" s="55"/>
      <c r="U14" s="506"/>
      <c r="V14" s="506"/>
      <c r="W14" s="506"/>
      <c r="X14" s="506"/>
      <c r="Y14" s="506"/>
      <c r="Z14" s="506"/>
      <c r="AA14" s="506"/>
      <c r="AB14" s="506"/>
      <c r="AC14" s="506"/>
      <c r="AD14" s="506"/>
      <c r="AE14" s="506"/>
      <c r="AF14" s="506"/>
      <c r="AG14" s="506"/>
      <c r="AH14" s="506"/>
      <c r="AI14" s="506"/>
      <c r="AJ14" s="506"/>
      <c r="AK14" s="506"/>
      <c r="AL14" s="507"/>
      <c r="AM14" s="38"/>
    </row>
    <row r="15" spans="2:39" ht="13.25" customHeight="1">
      <c r="P15" s="56" t="s">
        <v>128</v>
      </c>
      <c r="Q15" s="56"/>
      <c r="R15" s="56"/>
      <c r="S15" s="56"/>
      <c r="T15" s="56"/>
      <c r="U15" s="506"/>
      <c r="V15" s="506"/>
      <c r="W15" s="506"/>
      <c r="X15" s="506"/>
      <c r="Y15" s="506"/>
      <c r="Z15" s="506"/>
      <c r="AA15" s="506"/>
      <c r="AB15" s="506"/>
      <c r="AC15" s="506"/>
      <c r="AD15" s="506"/>
      <c r="AE15" s="506"/>
      <c r="AF15" s="506"/>
      <c r="AG15" s="506"/>
      <c r="AH15" s="506"/>
      <c r="AI15" s="506"/>
      <c r="AJ15" s="506"/>
      <c r="AK15" s="506"/>
      <c r="AL15" s="507"/>
      <c r="AM15" s="38"/>
    </row>
    <row r="16" spans="2:39">
      <c r="P16" s="56"/>
      <c r="Q16" s="56"/>
      <c r="R16" s="56"/>
      <c r="S16" s="56"/>
      <c r="T16" s="56"/>
      <c r="U16" s="506"/>
      <c r="V16" s="506"/>
      <c r="W16" s="506"/>
      <c r="X16" s="506"/>
      <c r="Y16" s="506"/>
      <c r="Z16" s="506"/>
      <c r="AA16" s="506"/>
      <c r="AB16" s="506"/>
      <c r="AC16" s="506"/>
      <c r="AD16" s="506"/>
      <c r="AE16" s="506"/>
      <c r="AF16" s="506"/>
      <c r="AG16" s="506"/>
      <c r="AH16" s="506"/>
      <c r="AI16" s="506"/>
      <c r="AJ16" s="506"/>
      <c r="AK16" s="506"/>
      <c r="AL16" s="507"/>
      <c r="AM16" s="38"/>
    </row>
    <row r="17" spans="2:38" ht="13.25" customHeight="1">
      <c r="P17" s="55" t="s">
        <v>418</v>
      </c>
      <c r="Q17" s="55"/>
      <c r="R17" s="55"/>
      <c r="S17" s="55"/>
      <c r="T17" s="55"/>
      <c r="U17" s="506"/>
      <c r="V17" s="506"/>
      <c r="W17" s="506"/>
      <c r="X17" s="506"/>
      <c r="Y17" s="506"/>
      <c r="Z17" s="506"/>
      <c r="AA17" s="506"/>
      <c r="AB17" s="506"/>
      <c r="AC17" s="506"/>
      <c r="AD17" s="506"/>
      <c r="AE17" s="506"/>
      <c r="AF17" s="506"/>
      <c r="AG17" s="506"/>
      <c r="AH17" s="506"/>
      <c r="AI17" s="506"/>
      <c r="AJ17" s="506"/>
      <c r="AK17" s="506"/>
    </row>
    <row r="18" spans="2:38">
      <c r="P18" s="55"/>
      <c r="Q18" s="55"/>
      <c r="R18" s="55"/>
      <c r="S18" s="55"/>
      <c r="T18" s="55"/>
      <c r="U18" s="506"/>
      <c r="V18" s="506"/>
      <c r="W18" s="506"/>
      <c r="X18" s="506"/>
      <c r="Y18" s="506"/>
      <c r="Z18" s="506"/>
      <c r="AA18" s="506"/>
      <c r="AB18" s="506"/>
      <c r="AC18" s="506"/>
      <c r="AD18" s="506"/>
      <c r="AE18" s="506"/>
      <c r="AF18" s="506"/>
      <c r="AG18" s="506"/>
      <c r="AH18" s="506"/>
      <c r="AI18" s="506"/>
      <c r="AJ18" s="506"/>
      <c r="AK18" s="506"/>
    </row>
    <row r="19" spans="2:38"/>
    <row r="20" spans="2:38"/>
    <row r="21" spans="2:38">
      <c r="B21" s="508" t="s">
        <v>422</v>
      </c>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row>
    <row r="22" spans="2:38">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row>
    <row r="23" spans="2:38">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4" spans="2:38"/>
    <row r="25" spans="2:38" ht="13.5" customHeight="1">
      <c r="B25" s="502" t="s">
        <v>423</v>
      </c>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row>
    <row r="26" spans="2:38">
      <c r="B26" s="502"/>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row>
    <row r="27" spans="2:38">
      <c r="B27" s="50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2"/>
    </row>
    <row r="28" spans="2:38">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502"/>
      <c r="AL28" s="502"/>
    </row>
    <row r="29" spans="2:38">
      <c r="B29" s="503"/>
      <c r="C29" s="503"/>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503"/>
      <c r="AL29" s="503"/>
    </row>
    <row r="30" spans="2:38">
      <c r="B30" s="55" t="s">
        <v>372</v>
      </c>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row>
    <row r="31" spans="2:38">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row>
    <row r="32" spans="2:38"/>
    <row r="33" spans="2:33">
      <c r="B33" s="489" t="s">
        <v>122</v>
      </c>
      <c r="D33" s="509" t="s">
        <v>424</v>
      </c>
      <c r="E33" s="509"/>
      <c r="F33" s="509"/>
      <c r="G33" s="509"/>
      <c r="H33" s="509"/>
      <c r="I33" s="509"/>
      <c r="J33" s="509"/>
      <c r="K33" s="509"/>
      <c r="L33" s="509"/>
    </row>
    <row r="34" spans="2:33">
      <c r="B34" s="489"/>
      <c r="D34" s="509"/>
      <c r="E34" s="45" t="s">
        <v>134</v>
      </c>
      <c r="F34" s="513"/>
      <c r="G34" s="513"/>
      <c r="H34" s="513"/>
      <c r="I34" s="513"/>
      <c r="J34" s="513"/>
      <c r="K34" s="513"/>
      <c r="L34" s="513"/>
      <c r="M34" s="513"/>
      <c r="N34" s="513"/>
      <c r="O34" s="513"/>
      <c r="P34" s="45" t="s">
        <v>136</v>
      </c>
    </row>
    <row r="35" spans="2:33"/>
    <row r="36" spans="2:33">
      <c r="B36" s="489" t="s">
        <v>335</v>
      </c>
      <c r="D36" s="510" t="s">
        <v>425</v>
      </c>
      <c r="E36" s="510"/>
      <c r="F36" s="510"/>
      <c r="G36" s="510"/>
      <c r="H36" s="510"/>
      <c r="I36" s="510"/>
      <c r="J36" s="510"/>
      <c r="K36" s="510"/>
      <c r="L36" s="510"/>
      <c r="M36" s="510"/>
      <c r="N36" s="510"/>
      <c r="O36" s="510"/>
      <c r="P36" s="510"/>
      <c r="Q36" s="510"/>
      <c r="R36" s="510"/>
      <c r="S36" s="510"/>
      <c r="T36" s="510"/>
    </row>
    <row r="37" spans="2:33">
      <c r="B37" s="489"/>
      <c r="D37" s="510"/>
      <c r="E37" s="510"/>
      <c r="F37" s="510"/>
      <c r="G37" s="510"/>
      <c r="H37" s="510"/>
      <c r="I37" s="510"/>
      <c r="J37" s="510"/>
      <c r="K37" s="510"/>
      <c r="L37" s="510"/>
      <c r="M37" s="510"/>
      <c r="N37" s="510"/>
      <c r="O37" s="510"/>
      <c r="P37" s="510"/>
      <c r="Q37" s="510"/>
      <c r="R37" s="510"/>
      <c r="S37" s="510"/>
      <c r="T37" s="510"/>
    </row>
    <row r="38" spans="2:33">
      <c r="B38" s="489"/>
      <c r="D38" s="511"/>
      <c r="E38" s="511"/>
      <c r="F38" s="511"/>
      <c r="G38" s="511"/>
      <c r="H38" s="511"/>
      <c r="I38" s="511"/>
      <c r="J38" s="511"/>
      <c r="K38" s="511"/>
      <c r="L38" s="511"/>
      <c r="M38" s="511"/>
      <c r="N38" s="45" t="s">
        <v>134</v>
      </c>
      <c r="O38" s="513"/>
      <c r="P38" s="513"/>
      <c r="Q38" s="513"/>
      <c r="R38" s="513"/>
      <c r="S38" s="513"/>
      <c r="T38" s="513"/>
      <c r="U38" s="513"/>
      <c r="V38" s="513"/>
      <c r="W38" s="513"/>
      <c r="X38" s="513"/>
      <c r="Y38" s="45" t="s">
        <v>136</v>
      </c>
      <c r="Z38" s="37" t="s">
        <v>426</v>
      </c>
    </row>
    <row r="39" spans="2:33"/>
    <row r="40" spans="2:33">
      <c r="B40" s="489" t="s">
        <v>112</v>
      </c>
      <c r="D40" s="510" t="s">
        <v>427</v>
      </c>
      <c r="E40" s="510"/>
      <c r="F40" s="510"/>
      <c r="G40" s="510"/>
      <c r="H40" s="510"/>
      <c r="I40" s="510"/>
      <c r="J40" s="510"/>
      <c r="K40" s="510"/>
      <c r="L40" s="510"/>
      <c r="M40" s="510"/>
      <c r="N40" s="510"/>
      <c r="O40" s="510"/>
      <c r="P40" s="510"/>
      <c r="Q40" s="510"/>
      <c r="R40" s="510"/>
      <c r="S40" s="510"/>
      <c r="T40" s="510"/>
      <c r="U40" s="510"/>
      <c r="V40" s="510"/>
      <c r="W40" s="510"/>
      <c r="X40" s="510"/>
      <c r="Y40" s="514"/>
      <c r="Z40" s="514"/>
      <c r="AA40" s="514"/>
      <c r="AB40" s="514"/>
      <c r="AC40" s="514"/>
      <c r="AD40" s="514"/>
      <c r="AE40" s="514"/>
      <c r="AF40" s="514"/>
      <c r="AG40" s="514"/>
    </row>
    <row r="41" spans="2:33">
      <c r="D41" s="510"/>
      <c r="E41" s="510"/>
      <c r="F41" s="510"/>
      <c r="G41" s="510"/>
      <c r="H41" s="510"/>
      <c r="I41" s="510"/>
      <c r="J41" s="510"/>
      <c r="K41" s="510"/>
      <c r="L41" s="510"/>
      <c r="M41" s="510"/>
      <c r="N41" s="510"/>
      <c r="O41" s="510"/>
      <c r="P41" s="510"/>
      <c r="Q41" s="510"/>
      <c r="R41" s="510"/>
      <c r="S41" s="510"/>
      <c r="T41" s="510"/>
      <c r="U41" s="510"/>
      <c r="V41" s="510"/>
      <c r="W41" s="510"/>
      <c r="X41" s="510"/>
      <c r="Y41" s="514"/>
      <c r="Z41" s="514"/>
      <c r="AA41" s="514"/>
      <c r="AB41" s="514"/>
      <c r="AC41" s="514"/>
      <c r="AD41" s="514"/>
      <c r="AE41" s="514"/>
      <c r="AF41" s="514"/>
      <c r="AG41" s="514"/>
    </row>
    <row r="42" spans="2:33">
      <c r="N42" s="45" t="s">
        <v>134</v>
      </c>
      <c r="O42" s="513"/>
      <c r="P42" s="513"/>
      <c r="Q42" s="513"/>
      <c r="R42" s="513"/>
      <c r="S42" s="513"/>
      <c r="T42" s="513"/>
      <c r="U42" s="513"/>
      <c r="V42" s="513"/>
      <c r="W42" s="513"/>
      <c r="X42" s="513"/>
      <c r="Y42" s="45" t="s">
        <v>136</v>
      </c>
      <c r="Z42" s="37" t="s">
        <v>428</v>
      </c>
      <c r="AA42" s="37"/>
    </row>
    <row r="43" spans="2:33">
      <c r="P43" s="499"/>
      <c r="Q43" s="499"/>
      <c r="R43" s="499"/>
      <c r="S43" s="499"/>
      <c r="T43" s="499"/>
      <c r="U43" s="499"/>
      <c r="V43" s="499"/>
    </row>
    <row r="44" spans="2:33">
      <c r="B44" s="489" t="s">
        <v>91</v>
      </c>
      <c r="D44" s="512" t="s">
        <v>169</v>
      </c>
      <c r="E44" s="512"/>
      <c r="F44" s="512"/>
      <c r="G44" s="512"/>
      <c r="H44" s="512"/>
      <c r="I44" s="512"/>
      <c r="J44" s="512"/>
      <c r="K44" s="512"/>
      <c r="L44" s="512"/>
      <c r="M44" s="512"/>
      <c r="N44" s="512"/>
      <c r="O44" s="512"/>
      <c r="P44" s="512"/>
      <c r="Q44" s="499"/>
      <c r="R44" s="499"/>
      <c r="S44" s="499"/>
      <c r="T44" s="499"/>
      <c r="U44" s="499"/>
      <c r="V44" s="499"/>
    </row>
    <row r="45" spans="2:33">
      <c r="N45" s="45" t="s">
        <v>134</v>
      </c>
      <c r="O45" s="513"/>
      <c r="P45" s="513"/>
      <c r="Q45" s="513"/>
      <c r="R45" s="513"/>
      <c r="S45" s="513"/>
      <c r="T45" s="513"/>
      <c r="U45" s="513"/>
      <c r="V45" s="513"/>
      <c r="W45" s="513"/>
      <c r="X45" s="513"/>
      <c r="Y45" s="45" t="s">
        <v>136</v>
      </c>
      <c r="Z45" s="37" t="s">
        <v>429</v>
      </c>
    </row>
    <row r="46" spans="2:33">
      <c r="P46" s="499"/>
      <c r="Q46" s="499"/>
      <c r="R46" s="499"/>
      <c r="S46" s="499"/>
      <c r="T46" s="499"/>
      <c r="U46" s="499"/>
      <c r="V46" s="499"/>
    </row>
    <row r="47" spans="2:33">
      <c r="B47" s="37" t="s">
        <v>167</v>
      </c>
    </row>
    <row r="48" spans="2:33">
      <c r="C48" s="37" t="s">
        <v>430</v>
      </c>
    </row>
    <row r="49" spans="3:37">
      <c r="C49" s="37"/>
    </row>
    <row r="50" spans="3:37"/>
    <row r="51" spans="3:37"/>
    <row r="52" spans="3:37">
      <c r="P52" s="500"/>
      <c r="Q52" s="500"/>
      <c r="R52" s="500"/>
      <c r="S52" s="500"/>
      <c r="T52" s="500"/>
      <c r="U52" s="500"/>
      <c r="V52" s="500"/>
      <c r="W52" s="500"/>
    </row>
    <row r="53" spans="3:37"/>
    <row r="54" spans="3:37"/>
    <row r="55" spans="3:37"/>
    <row r="56" spans="3:37"/>
    <row r="57" spans="3:37"/>
    <row r="58" spans="3:3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497"/>
    </row>
  </sheetData>
  <mergeCells count="21">
    <mergeCell ref="AC3:AL3"/>
    <mergeCell ref="B30:AL30"/>
    <mergeCell ref="D33:L33"/>
    <mergeCell ref="F34:O34"/>
    <mergeCell ref="O38:X38"/>
    <mergeCell ref="O42:X42"/>
    <mergeCell ref="D44:P44"/>
    <mergeCell ref="O45:X45"/>
    <mergeCell ref="P9:R10"/>
    <mergeCell ref="P11:T12"/>
    <mergeCell ref="U11:AK12"/>
    <mergeCell ref="P13:T14"/>
    <mergeCell ref="U13:AK14"/>
    <mergeCell ref="P15:T16"/>
    <mergeCell ref="U15:AK16"/>
    <mergeCell ref="P17:T18"/>
    <mergeCell ref="U17:AK18"/>
    <mergeCell ref="B21:AL22"/>
    <mergeCell ref="B25:AL28"/>
    <mergeCell ref="D36:T37"/>
    <mergeCell ref="D40:X41"/>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5"/>
  </sheetPr>
  <dimension ref="B1:AM32"/>
  <sheetViews>
    <sheetView showGridLines="0" view="pageBreakPreview" zoomScaleSheetLayoutView="100" workbookViewId="0">
      <selection activeCell="Z34" sqref="Z34"/>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348</v>
      </c>
    </row>
    <row r="2" spans="2:38" ht="15" customHeight="1">
      <c r="B2" s="68"/>
    </row>
    <row r="3" spans="2:38" ht="9.65" customHeight="1"/>
    <row r="4" spans="2:38" ht="17.25">
      <c r="B4" s="69" t="s">
        <v>462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193</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0.25" customHeight="1">
      <c r="C7" s="144" t="s">
        <v>197</v>
      </c>
      <c r="D7" s="150"/>
      <c r="E7" s="150"/>
      <c r="F7" s="150"/>
      <c r="G7" s="150"/>
      <c r="H7" s="150"/>
      <c r="I7" s="150"/>
      <c r="J7" s="155"/>
      <c r="K7" s="157" t="s">
        <v>465</v>
      </c>
      <c r="L7" s="162"/>
      <c r="M7" s="162"/>
      <c r="N7" s="162"/>
      <c r="O7" s="162"/>
      <c r="P7" s="162"/>
      <c r="Q7" s="162"/>
      <c r="R7" s="162"/>
      <c r="S7" s="162"/>
      <c r="T7" s="162"/>
      <c r="U7" s="162"/>
      <c r="V7" s="162"/>
      <c r="W7" s="167"/>
      <c r="X7" s="167"/>
      <c r="Y7" s="167"/>
      <c r="Z7" s="167"/>
      <c r="AA7" s="167"/>
      <c r="AB7" s="167"/>
      <c r="AC7" s="167"/>
      <c r="AD7" s="167"/>
      <c r="AE7" s="167"/>
      <c r="AF7" s="167"/>
      <c r="AG7" s="167"/>
      <c r="AH7" s="167"/>
      <c r="AI7" s="167"/>
      <c r="AJ7" s="167"/>
      <c r="AK7" s="167"/>
      <c r="AL7" s="171"/>
    </row>
    <row r="8" spans="2:38" ht="21.75" customHeight="1">
      <c r="C8" s="145"/>
      <c r="D8" s="151"/>
      <c r="E8" s="151"/>
      <c r="F8" s="151"/>
      <c r="G8" s="151"/>
      <c r="H8" s="151"/>
      <c r="I8" s="151"/>
      <c r="J8" s="156"/>
      <c r="K8" s="517" t="s">
        <v>352</v>
      </c>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32"/>
    </row>
    <row r="9" spans="2:38" ht="25" customHeight="1">
      <c r="C9" s="72" t="s">
        <v>199</v>
      </c>
      <c r="D9" s="74"/>
      <c r="E9" s="74"/>
      <c r="F9" s="74"/>
      <c r="G9" s="74"/>
      <c r="H9" s="74"/>
      <c r="I9" s="74"/>
      <c r="J9" s="75"/>
      <c r="K9" s="518" t="s">
        <v>201</v>
      </c>
      <c r="L9" s="520"/>
      <c r="M9" s="520"/>
      <c r="N9" s="520"/>
      <c r="O9" s="520"/>
      <c r="P9" s="520"/>
      <c r="Q9" s="520"/>
      <c r="R9" s="520"/>
      <c r="S9" s="520"/>
      <c r="T9" s="520"/>
      <c r="U9" s="520"/>
      <c r="V9" s="520"/>
      <c r="W9" s="527"/>
      <c r="X9" s="527"/>
      <c r="Y9" s="527"/>
      <c r="Z9" s="527"/>
      <c r="AA9" s="527"/>
      <c r="AB9" s="527"/>
      <c r="AC9" s="527"/>
      <c r="AD9" s="527"/>
      <c r="AE9" s="527"/>
      <c r="AF9" s="527"/>
      <c r="AG9" s="527"/>
      <c r="AH9" s="527"/>
      <c r="AI9" s="527"/>
      <c r="AJ9" s="527"/>
      <c r="AK9" s="527"/>
      <c r="AL9" s="533"/>
    </row>
    <row r="10" spans="2:38" ht="25" customHeight="1">
      <c r="C10" s="72" t="s">
        <v>39</v>
      </c>
      <c r="D10" s="74"/>
      <c r="E10" s="74"/>
      <c r="F10" s="74"/>
      <c r="G10" s="74"/>
      <c r="H10" s="74"/>
      <c r="I10" s="74"/>
      <c r="J10" s="75"/>
      <c r="K10" s="518" t="s">
        <v>130</v>
      </c>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34"/>
    </row>
    <row r="11" spans="2:38" ht="25" customHeight="1">
      <c r="C11" s="72" t="s">
        <v>203</v>
      </c>
      <c r="D11" s="74"/>
      <c r="E11" s="74"/>
      <c r="F11" s="74"/>
      <c r="G11" s="74"/>
      <c r="H11" s="74"/>
      <c r="I11" s="74"/>
      <c r="J11" s="75"/>
      <c r="K11" s="518" t="s">
        <v>204</v>
      </c>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6"/>
    </row>
    <row r="12" spans="2:38" ht="25" customHeight="1">
      <c r="C12" s="72" t="s">
        <v>71</v>
      </c>
      <c r="D12" s="74"/>
      <c r="E12" s="74"/>
      <c r="F12" s="74"/>
      <c r="G12" s="74"/>
      <c r="H12" s="74"/>
      <c r="I12" s="74"/>
      <c r="J12" s="75"/>
      <c r="K12" s="518" t="s">
        <v>206</v>
      </c>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34"/>
    </row>
    <row r="13" spans="2:38" ht="30.75" customHeight="1">
      <c r="C13" s="73" t="s">
        <v>374</v>
      </c>
      <c r="D13" s="74"/>
      <c r="E13" s="74"/>
      <c r="F13" s="74"/>
      <c r="G13" s="74"/>
      <c r="H13" s="74"/>
      <c r="I13" s="74"/>
      <c r="J13" s="75"/>
      <c r="K13" s="518" t="s">
        <v>208</v>
      </c>
      <c r="L13" s="520"/>
      <c r="M13" s="520"/>
      <c r="N13" s="520"/>
      <c r="O13" s="520"/>
      <c r="P13" s="520"/>
      <c r="Q13" s="520"/>
      <c r="R13" s="520"/>
      <c r="S13" s="520"/>
      <c r="T13" s="520"/>
      <c r="U13" s="520"/>
      <c r="V13" s="526"/>
      <c r="W13" s="528" t="s">
        <v>209</v>
      </c>
      <c r="X13" s="529"/>
      <c r="Y13" s="529"/>
      <c r="Z13" s="530" t="s">
        <v>211</v>
      </c>
      <c r="AA13" s="531"/>
      <c r="AB13" s="531"/>
      <c r="AC13" s="531"/>
      <c r="AD13" s="531"/>
      <c r="AE13" s="531"/>
      <c r="AF13" s="531"/>
      <c r="AG13" s="531"/>
      <c r="AH13" s="531"/>
      <c r="AI13" s="531"/>
      <c r="AJ13" s="531"/>
      <c r="AK13" s="531"/>
      <c r="AL13" s="535"/>
    </row>
    <row r="14" spans="2:38" ht="13.5" customHeight="1"/>
    <row r="15" spans="2:38">
      <c r="B15" s="143" t="s">
        <v>267</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268</v>
      </c>
      <c r="C16" s="37"/>
      <c r="D16" s="37"/>
      <c r="E16" s="37"/>
      <c r="F16" s="37"/>
      <c r="G16" s="37"/>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row>
    <row r="17" spans="2:39">
      <c r="B17" s="37"/>
      <c r="C17" s="37"/>
      <c r="D17" s="37"/>
      <c r="E17" s="37"/>
      <c r="F17" s="37"/>
      <c r="G17" s="37"/>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69"/>
      <c r="AG17" s="169"/>
      <c r="AH17" s="169"/>
      <c r="AI17" s="169"/>
      <c r="AJ17" s="170" t="s">
        <v>239</v>
      </c>
      <c r="AK17" s="194"/>
      <c r="AL17" s="194"/>
    </row>
    <row r="18" spans="2:39" s="64" customFormat="1">
      <c r="B18" s="194"/>
      <c r="C18" s="463" t="s">
        <v>270</v>
      </c>
      <c r="D18" s="465"/>
      <c r="E18" s="465"/>
      <c r="F18" s="465"/>
      <c r="G18" s="465"/>
      <c r="H18" s="465"/>
      <c r="I18" s="465"/>
      <c r="J18" s="465"/>
      <c r="K18" s="465"/>
      <c r="L18" s="467"/>
      <c r="M18" s="463" t="s">
        <v>272</v>
      </c>
      <c r="N18" s="465"/>
      <c r="O18" s="465"/>
      <c r="P18" s="465"/>
      <c r="Q18" s="465"/>
      <c r="R18" s="465"/>
      <c r="S18" s="467"/>
      <c r="T18" s="463" t="s">
        <v>275</v>
      </c>
      <c r="U18" s="465"/>
      <c r="V18" s="465"/>
      <c r="W18" s="465"/>
      <c r="X18" s="465"/>
      <c r="Y18" s="465"/>
      <c r="Z18" s="465"/>
      <c r="AA18" s="465"/>
      <c r="AB18" s="465"/>
      <c r="AC18" s="465"/>
      <c r="AD18" s="465"/>
      <c r="AE18" s="465"/>
      <c r="AF18" s="465"/>
      <c r="AG18" s="465"/>
      <c r="AH18" s="465"/>
      <c r="AI18" s="465"/>
      <c r="AJ18" s="467"/>
      <c r="AK18" s="194"/>
      <c r="AL18" s="194"/>
      <c r="AM18" s="66"/>
    </row>
    <row r="19" spans="2:39" s="64" customFormat="1">
      <c r="B19" s="194"/>
      <c r="C19" s="464"/>
      <c r="D19" s="466"/>
      <c r="E19" s="466"/>
      <c r="F19" s="466"/>
      <c r="G19" s="466"/>
      <c r="H19" s="466"/>
      <c r="I19" s="466"/>
      <c r="J19" s="466"/>
      <c r="K19" s="466"/>
      <c r="L19" s="468"/>
      <c r="M19" s="464"/>
      <c r="N19" s="466"/>
      <c r="O19" s="466"/>
      <c r="P19" s="466"/>
      <c r="Q19" s="466"/>
      <c r="R19" s="466"/>
      <c r="S19" s="468"/>
      <c r="T19" s="464"/>
      <c r="U19" s="466"/>
      <c r="V19" s="466"/>
      <c r="W19" s="466"/>
      <c r="X19" s="466"/>
      <c r="Y19" s="466"/>
      <c r="Z19" s="466"/>
      <c r="AA19" s="466"/>
      <c r="AB19" s="466"/>
      <c r="AC19" s="466"/>
      <c r="AD19" s="466"/>
      <c r="AE19" s="466"/>
      <c r="AF19" s="466"/>
      <c r="AG19" s="466"/>
      <c r="AH19" s="466"/>
      <c r="AI19" s="466"/>
      <c r="AJ19" s="468"/>
      <c r="AK19" s="194"/>
      <c r="AL19" s="194"/>
      <c r="AM19" s="66"/>
    </row>
    <row r="20" spans="2:39" s="64" customFormat="1">
      <c r="B20" s="194"/>
      <c r="C20" s="146" t="s">
        <v>163</v>
      </c>
      <c r="D20" s="146"/>
      <c r="E20" s="146"/>
      <c r="F20" s="146"/>
      <c r="G20" s="146"/>
      <c r="H20" s="146"/>
      <c r="I20" s="515" t="s">
        <v>395</v>
      </c>
      <c r="J20" s="516"/>
      <c r="K20" s="516"/>
      <c r="L20" s="522"/>
      <c r="M20" s="523">
        <v>600000</v>
      </c>
      <c r="N20" s="524"/>
      <c r="O20" s="524"/>
      <c r="P20" s="524"/>
      <c r="Q20" s="524"/>
      <c r="R20" s="524"/>
      <c r="S20" s="525"/>
      <c r="T20" s="146"/>
      <c r="U20" s="146"/>
      <c r="V20" s="146"/>
      <c r="W20" s="146"/>
      <c r="X20" s="146"/>
      <c r="Y20" s="146"/>
      <c r="Z20" s="146"/>
      <c r="AA20" s="146"/>
      <c r="AB20" s="146"/>
      <c r="AC20" s="146"/>
      <c r="AD20" s="146"/>
      <c r="AE20" s="146"/>
      <c r="AF20" s="146"/>
      <c r="AG20" s="146"/>
      <c r="AH20" s="146"/>
      <c r="AI20" s="146"/>
      <c r="AJ20" s="146"/>
      <c r="AK20" s="194"/>
      <c r="AL20" s="194"/>
      <c r="AM20" s="66"/>
    </row>
    <row r="21" spans="2:39" s="64" customFormat="1">
      <c r="B21" s="194"/>
      <c r="C21" s="146"/>
      <c r="D21" s="146"/>
      <c r="E21" s="146"/>
      <c r="F21" s="146"/>
      <c r="G21" s="146"/>
      <c r="H21" s="146"/>
      <c r="I21" s="515" t="s">
        <v>397</v>
      </c>
      <c r="J21" s="516"/>
      <c r="K21" s="516"/>
      <c r="L21" s="522"/>
      <c r="M21" s="523">
        <v>670000</v>
      </c>
      <c r="N21" s="524"/>
      <c r="O21" s="524"/>
      <c r="P21" s="524"/>
      <c r="Q21" s="524"/>
      <c r="R21" s="524"/>
      <c r="S21" s="525"/>
      <c r="T21" s="146"/>
      <c r="U21" s="146"/>
      <c r="V21" s="146"/>
      <c r="W21" s="146"/>
      <c r="X21" s="146"/>
      <c r="Y21" s="146"/>
      <c r="Z21" s="146"/>
      <c r="AA21" s="146"/>
      <c r="AB21" s="146"/>
      <c r="AC21" s="146"/>
      <c r="AD21" s="146"/>
      <c r="AE21" s="146"/>
      <c r="AF21" s="146"/>
      <c r="AG21" s="146"/>
      <c r="AH21" s="146"/>
      <c r="AI21" s="146"/>
      <c r="AJ21" s="146"/>
      <c r="AK21" s="194"/>
      <c r="AL21" s="194"/>
      <c r="AM21" s="66"/>
    </row>
    <row r="22" spans="2:39" s="64" customFormat="1">
      <c r="B22" s="194"/>
      <c r="C22" s="146" t="s">
        <v>106</v>
      </c>
      <c r="D22" s="146"/>
      <c r="E22" s="146"/>
      <c r="F22" s="146"/>
      <c r="G22" s="146"/>
      <c r="H22" s="146"/>
      <c r="I22" s="515" t="s">
        <v>395</v>
      </c>
      <c r="J22" s="516"/>
      <c r="K22" s="516"/>
      <c r="L22" s="522"/>
      <c r="M22" s="523">
        <v>0</v>
      </c>
      <c r="N22" s="524"/>
      <c r="O22" s="524"/>
      <c r="P22" s="524"/>
      <c r="Q22" s="524"/>
      <c r="R22" s="524"/>
      <c r="S22" s="525"/>
      <c r="T22" s="146"/>
      <c r="U22" s="146"/>
      <c r="V22" s="146"/>
      <c r="W22" s="146"/>
      <c r="X22" s="146"/>
      <c r="Y22" s="146"/>
      <c r="Z22" s="146"/>
      <c r="AA22" s="146"/>
      <c r="AB22" s="146"/>
      <c r="AC22" s="146"/>
      <c r="AD22" s="146"/>
      <c r="AE22" s="146"/>
      <c r="AF22" s="146"/>
      <c r="AG22" s="146"/>
      <c r="AH22" s="146"/>
      <c r="AI22" s="146"/>
      <c r="AJ22" s="146"/>
      <c r="AK22" s="194"/>
      <c r="AL22" s="194"/>
      <c r="AM22" s="66"/>
    </row>
    <row r="23" spans="2:39" s="64" customFormat="1">
      <c r="B23" s="194"/>
      <c r="C23" s="146"/>
      <c r="D23" s="146"/>
      <c r="E23" s="146"/>
      <c r="F23" s="146"/>
      <c r="G23" s="146"/>
      <c r="H23" s="146"/>
      <c r="I23" s="515" t="s">
        <v>397</v>
      </c>
      <c r="J23" s="516"/>
      <c r="K23" s="516"/>
      <c r="L23" s="522"/>
      <c r="M23" s="523">
        <v>0</v>
      </c>
      <c r="N23" s="524"/>
      <c r="O23" s="524"/>
      <c r="P23" s="524"/>
      <c r="Q23" s="524"/>
      <c r="R23" s="524"/>
      <c r="S23" s="525"/>
      <c r="T23" s="146"/>
      <c r="U23" s="146"/>
      <c r="V23" s="146"/>
      <c r="W23" s="146"/>
      <c r="X23" s="146"/>
      <c r="Y23" s="146"/>
      <c r="Z23" s="146"/>
      <c r="AA23" s="146"/>
      <c r="AB23" s="146"/>
      <c r="AC23" s="146"/>
      <c r="AD23" s="146"/>
      <c r="AE23" s="146"/>
      <c r="AF23" s="146"/>
      <c r="AG23" s="146"/>
      <c r="AH23" s="146"/>
      <c r="AI23" s="146"/>
      <c r="AJ23" s="146"/>
      <c r="AK23" s="194"/>
      <c r="AL23" s="194"/>
      <c r="AM23" s="66"/>
    </row>
    <row r="24" spans="2:39" s="64" customFormat="1">
      <c r="B24" s="194"/>
      <c r="C24" s="146" t="s">
        <v>277</v>
      </c>
      <c r="D24" s="146"/>
      <c r="E24" s="146"/>
      <c r="F24" s="146"/>
      <c r="G24" s="146"/>
      <c r="H24" s="146"/>
      <c r="I24" s="515" t="s">
        <v>395</v>
      </c>
      <c r="J24" s="516"/>
      <c r="K24" s="516"/>
      <c r="L24" s="522"/>
      <c r="M24" s="523">
        <v>1000000</v>
      </c>
      <c r="N24" s="524"/>
      <c r="O24" s="524"/>
      <c r="P24" s="524"/>
      <c r="Q24" s="524"/>
      <c r="R24" s="524"/>
      <c r="S24" s="525"/>
      <c r="T24" s="475" t="s">
        <v>98</v>
      </c>
      <c r="U24" s="475"/>
      <c r="V24" s="475"/>
      <c r="W24" s="475"/>
      <c r="X24" s="475"/>
      <c r="Y24" s="475"/>
      <c r="Z24" s="475"/>
      <c r="AA24" s="475"/>
      <c r="AB24" s="475"/>
      <c r="AC24" s="475"/>
      <c r="AD24" s="475"/>
      <c r="AE24" s="475"/>
      <c r="AF24" s="475"/>
      <c r="AG24" s="475"/>
      <c r="AH24" s="475"/>
      <c r="AI24" s="475"/>
      <c r="AJ24" s="475"/>
      <c r="AK24" s="476"/>
      <c r="AL24" s="476"/>
      <c r="AM24" s="66"/>
    </row>
    <row r="25" spans="2:39" s="64" customFormat="1">
      <c r="B25" s="194"/>
      <c r="C25" s="146"/>
      <c r="D25" s="146"/>
      <c r="E25" s="146"/>
      <c r="F25" s="146"/>
      <c r="G25" s="146"/>
      <c r="H25" s="146"/>
      <c r="I25" s="515" t="s">
        <v>397</v>
      </c>
      <c r="J25" s="516"/>
      <c r="K25" s="516"/>
      <c r="L25" s="522"/>
      <c r="M25" s="523">
        <v>1000000</v>
      </c>
      <c r="N25" s="524"/>
      <c r="O25" s="524"/>
      <c r="P25" s="524"/>
      <c r="Q25" s="524"/>
      <c r="R25" s="524"/>
      <c r="S25" s="525"/>
      <c r="T25" s="475"/>
      <c r="U25" s="475"/>
      <c r="V25" s="475"/>
      <c r="W25" s="475"/>
      <c r="X25" s="475"/>
      <c r="Y25" s="475"/>
      <c r="Z25" s="475"/>
      <c r="AA25" s="475"/>
      <c r="AB25" s="475"/>
      <c r="AC25" s="475"/>
      <c r="AD25" s="475"/>
      <c r="AE25" s="475"/>
      <c r="AF25" s="475"/>
      <c r="AG25" s="475"/>
      <c r="AH25" s="475"/>
      <c r="AI25" s="475"/>
      <c r="AJ25" s="475"/>
      <c r="AK25" s="476"/>
      <c r="AL25" s="476"/>
      <c r="AM25" s="66"/>
    </row>
    <row r="26" spans="2:39" s="64" customFormat="1">
      <c r="B26" s="194"/>
      <c r="C26" s="146" t="s">
        <v>278</v>
      </c>
      <c r="D26" s="146"/>
      <c r="E26" s="146"/>
      <c r="F26" s="146"/>
      <c r="G26" s="146"/>
      <c r="H26" s="146"/>
      <c r="I26" s="515" t="s">
        <v>395</v>
      </c>
      <c r="J26" s="516"/>
      <c r="K26" s="516"/>
      <c r="L26" s="522"/>
      <c r="M26" s="523">
        <v>0</v>
      </c>
      <c r="N26" s="524"/>
      <c r="O26" s="524"/>
      <c r="P26" s="524"/>
      <c r="Q26" s="524"/>
      <c r="R26" s="524"/>
      <c r="S26" s="525"/>
      <c r="T26" s="475"/>
      <c r="U26" s="475"/>
      <c r="V26" s="475"/>
      <c r="W26" s="475"/>
      <c r="X26" s="475"/>
      <c r="Y26" s="475"/>
      <c r="Z26" s="475"/>
      <c r="AA26" s="475"/>
      <c r="AB26" s="475"/>
      <c r="AC26" s="475"/>
      <c r="AD26" s="475"/>
      <c r="AE26" s="475"/>
      <c r="AF26" s="475"/>
      <c r="AG26" s="475"/>
      <c r="AH26" s="475"/>
      <c r="AI26" s="475"/>
      <c r="AJ26" s="475"/>
      <c r="AK26" s="476"/>
      <c r="AL26" s="476"/>
      <c r="AM26" s="66"/>
    </row>
    <row r="27" spans="2:39" s="64" customFormat="1">
      <c r="B27" s="194"/>
      <c r="C27" s="146"/>
      <c r="D27" s="146"/>
      <c r="E27" s="146"/>
      <c r="F27" s="146"/>
      <c r="G27" s="146"/>
      <c r="H27" s="146"/>
      <c r="I27" s="515" t="s">
        <v>397</v>
      </c>
      <c r="J27" s="516"/>
      <c r="K27" s="516"/>
      <c r="L27" s="522"/>
      <c r="M27" s="523">
        <v>0</v>
      </c>
      <c r="N27" s="524"/>
      <c r="O27" s="524"/>
      <c r="P27" s="524"/>
      <c r="Q27" s="524"/>
      <c r="R27" s="524"/>
      <c r="S27" s="525"/>
      <c r="T27" s="475"/>
      <c r="U27" s="475"/>
      <c r="V27" s="475"/>
      <c r="W27" s="475"/>
      <c r="X27" s="475"/>
      <c r="Y27" s="475"/>
      <c r="Z27" s="475"/>
      <c r="AA27" s="475"/>
      <c r="AB27" s="475"/>
      <c r="AC27" s="475"/>
      <c r="AD27" s="475"/>
      <c r="AE27" s="475"/>
      <c r="AF27" s="475"/>
      <c r="AG27" s="475"/>
      <c r="AH27" s="475"/>
      <c r="AI27" s="475"/>
      <c r="AJ27" s="475"/>
      <c r="AK27" s="476"/>
      <c r="AL27" s="476"/>
      <c r="AM27" s="66"/>
    </row>
    <row r="28" spans="2:39" s="64" customFormat="1">
      <c r="B28" s="194"/>
      <c r="C28" s="463" t="s">
        <v>325</v>
      </c>
      <c r="D28" s="465"/>
      <c r="E28" s="465"/>
      <c r="F28" s="465"/>
      <c r="G28" s="465"/>
      <c r="H28" s="467"/>
      <c r="I28" s="515" t="s">
        <v>395</v>
      </c>
      <c r="J28" s="516"/>
      <c r="K28" s="516"/>
      <c r="L28" s="522"/>
      <c r="M28" s="523">
        <v>1600000</v>
      </c>
      <c r="N28" s="524"/>
      <c r="O28" s="524"/>
      <c r="P28" s="524"/>
      <c r="Q28" s="524"/>
      <c r="R28" s="524"/>
      <c r="S28" s="525"/>
      <c r="T28" s="475" t="s">
        <v>399</v>
      </c>
      <c r="U28" s="475"/>
      <c r="V28" s="475"/>
      <c r="W28" s="475"/>
      <c r="X28" s="475"/>
      <c r="Y28" s="475"/>
      <c r="Z28" s="475"/>
      <c r="AA28" s="475"/>
      <c r="AB28" s="475"/>
      <c r="AC28" s="475"/>
      <c r="AD28" s="475"/>
      <c r="AE28" s="475"/>
      <c r="AF28" s="475"/>
      <c r="AG28" s="475"/>
      <c r="AH28" s="475"/>
      <c r="AI28" s="475"/>
      <c r="AJ28" s="475"/>
      <c r="AK28" s="476"/>
      <c r="AL28" s="476"/>
      <c r="AM28" s="66"/>
    </row>
    <row r="29" spans="2:39" s="64" customFormat="1">
      <c r="B29" s="194"/>
      <c r="C29" s="464"/>
      <c r="D29" s="466"/>
      <c r="E29" s="466"/>
      <c r="F29" s="466"/>
      <c r="G29" s="466"/>
      <c r="H29" s="468"/>
      <c r="I29" s="515" t="s">
        <v>397</v>
      </c>
      <c r="J29" s="516"/>
      <c r="K29" s="516"/>
      <c r="L29" s="522"/>
      <c r="M29" s="523">
        <v>1670000</v>
      </c>
      <c r="N29" s="524"/>
      <c r="O29" s="524"/>
      <c r="P29" s="524"/>
      <c r="Q29" s="524"/>
      <c r="R29" s="524"/>
      <c r="S29" s="525"/>
      <c r="T29" s="475"/>
      <c r="U29" s="475"/>
      <c r="V29" s="475"/>
      <c r="W29" s="475"/>
      <c r="X29" s="475"/>
      <c r="Y29" s="475"/>
      <c r="Z29" s="475"/>
      <c r="AA29" s="475"/>
      <c r="AB29" s="475"/>
      <c r="AC29" s="475"/>
      <c r="AD29" s="475"/>
      <c r="AE29" s="475"/>
      <c r="AF29" s="475"/>
      <c r="AG29" s="475"/>
      <c r="AH29" s="475"/>
      <c r="AI29" s="475"/>
      <c r="AJ29" s="475"/>
      <c r="AK29" s="476"/>
      <c r="AL29" s="476"/>
      <c r="AM29" s="66"/>
    </row>
    <row r="31" spans="2:39">
      <c r="B31" s="68" t="s">
        <v>149</v>
      </c>
    </row>
    <row r="32" spans="2:39">
      <c r="C32" s="65" t="s">
        <v>367</v>
      </c>
    </row>
  </sheetData>
  <mergeCells count="51">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I28:L28"/>
    <mergeCell ref="M28:S28"/>
    <mergeCell ref="I29:L29"/>
    <mergeCell ref="M29:S29"/>
    <mergeCell ref="B5:AL6"/>
    <mergeCell ref="C7:J8"/>
    <mergeCell ref="B16:G17"/>
    <mergeCell ref="C18:L19"/>
    <mergeCell ref="M18:S19"/>
    <mergeCell ref="T18:AJ19"/>
    <mergeCell ref="C20:H21"/>
    <mergeCell ref="T20:AJ21"/>
    <mergeCell ref="C22:H23"/>
    <mergeCell ref="T22:AJ23"/>
    <mergeCell ref="C24:H25"/>
    <mergeCell ref="T24:AJ25"/>
    <mergeCell ref="C26:H27"/>
    <mergeCell ref="T26:AJ27"/>
    <mergeCell ref="C28:H29"/>
    <mergeCell ref="T28:AJ29"/>
  </mergeCells>
  <phoneticPr fontId="46"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5"/>
  </sheetPr>
  <dimension ref="B1:BG60"/>
  <sheetViews>
    <sheetView showGridLines="0" view="pageBreakPreview" zoomScale="80" zoomScaleSheetLayoutView="80" workbookViewId="0">
      <selection activeCell="AE4" sqref="AE4"/>
    </sheetView>
  </sheetViews>
  <sheetFormatPr defaultColWidth="9" defaultRowHeight="13.5"/>
  <cols>
    <col min="1" max="1" width="2.1796875" style="37" customWidth="1"/>
    <col min="2" max="10" width="2.1796875" style="45" customWidth="1"/>
    <col min="11" max="11" width="3.125" style="45" customWidth="1"/>
    <col min="12" max="16" width="2.1796875" style="45" customWidth="1"/>
    <col min="17" max="17" width="3.375" style="45" customWidth="1"/>
    <col min="18" max="22" width="2.1796875" style="45" customWidth="1"/>
    <col min="23" max="23" width="3.25" style="45" customWidth="1"/>
    <col min="24" max="29" width="2.1796875" style="45" customWidth="1"/>
    <col min="30" max="30" width="2.75" style="45" customWidth="1"/>
    <col min="31" max="35" width="2.1796875" style="45" customWidth="1"/>
    <col min="36" max="36" width="3.375" style="45" customWidth="1"/>
    <col min="37" max="41" width="2.1796875" style="45" customWidth="1"/>
    <col min="42" max="42" width="3.375" style="45" customWidth="1"/>
    <col min="43" max="48" width="2.1796875" style="45" customWidth="1"/>
    <col min="49" max="49" width="2.75" style="45" customWidth="1"/>
    <col min="50" max="55" width="2.1796875" style="45" customWidth="1"/>
    <col min="56" max="56" width="19" style="45" customWidth="1"/>
    <col min="57" max="57" width="9" style="37" bestFit="1" customWidth="0"/>
    <col min="58" max="58" width="13.36328125" style="37" customWidth="1"/>
    <col min="59" max="16384" width="9" style="37" bestFit="1" customWidth="0"/>
  </cols>
  <sheetData>
    <row r="1" spans="2:59" s="194" customFormat="1" ht="13.5" customHeight="1">
      <c r="B1" s="536" t="s">
        <v>337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F1" s="140">
        <v>0.66666666666666663</v>
      </c>
      <c r="BG1" s="140">
        <v>0.66666666666666663</v>
      </c>
    </row>
    <row r="2" spans="2:59" s="194" customFormat="1" ht="13.5" customHeight="1">
      <c r="B2" s="45"/>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F2" s="140" t="s">
        <v>232</v>
      </c>
      <c r="BG2" s="142">
        <v>1</v>
      </c>
    </row>
    <row r="3" spans="2:59" s="194" customFormat="1" ht="13.5" customHeight="1">
      <c r="B3" s="45"/>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F3" s="140"/>
      <c r="BG3" s="142"/>
    </row>
    <row r="4" spans="2:59" ht="16.5" customHeight="1">
      <c r="B4" s="45" t="s">
        <v>234</v>
      </c>
      <c r="BF4" s="140"/>
      <c r="BG4" s="142"/>
    </row>
    <row r="5" spans="2:59" s="194" customFormat="1" ht="11.25" customHeight="1">
      <c r="B5" s="92" t="s">
        <v>237</v>
      </c>
      <c r="C5" s="92"/>
      <c r="D5" s="92"/>
      <c r="E5" s="92"/>
      <c r="F5" s="92"/>
      <c r="G5" s="92"/>
      <c r="H5" s="92"/>
      <c r="I5" s="92"/>
      <c r="J5" s="92"/>
      <c r="K5" s="92"/>
      <c r="L5" s="92"/>
      <c r="M5" s="92"/>
      <c r="N5" s="92"/>
      <c r="O5" s="92"/>
      <c r="P5" s="199"/>
      <c r="Q5" s="199"/>
      <c r="R5" s="199"/>
      <c r="S5" s="199"/>
      <c r="T5" s="199"/>
      <c r="U5" s="199"/>
      <c r="V5" s="199"/>
      <c r="W5" s="199"/>
      <c r="X5" s="199"/>
      <c r="Y5" s="199"/>
      <c r="Z5" s="199"/>
      <c r="AA5" s="199"/>
      <c r="AB5" s="199"/>
      <c r="AC5" s="199"/>
      <c r="AD5" s="199"/>
      <c r="AE5" s="92"/>
      <c r="AF5" s="92"/>
      <c r="AG5" s="92"/>
      <c r="AH5" s="92"/>
      <c r="AI5" s="199"/>
      <c r="AJ5" s="199"/>
      <c r="AK5" s="199"/>
      <c r="AL5" s="199"/>
      <c r="AM5" s="199"/>
      <c r="AN5" s="199"/>
      <c r="AO5" s="199"/>
      <c r="AP5" s="199"/>
      <c r="AQ5" s="199"/>
      <c r="AR5" s="199"/>
      <c r="AS5" s="199"/>
      <c r="AT5" s="199"/>
      <c r="AU5" s="199"/>
      <c r="AV5" s="199"/>
      <c r="AW5" s="199"/>
      <c r="AX5" s="199"/>
      <c r="AY5" s="199"/>
      <c r="AZ5" s="199"/>
      <c r="BA5" s="199"/>
      <c r="BB5" s="199"/>
      <c r="BC5" s="199"/>
      <c r="BD5" s="199"/>
      <c r="BF5" s="140"/>
      <c r="BG5" s="142"/>
    </row>
    <row r="6" spans="2:59" s="194" customFormat="1" ht="16.5" customHeight="1">
      <c r="B6" s="92"/>
      <c r="C6" s="92"/>
      <c r="D6" s="92"/>
      <c r="E6" s="92"/>
      <c r="F6" s="92"/>
      <c r="G6" s="92"/>
      <c r="H6" s="92"/>
      <c r="I6" s="92"/>
      <c r="J6" s="92"/>
      <c r="K6" s="92"/>
      <c r="L6" s="92"/>
      <c r="M6" s="92"/>
      <c r="N6" s="92"/>
      <c r="O6" s="92"/>
      <c r="P6" s="199"/>
      <c r="Q6" s="199"/>
      <c r="R6" s="199"/>
      <c r="S6" s="199"/>
      <c r="T6" s="199"/>
      <c r="U6" s="199"/>
      <c r="V6" s="199"/>
      <c r="W6" s="199"/>
      <c r="X6" s="199"/>
      <c r="Y6" s="199"/>
      <c r="Z6" s="199"/>
      <c r="AA6" s="199"/>
      <c r="AB6" s="199"/>
      <c r="AC6" s="199"/>
      <c r="AD6" s="199"/>
      <c r="AE6" s="92"/>
      <c r="AF6" s="92"/>
      <c r="AG6" s="92"/>
      <c r="AH6" s="92"/>
      <c r="AI6" s="199"/>
      <c r="AJ6" s="199"/>
      <c r="AK6" s="199"/>
      <c r="AL6" s="199"/>
      <c r="AM6" s="199"/>
      <c r="AN6" s="199"/>
      <c r="AO6" s="199"/>
      <c r="AP6" s="199"/>
      <c r="AQ6" s="199"/>
      <c r="AR6" s="199"/>
      <c r="AS6" s="199"/>
      <c r="AT6" s="199"/>
      <c r="AU6" s="199"/>
      <c r="AV6" s="199"/>
      <c r="AW6" s="199"/>
      <c r="AX6" s="199"/>
      <c r="AY6" s="199"/>
      <c r="AZ6" s="137"/>
      <c r="BA6" s="137"/>
      <c r="BB6" s="137"/>
      <c r="BC6" s="137"/>
      <c r="BD6" s="209" t="s">
        <v>239</v>
      </c>
    </row>
    <row r="7" spans="2:59" s="194" customFormat="1" ht="16.5" customHeight="1">
      <c r="B7" s="199"/>
      <c r="C7" s="96" t="s">
        <v>241</v>
      </c>
      <c r="D7" s="96"/>
      <c r="E7" s="96"/>
      <c r="F7" s="96"/>
      <c r="G7" s="96"/>
      <c r="H7" s="96"/>
      <c r="I7" s="96"/>
      <c r="J7" s="96"/>
      <c r="K7" s="96"/>
      <c r="L7" s="110" t="s">
        <v>244</v>
      </c>
      <c r="M7" s="110"/>
      <c r="N7" s="110"/>
      <c r="O7" s="110"/>
      <c r="P7" s="110"/>
      <c r="Q7" s="110"/>
      <c r="R7" s="110" t="s">
        <v>247</v>
      </c>
      <c r="S7" s="110"/>
      <c r="T7" s="110"/>
      <c r="U7" s="110"/>
      <c r="V7" s="110"/>
      <c r="W7" s="110"/>
      <c r="X7" s="117" t="s">
        <v>29</v>
      </c>
      <c r="Y7" s="118"/>
      <c r="Z7" s="118"/>
      <c r="AA7" s="118"/>
      <c r="AB7" s="118"/>
      <c r="AC7" s="118"/>
      <c r="AD7" s="118"/>
      <c r="AE7" s="110" t="s">
        <v>244</v>
      </c>
      <c r="AF7" s="110"/>
      <c r="AG7" s="110"/>
      <c r="AH7" s="110"/>
      <c r="AI7" s="110"/>
      <c r="AJ7" s="110"/>
      <c r="AK7" s="110" t="s">
        <v>247</v>
      </c>
      <c r="AL7" s="110"/>
      <c r="AM7" s="110"/>
      <c r="AN7" s="110"/>
      <c r="AO7" s="110"/>
      <c r="AP7" s="110"/>
      <c r="AQ7" s="117" t="s">
        <v>29</v>
      </c>
      <c r="AR7" s="118"/>
      <c r="AS7" s="118"/>
      <c r="AT7" s="118"/>
      <c r="AU7" s="118"/>
      <c r="AV7" s="118"/>
      <c r="AW7" s="118"/>
      <c r="AX7" s="128" t="s">
        <v>5</v>
      </c>
      <c r="AY7" s="129"/>
      <c r="AZ7" s="129"/>
      <c r="BA7" s="129"/>
      <c r="BB7" s="129"/>
      <c r="BC7" s="129"/>
      <c r="BD7" s="129"/>
      <c r="BF7" s="194" t="s">
        <v>249</v>
      </c>
      <c r="BG7" s="142">
        <f>IFERROR(VLOOKUP(AT9,BF1:BG2,2,FALSE),"0")</f>
        <v>1</v>
      </c>
    </row>
    <row r="8" spans="2:59" s="194" customFormat="1" ht="16.5" customHeight="1">
      <c r="B8" s="199"/>
      <c r="C8" s="96"/>
      <c r="D8" s="96"/>
      <c r="E8" s="96"/>
      <c r="F8" s="96"/>
      <c r="G8" s="96"/>
      <c r="H8" s="96"/>
      <c r="I8" s="96"/>
      <c r="J8" s="96"/>
      <c r="K8" s="96"/>
      <c r="L8" s="110"/>
      <c r="M8" s="110"/>
      <c r="N8" s="110"/>
      <c r="O8" s="110"/>
      <c r="P8" s="110"/>
      <c r="Q8" s="110"/>
      <c r="R8" s="110"/>
      <c r="S8" s="110"/>
      <c r="T8" s="110"/>
      <c r="U8" s="110"/>
      <c r="V8" s="110"/>
      <c r="W8" s="110"/>
      <c r="X8" s="118"/>
      <c r="Y8" s="118"/>
      <c r="Z8" s="118"/>
      <c r="AA8" s="118"/>
      <c r="AB8" s="118"/>
      <c r="AC8" s="118"/>
      <c r="AD8" s="118"/>
      <c r="AE8" s="110"/>
      <c r="AF8" s="110"/>
      <c r="AG8" s="110"/>
      <c r="AH8" s="110"/>
      <c r="AI8" s="110"/>
      <c r="AJ8" s="110"/>
      <c r="AK8" s="110"/>
      <c r="AL8" s="110"/>
      <c r="AM8" s="110"/>
      <c r="AN8" s="110"/>
      <c r="AO8" s="110"/>
      <c r="AP8" s="110"/>
      <c r="AQ8" s="118"/>
      <c r="AR8" s="118"/>
      <c r="AS8" s="118"/>
      <c r="AT8" s="118"/>
      <c r="AU8" s="118"/>
      <c r="AV8" s="118"/>
      <c r="AW8" s="118"/>
      <c r="AX8" s="129"/>
      <c r="AY8" s="129"/>
      <c r="AZ8" s="129"/>
      <c r="BA8" s="129"/>
      <c r="BB8" s="129"/>
      <c r="BC8" s="129"/>
      <c r="BD8" s="129"/>
    </row>
    <row r="9" spans="2:59" s="194" customFormat="1" ht="16.5" customHeight="1">
      <c r="B9" s="199"/>
      <c r="C9" s="96"/>
      <c r="D9" s="96"/>
      <c r="E9" s="96"/>
      <c r="F9" s="96"/>
      <c r="G9" s="96"/>
      <c r="H9" s="96"/>
      <c r="I9" s="96"/>
      <c r="J9" s="96"/>
      <c r="K9" s="96"/>
      <c r="L9" s="110"/>
      <c r="M9" s="110"/>
      <c r="N9" s="110"/>
      <c r="O9" s="110"/>
      <c r="P9" s="110"/>
      <c r="Q9" s="110"/>
      <c r="R9" s="110"/>
      <c r="S9" s="110"/>
      <c r="T9" s="110"/>
      <c r="U9" s="110"/>
      <c r="V9" s="110"/>
      <c r="W9" s="110"/>
      <c r="X9" s="119" t="s">
        <v>249</v>
      </c>
      <c r="Y9" s="123"/>
      <c r="Z9" s="125"/>
      <c r="AA9" s="126" t="s">
        <v>232</v>
      </c>
      <c r="AB9" s="123"/>
      <c r="AC9" s="123"/>
      <c r="AD9" s="125"/>
      <c r="AE9" s="110"/>
      <c r="AF9" s="110"/>
      <c r="AG9" s="110"/>
      <c r="AH9" s="110"/>
      <c r="AI9" s="110"/>
      <c r="AJ9" s="110"/>
      <c r="AK9" s="110"/>
      <c r="AL9" s="110"/>
      <c r="AM9" s="110"/>
      <c r="AN9" s="110"/>
      <c r="AO9" s="110"/>
      <c r="AP9" s="110"/>
      <c r="AQ9" s="119" t="s">
        <v>249</v>
      </c>
      <c r="AR9" s="123"/>
      <c r="AS9" s="125"/>
      <c r="AT9" s="126" t="s">
        <v>232</v>
      </c>
      <c r="AU9" s="123"/>
      <c r="AV9" s="123"/>
      <c r="AW9" s="125"/>
      <c r="AX9" s="129"/>
      <c r="AY9" s="129"/>
      <c r="AZ9" s="129"/>
      <c r="BA9" s="129"/>
      <c r="BB9" s="129"/>
      <c r="BC9" s="129"/>
      <c r="BD9" s="129"/>
    </row>
    <row r="10" spans="2:59" s="194" customFormat="1" ht="16.5" customHeight="1">
      <c r="B10" s="199"/>
      <c r="C10" s="97" t="s">
        <v>330</v>
      </c>
      <c r="D10" s="104"/>
      <c r="E10" s="104"/>
      <c r="F10" s="104"/>
      <c r="G10" s="104"/>
      <c r="H10" s="104"/>
      <c r="I10" s="104"/>
      <c r="J10" s="104"/>
      <c r="K10" s="107"/>
      <c r="L10" s="202">
        <v>500000</v>
      </c>
      <c r="M10" s="202"/>
      <c r="N10" s="202"/>
      <c r="O10" s="202"/>
      <c r="P10" s="202"/>
      <c r="Q10" s="202"/>
      <c r="R10" s="202">
        <v>454545</v>
      </c>
      <c r="S10" s="202"/>
      <c r="T10" s="202"/>
      <c r="U10" s="202"/>
      <c r="V10" s="202"/>
      <c r="W10" s="202"/>
      <c r="X10" s="204">
        <f>ROUNDDOWN(R10*$BG$7,0)</f>
        <v>454545</v>
      </c>
      <c r="Y10" s="204"/>
      <c r="Z10" s="204"/>
      <c r="AA10" s="204"/>
      <c r="AB10" s="204"/>
      <c r="AC10" s="204"/>
      <c r="AD10" s="204"/>
      <c r="AE10" s="202">
        <v>450000</v>
      </c>
      <c r="AF10" s="202"/>
      <c r="AG10" s="202"/>
      <c r="AH10" s="202"/>
      <c r="AI10" s="202"/>
      <c r="AJ10" s="202"/>
      <c r="AK10" s="202">
        <f t="shared" ref="AK10:AK16" si="0">ROUND(AE10/1.1,0)</f>
        <v>409091</v>
      </c>
      <c r="AL10" s="202"/>
      <c r="AM10" s="202"/>
      <c r="AN10" s="202"/>
      <c r="AO10" s="202"/>
      <c r="AP10" s="202"/>
      <c r="AQ10" s="204">
        <f t="shared" ref="AQ10:AQ15" si="1">ROUNDDOWN(AK10*$BG$7,0)</f>
        <v>409091</v>
      </c>
      <c r="AR10" s="204"/>
      <c r="AS10" s="204"/>
      <c r="AT10" s="204"/>
      <c r="AU10" s="204"/>
      <c r="AV10" s="204"/>
      <c r="AW10" s="204"/>
      <c r="AX10" s="210" t="s">
        <v>467</v>
      </c>
      <c r="AY10" s="210"/>
      <c r="AZ10" s="210"/>
      <c r="BA10" s="210"/>
      <c r="BB10" s="210"/>
      <c r="BC10" s="210"/>
      <c r="BD10" s="210"/>
    </row>
    <row r="11" spans="2:59" s="194" customFormat="1" ht="16.5" customHeight="1">
      <c r="B11" s="199"/>
      <c r="C11" s="98"/>
      <c r="D11" s="200"/>
      <c r="E11" s="200"/>
      <c r="F11" s="200"/>
      <c r="G11" s="200"/>
      <c r="H11" s="200"/>
      <c r="I11" s="200"/>
      <c r="J11" s="200"/>
      <c r="K11" s="108"/>
      <c r="L11" s="202"/>
      <c r="M11" s="202"/>
      <c r="N11" s="202"/>
      <c r="O11" s="202"/>
      <c r="P11" s="202"/>
      <c r="Q11" s="202"/>
      <c r="R11" s="202">
        <v>0</v>
      </c>
      <c r="S11" s="202"/>
      <c r="T11" s="202"/>
      <c r="U11" s="202"/>
      <c r="V11" s="202"/>
      <c r="W11" s="202"/>
      <c r="X11" s="204">
        <f>ROUNDDOWN(R11*$BG$7,0)</f>
        <v>0</v>
      </c>
      <c r="Y11" s="204"/>
      <c r="Z11" s="204"/>
      <c r="AA11" s="204"/>
      <c r="AB11" s="204"/>
      <c r="AC11" s="204"/>
      <c r="AD11" s="204"/>
      <c r="AE11" s="202"/>
      <c r="AF11" s="202"/>
      <c r="AG11" s="202"/>
      <c r="AH11" s="202"/>
      <c r="AI11" s="202"/>
      <c r="AJ11" s="202"/>
      <c r="AK11" s="202">
        <f t="shared" si="0"/>
        <v>0</v>
      </c>
      <c r="AL11" s="202"/>
      <c r="AM11" s="202"/>
      <c r="AN11" s="202"/>
      <c r="AO11" s="202"/>
      <c r="AP11" s="202"/>
      <c r="AQ11" s="204">
        <f t="shared" si="1"/>
        <v>0</v>
      </c>
      <c r="AR11" s="204"/>
      <c r="AS11" s="204"/>
      <c r="AT11" s="204"/>
      <c r="AU11" s="204"/>
      <c r="AV11" s="204"/>
      <c r="AW11" s="204"/>
      <c r="AX11" s="175"/>
      <c r="AY11" s="175"/>
      <c r="AZ11" s="175"/>
      <c r="BA11" s="175"/>
      <c r="BB11" s="175"/>
      <c r="BC11" s="175"/>
      <c r="BD11" s="175"/>
    </row>
    <row r="12" spans="2:59" s="194" customFormat="1" ht="16.5" customHeight="1">
      <c r="B12" s="199"/>
      <c r="C12" s="98"/>
      <c r="D12" s="200"/>
      <c r="E12" s="200"/>
      <c r="F12" s="200"/>
      <c r="G12" s="200"/>
      <c r="H12" s="200"/>
      <c r="I12" s="200"/>
      <c r="J12" s="200"/>
      <c r="K12" s="108"/>
      <c r="L12" s="202"/>
      <c r="M12" s="202"/>
      <c r="N12" s="202"/>
      <c r="O12" s="202"/>
      <c r="P12" s="202"/>
      <c r="Q12" s="202"/>
      <c r="R12" s="202">
        <v>0</v>
      </c>
      <c r="S12" s="202"/>
      <c r="T12" s="202"/>
      <c r="U12" s="202"/>
      <c r="V12" s="202"/>
      <c r="W12" s="202"/>
      <c r="X12" s="204">
        <f>ROUNDDOWN(R12*$BG$7,0)</f>
        <v>0</v>
      </c>
      <c r="Y12" s="204"/>
      <c r="Z12" s="204"/>
      <c r="AA12" s="204"/>
      <c r="AB12" s="204"/>
      <c r="AC12" s="204"/>
      <c r="AD12" s="204"/>
      <c r="AE12" s="202"/>
      <c r="AF12" s="202"/>
      <c r="AG12" s="202"/>
      <c r="AH12" s="202"/>
      <c r="AI12" s="202"/>
      <c r="AJ12" s="202"/>
      <c r="AK12" s="202">
        <f t="shared" si="0"/>
        <v>0</v>
      </c>
      <c r="AL12" s="202"/>
      <c r="AM12" s="202"/>
      <c r="AN12" s="202"/>
      <c r="AO12" s="202"/>
      <c r="AP12" s="202"/>
      <c r="AQ12" s="204">
        <f t="shared" si="1"/>
        <v>0</v>
      </c>
      <c r="AR12" s="204"/>
      <c r="AS12" s="204"/>
      <c r="AT12" s="204"/>
      <c r="AU12" s="204"/>
      <c r="AV12" s="204"/>
      <c r="AW12" s="204"/>
      <c r="AX12" s="175"/>
      <c r="AY12" s="175"/>
      <c r="AZ12" s="175"/>
      <c r="BA12" s="175"/>
      <c r="BB12" s="175"/>
      <c r="BC12" s="175"/>
      <c r="BD12" s="175"/>
    </row>
    <row r="13" spans="2:59" s="194" customFormat="1" ht="16.5" customHeight="1">
      <c r="B13" s="199"/>
      <c r="C13" s="98"/>
      <c r="D13" s="200"/>
      <c r="E13" s="200"/>
      <c r="F13" s="200"/>
      <c r="G13" s="200"/>
      <c r="H13" s="200"/>
      <c r="I13" s="200"/>
      <c r="J13" s="200"/>
      <c r="K13" s="108"/>
      <c r="L13" s="202"/>
      <c r="M13" s="202"/>
      <c r="N13" s="202"/>
      <c r="O13" s="202"/>
      <c r="P13" s="202"/>
      <c r="Q13" s="202"/>
      <c r="R13" s="202">
        <v>0</v>
      </c>
      <c r="S13" s="202"/>
      <c r="T13" s="202"/>
      <c r="U13" s="202"/>
      <c r="V13" s="202"/>
      <c r="W13" s="202"/>
      <c r="X13" s="204">
        <f>ROUNDDOWN(R13*$BG$7,0)</f>
        <v>0</v>
      </c>
      <c r="Y13" s="204"/>
      <c r="Z13" s="204"/>
      <c r="AA13" s="204"/>
      <c r="AB13" s="204"/>
      <c r="AC13" s="204"/>
      <c r="AD13" s="204"/>
      <c r="AE13" s="202"/>
      <c r="AF13" s="202"/>
      <c r="AG13" s="202"/>
      <c r="AH13" s="202"/>
      <c r="AI13" s="202"/>
      <c r="AJ13" s="202"/>
      <c r="AK13" s="202">
        <f t="shared" si="0"/>
        <v>0</v>
      </c>
      <c r="AL13" s="202"/>
      <c r="AM13" s="202"/>
      <c r="AN13" s="202"/>
      <c r="AO13" s="202"/>
      <c r="AP13" s="202"/>
      <c r="AQ13" s="204">
        <f t="shared" si="1"/>
        <v>0</v>
      </c>
      <c r="AR13" s="204"/>
      <c r="AS13" s="204"/>
      <c r="AT13" s="204"/>
      <c r="AU13" s="204"/>
      <c r="AV13" s="204"/>
      <c r="AW13" s="204"/>
      <c r="AX13" s="175"/>
      <c r="AY13" s="175"/>
      <c r="AZ13" s="175"/>
      <c r="BA13" s="175"/>
      <c r="BB13" s="175"/>
      <c r="BC13" s="175"/>
      <c r="BD13" s="175"/>
    </row>
    <row r="14" spans="2:59" s="194" customFormat="1" ht="16.5" customHeight="1">
      <c r="B14" s="199"/>
      <c r="C14" s="98"/>
      <c r="D14" s="200"/>
      <c r="E14" s="200"/>
      <c r="F14" s="200"/>
      <c r="G14" s="200"/>
      <c r="H14" s="200"/>
      <c r="I14" s="200"/>
      <c r="J14" s="200"/>
      <c r="K14" s="108"/>
      <c r="L14" s="202"/>
      <c r="M14" s="202"/>
      <c r="N14" s="202"/>
      <c r="O14" s="202"/>
      <c r="P14" s="202"/>
      <c r="Q14" s="202"/>
      <c r="R14" s="202">
        <v>0</v>
      </c>
      <c r="S14" s="202"/>
      <c r="T14" s="202"/>
      <c r="U14" s="202"/>
      <c r="V14" s="202"/>
      <c r="W14" s="202"/>
      <c r="X14" s="204">
        <f>ROUNDDOWN(R14*$BG$7,0)</f>
        <v>0</v>
      </c>
      <c r="Y14" s="204"/>
      <c r="Z14" s="204"/>
      <c r="AA14" s="204"/>
      <c r="AB14" s="204"/>
      <c r="AC14" s="204"/>
      <c r="AD14" s="204"/>
      <c r="AE14" s="202"/>
      <c r="AF14" s="202"/>
      <c r="AG14" s="202"/>
      <c r="AH14" s="202"/>
      <c r="AI14" s="202"/>
      <c r="AJ14" s="202"/>
      <c r="AK14" s="202">
        <f t="shared" si="0"/>
        <v>0</v>
      </c>
      <c r="AL14" s="202"/>
      <c r="AM14" s="202"/>
      <c r="AN14" s="202"/>
      <c r="AO14" s="202"/>
      <c r="AP14" s="202"/>
      <c r="AQ14" s="204">
        <f t="shared" si="1"/>
        <v>0</v>
      </c>
      <c r="AR14" s="204"/>
      <c r="AS14" s="204"/>
      <c r="AT14" s="204"/>
      <c r="AU14" s="204"/>
      <c r="AV14" s="204"/>
      <c r="AW14" s="204"/>
      <c r="AX14" s="175"/>
      <c r="AY14" s="175"/>
      <c r="AZ14" s="175"/>
      <c r="BA14" s="175"/>
      <c r="BB14" s="175"/>
      <c r="BC14" s="175"/>
      <c r="BD14" s="175"/>
    </row>
    <row r="15" spans="2:59" s="194" customFormat="1" ht="16.5" customHeight="1">
      <c r="B15" s="199"/>
      <c r="C15" s="98"/>
      <c r="D15" s="200"/>
      <c r="E15" s="200"/>
      <c r="F15" s="200"/>
      <c r="G15" s="200"/>
      <c r="H15" s="200"/>
      <c r="I15" s="200"/>
      <c r="J15" s="200"/>
      <c r="K15" s="108"/>
      <c r="L15" s="202"/>
      <c r="M15" s="202"/>
      <c r="N15" s="202"/>
      <c r="O15" s="202"/>
      <c r="P15" s="202"/>
      <c r="Q15" s="202"/>
      <c r="R15" s="202">
        <v>0</v>
      </c>
      <c r="S15" s="202"/>
      <c r="T15" s="202"/>
      <c r="U15" s="202"/>
      <c r="V15" s="202"/>
      <c r="W15" s="202"/>
      <c r="X15" s="204">
        <f>ROUNDDOWN(R15*$AN$7,0)</f>
        <v>0</v>
      </c>
      <c r="Y15" s="204"/>
      <c r="Z15" s="204"/>
      <c r="AA15" s="204"/>
      <c r="AB15" s="204"/>
      <c r="AC15" s="204"/>
      <c r="AD15" s="204"/>
      <c r="AE15" s="202"/>
      <c r="AF15" s="202"/>
      <c r="AG15" s="202"/>
      <c r="AH15" s="202"/>
      <c r="AI15" s="202"/>
      <c r="AJ15" s="202"/>
      <c r="AK15" s="202">
        <f t="shared" si="0"/>
        <v>0</v>
      </c>
      <c r="AL15" s="202"/>
      <c r="AM15" s="202"/>
      <c r="AN15" s="202"/>
      <c r="AO15" s="202"/>
      <c r="AP15" s="202"/>
      <c r="AQ15" s="204">
        <f t="shared" si="1"/>
        <v>0</v>
      </c>
      <c r="AR15" s="204"/>
      <c r="AS15" s="204"/>
      <c r="AT15" s="204"/>
      <c r="AU15" s="204"/>
      <c r="AV15" s="204"/>
      <c r="AW15" s="204"/>
      <c r="AX15" s="175"/>
      <c r="AY15" s="175"/>
      <c r="AZ15" s="175"/>
      <c r="BA15" s="175"/>
      <c r="BB15" s="175"/>
      <c r="BC15" s="175"/>
      <c r="BD15" s="175"/>
    </row>
    <row r="16" spans="2:59" s="194" customFormat="1" ht="16.5" customHeight="1">
      <c r="B16" s="199"/>
      <c r="C16" s="98"/>
      <c r="D16" s="200"/>
      <c r="E16" s="200"/>
      <c r="F16" s="200"/>
      <c r="G16" s="200"/>
      <c r="H16" s="200"/>
      <c r="I16" s="200"/>
      <c r="J16" s="200"/>
      <c r="K16" s="108"/>
      <c r="L16" s="202"/>
      <c r="M16" s="202"/>
      <c r="N16" s="202"/>
      <c r="O16" s="202"/>
      <c r="P16" s="202"/>
      <c r="Q16" s="202"/>
      <c r="R16" s="202">
        <v>0</v>
      </c>
      <c r="S16" s="202"/>
      <c r="T16" s="202"/>
      <c r="U16" s="202"/>
      <c r="V16" s="202"/>
      <c r="W16" s="202"/>
      <c r="X16" s="204">
        <f>ROUNDDOWN(R16*$AN$7,0)</f>
        <v>0</v>
      </c>
      <c r="Y16" s="204"/>
      <c r="Z16" s="204"/>
      <c r="AA16" s="204"/>
      <c r="AB16" s="204"/>
      <c r="AC16" s="204"/>
      <c r="AD16" s="204"/>
      <c r="AE16" s="202"/>
      <c r="AF16" s="202"/>
      <c r="AG16" s="202"/>
      <c r="AH16" s="202"/>
      <c r="AI16" s="202"/>
      <c r="AJ16" s="202"/>
      <c r="AK16" s="202">
        <f t="shared" si="0"/>
        <v>0</v>
      </c>
      <c r="AL16" s="202"/>
      <c r="AM16" s="202"/>
      <c r="AN16" s="202"/>
      <c r="AO16" s="202"/>
      <c r="AP16" s="202"/>
      <c r="AQ16" s="204">
        <f>ROUNDDOWN(AK16*$AN$7,0)</f>
        <v>0</v>
      </c>
      <c r="AR16" s="204"/>
      <c r="AS16" s="204"/>
      <c r="AT16" s="204"/>
      <c r="AU16" s="204"/>
      <c r="AV16" s="204"/>
      <c r="AW16" s="204"/>
      <c r="AX16" s="175"/>
      <c r="AY16" s="175"/>
      <c r="AZ16" s="175"/>
      <c r="BA16" s="175"/>
      <c r="BB16" s="175"/>
      <c r="BC16" s="175"/>
      <c r="BD16" s="175"/>
    </row>
    <row r="17" spans="2:56" s="194" customFormat="1" ht="16.5" customHeight="1">
      <c r="B17" s="199"/>
      <c r="C17" s="98"/>
      <c r="D17" s="200"/>
      <c r="E17" s="200"/>
      <c r="F17" s="200"/>
      <c r="G17" s="200"/>
      <c r="H17" s="200"/>
      <c r="I17" s="200"/>
      <c r="J17" s="200"/>
      <c r="K17" s="108"/>
      <c r="L17" s="202">
        <f>SUM(L10:Q16)</f>
        <v>500000</v>
      </c>
      <c r="M17" s="202"/>
      <c r="N17" s="202"/>
      <c r="O17" s="202"/>
      <c r="P17" s="202"/>
      <c r="Q17" s="202"/>
      <c r="R17" s="202">
        <f>SUM(R10:W16)</f>
        <v>454545</v>
      </c>
      <c r="S17" s="202"/>
      <c r="T17" s="202"/>
      <c r="U17" s="202"/>
      <c r="V17" s="202"/>
      <c r="W17" s="202"/>
      <c r="X17" s="204">
        <f>SUM(X10:AD16)</f>
        <v>454545</v>
      </c>
      <c r="Y17" s="204"/>
      <c r="Z17" s="204"/>
      <c r="AA17" s="204"/>
      <c r="AB17" s="204"/>
      <c r="AC17" s="204"/>
      <c r="AD17" s="204"/>
      <c r="AE17" s="202">
        <f>SUM(AE10:AJ16)</f>
        <v>450000</v>
      </c>
      <c r="AF17" s="202"/>
      <c r="AG17" s="202"/>
      <c r="AH17" s="202"/>
      <c r="AI17" s="202"/>
      <c r="AJ17" s="202"/>
      <c r="AK17" s="202">
        <f>SUM(AK10:AP16)</f>
        <v>409091</v>
      </c>
      <c r="AL17" s="202"/>
      <c r="AM17" s="202"/>
      <c r="AN17" s="202"/>
      <c r="AO17" s="202"/>
      <c r="AP17" s="202"/>
      <c r="AQ17" s="204">
        <f>SUM(AQ10:AW16)</f>
        <v>409091</v>
      </c>
      <c r="AR17" s="204"/>
      <c r="AS17" s="204"/>
      <c r="AT17" s="204"/>
      <c r="AU17" s="204"/>
      <c r="AV17" s="204"/>
      <c r="AW17" s="204"/>
      <c r="AX17" s="132" t="s">
        <v>256</v>
      </c>
      <c r="AY17" s="132"/>
      <c r="AZ17" s="132"/>
      <c r="BA17" s="132"/>
      <c r="BB17" s="132"/>
      <c r="BC17" s="132"/>
      <c r="BD17" s="132"/>
    </row>
    <row r="18" spans="2:56" s="194" customFormat="1" ht="38.25" customHeight="1">
      <c r="B18" s="199"/>
      <c r="C18" s="100" t="s">
        <v>29</v>
      </c>
      <c r="D18" s="100"/>
      <c r="E18" s="100"/>
      <c r="F18" s="100"/>
      <c r="G18" s="100"/>
      <c r="H18" s="100"/>
      <c r="I18" s="100"/>
      <c r="J18" s="100"/>
      <c r="K18" s="100"/>
      <c r="L18" s="100"/>
      <c r="M18" s="100"/>
      <c r="N18" s="100"/>
      <c r="O18" s="100"/>
      <c r="P18" s="100"/>
      <c r="Q18" s="100"/>
      <c r="R18" s="100"/>
      <c r="S18" s="100"/>
      <c r="T18" s="100"/>
      <c r="U18" s="100"/>
      <c r="V18" s="100"/>
      <c r="W18" s="116"/>
      <c r="X18" s="205">
        <v>454000</v>
      </c>
      <c r="Y18" s="206"/>
      <c r="Z18" s="206"/>
      <c r="AA18" s="206"/>
      <c r="AB18" s="206"/>
      <c r="AC18" s="206"/>
      <c r="AD18" s="208"/>
      <c r="AE18" s="478" t="s">
        <v>463</v>
      </c>
      <c r="AF18" s="479"/>
      <c r="AG18" s="479"/>
      <c r="AH18" s="479"/>
      <c r="AI18" s="479"/>
      <c r="AJ18" s="479"/>
      <c r="AK18" s="479"/>
      <c r="AL18" s="479"/>
      <c r="AM18" s="479"/>
      <c r="AN18" s="479"/>
      <c r="AO18" s="479"/>
      <c r="AP18" s="480"/>
      <c r="AQ18" s="205">
        <v>409000</v>
      </c>
      <c r="AR18" s="206"/>
      <c r="AS18" s="206"/>
      <c r="AT18" s="206"/>
      <c r="AU18" s="206"/>
      <c r="AV18" s="206"/>
      <c r="AW18" s="208"/>
      <c r="AX18" s="135"/>
      <c r="AY18" s="136"/>
      <c r="AZ18" s="136"/>
      <c r="BA18" s="136"/>
      <c r="BB18" s="136"/>
      <c r="BC18" s="136"/>
      <c r="BD18" s="136"/>
    </row>
    <row r="19" spans="2:56" ht="19.5" customHeight="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row>
    <row r="20" spans="2:56" ht="19.5" customHeight="1">
      <c r="C20" s="173"/>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3"/>
      <c r="AF20" s="173"/>
      <c r="AG20" s="173"/>
      <c r="AH20" s="173"/>
      <c r="AI20" s="173"/>
      <c r="AJ20" s="173"/>
      <c r="AK20" s="173"/>
      <c r="AL20" s="173"/>
      <c r="AM20" s="173"/>
      <c r="AN20" s="173"/>
      <c r="AO20" s="173"/>
      <c r="AP20" s="173"/>
      <c r="AQ20" s="173"/>
      <c r="AR20" s="173"/>
      <c r="AS20" s="173"/>
      <c r="AT20" s="173"/>
      <c r="AU20" s="173"/>
      <c r="AV20" s="173"/>
      <c r="AW20" s="173"/>
      <c r="AX20" s="174"/>
      <c r="AY20" s="174"/>
      <c r="AZ20" s="174"/>
      <c r="BA20" s="174"/>
      <c r="BB20" s="174"/>
      <c r="BC20" s="174"/>
      <c r="BD20" s="174"/>
    </row>
    <row r="59" spans="2:2">
      <c r="B59" s="95">
        <v>44198</v>
      </c>
    </row>
    <row r="60" spans="2:2">
      <c r="B60" s="95">
        <v>44230</v>
      </c>
    </row>
  </sheetData>
  <mergeCells count="77">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C18:W18"/>
    <mergeCell ref="X18:AD18"/>
    <mergeCell ref="AE18:AP18"/>
    <mergeCell ref="AQ18:AW18"/>
    <mergeCell ref="AX18:BD18"/>
    <mergeCell ref="C19:BD19"/>
    <mergeCell ref="C20:BD20"/>
    <mergeCell ref="B5:O6"/>
    <mergeCell ref="C7:K9"/>
    <mergeCell ref="L7:Q9"/>
    <mergeCell ref="R7:W9"/>
    <mergeCell ref="X7:AD8"/>
    <mergeCell ref="AE7:AJ9"/>
    <mergeCell ref="AK7:AP9"/>
    <mergeCell ref="AQ7:AW8"/>
    <mergeCell ref="AX7:BD9"/>
    <mergeCell ref="C10:K17"/>
  </mergeCells>
  <phoneticPr fontId="46"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5"/>
  </sheetPr>
  <dimension ref="B1:AM42"/>
  <sheetViews>
    <sheetView showGridLines="0" tabSelected="1" view="pageBreakPreview" zoomScaleSheetLayoutView="100" workbookViewId="0">
      <selection activeCell="C26" sqref="C26:AL42"/>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4.25">
      <c r="B1" s="67" t="s">
        <v>55</v>
      </c>
    </row>
    <row r="2" spans="2:39" ht="15" customHeight="1">
      <c r="B2" s="68"/>
    </row>
    <row r="3" spans="2:39" ht="9.65" customHeight="1"/>
    <row r="4" spans="2:39" ht="17.25">
      <c r="B4" s="69" t="s">
        <v>464</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ht="17.25">
      <c r="B6" s="484"/>
      <c r="C6" s="485" t="s">
        <v>402</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9" s="64" customFormat="1" ht="18.75" customHeight="1">
      <c r="B7" s="70"/>
      <c r="C7" s="486" t="s">
        <v>404</v>
      </c>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8"/>
      <c r="AM7" s="66"/>
    </row>
    <row r="8" spans="2:39" s="64" customFormat="1" ht="20" customHeight="1">
      <c r="B8" s="65"/>
      <c r="C8" s="537" t="s">
        <v>387</v>
      </c>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542"/>
      <c r="AM8" s="66"/>
    </row>
    <row r="9" spans="2:39" s="64" customFormat="1" ht="20" customHeight="1">
      <c r="B9" s="65"/>
      <c r="C9" s="537"/>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542"/>
      <c r="AM9" s="66"/>
    </row>
    <row r="10" spans="2:39" s="64" customFormat="1" ht="20" customHeight="1">
      <c r="B10" s="65"/>
      <c r="C10" s="537"/>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42"/>
      <c r="AM10" s="66"/>
    </row>
    <row r="11" spans="2:39" s="64" customFormat="1" ht="20" customHeight="1">
      <c r="B11" s="65"/>
      <c r="C11" s="537"/>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42"/>
      <c r="AM11" s="66"/>
    </row>
    <row r="12" spans="2:39" s="64" customFormat="1" ht="20" customHeight="1">
      <c r="B12" s="65"/>
      <c r="C12" s="537"/>
      <c r="D12" s="539"/>
      <c r="E12" s="539"/>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42"/>
      <c r="AM12" s="66"/>
    </row>
    <row r="13" spans="2:39" s="64" customFormat="1" ht="20" customHeight="1">
      <c r="B13" s="65"/>
      <c r="C13" s="537"/>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39"/>
      <c r="AL13" s="542"/>
      <c r="AM13" s="66"/>
    </row>
    <row r="14" spans="2:39" s="64" customFormat="1" ht="20" customHeight="1">
      <c r="B14" s="65"/>
      <c r="C14" s="537"/>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542"/>
      <c r="AM14" s="66"/>
    </row>
    <row r="15" spans="2:39" s="64" customFormat="1" ht="20" customHeight="1">
      <c r="B15" s="65"/>
      <c r="C15" s="537"/>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42"/>
      <c r="AM15" s="66"/>
    </row>
    <row r="16" spans="2:39" s="64" customFormat="1" ht="20" customHeight="1">
      <c r="B16" s="65"/>
      <c r="C16" s="537"/>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542"/>
      <c r="AM16" s="66"/>
    </row>
    <row r="17" spans="2:39" s="64" customFormat="1" ht="20" customHeight="1">
      <c r="B17" s="65"/>
      <c r="C17" s="537"/>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39"/>
      <c r="AL17" s="542"/>
      <c r="AM17" s="66"/>
    </row>
    <row r="18" spans="2:39" s="64" customFormat="1" ht="20" customHeight="1">
      <c r="B18" s="65"/>
      <c r="C18" s="537"/>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39"/>
      <c r="AJ18" s="539"/>
      <c r="AK18" s="539"/>
      <c r="AL18" s="542"/>
      <c r="AM18" s="66"/>
    </row>
    <row r="19" spans="2:39" s="64" customFormat="1" ht="20" customHeight="1">
      <c r="B19" s="65"/>
      <c r="C19" s="537"/>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39"/>
      <c r="AL19" s="542"/>
      <c r="AM19" s="66"/>
    </row>
    <row r="20" spans="2:39" s="64" customFormat="1" ht="20" customHeight="1">
      <c r="B20" s="65"/>
      <c r="C20" s="537"/>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42"/>
      <c r="AM20" s="66"/>
    </row>
    <row r="21" spans="2:39" s="64" customFormat="1" ht="20" customHeight="1">
      <c r="B21" s="65"/>
      <c r="C21" s="537"/>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42"/>
      <c r="AM21" s="66"/>
    </row>
    <row r="22" spans="2:39" s="64" customFormat="1" ht="20" customHeight="1">
      <c r="B22" s="65"/>
      <c r="C22" s="537"/>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42"/>
      <c r="AM22" s="66"/>
    </row>
    <row r="23" spans="2:39" s="64" customFormat="1" ht="20" customHeight="1">
      <c r="B23" s="65"/>
      <c r="C23" s="537"/>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42"/>
      <c r="AM23" s="66"/>
    </row>
    <row r="24" spans="2:39" s="64" customFormat="1" ht="20" customHeight="1">
      <c r="B24" s="65"/>
      <c r="C24" s="538"/>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3"/>
      <c r="AM24" s="66"/>
    </row>
    <row r="25" spans="2:39" ht="14.25">
      <c r="B25" s="70"/>
      <c r="C25" s="486" t="s">
        <v>406</v>
      </c>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8"/>
    </row>
    <row r="26" spans="2:39" ht="20" customHeight="1">
      <c r="C26" s="537" t="s">
        <v>468</v>
      </c>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42"/>
    </row>
    <row r="27" spans="2:39" ht="20" customHeight="1">
      <c r="C27" s="537"/>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42"/>
    </row>
    <row r="28" spans="2:39" ht="20" customHeight="1">
      <c r="C28" s="537"/>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2"/>
    </row>
    <row r="29" spans="2:39" ht="20" customHeight="1">
      <c r="C29" s="537"/>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2"/>
    </row>
    <row r="30" spans="2:39" ht="20" customHeight="1">
      <c r="C30" s="537"/>
      <c r="D30" s="541"/>
      <c r="E30" s="541"/>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2"/>
    </row>
    <row r="31" spans="2:39" ht="20" customHeight="1">
      <c r="C31" s="537"/>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542"/>
    </row>
    <row r="32" spans="2:39" ht="20" customHeight="1">
      <c r="C32" s="537"/>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42"/>
    </row>
    <row r="33" spans="2:38" ht="20" customHeight="1">
      <c r="C33" s="537"/>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42"/>
    </row>
    <row r="34" spans="2:38" ht="20" customHeight="1">
      <c r="C34" s="537"/>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42"/>
    </row>
    <row r="35" spans="2:38" ht="20" customHeight="1">
      <c r="C35" s="537"/>
      <c r="D35" s="539"/>
      <c r="E35" s="539"/>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539"/>
      <c r="AL35" s="542"/>
    </row>
    <row r="36" spans="2:38" ht="20" customHeight="1">
      <c r="C36" s="537"/>
      <c r="D36" s="539"/>
      <c r="E36" s="539"/>
      <c r="F36" s="539"/>
      <c r="G36" s="539"/>
      <c r="H36" s="539"/>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39"/>
      <c r="AK36" s="539"/>
      <c r="AL36" s="542"/>
    </row>
    <row r="37" spans="2:38" ht="20" customHeight="1">
      <c r="C37" s="537"/>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42"/>
    </row>
    <row r="38" spans="2:38" ht="20" customHeight="1">
      <c r="C38" s="537"/>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42"/>
    </row>
    <row r="39" spans="2:38" ht="20" customHeight="1">
      <c r="C39" s="537"/>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42"/>
    </row>
    <row r="40" spans="2:38" ht="20" customHeight="1">
      <c r="B40" s="38" t="s">
        <v>221</v>
      </c>
      <c r="C40" s="537"/>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539"/>
      <c r="AH40" s="539"/>
      <c r="AI40" s="539"/>
      <c r="AJ40" s="539"/>
      <c r="AK40" s="539"/>
      <c r="AL40" s="542"/>
    </row>
    <row r="41" spans="2:38" ht="20" customHeight="1">
      <c r="C41" s="537"/>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42"/>
    </row>
    <row r="42" spans="2:38" ht="20" customHeight="1">
      <c r="C42" s="538"/>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540"/>
      <c r="AK42" s="540"/>
      <c r="AL42" s="543"/>
    </row>
  </sheetData>
  <mergeCells count="5">
    <mergeCell ref="B4:AL4"/>
    <mergeCell ref="C7:AL7"/>
    <mergeCell ref="C25:AL25"/>
    <mergeCell ref="C8:AL24"/>
    <mergeCell ref="C26:AL42"/>
  </mergeCells>
  <phoneticPr fontId="46"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0"/>
  </sheetPr>
  <dimension ref="B1:AN101"/>
  <sheetViews>
    <sheetView showGridLines="0" view="pageBreakPreview" topLeftCell="A28" zoomScaleSheetLayoutView="100" workbookViewId="0">
      <selection activeCell="R50" sqref="R50:W50"/>
    </sheetView>
  </sheetViews>
  <sheetFormatPr defaultColWidth="9" defaultRowHeight="13.5"/>
  <cols>
    <col min="1" max="1" width="2.1796875" style="37" customWidth="1"/>
    <col min="2" max="10" width="2.1796875" style="45" customWidth="1"/>
    <col min="11" max="11" width="3.75" style="45" customWidth="1"/>
    <col min="12" max="30" width="2.625" style="45" customWidth="1"/>
    <col min="31" max="37" width="5.875" style="45" customWidth="1"/>
    <col min="38" max="38" width="6.875" style="37" customWidth="1"/>
    <col min="39" max="39" width="5.5" style="37" customWidth="1"/>
    <col min="40" max="40" width="5.375" style="37" customWidth="1"/>
    <col min="41" max="16384" width="9" style="37" bestFit="1" customWidth="1"/>
  </cols>
  <sheetData>
    <row r="1" spans="2:40" s="89" customFormat="1" ht="13.5" customHeight="1">
      <c r="B1" s="90" t="s">
        <v>230</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M1" s="139">
        <v>0.66666666666666663</v>
      </c>
      <c r="AN1" s="139">
        <v>0.66666666666666663</v>
      </c>
    </row>
    <row r="2" spans="2:40" s="89" customFormat="1" ht="13.5" customHeight="1">
      <c r="B2" s="9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M2" s="139" t="s">
        <v>231</v>
      </c>
      <c r="AN2" s="141">
        <v>1</v>
      </c>
    </row>
    <row r="3" spans="2:40" s="89" customFormat="1" ht="13.5" customHeight="1">
      <c r="B3" s="9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M3" s="139"/>
      <c r="AN3" s="141"/>
    </row>
    <row r="4" spans="2:40" ht="16.5" customHeight="1">
      <c r="B4" s="45" t="s">
        <v>233</v>
      </c>
      <c r="AM4" s="140"/>
      <c r="AN4" s="142"/>
    </row>
    <row r="5" spans="2:40" s="89" customFormat="1" ht="11.25" customHeight="1">
      <c r="B5" s="92" t="s">
        <v>236</v>
      </c>
      <c r="C5" s="92"/>
      <c r="D5" s="92"/>
      <c r="E5" s="92"/>
      <c r="F5" s="92"/>
      <c r="G5" s="92"/>
      <c r="H5" s="92"/>
      <c r="I5" s="92"/>
      <c r="J5" s="92"/>
      <c r="K5" s="92"/>
      <c r="L5" s="92"/>
      <c r="M5" s="92"/>
      <c r="N5" s="92"/>
      <c r="O5" s="92"/>
      <c r="P5" s="93"/>
      <c r="Q5" s="93"/>
      <c r="R5" s="93"/>
      <c r="S5" s="93"/>
      <c r="T5" s="93"/>
      <c r="U5" s="93"/>
      <c r="V5" s="93"/>
      <c r="W5" s="93"/>
      <c r="X5" s="93"/>
      <c r="Y5" s="93"/>
      <c r="Z5" s="93"/>
      <c r="AA5" s="93"/>
      <c r="AB5" s="93"/>
      <c r="AC5" s="93"/>
      <c r="AD5" s="93"/>
      <c r="AE5" s="93"/>
      <c r="AF5" s="93"/>
      <c r="AG5" s="93"/>
      <c r="AH5" s="93"/>
      <c r="AI5" s="93"/>
      <c r="AJ5" s="93"/>
      <c r="AK5" s="93"/>
      <c r="AM5" s="139"/>
      <c r="AN5" s="141"/>
    </row>
    <row r="6" spans="2:40" s="89" customFormat="1" ht="16.5" customHeight="1">
      <c r="B6" s="92"/>
      <c r="C6" s="92"/>
      <c r="D6" s="92"/>
      <c r="E6" s="92"/>
      <c r="F6" s="92"/>
      <c r="G6" s="92"/>
      <c r="H6" s="92"/>
      <c r="I6" s="92"/>
      <c r="J6" s="92"/>
      <c r="K6" s="92"/>
      <c r="L6" s="92"/>
      <c r="M6" s="92"/>
      <c r="N6" s="92"/>
      <c r="O6" s="92"/>
      <c r="P6" s="93"/>
      <c r="Q6" s="93"/>
      <c r="R6" s="93"/>
      <c r="S6" s="93"/>
      <c r="T6" s="93"/>
      <c r="U6" s="93"/>
      <c r="V6" s="93"/>
      <c r="W6" s="93"/>
      <c r="X6" s="93"/>
      <c r="Y6" s="93"/>
      <c r="Z6" s="93"/>
      <c r="AA6" s="93"/>
      <c r="AB6" s="93"/>
      <c r="AC6" s="93"/>
      <c r="AD6" s="93"/>
      <c r="AE6" s="93"/>
      <c r="AF6" s="93"/>
      <c r="AG6" s="137"/>
      <c r="AH6" s="137"/>
      <c r="AI6" s="137"/>
      <c r="AJ6" s="137"/>
      <c r="AK6" s="138" t="s">
        <v>239</v>
      </c>
    </row>
    <row r="7" spans="2:40" s="89" customFormat="1" ht="16.5" customHeight="1">
      <c r="B7" s="93"/>
      <c r="C7" s="96" t="s">
        <v>240</v>
      </c>
      <c r="D7" s="96"/>
      <c r="E7" s="96"/>
      <c r="F7" s="96"/>
      <c r="G7" s="96"/>
      <c r="H7" s="96"/>
      <c r="I7" s="96"/>
      <c r="J7" s="96"/>
      <c r="K7" s="96"/>
      <c r="L7" s="110" t="s">
        <v>243</v>
      </c>
      <c r="M7" s="110"/>
      <c r="N7" s="110"/>
      <c r="O7" s="110"/>
      <c r="P7" s="110"/>
      <c r="Q7" s="110"/>
      <c r="R7" s="115" t="s">
        <v>246</v>
      </c>
      <c r="S7" s="115"/>
      <c r="T7" s="115"/>
      <c r="U7" s="115"/>
      <c r="V7" s="115"/>
      <c r="W7" s="115"/>
      <c r="X7" s="117" t="s">
        <v>28</v>
      </c>
      <c r="Y7" s="118"/>
      <c r="Z7" s="118"/>
      <c r="AA7" s="118"/>
      <c r="AB7" s="118"/>
      <c r="AC7" s="118"/>
      <c r="AD7" s="118"/>
      <c r="AE7" s="128" t="s">
        <v>4</v>
      </c>
      <c r="AF7" s="129"/>
      <c r="AG7" s="129"/>
      <c r="AH7" s="129"/>
      <c r="AI7" s="129"/>
      <c r="AJ7" s="129"/>
      <c r="AK7" s="129"/>
      <c r="AM7" s="89" t="s">
        <v>248</v>
      </c>
      <c r="AN7" s="141">
        <f>IFERROR(VLOOKUP(AA9,AM1:AN2,2,FALSE),"0")</f>
        <v>1</v>
      </c>
    </row>
    <row r="8" spans="2:40" s="89" customFormat="1" ht="16.5" customHeight="1">
      <c r="B8" s="93"/>
      <c r="C8" s="96"/>
      <c r="D8" s="96"/>
      <c r="E8" s="96"/>
      <c r="F8" s="96"/>
      <c r="G8" s="96"/>
      <c r="H8" s="96"/>
      <c r="I8" s="96"/>
      <c r="J8" s="96"/>
      <c r="K8" s="96"/>
      <c r="L8" s="110"/>
      <c r="M8" s="110"/>
      <c r="N8" s="110"/>
      <c r="O8" s="110"/>
      <c r="P8" s="110"/>
      <c r="Q8" s="110"/>
      <c r="R8" s="115"/>
      <c r="S8" s="115"/>
      <c r="T8" s="115"/>
      <c r="U8" s="115"/>
      <c r="V8" s="115"/>
      <c r="W8" s="115"/>
      <c r="X8" s="118"/>
      <c r="Y8" s="118"/>
      <c r="Z8" s="118"/>
      <c r="AA8" s="118"/>
      <c r="AB8" s="118"/>
      <c r="AC8" s="118"/>
      <c r="AD8" s="118"/>
      <c r="AE8" s="129"/>
      <c r="AF8" s="129"/>
      <c r="AG8" s="129"/>
      <c r="AH8" s="129"/>
      <c r="AI8" s="129"/>
      <c r="AJ8" s="129"/>
      <c r="AK8" s="129"/>
    </row>
    <row r="9" spans="2:40" s="89" customFormat="1" ht="16.5" customHeight="1">
      <c r="B9" s="93"/>
      <c r="C9" s="96"/>
      <c r="D9" s="96"/>
      <c r="E9" s="96"/>
      <c r="F9" s="96"/>
      <c r="G9" s="96"/>
      <c r="H9" s="96"/>
      <c r="I9" s="96"/>
      <c r="J9" s="96"/>
      <c r="K9" s="96"/>
      <c r="L9" s="110"/>
      <c r="M9" s="110"/>
      <c r="N9" s="110"/>
      <c r="O9" s="110"/>
      <c r="P9" s="110"/>
      <c r="Q9" s="110"/>
      <c r="R9" s="115"/>
      <c r="S9" s="115"/>
      <c r="T9" s="115"/>
      <c r="U9" s="115"/>
      <c r="V9" s="115"/>
      <c r="W9" s="115"/>
      <c r="X9" s="119" t="s">
        <v>248</v>
      </c>
      <c r="Y9" s="123"/>
      <c r="Z9" s="125"/>
      <c r="AA9" s="126" t="s">
        <v>231</v>
      </c>
      <c r="AB9" s="123"/>
      <c r="AC9" s="123"/>
      <c r="AD9" s="125"/>
      <c r="AE9" s="129"/>
      <c r="AF9" s="129"/>
      <c r="AG9" s="129"/>
      <c r="AH9" s="129"/>
      <c r="AI9" s="129"/>
      <c r="AJ9" s="129"/>
      <c r="AK9" s="129"/>
    </row>
    <row r="10" spans="2:40" s="89" customFormat="1" ht="16.5" customHeight="1">
      <c r="B10" s="93"/>
      <c r="C10" s="97" t="s">
        <v>99</v>
      </c>
      <c r="D10" s="104"/>
      <c r="E10" s="104"/>
      <c r="F10" s="104"/>
      <c r="G10" s="104"/>
      <c r="H10" s="104"/>
      <c r="I10" s="104"/>
      <c r="J10" s="104"/>
      <c r="K10" s="107"/>
      <c r="L10" s="111">
        <v>55000</v>
      </c>
      <c r="M10" s="111"/>
      <c r="N10" s="111"/>
      <c r="O10" s="111"/>
      <c r="P10" s="111"/>
      <c r="Q10" s="111"/>
      <c r="R10" s="112">
        <f t="shared" ref="R10:R27" si="0">ROUNDDOWN(L10/1.1,0)</f>
        <v>50000</v>
      </c>
      <c r="S10" s="112"/>
      <c r="T10" s="112"/>
      <c r="U10" s="112"/>
      <c r="V10" s="112"/>
      <c r="W10" s="112"/>
      <c r="X10" s="120">
        <f t="shared" ref="X10:X27" si="1">ROUNDDOWN(R10*$AN$7,0)</f>
        <v>50000</v>
      </c>
      <c r="Y10" s="120"/>
      <c r="Z10" s="120"/>
      <c r="AA10" s="120"/>
      <c r="AB10" s="120"/>
      <c r="AC10" s="120"/>
      <c r="AD10" s="120"/>
      <c r="AE10" s="130" t="s">
        <v>17</v>
      </c>
      <c r="AF10" s="130"/>
      <c r="AG10" s="130"/>
      <c r="AH10" s="130"/>
      <c r="AI10" s="130"/>
      <c r="AJ10" s="130"/>
      <c r="AK10" s="130"/>
    </row>
    <row r="11" spans="2:40" s="89" customFormat="1" ht="16.5" customHeight="1">
      <c r="B11" s="93"/>
      <c r="C11" s="98"/>
      <c r="D11" s="105"/>
      <c r="E11" s="105"/>
      <c r="F11" s="105"/>
      <c r="G11" s="105"/>
      <c r="H11" s="105"/>
      <c r="I11" s="105"/>
      <c r="J11" s="105"/>
      <c r="K11" s="108"/>
      <c r="L11" s="112">
        <v>60000</v>
      </c>
      <c r="M11" s="112"/>
      <c r="N11" s="112"/>
      <c r="O11" s="112"/>
      <c r="P11" s="112"/>
      <c r="Q11" s="112"/>
      <c r="R11" s="112">
        <f t="shared" si="0"/>
        <v>54545</v>
      </c>
      <c r="S11" s="112"/>
      <c r="T11" s="112"/>
      <c r="U11" s="112"/>
      <c r="V11" s="112"/>
      <c r="W11" s="112"/>
      <c r="X11" s="120">
        <f t="shared" si="1"/>
        <v>54545</v>
      </c>
      <c r="Y11" s="120"/>
      <c r="Z11" s="120"/>
      <c r="AA11" s="120"/>
      <c r="AB11" s="120"/>
      <c r="AC11" s="120"/>
      <c r="AD11" s="120"/>
      <c r="AE11" s="130" t="s">
        <v>252</v>
      </c>
      <c r="AF11" s="130"/>
      <c r="AG11" s="130"/>
      <c r="AH11" s="130"/>
      <c r="AI11" s="130"/>
      <c r="AJ11" s="130"/>
      <c r="AK11" s="130"/>
    </row>
    <row r="12" spans="2:40" s="89" customFormat="1" ht="16.5" customHeight="1">
      <c r="B12" s="93"/>
      <c r="C12" s="98"/>
      <c r="D12" s="105"/>
      <c r="E12" s="105"/>
      <c r="F12" s="105"/>
      <c r="G12" s="105"/>
      <c r="H12" s="105"/>
      <c r="I12" s="105"/>
      <c r="J12" s="105"/>
      <c r="K12" s="108"/>
      <c r="L12" s="112">
        <v>25300</v>
      </c>
      <c r="M12" s="112"/>
      <c r="N12" s="112"/>
      <c r="O12" s="112"/>
      <c r="P12" s="112"/>
      <c r="Q12" s="112"/>
      <c r="R12" s="112">
        <f t="shared" si="0"/>
        <v>23000</v>
      </c>
      <c r="S12" s="112"/>
      <c r="T12" s="112"/>
      <c r="U12" s="112"/>
      <c r="V12" s="112"/>
      <c r="W12" s="112"/>
      <c r="X12" s="120">
        <f t="shared" si="1"/>
        <v>23000</v>
      </c>
      <c r="Y12" s="120"/>
      <c r="Z12" s="120"/>
      <c r="AA12" s="120"/>
      <c r="AB12" s="120"/>
      <c r="AC12" s="120"/>
      <c r="AD12" s="120"/>
      <c r="AE12" s="130" t="s">
        <v>12</v>
      </c>
      <c r="AF12" s="130"/>
      <c r="AG12" s="130"/>
      <c r="AH12" s="130"/>
      <c r="AI12" s="130"/>
      <c r="AJ12" s="130"/>
      <c r="AK12" s="130"/>
    </row>
    <row r="13" spans="2:40" s="89" customFormat="1" ht="16.5" customHeight="1">
      <c r="B13" s="93"/>
      <c r="C13" s="98"/>
      <c r="D13" s="105"/>
      <c r="E13" s="105"/>
      <c r="F13" s="105"/>
      <c r="G13" s="105"/>
      <c r="H13" s="105"/>
      <c r="I13" s="105"/>
      <c r="J13" s="105"/>
      <c r="K13" s="108"/>
      <c r="L13" s="112">
        <v>38000</v>
      </c>
      <c r="M13" s="112"/>
      <c r="N13" s="112"/>
      <c r="O13" s="112"/>
      <c r="P13" s="112"/>
      <c r="Q13" s="112"/>
      <c r="R13" s="112">
        <f t="shared" si="0"/>
        <v>34545</v>
      </c>
      <c r="S13" s="112"/>
      <c r="T13" s="112"/>
      <c r="U13" s="112"/>
      <c r="V13" s="112"/>
      <c r="W13" s="112"/>
      <c r="X13" s="120">
        <f t="shared" si="1"/>
        <v>34545</v>
      </c>
      <c r="Y13" s="120"/>
      <c r="Z13" s="120"/>
      <c r="AA13" s="120"/>
      <c r="AB13" s="120"/>
      <c r="AC13" s="120"/>
      <c r="AD13" s="120"/>
      <c r="AE13" s="130" t="s">
        <v>195</v>
      </c>
      <c r="AF13" s="130"/>
      <c r="AG13" s="130"/>
      <c r="AH13" s="130"/>
      <c r="AI13" s="130"/>
      <c r="AJ13" s="130"/>
      <c r="AK13" s="130"/>
    </row>
    <row r="14" spans="2:40" s="89" customFormat="1" ht="16.5" customHeight="1">
      <c r="B14" s="93"/>
      <c r="C14" s="98"/>
      <c r="D14" s="105"/>
      <c r="E14" s="105"/>
      <c r="F14" s="105"/>
      <c r="G14" s="105"/>
      <c r="H14" s="105"/>
      <c r="I14" s="105"/>
      <c r="J14" s="105"/>
      <c r="K14" s="108"/>
      <c r="L14" s="113"/>
      <c r="M14" s="113"/>
      <c r="N14" s="113"/>
      <c r="O14" s="113"/>
      <c r="P14" s="113"/>
      <c r="Q14" s="113"/>
      <c r="R14" s="113">
        <f t="shared" si="0"/>
        <v>0</v>
      </c>
      <c r="S14" s="113"/>
      <c r="T14" s="113"/>
      <c r="U14" s="113"/>
      <c r="V14" s="113"/>
      <c r="W14" s="113"/>
      <c r="X14" s="121">
        <f t="shared" si="1"/>
        <v>0</v>
      </c>
      <c r="Y14" s="121"/>
      <c r="Z14" s="121"/>
      <c r="AA14" s="121"/>
      <c r="AB14" s="121"/>
      <c r="AC14" s="121"/>
      <c r="AD14" s="121"/>
      <c r="AE14" s="131"/>
      <c r="AF14" s="131"/>
      <c r="AG14" s="131"/>
      <c r="AH14" s="131"/>
      <c r="AI14" s="131"/>
      <c r="AJ14" s="131"/>
      <c r="AK14" s="131"/>
    </row>
    <row r="15" spans="2:40" s="89" customFormat="1" ht="16.5" customHeight="1">
      <c r="B15" s="93"/>
      <c r="C15" s="98"/>
      <c r="D15" s="105"/>
      <c r="E15" s="105"/>
      <c r="F15" s="105"/>
      <c r="G15" s="105"/>
      <c r="H15" s="105"/>
      <c r="I15" s="105"/>
      <c r="J15" s="105"/>
      <c r="K15" s="108"/>
      <c r="L15" s="113"/>
      <c r="M15" s="113"/>
      <c r="N15" s="113"/>
      <c r="O15" s="113"/>
      <c r="P15" s="113"/>
      <c r="Q15" s="113"/>
      <c r="R15" s="113">
        <f t="shared" si="0"/>
        <v>0</v>
      </c>
      <c r="S15" s="113"/>
      <c r="T15" s="113"/>
      <c r="U15" s="113"/>
      <c r="V15" s="113"/>
      <c r="W15" s="113"/>
      <c r="X15" s="121">
        <f t="shared" si="1"/>
        <v>0</v>
      </c>
      <c r="Y15" s="121"/>
      <c r="Z15" s="121"/>
      <c r="AA15" s="121"/>
      <c r="AB15" s="121"/>
      <c r="AC15" s="121"/>
      <c r="AD15" s="121"/>
      <c r="AE15" s="131"/>
      <c r="AF15" s="131"/>
      <c r="AG15" s="131"/>
      <c r="AH15" s="131"/>
      <c r="AI15" s="131"/>
      <c r="AJ15" s="131"/>
      <c r="AK15" s="131"/>
    </row>
    <row r="16" spans="2:40" s="89" customFormat="1" ht="16.5" customHeight="1">
      <c r="B16" s="93"/>
      <c r="C16" s="98"/>
      <c r="D16" s="105"/>
      <c r="E16" s="105"/>
      <c r="F16" s="105"/>
      <c r="G16" s="105"/>
      <c r="H16" s="105"/>
      <c r="I16" s="105"/>
      <c r="J16" s="105"/>
      <c r="K16" s="108"/>
      <c r="L16" s="113"/>
      <c r="M16" s="113"/>
      <c r="N16" s="113"/>
      <c r="O16" s="113"/>
      <c r="P16" s="113"/>
      <c r="Q16" s="113"/>
      <c r="R16" s="113">
        <f t="shared" si="0"/>
        <v>0</v>
      </c>
      <c r="S16" s="113"/>
      <c r="T16" s="113"/>
      <c r="U16" s="113"/>
      <c r="V16" s="113"/>
      <c r="W16" s="113"/>
      <c r="X16" s="121">
        <f t="shared" si="1"/>
        <v>0</v>
      </c>
      <c r="Y16" s="121"/>
      <c r="Z16" s="121"/>
      <c r="AA16" s="121"/>
      <c r="AB16" s="121"/>
      <c r="AC16" s="121"/>
      <c r="AD16" s="121"/>
      <c r="AE16" s="131"/>
      <c r="AF16" s="131"/>
      <c r="AG16" s="131"/>
      <c r="AH16" s="131"/>
      <c r="AI16" s="131"/>
      <c r="AJ16" s="131"/>
      <c r="AK16" s="131"/>
    </row>
    <row r="17" spans="2:37" s="89" customFormat="1" ht="16.5" customHeight="1">
      <c r="B17" s="93"/>
      <c r="C17" s="98"/>
      <c r="D17" s="105"/>
      <c r="E17" s="105"/>
      <c r="F17" s="105"/>
      <c r="G17" s="105"/>
      <c r="H17" s="105"/>
      <c r="I17" s="105"/>
      <c r="J17" s="105"/>
      <c r="K17" s="108"/>
      <c r="L17" s="113"/>
      <c r="M17" s="113"/>
      <c r="N17" s="113"/>
      <c r="O17" s="113"/>
      <c r="P17" s="113"/>
      <c r="Q17" s="113"/>
      <c r="R17" s="113">
        <f t="shared" si="0"/>
        <v>0</v>
      </c>
      <c r="S17" s="113"/>
      <c r="T17" s="113"/>
      <c r="U17" s="113"/>
      <c r="V17" s="113"/>
      <c r="W17" s="113"/>
      <c r="X17" s="121">
        <f t="shared" si="1"/>
        <v>0</v>
      </c>
      <c r="Y17" s="121"/>
      <c r="Z17" s="121"/>
      <c r="AA17" s="121"/>
      <c r="AB17" s="121"/>
      <c r="AC17" s="121"/>
      <c r="AD17" s="121"/>
      <c r="AE17" s="131"/>
      <c r="AF17" s="131"/>
      <c r="AG17" s="131"/>
      <c r="AH17" s="131"/>
      <c r="AI17" s="131"/>
      <c r="AJ17" s="131"/>
      <c r="AK17" s="131"/>
    </row>
    <row r="18" spans="2:37" s="89" customFormat="1" ht="16.5" customHeight="1">
      <c r="B18" s="93"/>
      <c r="C18" s="98"/>
      <c r="D18" s="105"/>
      <c r="E18" s="105"/>
      <c r="F18" s="105"/>
      <c r="G18" s="105"/>
      <c r="H18" s="105"/>
      <c r="I18" s="105"/>
      <c r="J18" s="105"/>
      <c r="K18" s="108"/>
      <c r="L18" s="113"/>
      <c r="M18" s="113"/>
      <c r="N18" s="113"/>
      <c r="O18" s="113"/>
      <c r="P18" s="113"/>
      <c r="Q18" s="113"/>
      <c r="R18" s="113">
        <f t="shared" si="0"/>
        <v>0</v>
      </c>
      <c r="S18" s="113"/>
      <c r="T18" s="113"/>
      <c r="U18" s="113"/>
      <c r="V18" s="113"/>
      <c r="W18" s="113"/>
      <c r="X18" s="121">
        <f t="shared" si="1"/>
        <v>0</v>
      </c>
      <c r="Y18" s="121"/>
      <c r="Z18" s="121"/>
      <c r="AA18" s="121"/>
      <c r="AB18" s="121"/>
      <c r="AC18" s="121"/>
      <c r="AD18" s="121"/>
      <c r="AE18" s="131"/>
      <c r="AF18" s="131"/>
      <c r="AG18" s="131"/>
      <c r="AH18" s="131"/>
      <c r="AI18" s="131"/>
      <c r="AJ18" s="131"/>
      <c r="AK18" s="131"/>
    </row>
    <row r="19" spans="2:37" s="89" customFormat="1" ht="16.5" customHeight="1">
      <c r="B19" s="93"/>
      <c r="C19" s="98"/>
      <c r="D19" s="105"/>
      <c r="E19" s="105"/>
      <c r="F19" s="105"/>
      <c r="G19" s="105"/>
      <c r="H19" s="105"/>
      <c r="I19" s="105"/>
      <c r="J19" s="105"/>
      <c r="K19" s="108"/>
      <c r="L19" s="113"/>
      <c r="M19" s="113"/>
      <c r="N19" s="113"/>
      <c r="O19" s="113"/>
      <c r="P19" s="113"/>
      <c r="Q19" s="113"/>
      <c r="R19" s="113">
        <f t="shared" si="0"/>
        <v>0</v>
      </c>
      <c r="S19" s="113"/>
      <c r="T19" s="113"/>
      <c r="U19" s="113"/>
      <c r="V19" s="113"/>
      <c r="W19" s="113"/>
      <c r="X19" s="121">
        <f t="shared" si="1"/>
        <v>0</v>
      </c>
      <c r="Y19" s="121"/>
      <c r="Z19" s="121"/>
      <c r="AA19" s="121"/>
      <c r="AB19" s="121"/>
      <c r="AC19" s="121"/>
      <c r="AD19" s="121"/>
      <c r="AE19" s="131"/>
      <c r="AF19" s="131"/>
      <c r="AG19" s="131"/>
      <c r="AH19" s="131"/>
      <c r="AI19" s="131"/>
      <c r="AJ19" s="131"/>
      <c r="AK19" s="131"/>
    </row>
    <row r="20" spans="2:37" s="89" customFormat="1" ht="16.5" customHeight="1">
      <c r="B20" s="93"/>
      <c r="C20" s="98"/>
      <c r="D20" s="105"/>
      <c r="E20" s="105"/>
      <c r="F20" s="105"/>
      <c r="G20" s="105"/>
      <c r="H20" s="105"/>
      <c r="I20" s="105"/>
      <c r="J20" s="105"/>
      <c r="K20" s="108"/>
      <c r="L20" s="113"/>
      <c r="M20" s="113"/>
      <c r="N20" s="113"/>
      <c r="O20" s="113"/>
      <c r="P20" s="113"/>
      <c r="Q20" s="113"/>
      <c r="R20" s="113">
        <f t="shared" si="0"/>
        <v>0</v>
      </c>
      <c r="S20" s="113"/>
      <c r="T20" s="113"/>
      <c r="U20" s="113"/>
      <c r="V20" s="113"/>
      <c r="W20" s="113"/>
      <c r="X20" s="121">
        <f t="shared" si="1"/>
        <v>0</v>
      </c>
      <c r="Y20" s="121"/>
      <c r="Z20" s="121"/>
      <c r="AA20" s="121"/>
      <c r="AB20" s="121"/>
      <c r="AC20" s="121"/>
      <c r="AD20" s="121"/>
      <c r="AE20" s="131"/>
      <c r="AF20" s="131"/>
      <c r="AG20" s="131"/>
      <c r="AH20" s="131"/>
      <c r="AI20" s="131"/>
      <c r="AJ20" s="131"/>
      <c r="AK20" s="131"/>
    </row>
    <row r="21" spans="2:37" s="89" customFormat="1" ht="16.5" customHeight="1">
      <c r="B21" s="93"/>
      <c r="C21" s="98"/>
      <c r="D21" s="105"/>
      <c r="E21" s="105"/>
      <c r="F21" s="105"/>
      <c r="G21" s="105"/>
      <c r="H21" s="105"/>
      <c r="I21" s="105"/>
      <c r="J21" s="105"/>
      <c r="K21" s="108"/>
      <c r="L21" s="113"/>
      <c r="M21" s="113"/>
      <c r="N21" s="113"/>
      <c r="O21" s="113"/>
      <c r="P21" s="113"/>
      <c r="Q21" s="113"/>
      <c r="R21" s="113">
        <f t="shared" si="0"/>
        <v>0</v>
      </c>
      <c r="S21" s="113"/>
      <c r="T21" s="113"/>
      <c r="U21" s="113"/>
      <c r="V21" s="113"/>
      <c r="W21" s="113"/>
      <c r="X21" s="121">
        <f t="shared" si="1"/>
        <v>0</v>
      </c>
      <c r="Y21" s="121"/>
      <c r="Z21" s="121"/>
      <c r="AA21" s="121"/>
      <c r="AB21" s="121"/>
      <c r="AC21" s="121"/>
      <c r="AD21" s="121"/>
      <c r="AE21" s="131"/>
      <c r="AF21" s="131"/>
      <c r="AG21" s="131"/>
      <c r="AH21" s="131"/>
      <c r="AI21" s="131"/>
      <c r="AJ21" s="131"/>
      <c r="AK21" s="131"/>
    </row>
    <row r="22" spans="2:37" s="89" customFormat="1" ht="16.5" customHeight="1">
      <c r="B22" s="93"/>
      <c r="C22" s="98"/>
      <c r="D22" s="105"/>
      <c r="E22" s="105"/>
      <c r="F22" s="105"/>
      <c r="G22" s="105"/>
      <c r="H22" s="105"/>
      <c r="I22" s="105"/>
      <c r="J22" s="105"/>
      <c r="K22" s="108"/>
      <c r="L22" s="113"/>
      <c r="M22" s="113"/>
      <c r="N22" s="113"/>
      <c r="O22" s="113"/>
      <c r="P22" s="113"/>
      <c r="Q22" s="113"/>
      <c r="R22" s="113">
        <f t="shared" si="0"/>
        <v>0</v>
      </c>
      <c r="S22" s="113"/>
      <c r="T22" s="113"/>
      <c r="U22" s="113"/>
      <c r="V22" s="113"/>
      <c r="W22" s="113"/>
      <c r="X22" s="121">
        <f t="shared" si="1"/>
        <v>0</v>
      </c>
      <c r="Y22" s="121"/>
      <c r="Z22" s="121"/>
      <c r="AA22" s="121"/>
      <c r="AB22" s="121"/>
      <c r="AC22" s="121"/>
      <c r="AD22" s="121"/>
      <c r="AE22" s="131"/>
      <c r="AF22" s="131"/>
      <c r="AG22" s="131"/>
      <c r="AH22" s="131"/>
      <c r="AI22" s="131"/>
      <c r="AJ22" s="131"/>
      <c r="AK22" s="131"/>
    </row>
    <row r="23" spans="2:37" s="89" customFormat="1" ht="16.5" customHeight="1">
      <c r="B23" s="93"/>
      <c r="C23" s="98"/>
      <c r="D23" s="105"/>
      <c r="E23" s="105"/>
      <c r="F23" s="105"/>
      <c r="G23" s="105"/>
      <c r="H23" s="105"/>
      <c r="I23" s="105"/>
      <c r="J23" s="105"/>
      <c r="K23" s="108"/>
      <c r="L23" s="113"/>
      <c r="M23" s="113"/>
      <c r="N23" s="113"/>
      <c r="O23" s="113"/>
      <c r="P23" s="113"/>
      <c r="Q23" s="113"/>
      <c r="R23" s="113">
        <f t="shared" si="0"/>
        <v>0</v>
      </c>
      <c r="S23" s="113"/>
      <c r="T23" s="113"/>
      <c r="U23" s="113"/>
      <c r="V23" s="113"/>
      <c r="W23" s="113"/>
      <c r="X23" s="121">
        <f t="shared" si="1"/>
        <v>0</v>
      </c>
      <c r="Y23" s="121"/>
      <c r="Z23" s="121"/>
      <c r="AA23" s="121"/>
      <c r="AB23" s="121"/>
      <c r="AC23" s="121"/>
      <c r="AD23" s="121"/>
      <c r="AE23" s="131"/>
      <c r="AF23" s="131"/>
      <c r="AG23" s="131"/>
      <c r="AH23" s="131"/>
      <c r="AI23" s="131"/>
      <c r="AJ23" s="131"/>
      <c r="AK23" s="131"/>
    </row>
    <row r="24" spans="2:37" s="89" customFormat="1" ht="16.5" customHeight="1">
      <c r="B24" s="93"/>
      <c r="C24" s="98"/>
      <c r="D24" s="105"/>
      <c r="E24" s="105"/>
      <c r="F24" s="105"/>
      <c r="G24" s="105"/>
      <c r="H24" s="105"/>
      <c r="I24" s="105"/>
      <c r="J24" s="105"/>
      <c r="K24" s="108"/>
      <c r="L24" s="113"/>
      <c r="M24" s="113"/>
      <c r="N24" s="113"/>
      <c r="O24" s="113"/>
      <c r="P24" s="113"/>
      <c r="Q24" s="113"/>
      <c r="R24" s="113">
        <f t="shared" si="0"/>
        <v>0</v>
      </c>
      <c r="S24" s="113"/>
      <c r="T24" s="113"/>
      <c r="U24" s="113"/>
      <c r="V24" s="113"/>
      <c r="W24" s="113"/>
      <c r="X24" s="121">
        <f t="shared" si="1"/>
        <v>0</v>
      </c>
      <c r="Y24" s="121"/>
      <c r="Z24" s="121"/>
      <c r="AA24" s="121"/>
      <c r="AB24" s="121"/>
      <c r="AC24" s="121"/>
      <c r="AD24" s="121"/>
      <c r="AE24" s="131"/>
      <c r="AF24" s="131"/>
      <c r="AG24" s="131"/>
      <c r="AH24" s="131"/>
      <c r="AI24" s="131"/>
      <c r="AJ24" s="131"/>
      <c r="AK24" s="131"/>
    </row>
    <row r="25" spans="2:37" s="89" customFormat="1" ht="16.5" customHeight="1">
      <c r="B25" s="93"/>
      <c r="C25" s="98"/>
      <c r="D25" s="105"/>
      <c r="E25" s="105"/>
      <c r="F25" s="105"/>
      <c r="G25" s="105"/>
      <c r="H25" s="105"/>
      <c r="I25" s="105"/>
      <c r="J25" s="105"/>
      <c r="K25" s="108"/>
      <c r="L25" s="113"/>
      <c r="M25" s="113"/>
      <c r="N25" s="113"/>
      <c r="O25" s="113"/>
      <c r="P25" s="113"/>
      <c r="Q25" s="113"/>
      <c r="R25" s="113">
        <f t="shared" si="0"/>
        <v>0</v>
      </c>
      <c r="S25" s="113"/>
      <c r="T25" s="113"/>
      <c r="U25" s="113"/>
      <c r="V25" s="113"/>
      <c r="W25" s="113"/>
      <c r="X25" s="121">
        <f t="shared" si="1"/>
        <v>0</v>
      </c>
      <c r="Y25" s="121"/>
      <c r="Z25" s="121"/>
      <c r="AA25" s="121"/>
      <c r="AB25" s="121"/>
      <c r="AC25" s="121"/>
      <c r="AD25" s="121"/>
      <c r="AE25" s="131"/>
      <c r="AF25" s="131"/>
      <c r="AG25" s="131"/>
      <c r="AH25" s="131"/>
      <c r="AI25" s="131"/>
      <c r="AJ25" s="131"/>
      <c r="AK25" s="131"/>
    </row>
    <row r="26" spans="2:37" s="89" customFormat="1" ht="16.5" customHeight="1">
      <c r="B26" s="93"/>
      <c r="C26" s="98"/>
      <c r="D26" s="105"/>
      <c r="E26" s="105"/>
      <c r="F26" s="105"/>
      <c r="G26" s="105"/>
      <c r="H26" s="105"/>
      <c r="I26" s="105"/>
      <c r="J26" s="105"/>
      <c r="K26" s="108"/>
      <c r="L26" s="113"/>
      <c r="M26" s="113"/>
      <c r="N26" s="113"/>
      <c r="O26" s="113"/>
      <c r="P26" s="113"/>
      <c r="Q26" s="113"/>
      <c r="R26" s="113">
        <f t="shared" si="0"/>
        <v>0</v>
      </c>
      <c r="S26" s="113"/>
      <c r="T26" s="113"/>
      <c r="U26" s="113"/>
      <c r="V26" s="113"/>
      <c r="W26" s="113"/>
      <c r="X26" s="121">
        <f t="shared" si="1"/>
        <v>0</v>
      </c>
      <c r="Y26" s="121"/>
      <c r="Z26" s="121"/>
      <c r="AA26" s="121"/>
      <c r="AB26" s="121"/>
      <c r="AC26" s="121"/>
      <c r="AD26" s="121"/>
      <c r="AE26" s="131"/>
      <c r="AF26" s="131"/>
      <c r="AG26" s="131"/>
      <c r="AH26" s="131"/>
      <c r="AI26" s="131"/>
      <c r="AJ26" s="131"/>
      <c r="AK26" s="131"/>
    </row>
    <row r="27" spans="2:37" s="89" customFormat="1" ht="16.5" customHeight="1">
      <c r="B27" s="93"/>
      <c r="C27" s="98"/>
      <c r="D27" s="105"/>
      <c r="E27" s="105"/>
      <c r="F27" s="105"/>
      <c r="G27" s="105"/>
      <c r="H27" s="105"/>
      <c r="I27" s="105"/>
      <c r="J27" s="105"/>
      <c r="K27" s="108"/>
      <c r="L27" s="113"/>
      <c r="M27" s="113"/>
      <c r="N27" s="113"/>
      <c r="O27" s="113"/>
      <c r="P27" s="113"/>
      <c r="Q27" s="113"/>
      <c r="R27" s="113">
        <f t="shared" si="0"/>
        <v>0</v>
      </c>
      <c r="S27" s="113"/>
      <c r="T27" s="113"/>
      <c r="U27" s="113"/>
      <c r="V27" s="113"/>
      <c r="W27" s="113"/>
      <c r="X27" s="121">
        <f t="shared" si="1"/>
        <v>0</v>
      </c>
      <c r="Y27" s="121"/>
      <c r="Z27" s="121"/>
      <c r="AA27" s="121"/>
      <c r="AB27" s="121"/>
      <c r="AC27" s="121"/>
      <c r="AD27" s="121"/>
      <c r="AE27" s="131"/>
      <c r="AF27" s="131"/>
      <c r="AG27" s="131"/>
      <c r="AH27" s="131"/>
      <c r="AI27" s="131"/>
      <c r="AJ27" s="131"/>
      <c r="AK27" s="131"/>
    </row>
    <row r="28" spans="2:37" s="89" customFormat="1" ht="16.5" customHeight="1">
      <c r="B28" s="93"/>
      <c r="C28" s="98"/>
      <c r="D28" s="105"/>
      <c r="E28" s="105"/>
      <c r="F28" s="105"/>
      <c r="G28" s="105"/>
      <c r="H28" s="105"/>
      <c r="I28" s="105"/>
      <c r="J28" s="105"/>
      <c r="K28" s="108"/>
      <c r="L28" s="112">
        <f>SUM(L10:Q27)</f>
        <v>178300</v>
      </c>
      <c r="M28" s="112"/>
      <c r="N28" s="112"/>
      <c r="O28" s="112"/>
      <c r="P28" s="112"/>
      <c r="Q28" s="112"/>
      <c r="R28" s="112">
        <f>SUM(R10:W27)</f>
        <v>162090</v>
      </c>
      <c r="S28" s="112"/>
      <c r="T28" s="112"/>
      <c r="U28" s="112"/>
      <c r="V28" s="112"/>
      <c r="W28" s="112"/>
      <c r="X28" s="120">
        <f>SUM(X10:AD27)</f>
        <v>162090</v>
      </c>
      <c r="Y28" s="120"/>
      <c r="Z28" s="120"/>
      <c r="AA28" s="120"/>
      <c r="AB28" s="120"/>
      <c r="AC28" s="120"/>
      <c r="AD28" s="120"/>
      <c r="AE28" s="132" t="s">
        <v>255</v>
      </c>
      <c r="AF28" s="132"/>
      <c r="AG28" s="132"/>
      <c r="AH28" s="132"/>
      <c r="AI28" s="132"/>
      <c r="AJ28" s="132"/>
      <c r="AK28" s="132"/>
    </row>
    <row r="29" spans="2:37" s="89" customFormat="1" ht="16.5" customHeight="1">
      <c r="B29" s="93"/>
      <c r="C29" s="97" t="s">
        <v>257</v>
      </c>
      <c r="D29" s="104"/>
      <c r="E29" s="104"/>
      <c r="F29" s="104"/>
      <c r="G29" s="104"/>
      <c r="H29" s="104"/>
      <c r="I29" s="104"/>
      <c r="J29" s="104"/>
      <c r="K29" s="107"/>
      <c r="L29" s="112">
        <v>20000</v>
      </c>
      <c r="M29" s="112"/>
      <c r="N29" s="112"/>
      <c r="O29" s="112"/>
      <c r="P29" s="112"/>
      <c r="Q29" s="112"/>
      <c r="R29" s="112">
        <f t="shared" ref="R29:R45" si="2">ROUNDDOWN(L29/1.1,0)</f>
        <v>18181</v>
      </c>
      <c r="S29" s="112"/>
      <c r="T29" s="112"/>
      <c r="U29" s="112"/>
      <c r="V29" s="112"/>
      <c r="W29" s="112"/>
      <c r="X29" s="120">
        <f t="shared" ref="X29:X45" si="3">ROUNDDOWN(R29*$AN$7,0)</f>
        <v>18181</v>
      </c>
      <c r="Y29" s="120"/>
      <c r="Z29" s="120"/>
      <c r="AA29" s="120"/>
      <c r="AB29" s="120"/>
      <c r="AC29" s="120"/>
      <c r="AD29" s="120"/>
      <c r="AE29" s="133" t="s">
        <v>176</v>
      </c>
      <c r="AF29" s="133"/>
      <c r="AG29" s="133"/>
      <c r="AH29" s="133"/>
      <c r="AI29" s="133"/>
      <c r="AJ29" s="133"/>
      <c r="AK29" s="133"/>
    </row>
    <row r="30" spans="2:37" s="89" customFormat="1" ht="16.5" customHeight="1">
      <c r="B30" s="93"/>
      <c r="C30" s="98"/>
      <c r="D30" s="105"/>
      <c r="E30" s="105"/>
      <c r="F30" s="105"/>
      <c r="G30" s="105"/>
      <c r="H30" s="105"/>
      <c r="I30" s="105"/>
      <c r="J30" s="105"/>
      <c r="K30" s="108"/>
      <c r="L30" s="113"/>
      <c r="M30" s="113"/>
      <c r="N30" s="113"/>
      <c r="O30" s="113"/>
      <c r="P30" s="113"/>
      <c r="Q30" s="113"/>
      <c r="R30" s="112">
        <f t="shared" si="2"/>
        <v>0</v>
      </c>
      <c r="S30" s="112"/>
      <c r="T30" s="112"/>
      <c r="U30" s="112"/>
      <c r="V30" s="112"/>
      <c r="W30" s="112"/>
      <c r="X30" s="121">
        <f t="shared" si="3"/>
        <v>0</v>
      </c>
      <c r="Y30" s="121"/>
      <c r="Z30" s="121"/>
      <c r="AA30" s="121"/>
      <c r="AB30" s="121"/>
      <c r="AC30" s="121"/>
      <c r="AD30" s="121"/>
      <c r="AE30" s="131"/>
      <c r="AF30" s="131"/>
      <c r="AG30" s="131"/>
      <c r="AH30" s="131"/>
      <c r="AI30" s="131"/>
      <c r="AJ30" s="131"/>
      <c r="AK30" s="131"/>
    </row>
    <row r="31" spans="2:37" s="89" customFormat="1" ht="16.5" customHeight="1">
      <c r="B31" s="93"/>
      <c r="C31" s="98"/>
      <c r="D31" s="105"/>
      <c r="E31" s="105"/>
      <c r="F31" s="105"/>
      <c r="G31" s="105"/>
      <c r="H31" s="105"/>
      <c r="I31" s="105"/>
      <c r="J31" s="105"/>
      <c r="K31" s="108"/>
      <c r="L31" s="113"/>
      <c r="M31" s="113"/>
      <c r="N31" s="113"/>
      <c r="O31" s="113"/>
      <c r="P31" s="113"/>
      <c r="Q31" s="113"/>
      <c r="R31" s="112">
        <f t="shared" si="2"/>
        <v>0</v>
      </c>
      <c r="S31" s="112"/>
      <c r="T31" s="112"/>
      <c r="U31" s="112"/>
      <c r="V31" s="112"/>
      <c r="W31" s="112"/>
      <c r="X31" s="121">
        <f t="shared" si="3"/>
        <v>0</v>
      </c>
      <c r="Y31" s="121"/>
      <c r="Z31" s="121"/>
      <c r="AA31" s="121"/>
      <c r="AB31" s="121"/>
      <c r="AC31" s="121"/>
      <c r="AD31" s="121"/>
      <c r="AE31" s="131"/>
      <c r="AF31" s="131"/>
      <c r="AG31" s="131"/>
      <c r="AH31" s="131"/>
      <c r="AI31" s="131"/>
      <c r="AJ31" s="131"/>
      <c r="AK31" s="131"/>
    </row>
    <row r="32" spans="2:37" s="89" customFormat="1" ht="16.5" customHeight="1">
      <c r="B32" s="93"/>
      <c r="C32" s="98"/>
      <c r="D32" s="105"/>
      <c r="E32" s="105"/>
      <c r="F32" s="105"/>
      <c r="G32" s="105"/>
      <c r="H32" s="105"/>
      <c r="I32" s="105"/>
      <c r="J32" s="105"/>
      <c r="K32" s="108"/>
      <c r="L32" s="113"/>
      <c r="M32" s="113"/>
      <c r="N32" s="113"/>
      <c r="O32" s="113"/>
      <c r="P32" s="113"/>
      <c r="Q32" s="113"/>
      <c r="R32" s="112">
        <f t="shared" si="2"/>
        <v>0</v>
      </c>
      <c r="S32" s="112"/>
      <c r="T32" s="112"/>
      <c r="U32" s="112"/>
      <c r="V32" s="112"/>
      <c r="W32" s="112"/>
      <c r="X32" s="121">
        <f t="shared" si="3"/>
        <v>0</v>
      </c>
      <c r="Y32" s="121"/>
      <c r="Z32" s="121"/>
      <c r="AA32" s="121"/>
      <c r="AB32" s="121"/>
      <c r="AC32" s="121"/>
      <c r="AD32" s="121"/>
      <c r="AE32" s="131"/>
      <c r="AF32" s="131"/>
      <c r="AG32" s="131"/>
      <c r="AH32" s="131"/>
      <c r="AI32" s="131"/>
      <c r="AJ32" s="131"/>
      <c r="AK32" s="131"/>
    </row>
    <row r="33" spans="2:37" s="89" customFormat="1" ht="16.5" customHeight="1">
      <c r="B33" s="93"/>
      <c r="C33" s="98"/>
      <c r="D33" s="105"/>
      <c r="E33" s="105"/>
      <c r="F33" s="105"/>
      <c r="G33" s="105"/>
      <c r="H33" s="105"/>
      <c r="I33" s="105"/>
      <c r="J33" s="105"/>
      <c r="K33" s="108"/>
      <c r="L33" s="113"/>
      <c r="M33" s="113"/>
      <c r="N33" s="113"/>
      <c r="O33" s="113"/>
      <c r="P33" s="113"/>
      <c r="Q33" s="113"/>
      <c r="R33" s="112">
        <f t="shared" si="2"/>
        <v>0</v>
      </c>
      <c r="S33" s="112"/>
      <c r="T33" s="112"/>
      <c r="U33" s="112"/>
      <c r="V33" s="112"/>
      <c r="W33" s="112"/>
      <c r="X33" s="121">
        <f t="shared" si="3"/>
        <v>0</v>
      </c>
      <c r="Y33" s="121"/>
      <c r="Z33" s="121"/>
      <c r="AA33" s="121"/>
      <c r="AB33" s="121"/>
      <c r="AC33" s="121"/>
      <c r="AD33" s="121"/>
      <c r="AE33" s="131"/>
      <c r="AF33" s="131"/>
      <c r="AG33" s="131"/>
      <c r="AH33" s="131"/>
      <c r="AI33" s="131"/>
      <c r="AJ33" s="131"/>
      <c r="AK33" s="131"/>
    </row>
    <row r="34" spans="2:37" s="89" customFormat="1" ht="16.5" customHeight="1">
      <c r="B34" s="93"/>
      <c r="C34" s="98"/>
      <c r="D34" s="105"/>
      <c r="E34" s="105"/>
      <c r="F34" s="105"/>
      <c r="G34" s="105"/>
      <c r="H34" s="105"/>
      <c r="I34" s="105"/>
      <c r="J34" s="105"/>
      <c r="K34" s="108"/>
      <c r="L34" s="113"/>
      <c r="M34" s="113"/>
      <c r="N34" s="113"/>
      <c r="O34" s="113"/>
      <c r="P34" s="113"/>
      <c r="Q34" s="113"/>
      <c r="R34" s="112">
        <f t="shared" si="2"/>
        <v>0</v>
      </c>
      <c r="S34" s="112"/>
      <c r="T34" s="112"/>
      <c r="U34" s="112"/>
      <c r="V34" s="112"/>
      <c r="W34" s="112"/>
      <c r="X34" s="121">
        <f t="shared" si="3"/>
        <v>0</v>
      </c>
      <c r="Y34" s="121"/>
      <c r="Z34" s="121"/>
      <c r="AA34" s="121"/>
      <c r="AB34" s="121"/>
      <c r="AC34" s="121"/>
      <c r="AD34" s="121"/>
      <c r="AE34" s="131"/>
      <c r="AF34" s="131"/>
      <c r="AG34" s="131"/>
      <c r="AH34" s="131"/>
      <c r="AI34" s="131"/>
      <c r="AJ34" s="131"/>
      <c r="AK34" s="131"/>
    </row>
    <row r="35" spans="2:37" s="89" customFormat="1" ht="16.5" customHeight="1">
      <c r="B35" s="93"/>
      <c r="C35" s="98"/>
      <c r="D35" s="105"/>
      <c r="E35" s="105"/>
      <c r="F35" s="105"/>
      <c r="G35" s="105"/>
      <c r="H35" s="105"/>
      <c r="I35" s="105"/>
      <c r="J35" s="105"/>
      <c r="K35" s="108"/>
      <c r="L35" s="113"/>
      <c r="M35" s="113"/>
      <c r="N35" s="113"/>
      <c r="O35" s="113"/>
      <c r="P35" s="113"/>
      <c r="Q35" s="113"/>
      <c r="R35" s="112">
        <f t="shared" si="2"/>
        <v>0</v>
      </c>
      <c r="S35" s="112"/>
      <c r="T35" s="112"/>
      <c r="U35" s="112"/>
      <c r="V35" s="112"/>
      <c r="W35" s="112"/>
      <c r="X35" s="121">
        <f t="shared" si="3"/>
        <v>0</v>
      </c>
      <c r="Y35" s="121"/>
      <c r="Z35" s="121"/>
      <c r="AA35" s="121"/>
      <c r="AB35" s="121"/>
      <c r="AC35" s="121"/>
      <c r="AD35" s="121"/>
      <c r="AE35" s="131"/>
      <c r="AF35" s="131"/>
      <c r="AG35" s="131"/>
      <c r="AH35" s="131"/>
      <c r="AI35" s="131"/>
      <c r="AJ35" s="131"/>
      <c r="AK35" s="131"/>
    </row>
    <row r="36" spans="2:37" s="89" customFormat="1" ht="16.5" customHeight="1">
      <c r="B36" s="93"/>
      <c r="C36" s="98"/>
      <c r="D36" s="105"/>
      <c r="E36" s="105"/>
      <c r="F36" s="105"/>
      <c r="G36" s="105"/>
      <c r="H36" s="105"/>
      <c r="I36" s="105"/>
      <c r="J36" s="105"/>
      <c r="K36" s="108"/>
      <c r="L36" s="113"/>
      <c r="M36" s="113"/>
      <c r="N36" s="113"/>
      <c r="O36" s="113"/>
      <c r="P36" s="113"/>
      <c r="Q36" s="113"/>
      <c r="R36" s="112">
        <f t="shared" si="2"/>
        <v>0</v>
      </c>
      <c r="S36" s="112"/>
      <c r="T36" s="112"/>
      <c r="U36" s="112"/>
      <c r="V36" s="112"/>
      <c r="W36" s="112"/>
      <c r="X36" s="121">
        <f t="shared" si="3"/>
        <v>0</v>
      </c>
      <c r="Y36" s="121"/>
      <c r="Z36" s="121"/>
      <c r="AA36" s="121"/>
      <c r="AB36" s="121"/>
      <c r="AC36" s="121"/>
      <c r="AD36" s="121"/>
      <c r="AE36" s="131"/>
      <c r="AF36" s="131"/>
      <c r="AG36" s="131"/>
      <c r="AH36" s="131"/>
      <c r="AI36" s="131"/>
      <c r="AJ36" s="131"/>
      <c r="AK36" s="131"/>
    </row>
    <row r="37" spans="2:37" s="89" customFormat="1" ht="16.5" customHeight="1">
      <c r="B37" s="93"/>
      <c r="C37" s="98"/>
      <c r="D37" s="105"/>
      <c r="E37" s="105"/>
      <c r="F37" s="105"/>
      <c r="G37" s="105"/>
      <c r="H37" s="105"/>
      <c r="I37" s="105"/>
      <c r="J37" s="105"/>
      <c r="K37" s="108"/>
      <c r="L37" s="113"/>
      <c r="M37" s="113"/>
      <c r="N37" s="113"/>
      <c r="O37" s="113"/>
      <c r="P37" s="113"/>
      <c r="Q37" s="113"/>
      <c r="R37" s="112">
        <f t="shared" si="2"/>
        <v>0</v>
      </c>
      <c r="S37" s="112"/>
      <c r="T37" s="112"/>
      <c r="U37" s="112"/>
      <c r="V37" s="112"/>
      <c r="W37" s="112"/>
      <c r="X37" s="121">
        <f t="shared" si="3"/>
        <v>0</v>
      </c>
      <c r="Y37" s="121"/>
      <c r="Z37" s="121"/>
      <c r="AA37" s="121"/>
      <c r="AB37" s="121"/>
      <c r="AC37" s="121"/>
      <c r="AD37" s="121"/>
      <c r="AE37" s="131"/>
      <c r="AF37" s="131"/>
      <c r="AG37" s="131"/>
      <c r="AH37" s="131"/>
      <c r="AI37" s="131"/>
      <c r="AJ37" s="131"/>
      <c r="AK37" s="131"/>
    </row>
    <row r="38" spans="2:37" s="89" customFormat="1" ht="16.5" customHeight="1">
      <c r="B38" s="93"/>
      <c r="C38" s="98"/>
      <c r="D38" s="105"/>
      <c r="E38" s="105"/>
      <c r="F38" s="105"/>
      <c r="G38" s="105"/>
      <c r="H38" s="105"/>
      <c r="I38" s="105"/>
      <c r="J38" s="105"/>
      <c r="K38" s="108"/>
      <c r="L38" s="113"/>
      <c r="M38" s="113"/>
      <c r="N38" s="113"/>
      <c r="O38" s="113"/>
      <c r="P38" s="113"/>
      <c r="Q38" s="113"/>
      <c r="R38" s="112">
        <f t="shared" si="2"/>
        <v>0</v>
      </c>
      <c r="S38" s="112"/>
      <c r="T38" s="112"/>
      <c r="U38" s="112"/>
      <c r="V38" s="112"/>
      <c r="W38" s="112"/>
      <c r="X38" s="121">
        <f t="shared" si="3"/>
        <v>0</v>
      </c>
      <c r="Y38" s="121"/>
      <c r="Z38" s="121"/>
      <c r="AA38" s="121"/>
      <c r="AB38" s="121"/>
      <c r="AC38" s="121"/>
      <c r="AD38" s="121"/>
      <c r="AE38" s="131"/>
      <c r="AF38" s="131"/>
      <c r="AG38" s="131"/>
      <c r="AH38" s="131"/>
      <c r="AI38" s="131"/>
      <c r="AJ38" s="131"/>
      <c r="AK38" s="131"/>
    </row>
    <row r="39" spans="2:37" s="89" customFormat="1" ht="16.5" customHeight="1">
      <c r="B39" s="93"/>
      <c r="C39" s="98"/>
      <c r="D39" s="105"/>
      <c r="E39" s="105"/>
      <c r="F39" s="105"/>
      <c r="G39" s="105"/>
      <c r="H39" s="105"/>
      <c r="I39" s="105"/>
      <c r="J39" s="105"/>
      <c r="K39" s="108"/>
      <c r="L39" s="113"/>
      <c r="M39" s="113"/>
      <c r="N39" s="113"/>
      <c r="O39" s="113"/>
      <c r="P39" s="113"/>
      <c r="Q39" s="113"/>
      <c r="R39" s="112">
        <f t="shared" si="2"/>
        <v>0</v>
      </c>
      <c r="S39" s="112"/>
      <c r="T39" s="112"/>
      <c r="U39" s="112"/>
      <c r="V39" s="112"/>
      <c r="W39" s="112"/>
      <c r="X39" s="121">
        <f t="shared" si="3"/>
        <v>0</v>
      </c>
      <c r="Y39" s="121"/>
      <c r="Z39" s="121"/>
      <c r="AA39" s="121"/>
      <c r="AB39" s="121"/>
      <c r="AC39" s="121"/>
      <c r="AD39" s="121"/>
      <c r="AE39" s="131"/>
      <c r="AF39" s="131"/>
      <c r="AG39" s="131"/>
      <c r="AH39" s="131"/>
      <c r="AI39" s="131"/>
      <c r="AJ39" s="131"/>
      <c r="AK39" s="131"/>
    </row>
    <row r="40" spans="2:37" s="89" customFormat="1" ht="16.5" customHeight="1">
      <c r="B40" s="93"/>
      <c r="C40" s="98"/>
      <c r="D40" s="105"/>
      <c r="E40" s="105"/>
      <c r="F40" s="105"/>
      <c r="G40" s="105"/>
      <c r="H40" s="105"/>
      <c r="I40" s="105"/>
      <c r="J40" s="105"/>
      <c r="K40" s="108"/>
      <c r="L40" s="113"/>
      <c r="M40" s="113"/>
      <c r="N40" s="113"/>
      <c r="O40" s="113"/>
      <c r="P40" s="113"/>
      <c r="Q40" s="113"/>
      <c r="R40" s="112">
        <f t="shared" si="2"/>
        <v>0</v>
      </c>
      <c r="S40" s="112"/>
      <c r="T40" s="112"/>
      <c r="U40" s="112"/>
      <c r="V40" s="112"/>
      <c r="W40" s="112"/>
      <c r="X40" s="121">
        <f t="shared" si="3"/>
        <v>0</v>
      </c>
      <c r="Y40" s="121"/>
      <c r="Z40" s="121"/>
      <c r="AA40" s="121"/>
      <c r="AB40" s="121"/>
      <c r="AC40" s="121"/>
      <c r="AD40" s="121"/>
      <c r="AE40" s="131"/>
      <c r="AF40" s="131"/>
      <c r="AG40" s="131"/>
      <c r="AH40" s="131"/>
      <c r="AI40" s="131"/>
      <c r="AJ40" s="131"/>
      <c r="AK40" s="131"/>
    </row>
    <row r="41" spans="2:37" s="89" customFormat="1" ht="16.5" customHeight="1">
      <c r="B41" s="93"/>
      <c r="C41" s="98"/>
      <c r="D41" s="105"/>
      <c r="E41" s="105"/>
      <c r="F41" s="105"/>
      <c r="G41" s="105"/>
      <c r="H41" s="105"/>
      <c r="I41" s="105"/>
      <c r="J41" s="105"/>
      <c r="K41" s="108"/>
      <c r="L41" s="113"/>
      <c r="M41" s="113"/>
      <c r="N41" s="113"/>
      <c r="O41" s="113"/>
      <c r="P41" s="113"/>
      <c r="Q41" s="113"/>
      <c r="R41" s="112">
        <f t="shared" si="2"/>
        <v>0</v>
      </c>
      <c r="S41" s="112"/>
      <c r="T41" s="112"/>
      <c r="U41" s="112"/>
      <c r="V41" s="112"/>
      <c r="W41" s="112"/>
      <c r="X41" s="121">
        <f t="shared" si="3"/>
        <v>0</v>
      </c>
      <c r="Y41" s="121"/>
      <c r="Z41" s="121"/>
      <c r="AA41" s="121"/>
      <c r="AB41" s="121"/>
      <c r="AC41" s="121"/>
      <c r="AD41" s="121"/>
      <c r="AE41" s="131"/>
      <c r="AF41" s="131"/>
      <c r="AG41" s="131"/>
      <c r="AH41" s="131"/>
      <c r="AI41" s="131"/>
      <c r="AJ41" s="131"/>
      <c r="AK41" s="131"/>
    </row>
    <row r="42" spans="2:37" s="89" customFormat="1" ht="16.5" customHeight="1">
      <c r="B42" s="93"/>
      <c r="C42" s="98"/>
      <c r="D42" s="105"/>
      <c r="E42" s="105"/>
      <c r="F42" s="105"/>
      <c r="G42" s="105"/>
      <c r="H42" s="105"/>
      <c r="I42" s="105"/>
      <c r="J42" s="105"/>
      <c r="K42" s="108"/>
      <c r="L42" s="113"/>
      <c r="M42" s="113"/>
      <c r="N42" s="113"/>
      <c r="O42" s="113"/>
      <c r="P42" s="113"/>
      <c r="Q42" s="113"/>
      <c r="R42" s="112">
        <f t="shared" si="2"/>
        <v>0</v>
      </c>
      <c r="S42" s="112"/>
      <c r="T42" s="112"/>
      <c r="U42" s="112"/>
      <c r="V42" s="112"/>
      <c r="W42" s="112"/>
      <c r="X42" s="121">
        <f t="shared" si="3"/>
        <v>0</v>
      </c>
      <c r="Y42" s="121"/>
      <c r="Z42" s="121"/>
      <c r="AA42" s="121"/>
      <c r="AB42" s="121"/>
      <c r="AC42" s="121"/>
      <c r="AD42" s="121"/>
      <c r="AE42" s="131"/>
      <c r="AF42" s="131"/>
      <c r="AG42" s="131"/>
      <c r="AH42" s="131"/>
      <c r="AI42" s="131"/>
      <c r="AJ42" s="131"/>
      <c r="AK42" s="131"/>
    </row>
    <row r="43" spans="2:37" s="89" customFormat="1" ht="16.5" customHeight="1">
      <c r="B43" s="93"/>
      <c r="C43" s="98"/>
      <c r="D43" s="105"/>
      <c r="E43" s="105"/>
      <c r="F43" s="105"/>
      <c r="G43" s="105"/>
      <c r="H43" s="105"/>
      <c r="I43" s="105"/>
      <c r="J43" s="105"/>
      <c r="K43" s="108"/>
      <c r="L43" s="113"/>
      <c r="M43" s="113"/>
      <c r="N43" s="113"/>
      <c r="O43" s="113"/>
      <c r="P43" s="113"/>
      <c r="Q43" s="113"/>
      <c r="R43" s="112">
        <f t="shared" si="2"/>
        <v>0</v>
      </c>
      <c r="S43" s="112"/>
      <c r="T43" s="112"/>
      <c r="U43" s="112"/>
      <c r="V43" s="112"/>
      <c r="W43" s="112"/>
      <c r="X43" s="121">
        <f t="shared" si="3"/>
        <v>0</v>
      </c>
      <c r="Y43" s="121"/>
      <c r="Z43" s="121"/>
      <c r="AA43" s="121"/>
      <c r="AB43" s="121"/>
      <c r="AC43" s="121"/>
      <c r="AD43" s="121"/>
      <c r="AE43" s="131"/>
      <c r="AF43" s="131"/>
      <c r="AG43" s="131"/>
      <c r="AH43" s="131"/>
      <c r="AI43" s="131"/>
      <c r="AJ43" s="131"/>
      <c r="AK43" s="131"/>
    </row>
    <row r="44" spans="2:37" s="89" customFormat="1" ht="16.5" customHeight="1">
      <c r="B44" s="93"/>
      <c r="C44" s="98"/>
      <c r="D44" s="105"/>
      <c r="E44" s="105"/>
      <c r="F44" s="105"/>
      <c r="G44" s="105"/>
      <c r="H44" s="105"/>
      <c r="I44" s="105"/>
      <c r="J44" s="105"/>
      <c r="K44" s="108"/>
      <c r="L44" s="113"/>
      <c r="M44" s="113"/>
      <c r="N44" s="113"/>
      <c r="O44" s="113"/>
      <c r="P44" s="113"/>
      <c r="Q44" s="113"/>
      <c r="R44" s="112">
        <f t="shared" si="2"/>
        <v>0</v>
      </c>
      <c r="S44" s="112"/>
      <c r="T44" s="112"/>
      <c r="U44" s="112"/>
      <c r="V44" s="112"/>
      <c r="W44" s="112"/>
      <c r="X44" s="121">
        <f t="shared" si="3"/>
        <v>0</v>
      </c>
      <c r="Y44" s="121"/>
      <c r="Z44" s="121"/>
      <c r="AA44" s="121"/>
      <c r="AB44" s="121"/>
      <c r="AC44" s="121"/>
      <c r="AD44" s="121"/>
      <c r="AE44" s="131"/>
      <c r="AF44" s="131"/>
      <c r="AG44" s="131"/>
      <c r="AH44" s="131"/>
      <c r="AI44" s="131"/>
      <c r="AJ44" s="131"/>
      <c r="AK44" s="131"/>
    </row>
    <row r="45" spans="2:37" s="89" customFormat="1" ht="18" customHeight="1">
      <c r="B45" s="93"/>
      <c r="C45" s="98"/>
      <c r="D45" s="105"/>
      <c r="E45" s="105"/>
      <c r="F45" s="105"/>
      <c r="G45" s="105"/>
      <c r="H45" s="105"/>
      <c r="I45" s="105"/>
      <c r="J45" s="105"/>
      <c r="K45" s="108"/>
      <c r="L45" s="113"/>
      <c r="M45" s="113"/>
      <c r="N45" s="113"/>
      <c r="O45" s="113"/>
      <c r="P45" s="113"/>
      <c r="Q45" s="113"/>
      <c r="R45" s="112">
        <f t="shared" si="2"/>
        <v>0</v>
      </c>
      <c r="S45" s="112"/>
      <c r="T45" s="112"/>
      <c r="U45" s="112"/>
      <c r="V45" s="112"/>
      <c r="W45" s="112"/>
      <c r="X45" s="121">
        <f t="shared" si="3"/>
        <v>0</v>
      </c>
      <c r="Y45" s="121"/>
      <c r="Z45" s="121"/>
      <c r="AA45" s="121"/>
      <c r="AB45" s="121"/>
      <c r="AC45" s="121"/>
      <c r="AD45" s="121"/>
      <c r="AE45" s="131"/>
      <c r="AF45" s="131"/>
      <c r="AG45" s="131"/>
      <c r="AH45" s="131"/>
      <c r="AI45" s="131"/>
      <c r="AJ45" s="131"/>
      <c r="AK45" s="131"/>
    </row>
    <row r="46" spans="2:37" s="89" customFormat="1" ht="18" customHeight="1">
      <c r="B46" s="93"/>
      <c r="C46" s="99"/>
      <c r="D46" s="106"/>
      <c r="E46" s="106"/>
      <c r="F46" s="106"/>
      <c r="G46" s="106"/>
      <c r="H46" s="106"/>
      <c r="I46" s="106"/>
      <c r="J46" s="106"/>
      <c r="K46" s="109"/>
      <c r="L46" s="112">
        <f>SUM(L29:Q45)</f>
        <v>20000</v>
      </c>
      <c r="M46" s="112"/>
      <c r="N46" s="112"/>
      <c r="O46" s="112"/>
      <c r="P46" s="112"/>
      <c r="Q46" s="112"/>
      <c r="R46" s="112">
        <f>SUM(R29:W45)</f>
        <v>18181</v>
      </c>
      <c r="S46" s="112"/>
      <c r="T46" s="112"/>
      <c r="U46" s="112"/>
      <c r="V46" s="112"/>
      <c r="W46" s="112"/>
      <c r="X46" s="120">
        <f>SUM(X29:AD45)</f>
        <v>18181</v>
      </c>
      <c r="Y46" s="120"/>
      <c r="Z46" s="120"/>
      <c r="AA46" s="120"/>
      <c r="AB46" s="120"/>
      <c r="AC46" s="120"/>
      <c r="AD46" s="120"/>
      <c r="AE46" s="132" t="s">
        <v>255</v>
      </c>
      <c r="AF46" s="132"/>
      <c r="AG46" s="132"/>
      <c r="AH46" s="132"/>
      <c r="AI46" s="132"/>
      <c r="AJ46" s="132"/>
      <c r="AK46" s="132"/>
    </row>
    <row r="47" spans="2:37" s="89" customFormat="1" ht="18" customHeight="1">
      <c r="B47" s="93"/>
      <c r="C47" s="97" t="s">
        <v>258</v>
      </c>
      <c r="D47" s="104"/>
      <c r="E47" s="104"/>
      <c r="F47" s="104"/>
      <c r="G47" s="104"/>
      <c r="H47" s="104"/>
      <c r="I47" s="104"/>
      <c r="J47" s="104"/>
      <c r="K47" s="107"/>
      <c r="L47" s="112">
        <v>20000</v>
      </c>
      <c r="M47" s="112"/>
      <c r="N47" s="112"/>
      <c r="O47" s="112"/>
      <c r="P47" s="112"/>
      <c r="Q47" s="112"/>
      <c r="R47" s="112">
        <f t="shared" ref="R47:R54" si="4">ROUNDDOWN(L47/1.1,0)</f>
        <v>18181</v>
      </c>
      <c r="S47" s="112"/>
      <c r="T47" s="112"/>
      <c r="U47" s="112"/>
      <c r="V47" s="112"/>
      <c r="W47" s="112"/>
      <c r="X47" s="120">
        <f t="shared" ref="X47:X54" si="5">ROUNDDOWN(R47*$AN$7,0)</f>
        <v>18181</v>
      </c>
      <c r="Y47" s="120"/>
      <c r="Z47" s="120"/>
      <c r="AA47" s="120"/>
      <c r="AB47" s="120"/>
      <c r="AC47" s="120"/>
      <c r="AD47" s="120"/>
      <c r="AE47" s="130" t="s">
        <v>259</v>
      </c>
      <c r="AF47" s="130"/>
      <c r="AG47" s="130"/>
      <c r="AH47" s="130"/>
      <c r="AI47" s="130"/>
      <c r="AJ47" s="130"/>
      <c r="AK47" s="130"/>
    </row>
    <row r="48" spans="2:37" s="89" customFormat="1" ht="18" customHeight="1">
      <c r="B48" s="93"/>
      <c r="C48" s="98"/>
      <c r="D48" s="105"/>
      <c r="E48" s="105"/>
      <c r="F48" s="105"/>
      <c r="G48" s="105"/>
      <c r="H48" s="105"/>
      <c r="I48" s="105"/>
      <c r="J48" s="105"/>
      <c r="K48" s="108"/>
      <c r="L48" s="113"/>
      <c r="M48" s="113"/>
      <c r="N48" s="113"/>
      <c r="O48" s="113"/>
      <c r="P48" s="113"/>
      <c r="Q48" s="113"/>
      <c r="R48" s="112">
        <f t="shared" si="4"/>
        <v>0</v>
      </c>
      <c r="S48" s="112"/>
      <c r="T48" s="112"/>
      <c r="U48" s="112"/>
      <c r="V48" s="112"/>
      <c r="W48" s="112"/>
      <c r="X48" s="121">
        <f t="shared" si="5"/>
        <v>0</v>
      </c>
      <c r="Y48" s="121"/>
      <c r="Z48" s="121"/>
      <c r="AA48" s="121"/>
      <c r="AB48" s="121"/>
      <c r="AC48" s="121"/>
      <c r="AD48" s="121"/>
      <c r="AE48" s="131"/>
      <c r="AF48" s="131"/>
      <c r="AG48" s="131"/>
      <c r="AH48" s="131"/>
      <c r="AI48" s="131"/>
      <c r="AJ48" s="131"/>
      <c r="AK48" s="131"/>
    </row>
    <row r="49" spans="2:37" s="89" customFormat="1" ht="18" customHeight="1">
      <c r="B49" s="93"/>
      <c r="C49" s="98"/>
      <c r="D49" s="105"/>
      <c r="E49" s="105"/>
      <c r="F49" s="105"/>
      <c r="G49" s="105"/>
      <c r="H49" s="105"/>
      <c r="I49" s="105"/>
      <c r="J49" s="105"/>
      <c r="K49" s="108"/>
      <c r="L49" s="113"/>
      <c r="M49" s="113"/>
      <c r="N49" s="113"/>
      <c r="O49" s="113"/>
      <c r="P49" s="113"/>
      <c r="Q49" s="113"/>
      <c r="R49" s="112">
        <f t="shared" si="4"/>
        <v>0</v>
      </c>
      <c r="S49" s="112"/>
      <c r="T49" s="112"/>
      <c r="U49" s="112"/>
      <c r="V49" s="112"/>
      <c r="W49" s="112"/>
      <c r="X49" s="121">
        <f t="shared" si="5"/>
        <v>0</v>
      </c>
      <c r="Y49" s="121"/>
      <c r="Z49" s="121"/>
      <c r="AA49" s="121"/>
      <c r="AB49" s="121"/>
      <c r="AC49" s="121"/>
      <c r="AD49" s="121"/>
      <c r="AE49" s="131"/>
      <c r="AF49" s="131"/>
      <c r="AG49" s="131"/>
      <c r="AH49" s="131"/>
      <c r="AI49" s="131"/>
      <c r="AJ49" s="131"/>
      <c r="AK49" s="131"/>
    </row>
    <row r="50" spans="2:37" s="89" customFormat="1" ht="18" customHeight="1">
      <c r="B50" s="93"/>
      <c r="C50" s="98"/>
      <c r="D50" s="105"/>
      <c r="E50" s="105"/>
      <c r="F50" s="105"/>
      <c r="G50" s="105"/>
      <c r="H50" s="105"/>
      <c r="I50" s="105"/>
      <c r="J50" s="105"/>
      <c r="K50" s="108"/>
      <c r="L50" s="113"/>
      <c r="M50" s="113"/>
      <c r="N50" s="113"/>
      <c r="O50" s="113"/>
      <c r="P50" s="113"/>
      <c r="Q50" s="113"/>
      <c r="R50" s="112">
        <f t="shared" si="4"/>
        <v>0</v>
      </c>
      <c r="S50" s="112"/>
      <c r="T50" s="112"/>
      <c r="U50" s="112"/>
      <c r="V50" s="112"/>
      <c r="W50" s="112"/>
      <c r="X50" s="121">
        <f t="shared" si="5"/>
        <v>0</v>
      </c>
      <c r="Y50" s="121"/>
      <c r="Z50" s="121"/>
      <c r="AA50" s="121"/>
      <c r="AB50" s="121"/>
      <c r="AC50" s="121"/>
      <c r="AD50" s="121"/>
      <c r="AE50" s="131"/>
      <c r="AF50" s="131"/>
      <c r="AG50" s="131"/>
      <c r="AH50" s="131"/>
      <c r="AI50" s="131"/>
      <c r="AJ50" s="131"/>
      <c r="AK50" s="131"/>
    </row>
    <row r="51" spans="2:37" s="89" customFormat="1" ht="18" customHeight="1">
      <c r="B51" s="93"/>
      <c r="C51" s="98"/>
      <c r="D51" s="105"/>
      <c r="E51" s="105"/>
      <c r="F51" s="105"/>
      <c r="G51" s="105"/>
      <c r="H51" s="105"/>
      <c r="I51" s="105"/>
      <c r="J51" s="105"/>
      <c r="K51" s="108"/>
      <c r="L51" s="113"/>
      <c r="M51" s="113"/>
      <c r="N51" s="113"/>
      <c r="O51" s="113"/>
      <c r="P51" s="113"/>
      <c r="Q51" s="113"/>
      <c r="R51" s="112">
        <f t="shared" si="4"/>
        <v>0</v>
      </c>
      <c r="S51" s="112"/>
      <c r="T51" s="112"/>
      <c r="U51" s="112"/>
      <c r="V51" s="112"/>
      <c r="W51" s="112"/>
      <c r="X51" s="121">
        <f t="shared" si="5"/>
        <v>0</v>
      </c>
      <c r="Y51" s="121"/>
      <c r="Z51" s="121"/>
      <c r="AA51" s="121"/>
      <c r="AB51" s="121"/>
      <c r="AC51" s="121"/>
      <c r="AD51" s="121"/>
      <c r="AE51" s="131"/>
      <c r="AF51" s="131"/>
      <c r="AG51" s="131"/>
      <c r="AH51" s="131"/>
      <c r="AI51" s="131"/>
      <c r="AJ51" s="131"/>
      <c r="AK51" s="131"/>
    </row>
    <row r="52" spans="2:37" s="89" customFormat="1" ht="18" customHeight="1">
      <c r="B52" s="93"/>
      <c r="C52" s="98"/>
      <c r="D52" s="105"/>
      <c r="E52" s="105"/>
      <c r="F52" s="105"/>
      <c r="G52" s="105"/>
      <c r="H52" s="105"/>
      <c r="I52" s="105"/>
      <c r="J52" s="105"/>
      <c r="K52" s="108"/>
      <c r="L52" s="113"/>
      <c r="M52" s="113"/>
      <c r="N52" s="113"/>
      <c r="O52" s="113"/>
      <c r="P52" s="113"/>
      <c r="Q52" s="113"/>
      <c r="R52" s="112">
        <f t="shared" si="4"/>
        <v>0</v>
      </c>
      <c r="S52" s="112"/>
      <c r="T52" s="112"/>
      <c r="U52" s="112"/>
      <c r="V52" s="112"/>
      <c r="W52" s="112"/>
      <c r="X52" s="121">
        <f t="shared" si="5"/>
        <v>0</v>
      </c>
      <c r="Y52" s="121"/>
      <c r="Z52" s="121"/>
      <c r="AA52" s="121"/>
      <c r="AB52" s="121"/>
      <c r="AC52" s="121"/>
      <c r="AD52" s="121"/>
      <c r="AE52" s="131"/>
      <c r="AF52" s="131"/>
      <c r="AG52" s="131"/>
      <c r="AH52" s="131"/>
      <c r="AI52" s="131"/>
      <c r="AJ52" s="131"/>
      <c r="AK52" s="131"/>
    </row>
    <row r="53" spans="2:37" s="89" customFormat="1" ht="18" customHeight="1">
      <c r="B53" s="94" t="s">
        <v>220</v>
      </c>
      <c r="C53" s="98"/>
      <c r="D53" s="105"/>
      <c r="E53" s="105"/>
      <c r="F53" s="105"/>
      <c r="G53" s="105"/>
      <c r="H53" s="105"/>
      <c r="I53" s="105"/>
      <c r="J53" s="105"/>
      <c r="K53" s="108"/>
      <c r="L53" s="113"/>
      <c r="M53" s="113"/>
      <c r="N53" s="113"/>
      <c r="O53" s="113"/>
      <c r="P53" s="113"/>
      <c r="Q53" s="113"/>
      <c r="R53" s="112">
        <f t="shared" si="4"/>
        <v>0</v>
      </c>
      <c r="S53" s="112"/>
      <c r="T53" s="112"/>
      <c r="U53" s="112"/>
      <c r="V53" s="112"/>
      <c r="W53" s="112"/>
      <c r="X53" s="121">
        <f t="shared" si="5"/>
        <v>0</v>
      </c>
      <c r="Y53" s="121"/>
      <c r="Z53" s="121"/>
      <c r="AA53" s="121"/>
      <c r="AB53" s="121"/>
      <c r="AC53" s="121"/>
      <c r="AD53" s="121"/>
      <c r="AE53" s="131"/>
      <c r="AF53" s="131"/>
      <c r="AG53" s="131"/>
      <c r="AH53" s="131"/>
      <c r="AI53" s="131"/>
      <c r="AJ53" s="131"/>
      <c r="AK53" s="131"/>
    </row>
    <row r="54" spans="2:37" s="89" customFormat="1" ht="18" customHeight="1">
      <c r="B54" s="93"/>
      <c r="C54" s="98"/>
      <c r="D54" s="105"/>
      <c r="E54" s="105"/>
      <c r="F54" s="105"/>
      <c r="G54" s="105"/>
      <c r="H54" s="105"/>
      <c r="I54" s="105"/>
      <c r="J54" s="105"/>
      <c r="K54" s="108"/>
      <c r="L54" s="113"/>
      <c r="M54" s="113"/>
      <c r="N54" s="113"/>
      <c r="O54" s="113"/>
      <c r="P54" s="113"/>
      <c r="Q54" s="113"/>
      <c r="R54" s="112">
        <f t="shared" si="4"/>
        <v>0</v>
      </c>
      <c r="S54" s="112"/>
      <c r="T54" s="112"/>
      <c r="U54" s="112"/>
      <c r="V54" s="112"/>
      <c r="W54" s="112"/>
      <c r="X54" s="121">
        <f t="shared" si="5"/>
        <v>0</v>
      </c>
      <c r="Y54" s="121"/>
      <c r="Z54" s="121"/>
      <c r="AA54" s="121"/>
      <c r="AB54" s="121"/>
      <c r="AC54" s="121"/>
      <c r="AD54" s="121"/>
      <c r="AE54" s="131"/>
      <c r="AF54" s="131"/>
      <c r="AG54" s="131"/>
      <c r="AH54" s="131"/>
      <c r="AI54" s="131"/>
      <c r="AJ54" s="131"/>
      <c r="AK54" s="131"/>
    </row>
    <row r="55" spans="2:37" s="89" customFormat="1" ht="18" customHeight="1">
      <c r="B55" s="93"/>
      <c r="C55" s="99"/>
      <c r="D55" s="106"/>
      <c r="E55" s="106"/>
      <c r="F55" s="106"/>
      <c r="G55" s="106"/>
      <c r="H55" s="106"/>
      <c r="I55" s="106"/>
      <c r="J55" s="106"/>
      <c r="K55" s="109"/>
      <c r="L55" s="112">
        <f>SUM(L47:Q54)</f>
        <v>20000</v>
      </c>
      <c r="M55" s="112"/>
      <c r="N55" s="112"/>
      <c r="O55" s="112"/>
      <c r="P55" s="112"/>
      <c r="Q55" s="112"/>
      <c r="R55" s="112">
        <f>SUM(R47:W54)</f>
        <v>18181</v>
      </c>
      <c r="S55" s="112"/>
      <c r="T55" s="112"/>
      <c r="U55" s="112"/>
      <c r="V55" s="112"/>
      <c r="W55" s="112"/>
      <c r="X55" s="120">
        <f>SUM(X47:AD54)</f>
        <v>18181</v>
      </c>
      <c r="Y55" s="120"/>
      <c r="Z55" s="120"/>
      <c r="AA55" s="120"/>
      <c r="AB55" s="120"/>
      <c r="AC55" s="120"/>
      <c r="AD55" s="120"/>
      <c r="AE55" s="132" t="s">
        <v>255</v>
      </c>
      <c r="AF55" s="132"/>
      <c r="AG55" s="132"/>
      <c r="AH55" s="132"/>
      <c r="AI55" s="132"/>
      <c r="AJ55" s="132"/>
      <c r="AK55" s="132"/>
    </row>
    <row r="56" spans="2:37" s="89" customFormat="1" ht="18" customHeight="1">
      <c r="B56" s="93"/>
      <c r="C56" s="99" t="s">
        <v>66</v>
      </c>
      <c r="D56" s="106"/>
      <c r="E56" s="106"/>
      <c r="F56" s="106"/>
      <c r="G56" s="106"/>
      <c r="H56" s="106"/>
      <c r="I56" s="106"/>
      <c r="J56" s="106"/>
      <c r="K56" s="109"/>
      <c r="L56" s="114">
        <f>+L28+L46+L55</f>
        <v>218300</v>
      </c>
      <c r="M56" s="114"/>
      <c r="N56" s="114"/>
      <c r="O56" s="114"/>
      <c r="P56" s="114"/>
      <c r="Q56" s="114"/>
      <c r="R56" s="114">
        <f>+R28+R46+R55</f>
        <v>198452</v>
      </c>
      <c r="S56" s="114"/>
      <c r="T56" s="114"/>
      <c r="U56" s="114"/>
      <c r="V56" s="114"/>
      <c r="W56" s="114"/>
      <c r="X56" s="120">
        <f>+X28+X46+X55</f>
        <v>198452</v>
      </c>
      <c r="Y56" s="120"/>
      <c r="Z56" s="120"/>
      <c r="AA56" s="120"/>
      <c r="AB56" s="120"/>
      <c r="AC56" s="120"/>
      <c r="AD56" s="120"/>
      <c r="AE56" s="134"/>
      <c r="AF56" s="134"/>
      <c r="AG56" s="134"/>
      <c r="AH56" s="134"/>
      <c r="AI56" s="134"/>
      <c r="AJ56" s="134"/>
      <c r="AK56" s="134"/>
    </row>
    <row r="57" spans="2:37" s="89" customFormat="1" ht="30" customHeight="1">
      <c r="B57" s="93"/>
      <c r="C57" s="100" t="s">
        <v>28</v>
      </c>
      <c r="D57" s="100"/>
      <c r="E57" s="100"/>
      <c r="F57" s="100"/>
      <c r="G57" s="100"/>
      <c r="H57" s="100"/>
      <c r="I57" s="100"/>
      <c r="J57" s="100"/>
      <c r="K57" s="100"/>
      <c r="L57" s="100"/>
      <c r="M57" s="100"/>
      <c r="N57" s="100"/>
      <c r="O57" s="100"/>
      <c r="P57" s="100"/>
      <c r="Q57" s="100"/>
      <c r="R57" s="100"/>
      <c r="S57" s="100"/>
      <c r="T57" s="100"/>
      <c r="U57" s="100"/>
      <c r="V57" s="100"/>
      <c r="W57" s="116"/>
      <c r="X57" s="122">
        <f>ROUNDDOWN(X56,-3)</f>
        <v>198000</v>
      </c>
      <c r="Y57" s="124"/>
      <c r="Z57" s="124"/>
      <c r="AA57" s="124"/>
      <c r="AB57" s="124"/>
      <c r="AC57" s="124"/>
      <c r="AD57" s="127"/>
      <c r="AE57" s="135"/>
      <c r="AF57" s="136"/>
      <c r="AG57" s="136"/>
      <c r="AH57" s="136"/>
      <c r="AI57" s="136"/>
      <c r="AJ57" s="136"/>
      <c r="AK57" s="136"/>
    </row>
    <row r="58" spans="2:37" ht="19.5" customHeight="1">
      <c r="C58" s="101" t="s">
        <v>26</v>
      </c>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row>
    <row r="59" spans="2:37" ht="19.5" customHeight="1">
      <c r="C59" s="102" t="s">
        <v>124</v>
      </c>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7">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row>
    <row r="61" spans="2:37"/>
    <row r="62" spans="2:37"/>
    <row r="63" spans="2:37"/>
    <row r="64" spans="2:37"/>
    <row r="65" spans="24:24"/>
    <row r="66" spans="24:24"/>
    <row r="67" spans="24:24">
      <c r="X67" s="45" t="s">
        <v>261</v>
      </c>
    </row>
    <row r="68" spans="24:24"/>
    <row r="69" spans="24:24"/>
    <row r="70" spans="24:24"/>
    <row r="71" spans="24:24"/>
    <row r="72" spans="24:24"/>
    <row r="73" spans="24:24"/>
    <row r="74" spans="24:24"/>
    <row r="75" spans="24:24"/>
    <row r="76" spans="24:24"/>
    <row r="77" spans="24:24"/>
    <row r="78" spans="24:24"/>
    <row r="79" spans="24:24"/>
    <row r="80" spans="24:24"/>
    <row r="81"/>
    <row r="82"/>
    <row r="83"/>
    <row r="84"/>
    <row r="85"/>
    <row r="86"/>
    <row r="87"/>
    <row r="88"/>
    <row r="89"/>
    <row r="90"/>
    <row r="91"/>
    <row r="92"/>
    <row r="93"/>
    <row r="94"/>
    <row r="95"/>
    <row r="96"/>
    <row r="97" spans="2:2"/>
    <row r="98" spans="2:2"/>
    <row r="99" spans="2:2"/>
    <row r="100" spans="2:2">
      <c r="B100" s="95">
        <v>44198</v>
      </c>
    </row>
    <row r="101" spans="2:2">
      <c r="B101" s="95">
        <v>44230</v>
      </c>
    </row>
  </sheetData>
  <mergeCells count="205">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L51:Q51"/>
    <mergeCell ref="R51:W51"/>
    <mergeCell ref="X51:AD51"/>
    <mergeCell ref="AE51:AK51"/>
    <mergeCell ref="L52:Q52"/>
    <mergeCell ref="R52:W52"/>
    <mergeCell ref="X52:AD52"/>
    <mergeCell ref="AE52:AK52"/>
    <mergeCell ref="L53:Q53"/>
    <mergeCell ref="R53:W53"/>
    <mergeCell ref="X53:AD53"/>
    <mergeCell ref="AE53:AK53"/>
    <mergeCell ref="L54:Q54"/>
    <mergeCell ref="R54:W54"/>
    <mergeCell ref="X54:AD54"/>
    <mergeCell ref="AE54:AK54"/>
    <mergeCell ref="L55:Q55"/>
    <mergeCell ref="R55:W55"/>
    <mergeCell ref="X55:AD55"/>
    <mergeCell ref="AE55:AK55"/>
    <mergeCell ref="C56:K56"/>
    <mergeCell ref="L56:Q56"/>
    <mergeCell ref="R56:W56"/>
    <mergeCell ref="X56:AD56"/>
    <mergeCell ref="AE56:AK56"/>
    <mergeCell ref="C57:W57"/>
    <mergeCell ref="X57:AD57"/>
    <mergeCell ref="AE57:AK57"/>
    <mergeCell ref="C58:AK58"/>
    <mergeCell ref="B5:O6"/>
    <mergeCell ref="C7:K9"/>
    <mergeCell ref="L7:Q9"/>
    <mergeCell ref="R7:W9"/>
    <mergeCell ref="X7:AD8"/>
    <mergeCell ref="AE7:AK9"/>
    <mergeCell ref="C59:AK60"/>
    <mergeCell ref="C10:K28"/>
    <mergeCell ref="C29:K46"/>
    <mergeCell ref="C47:K55"/>
  </mergeCells>
  <phoneticPr fontId="24"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3" firstPageNumber="0" fitToWidth="1" fitToHeight="2" orientation="portrait" usePrinterDefaults="1" cellComments="asDisplayed" useFirstPageNumber="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20"/>
  </sheetPr>
  <dimension ref="B1:AM25"/>
  <sheetViews>
    <sheetView showGridLines="0" view="pageBreakPreview" zoomScaleSheetLayoutView="100" workbookViewId="0">
      <selection activeCell="L20" sqref="L20:S25"/>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8" ht="14.25">
      <c r="B1" s="67" t="s">
        <v>138</v>
      </c>
    </row>
    <row r="2" spans="2:38" ht="15" customHeight="1">
      <c r="B2" s="68"/>
      <c r="AC2" s="168"/>
    </row>
    <row r="3" spans="2:38" ht="9.65" customHeight="1"/>
    <row r="4" spans="2:38" ht="17.25">
      <c r="B4" s="69" t="s">
        <v>264</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192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16.5" customHeight="1">
      <c r="C7" s="144" t="s">
        <v>196</v>
      </c>
      <c r="D7" s="150"/>
      <c r="E7" s="150"/>
      <c r="F7" s="150"/>
      <c r="G7" s="150"/>
      <c r="H7" s="150"/>
      <c r="I7" s="150"/>
      <c r="J7" s="155"/>
      <c r="K7" s="157" t="s">
        <v>265</v>
      </c>
      <c r="L7" s="162"/>
      <c r="M7" s="162"/>
      <c r="N7" s="162"/>
      <c r="O7" s="162"/>
      <c r="P7" s="162"/>
      <c r="Q7" s="162"/>
      <c r="R7" s="162"/>
      <c r="S7" s="162"/>
      <c r="T7" s="162"/>
      <c r="U7" s="162"/>
      <c r="V7" s="162"/>
      <c r="W7" s="167"/>
      <c r="X7" s="167"/>
      <c r="Y7" s="167"/>
      <c r="Z7" s="167"/>
      <c r="AA7" s="167"/>
      <c r="AB7" s="167"/>
      <c r="AC7" s="167"/>
      <c r="AD7" s="167"/>
      <c r="AE7" s="167"/>
      <c r="AF7" s="167"/>
      <c r="AG7" s="167"/>
      <c r="AH7" s="167"/>
      <c r="AI7" s="167"/>
      <c r="AJ7" s="167"/>
      <c r="AK7" s="167"/>
      <c r="AL7" s="171"/>
    </row>
    <row r="8" spans="2:38" ht="23.25" customHeight="1">
      <c r="C8" s="145"/>
      <c r="D8" s="151"/>
      <c r="E8" s="151"/>
      <c r="F8" s="151"/>
      <c r="G8" s="151"/>
      <c r="H8" s="151"/>
      <c r="I8" s="151"/>
      <c r="J8" s="156"/>
      <c r="K8" s="158" t="s">
        <v>266</v>
      </c>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72"/>
    </row>
    <row r="9" spans="2:38" ht="25" customHeight="1">
      <c r="C9" s="72" t="s">
        <v>198</v>
      </c>
      <c r="D9" s="74"/>
      <c r="E9" s="74"/>
      <c r="F9" s="74"/>
      <c r="G9" s="74"/>
      <c r="H9" s="74"/>
      <c r="I9" s="74"/>
      <c r="J9" s="75"/>
      <c r="K9" s="76" t="s">
        <v>201</v>
      </c>
      <c r="L9" s="78"/>
      <c r="M9" s="78"/>
      <c r="N9" s="78"/>
      <c r="O9" s="78"/>
      <c r="P9" s="78"/>
      <c r="Q9" s="78"/>
      <c r="R9" s="78"/>
      <c r="S9" s="78"/>
      <c r="T9" s="78"/>
      <c r="U9" s="78"/>
      <c r="V9" s="78"/>
      <c r="W9" s="81"/>
      <c r="X9" s="81"/>
      <c r="Y9" s="81"/>
      <c r="Z9" s="81"/>
      <c r="AA9" s="81"/>
      <c r="AB9" s="81"/>
      <c r="AC9" s="81"/>
      <c r="AD9" s="81"/>
      <c r="AE9" s="81"/>
      <c r="AF9" s="81"/>
      <c r="AG9" s="81"/>
      <c r="AH9" s="81"/>
      <c r="AI9" s="81"/>
      <c r="AJ9" s="81"/>
      <c r="AK9" s="81"/>
      <c r="AL9" s="87"/>
    </row>
    <row r="10" spans="2:38" ht="25" customHeight="1">
      <c r="C10" s="72" t="s">
        <v>38</v>
      </c>
      <c r="D10" s="74"/>
      <c r="E10" s="74"/>
      <c r="F10" s="74"/>
      <c r="G10" s="74"/>
      <c r="H10" s="74"/>
      <c r="I10" s="74"/>
      <c r="J10" s="75"/>
      <c r="K10" s="76" t="s">
        <v>130</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86"/>
    </row>
    <row r="11" spans="2:38" ht="25" customHeight="1">
      <c r="C11" s="72" t="s">
        <v>202</v>
      </c>
      <c r="D11" s="74"/>
      <c r="E11" s="74"/>
      <c r="F11" s="74"/>
      <c r="G11" s="74"/>
      <c r="H11" s="74"/>
      <c r="I11" s="74"/>
      <c r="J11" s="75"/>
      <c r="K11" s="76" t="s">
        <v>204</v>
      </c>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80"/>
    </row>
    <row r="12" spans="2:38" ht="25" customHeight="1">
      <c r="C12" s="72" t="s">
        <v>71</v>
      </c>
      <c r="D12" s="74"/>
      <c r="E12" s="74"/>
      <c r="F12" s="74"/>
      <c r="G12" s="74"/>
      <c r="H12" s="74"/>
      <c r="I12" s="74"/>
      <c r="J12" s="75"/>
      <c r="K12" s="76" t="s">
        <v>206</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86"/>
    </row>
    <row r="13" spans="2:38" ht="30.75" customHeight="1">
      <c r="C13" s="73" t="s">
        <v>14</v>
      </c>
      <c r="D13" s="74"/>
      <c r="E13" s="74"/>
      <c r="F13" s="74"/>
      <c r="G13" s="74"/>
      <c r="H13" s="74"/>
      <c r="I13" s="74"/>
      <c r="J13" s="75"/>
      <c r="K13" s="76" t="s">
        <v>208</v>
      </c>
      <c r="L13" s="78"/>
      <c r="M13" s="78"/>
      <c r="N13" s="78"/>
      <c r="O13" s="78"/>
      <c r="P13" s="78"/>
      <c r="Q13" s="78"/>
      <c r="R13" s="78"/>
      <c r="S13" s="78"/>
      <c r="T13" s="78"/>
      <c r="U13" s="78"/>
      <c r="V13" s="80"/>
      <c r="W13" s="82" t="s">
        <v>209</v>
      </c>
      <c r="X13" s="83"/>
      <c r="Y13" s="83"/>
      <c r="Z13" s="84" t="s">
        <v>211</v>
      </c>
      <c r="AA13" s="85"/>
      <c r="AB13" s="85"/>
      <c r="AC13" s="85"/>
      <c r="AD13" s="85"/>
      <c r="AE13" s="85"/>
      <c r="AF13" s="85"/>
      <c r="AG13" s="85"/>
      <c r="AH13" s="85"/>
      <c r="AI13" s="85"/>
      <c r="AJ13" s="85"/>
      <c r="AK13" s="85"/>
      <c r="AL13" s="88"/>
    </row>
    <row r="14" spans="2:38" ht="13.5" customHeight="1"/>
    <row r="15" spans="2:38">
      <c r="B15" s="143" t="s">
        <v>267</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pans="2:38">
      <c r="B16" s="94" t="s">
        <v>268</v>
      </c>
      <c r="C16" s="94"/>
      <c r="D16" s="94"/>
      <c r="E16" s="94"/>
      <c r="F16" s="94"/>
      <c r="G16" s="94"/>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7" spans="2:38">
      <c r="B17" s="94"/>
      <c r="C17" s="94"/>
      <c r="D17" s="94"/>
      <c r="E17" s="94"/>
      <c r="F17" s="94"/>
      <c r="G17" s="94"/>
      <c r="H17" s="89"/>
      <c r="I17" s="89"/>
      <c r="J17" s="89"/>
      <c r="K17" s="89"/>
      <c r="L17" s="89"/>
      <c r="M17" s="89"/>
      <c r="N17" s="89"/>
      <c r="O17" s="89"/>
      <c r="P17" s="89"/>
      <c r="Q17" s="89"/>
      <c r="R17" s="89"/>
      <c r="S17" s="89"/>
      <c r="T17" s="89"/>
      <c r="U17" s="89"/>
      <c r="V17" s="89"/>
      <c r="W17" s="89"/>
      <c r="X17" s="89"/>
      <c r="Y17" s="89"/>
      <c r="Z17" s="89"/>
      <c r="AA17" s="89"/>
      <c r="AB17" s="89"/>
      <c r="AC17" s="89"/>
      <c r="AD17" s="89"/>
      <c r="AE17" s="89"/>
      <c r="AF17" s="169"/>
      <c r="AG17" s="169"/>
      <c r="AH17" s="169"/>
      <c r="AI17" s="169"/>
      <c r="AJ17" s="170" t="s">
        <v>239</v>
      </c>
      <c r="AK17" s="89"/>
      <c r="AL17" s="89"/>
    </row>
    <row r="18" spans="2:38">
      <c r="B18" s="89"/>
      <c r="C18" s="146" t="s">
        <v>270</v>
      </c>
      <c r="D18" s="146"/>
      <c r="E18" s="146"/>
      <c r="F18" s="146"/>
      <c r="G18" s="146"/>
      <c r="H18" s="146"/>
      <c r="I18" s="146"/>
      <c r="J18" s="146"/>
      <c r="K18" s="146"/>
      <c r="L18" s="146" t="s">
        <v>272</v>
      </c>
      <c r="M18" s="146"/>
      <c r="N18" s="146"/>
      <c r="O18" s="146"/>
      <c r="P18" s="146"/>
      <c r="Q18" s="146"/>
      <c r="R18" s="146"/>
      <c r="S18" s="146"/>
      <c r="T18" s="146" t="s">
        <v>274</v>
      </c>
      <c r="U18" s="146"/>
      <c r="V18" s="146"/>
      <c r="W18" s="146"/>
      <c r="X18" s="146"/>
      <c r="Y18" s="146"/>
      <c r="Z18" s="146"/>
      <c r="AA18" s="146"/>
      <c r="AB18" s="146"/>
      <c r="AC18" s="146"/>
      <c r="AD18" s="146"/>
      <c r="AE18" s="146"/>
      <c r="AF18" s="146"/>
      <c r="AG18" s="146"/>
      <c r="AH18" s="146"/>
      <c r="AI18" s="146"/>
      <c r="AJ18" s="146"/>
      <c r="AK18" s="146"/>
      <c r="AL18" s="146"/>
    </row>
    <row r="19" spans="2:38">
      <c r="B19" s="89"/>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89"/>
      <c r="C20" s="147"/>
      <c r="D20" s="152" t="s">
        <v>163</v>
      </c>
      <c r="E20" s="152"/>
      <c r="F20" s="152"/>
      <c r="G20" s="152"/>
      <c r="H20" s="152"/>
      <c r="I20" s="152"/>
      <c r="J20" s="152"/>
      <c r="K20" s="159"/>
      <c r="L20" s="164">
        <v>850000</v>
      </c>
      <c r="M20" s="164"/>
      <c r="N20" s="164"/>
      <c r="O20" s="164"/>
      <c r="P20" s="164"/>
      <c r="Q20" s="164"/>
      <c r="R20" s="164"/>
      <c r="S20" s="164"/>
      <c r="T20" s="165"/>
      <c r="U20" s="165"/>
      <c r="V20" s="165"/>
      <c r="W20" s="165"/>
      <c r="X20" s="165"/>
      <c r="Y20" s="165"/>
      <c r="Z20" s="165"/>
      <c r="AA20" s="165"/>
      <c r="AB20" s="165"/>
      <c r="AC20" s="165"/>
      <c r="AD20" s="165"/>
      <c r="AE20" s="165"/>
      <c r="AF20" s="165"/>
      <c r="AG20" s="165"/>
      <c r="AH20" s="165"/>
      <c r="AI20" s="165"/>
      <c r="AJ20" s="165"/>
      <c r="AK20" s="165"/>
      <c r="AL20" s="165"/>
    </row>
    <row r="21" spans="2:38">
      <c r="B21" s="89"/>
      <c r="C21" s="148"/>
      <c r="D21" s="153" t="s">
        <v>106</v>
      </c>
      <c r="E21" s="153"/>
      <c r="F21" s="153"/>
      <c r="G21" s="153"/>
      <c r="H21" s="153"/>
      <c r="I21" s="153"/>
      <c r="J21" s="153"/>
      <c r="K21" s="160"/>
      <c r="L21" s="164">
        <v>0</v>
      </c>
      <c r="M21" s="164"/>
      <c r="N21" s="164"/>
      <c r="O21" s="164"/>
      <c r="P21" s="164"/>
      <c r="Q21" s="164"/>
      <c r="R21" s="164"/>
      <c r="S21" s="164"/>
      <c r="T21" s="165"/>
      <c r="U21" s="165"/>
      <c r="V21" s="165"/>
      <c r="W21" s="165"/>
      <c r="X21" s="165"/>
      <c r="Y21" s="165"/>
      <c r="Z21" s="165"/>
      <c r="AA21" s="165"/>
      <c r="AB21" s="165"/>
      <c r="AC21" s="165"/>
      <c r="AD21" s="165"/>
      <c r="AE21" s="165"/>
      <c r="AF21" s="165"/>
      <c r="AG21" s="165"/>
      <c r="AH21" s="165"/>
      <c r="AI21" s="165"/>
      <c r="AJ21" s="165"/>
      <c r="AK21" s="165"/>
      <c r="AL21" s="165"/>
    </row>
    <row r="22" spans="2:38">
      <c r="B22" s="89"/>
      <c r="C22" s="148"/>
      <c r="D22" s="153" t="s">
        <v>277</v>
      </c>
      <c r="E22" s="153"/>
      <c r="F22" s="153"/>
      <c r="G22" s="153"/>
      <c r="H22" s="153"/>
      <c r="I22" s="153"/>
      <c r="J22" s="153"/>
      <c r="K22" s="160"/>
      <c r="L22" s="164">
        <v>1000000</v>
      </c>
      <c r="M22" s="164"/>
      <c r="N22" s="164"/>
      <c r="O22" s="164"/>
      <c r="P22" s="164"/>
      <c r="Q22" s="164"/>
      <c r="R22" s="164"/>
      <c r="S22" s="164"/>
      <c r="T22" s="166" t="s">
        <v>61</v>
      </c>
      <c r="U22" s="166"/>
      <c r="V22" s="166"/>
      <c r="W22" s="166"/>
      <c r="X22" s="166"/>
      <c r="Y22" s="166"/>
      <c r="Z22" s="166"/>
      <c r="AA22" s="166"/>
      <c r="AB22" s="166"/>
      <c r="AC22" s="166"/>
      <c r="AD22" s="166"/>
      <c r="AE22" s="166"/>
      <c r="AF22" s="166"/>
      <c r="AG22" s="166"/>
      <c r="AH22" s="166"/>
      <c r="AI22" s="166"/>
      <c r="AJ22" s="166"/>
      <c r="AK22" s="166"/>
      <c r="AL22" s="166"/>
    </row>
    <row r="23" spans="2:38">
      <c r="B23" s="94"/>
      <c r="C23" s="149"/>
      <c r="D23" s="154" t="s">
        <v>278</v>
      </c>
      <c r="E23" s="154"/>
      <c r="F23" s="154"/>
      <c r="G23" s="154"/>
      <c r="H23" s="154"/>
      <c r="I23" s="154"/>
      <c r="J23" s="154"/>
      <c r="K23" s="161"/>
      <c r="L23" s="164">
        <v>0</v>
      </c>
      <c r="M23" s="164"/>
      <c r="N23" s="164"/>
      <c r="O23" s="164"/>
      <c r="P23" s="164"/>
      <c r="Q23" s="164"/>
      <c r="R23" s="164"/>
      <c r="S23" s="164"/>
      <c r="T23" s="166"/>
      <c r="U23" s="166"/>
      <c r="V23" s="166"/>
      <c r="W23" s="166"/>
      <c r="X23" s="166"/>
      <c r="Y23" s="166"/>
      <c r="Z23" s="166"/>
      <c r="AA23" s="166"/>
      <c r="AB23" s="166"/>
      <c r="AC23" s="166"/>
      <c r="AD23" s="166"/>
      <c r="AE23" s="166"/>
      <c r="AF23" s="166"/>
      <c r="AG23" s="166"/>
      <c r="AH23" s="166"/>
      <c r="AI23" s="166"/>
      <c r="AJ23" s="166"/>
      <c r="AK23" s="166"/>
      <c r="AL23" s="166"/>
    </row>
    <row r="24" spans="2:38">
      <c r="B24" s="89"/>
      <c r="C24" s="146" t="s">
        <v>7</v>
      </c>
      <c r="D24" s="146"/>
      <c r="E24" s="146"/>
      <c r="F24" s="146"/>
      <c r="G24" s="146"/>
      <c r="H24" s="146"/>
      <c r="I24" s="146"/>
      <c r="J24" s="146"/>
      <c r="K24" s="146"/>
      <c r="L24" s="164">
        <f>SUM(L20:S23)</f>
        <v>1850000</v>
      </c>
      <c r="M24" s="164"/>
      <c r="N24" s="164"/>
      <c r="O24" s="164"/>
      <c r="P24" s="164"/>
      <c r="Q24" s="164"/>
      <c r="R24" s="164"/>
      <c r="S24" s="164"/>
      <c r="T24" s="166" t="s">
        <v>281</v>
      </c>
      <c r="U24" s="166"/>
      <c r="V24" s="166"/>
      <c r="W24" s="166"/>
      <c r="X24" s="166"/>
      <c r="Y24" s="166"/>
      <c r="Z24" s="166"/>
      <c r="AA24" s="166"/>
      <c r="AB24" s="166"/>
      <c r="AC24" s="166"/>
      <c r="AD24" s="166"/>
      <c r="AE24" s="166"/>
      <c r="AF24" s="166"/>
      <c r="AG24" s="166"/>
      <c r="AH24" s="166"/>
      <c r="AI24" s="166"/>
      <c r="AJ24" s="166"/>
      <c r="AK24" s="166"/>
      <c r="AL24" s="166"/>
    </row>
    <row r="25" spans="2:38">
      <c r="B25" s="89"/>
      <c r="C25" s="146"/>
      <c r="D25" s="146"/>
      <c r="E25" s="146"/>
      <c r="F25" s="146"/>
      <c r="G25" s="146"/>
      <c r="H25" s="146"/>
      <c r="I25" s="146"/>
      <c r="J25" s="146"/>
      <c r="K25" s="146"/>
      <c r="L25" s="164"/>
      <c r="M25" s="164"/>
      <c r="N25" s="164"/>
      <c r="O25" s="164"/>
      <c r="P25" s="164"/>
      <c r="Q25" s="164"/>
      <c r="R25" s="164"/>
      <c r="S25" s="164"/>
      <c r="T25" s="166"/>
      <c r="U25" s="166"/>
      <c r="V25" s="166"/>
      <c r="W25" s="166"/>
      <c r="X25" s="166"/>
      <c r="Y25" s="166"/>
      <c r="Z25" s="166"/>
      <c r="AA25" s="166"/>
      <c r="AB25" s="166"/>
      <c r="AC25" s="166"/>
      <c r="AD25" s="166"/>
      <c r="AE25" s="166"/>
      <c r="AF25" s="166"/>
      <c r="AG25" s="166"/>
      <c r="AH25" s="166"/>
      <c r="AI25" s="166"/>
      <c r="AJ25" s="166"/>
      <c r="AK25" s="166"/>
      <c r="AL25" s="166"/>
    </row>
    <row r="26" spans="2:38"/>
  </sheetData>
  <mergeCells count="3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20"/>
  </sheetPr>
  <dimension ref="B1:AN94"/>
  <sheetViews>
    <sheetView showGridLines="0" view="pageBreakPreview" topLeftCell="A7" zoomScale="90" zoomScaleSheetLayoutView="90" workbookViewId="0">
      <selection activeCell="L35" sqref="L35:AK35"/>
    </sheetView>
  </sheetViews>
  <sheetFormatPr defaultColWidth="9" defaultRowHeight="13.5"/>
  <cols>
    <col min="1" max="1" width="2.1796875" style="37" customWidth="1"/>
    <col min="2" max="10" width="2.1796875" style="45" customWidth="1"/>
    <col min="11" max="11" width="3.125" style="45" customWidth="1"/>
    <col min="12" max="23" width="2.625" style="45" customWidth="1"/>
    <col min="24" max="30" width="3.625" style="45" customWidth="1"/>
    <col min="31" max="37" width="7" style="45" customWidth="1"/>
    <col min="38" max="38" width="9" style="37" bestFit="1" customWidth="1"/>
    <col min="39" max="39" width="13.36328125" style="37" customWidth="1"/>
    <col min="40" max="16384" width="9" style="37" bestFit="1" customWidth="1"/>
  </cols>
  <sheetData>
    <row r="1" spans="2:40" s="89" customFormat="1" ht="13.5" customHeight="1">
      <c r="B1" s="90" t="s">
        <v>53</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M1" s="139">
        <v>0.66666666666666663</v>
      </c>
      <c r="AN1" s="139">
        <v>0.66666666666666663</v>
      </c>
    </row>
    <row r="2" spans="2:40" s="89" customFormat="1" ht="13.5" customHeight="1">
      <c r="B2" s="91"/>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M2" s="139"/>
      <c r="AN2" s="141"/>
    </row>
    <row r="3" spans="2:40" s="89" customFormat="1" ht="13.5" customHeight="1">
      <c r="B3" s="9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M3" s="139"/>
      <c r="AN3" s="141"/>
    </row>
    <row r="4" spans="2:40" ht="16.5" customHeight="1">
      <c r="B4" s="45" t="s">
        <v>233</v>
      </c>
      <c r="AM4" s="140"/>
      <c r="AN4" s="142"/>
    </row>
    <row r="5" spans="2:40" s="89" customFormat="1" ht="11.25" customHeight="1">
      <c r="B5" s="92" t="s">
        <v>236</v>
      </c>
      <c r="C5" s="92"/>
      <c r="D5" s="92"/>
      <c r="E5" s="92"/>
      <c r="F5" s="92"/>
      <c r="G5" s="92"/>
      <c r="H5" s="92"/>
      <c r="I5" s="92"/>
      <c r="J5" s="92"/>
      <c r="K5" s="92"/>
      <c r="L5" s="92"/>
      <c r="M5" s="92"/>
      <c r="N5" s="92"/>
      <c r="O5" s="92"/>
      <c r="P5" s="93"/>
      <c r="Q5" s="93"/>
      <c r="R5" s="93"/>
      <c r="S5" s="93"/>
      <c r="T5" s="93"/>
      <c r="U5" s="93"/>
      <c r="V5" s="93"/>
      <c r="W5" s="93"/>
      <c r="X5" s="93"/>
      <c r="Y5" s="93"/>
      <c r="Z5" s="93"/>
      <c r="AA5" s="93"/>
      <c r="AB5" s="93"/>
      <c r="AC5" s="93"/>
      <c r="AD5" s="93"/>
      <c r="AE5" s="93"/>
      <c r="AF5" s="93"/>
      <c r="AG5" s="93"/>
      <c r="AH5" s="93"/>
      <c r="AI5" s="93"/>
      <c r="AJ5" s="93"/>
      <c r="AK5" s="93"/>
      <c r="AM5" s="139"/>
      <c r="AN5" s="141"/>
    </row>
    <row r="6" spans="2:40" s="89" customFormat="1" ht="16.5" customHeight="1">
      <c r="B6" s="92"/>
      <c r="C6" s="92"/>
      <c r="D6" s="92"/>
      <c r="E6" s="92"/>
      <c r="F6" s="92"/>
      <c r="G6" s="92"/>
      <c r="H6" s="92"/>
      <c r="I6" s="92"/>
      <c r="J6" s="92"/>
      <c r="K6" s="92"/>
      <c r="L6" s="92"/>
      <c r="M6" s="92"/>
      <c r="N6" s="92"/>
      <c r="O6" s="92"/>
      <c r="P6" s="93"/>
      <c r="Q6" s="93"/>
      <c r="R6" s="93"/>
      <c r="S6" s="93"/>
      <c r="T6" s="93"/>
      <c r="U6" s="93"/>
      <c r="V6" s="93"/>
      <c r="W6" s="93"/>
      <c r="X6" s="93"/>
      <c r="Y6" s="93"/>
      <c r="Z6" s="93"/>
      <c r="AA6" s="93"/>
      <c r="AB6" s="93"/>
      <c r="AC6" s="93"/>
      <c r="AD6" s="93"/>
      <c r="AE6" s="93"/>
      <c r="AF6" s="93"/>
      <c r="AG6" s="137"/>
      <c r="AH6" s="137"/>
      <c r="AI6" s="137"/>
      <c r="AJ6" s="137"/>
      <c r="AK6" s="138" t="s">
        <v>239</v>
      </c>
    </row>
    <row r="7" spans="2:40" s="89" customFormat="1" ht="16.5" customHeight="1">
      <c r="B7" s="93"/>
      <c r="C7" s="96" t="s">
        <v>240</v>
      </c>
      <c r="D7" s="96"/>
      <c r="E7" s="96"/>
      <c r="F7" s="96"/>
      <c r="G7" s="96"/>
      <c r="H7" s="96"/>
      <c r="I7" s="96"/>
      <c r="J7" s="96"/>
      <c r="K7" s="96"/>
      <c r="L7" s="110" t="s">
        <v>243</v>
      </c>
      <c r="M7" s="110"/>
      <c r="N7" s="110"/>
      <c r="O7" s="110"/>
      <c r="P7" s="110"/>
      <c r="Q7" s="110"/>
      <c r="R7" s="110" t="s">
        <v>246</v>
      </c>
      <c r="S7" s="110"/>
      <c r="T7" s="110"/>
      <c r="U7" s="110"/>
      <c r="V7" s="110"/>
      <c r="W7" s="110"/>
      <c r="X7" s="117" t="s">
        <v>28</v>
      </c>
      <c r="Y7" s="118"/>
      <c r="Z7" s="118"/>
      <c r="AA7" s="118"/>
      <c r="AB7" s="118"/>
      <c r="AC7" s="118"/>
      <c r="AD7" s="118"/>
      <c r="AE7" s="128" t="s">
        <v>4</v>
      </c>
      <c r="AF7" s="129"/>
      <c r="AG7" s="129"/>
      <c r="AH7" s="129"/>
      <c r="AI7" s="129"/>
      <c r="AJ7" s="129"/>
      <c r="AK7" s="129"/>
      <c r="AM7" s="89" t="s">
        <v>248</v>
      </c>
      <c r="AN7" s="141">
        <f>IFERROR(VLOOKUP(AA9,AM1:AN2,2,FALSE),"0")</f>
        <v>0.66666666666666663</v>
      </c>
    </row>
    <row r="8" spans="2:40" s="89" customFormat="1" ht="16.5" customHeight="1">
      <c r="B8" s="93"/>
      <c r="C8" s="96"/>
      <c r="D8" s="96"/>
      <c r="E8" s="96"/>
      <c r="F8" s="96"/>
      <c r="G8" s="96"/>
      <c r="H8" s="96"/>
      <c r="I8" s="96"/>
      <c r="J8" s="96"/>
      <c r="K8" s="96"/>
      <c r="L8" s="110"/>
      <c r="M8" s="110"/>
      <c r="N8" s="110"/>
      <c r="O8" s="110"/>
      <c r="P8" s="110"/>
      <c r="Q8" s="110"/>
      <c r="R8" s="110"/>
      <c r="S8" s="110"/>
      <c r="T8" s="110"/>
      <c r="U8" s="110"/>
      <c r="V8" s="110"/>
      <c r="W8" s="110"/>
      <c r="X8" s="118"/>
      <c r="Y8" s="118"/>
      <c r="Z8" s="118"/>
      <c r="AA8" s="118"/>
      <c r="AB8" s="118"/>
      <c r="AC8" s="118"/>
      <c r="AD8" s="118"/>
      <c r="AE8" s="129"/>
      <c r="AF8" s="129"/>
      <c r="AG8" s="129"/>
      <c r="AH8" s="129"/>
      <c r="AI8" s="129"/>
      <c r="AJ8" s="129"/>
      <c r="AK8" s="129"/>
    </row>
    <row r="9" spans="2:40" s="89" customFormat="1" ht="16.5" customHeight="1">
      <c r="B9" s="93"/>
      <c r="C9" s="96"/>
      <c r="D9" s="96"/>
      <c r="E9" s="96"/>
      <c r="F9" s="96"/>
      <c r="G9" s="96"/>
      <c r="H9" s="96"/>
      <c r="I9" s="96"/>
      <c r="J9" s="96"/>
      <c r="K9" s="96"/>
      <c r="L9" s="110"/>
      <c r="M9" s="110"/>
      <c r="N9" s="110"/>
      <c r="O9" s="110"/>
      <c r="P9" s="110"/>
      <c r="Q9" s="110"/>
      <c r="R9" s="110"/>
      <c r="S9" s="110"/>
      <c r="T9" s="110"/>
      <c r="U9" s="110"/>
      <c r="V9" s="110"/>
      <c r="W9" s="110"/>
      <c r="X9" s="119" t="s">
        <v>248</v>
      </c>
      <c r="Y9" s="123"/>
      <c r="Z9" s="125"/>
      <c r="AA9" s="126">
        <v>0.66666666666666663</v>
      </c>
      <c r="AB9" s="123"/>
      <c r="AC9" s="123"/>
      <c r="AD9" s="125"/>
      <c r="AE9" s="129"/>
      <c r="AF9" s="129"/>
      <c r="AG9" s="129"/>
      <c r="AH9" s="129"/>
      <c r="AI9" s="129"/>
      <c r="AJ9" s="129"/>
      <c r="AK9" s="129"/>
    </row>
    <row r="10" spans="2:40" s="89" customFormat="1" ht="16.5" customHeight="1">
      <c r="B10" s="93"/>
      <c r="C10" s="97" t="s">
        <v>283</v>
      </c>
      <c r="D10" s="104"/>
      <c r="E10" s="104"/>
      <c r="F10" s="104"/>
      <c r="G10" s="104"/>
      <c r="H10" s="104"/>
      <c r="I10" s="104"/>
      <c r="J10" s="104"/>
      <c r="K10" s="107"/>
      <c r="L10" s="112">
        <v>200000</v>
      </c>
      <c r="M10" s="112"/>
      <c r="N10" s="112"/>
      <c r="O10" s="112"/>
      <c r="P10" s="112"/>
      <c r="Q10" s="112"/>
      <c r="R10" s="112">
        <f t="shared" ref="R10:R17" si="0">ROUNDUP(L10/1.1,0)</f>
        <v>181819</v>
      </c>
      <c r="S10" s="112"/>
      <c r="T10" s="112"/>
      <c r="U10" s="112"/>
      <c r="V10" s="112"/>
      <c r="W10" s="112"/>
      <c r="X10" s="120">
        <f t="shared" ref="X10:X51" si="1">ROUNDDOWN(R10*$AN$7,0)</f>
        <v>121212</v>
      </c>
      <c r="Y10" s="120"/>
      <c r="Z10" s="120"/>
      <c r="AA10" s="120"/>
      <c r="AB10" s="120"/>
      <c r="AC10" s="120"/>
      <c r="AD10" s="120"/>
      <c r="AE10" s="130" t="s">
        <v>226</v>
      </c>
      <c r="AF10" s="130"/>
      <c r="AG10" s="130"/>
      <c r="AH10" s="130"/>
      <c r="AI10" s="130"/>
      <c r="AJ10" s="130"/>
      <c r="AK10" s="130"/>
    </row>
    <row r="11" spans="2:40" s="89" customFormat="1" ht="16.5" customHeight="1">
      <c r="B11" s="93"/>
      <c r="C11" s="98"/>
      <c r="D11" s="105"/>
      <c r="E11" s="105"/>
      <c r="F11" s="105"/>
      <c r="G11" s="105"/>
      <c r="H11" s="105"/>
      <c r="I11" s="105"/>
      <c r="J11" s="105"/>
      <c r="K11" s="108"/>
      <c r="L11" s="112"/>
      <c r="M11" s="112"/>
      <c r="N11" s="112"/>
      <c r="O11" s="112"/>
      <c r="P11" s="112"/>
      <c r="Q11" s="112"/>
      <c r="R11" s="112">
        <f t="shared" si="0"/>
        <v>0</v>
      </c>
      <c r="S11" s="112"/>
      <c r="T11" s="112"/>
      <c r="U11" s="112"/>
      <c r="V11" s="112"/>
      <c r="W11" s="112"/>
      <c r="X11" s="120">
        <f t="shared" si="1"/>
        <v>0</v>
      </c>
      <c r="Y11" s="120"/>
      <c r="Z11" s="120"/>
      <c r="AA11" s="120"/>
      <c r="AB11" s="120"/>
      <c r="AC11" s="120"/>
      <c r="AD11" s="120"/>
      <c r="AE11" s="175"/>
      <c r="AF11" s="175"/>
      <c r="AG11" s="175"/>
      <c r="AH11" s="175"/>
      <c r="AI11" s="175"/>
      <c r="AJ11" s="175"/>
      <c r="AK11" s="175"/>
    </row>
    <row r="12" spans="2:40" s="89" customFormat="1" ht="16.5" customHeight="1">
      <c r="B12" s="93"/>
      <c r="C12" s="98"/>
      <c r="D12" s="105"/>
      <c r="E12" s="105"/>
      <c r="F12" s="105"/>
      <c r="G12" s="105"/>
      <c r="H12" s="105"/>
      <c r="I12" s="105"/>
      <c r="J12" s="105"/>
      <c r="K12" s="108"/>
      <c r="L12" s="112"/>
      <c r="M12" s="112"/>
      <c r="N12" s="112"/>
      <c r="O12" s="112"/>
      <c r="P12" s="112"/>
      <c r="Q12" s="112"/>
      <c r="R12" s="112">
        <f t="shared" si="0"/>
        <v>0</v>
      </c>
      <c r="S12" s="112"/>
      <c r="T12" s="112"/>
      <c r="U12" s="112"/>
      <c r="V12" s="112"/>
      <c r="W12" s="112"/>
      <c r="X12" s="120">
        <f t="shared" si="1"/>
        <v>0</v>
      </c>
      <c r="Y12" s="120"/>
      <c r="Z12" s="120"/>
      <c r="AA12" s="120"/>
      <c r="AB12" s="120"/>
      <c r="AC12" s="120"/>
      <c r="AD12" s="120"/>
      <c r="AE12" s="175"/>
      <c r="AF12" s="175"/>
      <c r="AG12" s="175"/>
      <c r="AH12" s="175"/>
      <c r="AI12" s="175"/>
      <c r="AJ12" s="175"/>
      <c r="AK12" s="175"/>
    </row>
    <row r="13" spans="2:40" s="89" customFormat="1" ht="16.5" customHeight="1">
      <c r="B13" s="93"/>
      <c r="C13" s="98"/>
      <c r="D13" s="105"/>
      <c r="E13" s="105"/>
      <c r="F13" s="105"/>
      <c r="G13" s="105"/>
      <c r="H13" s="105"/>
      <c r="I13" s="105"/>
      <c r="J13" s="105"/>
      <c r="K13" s="108"/>
      <c r="L13" s="112"/>
      <c r="M13" s="112"/>
      <c r="N13" s="112"/>
      <c r="O13" s="112"/>
      <c r="P13" s="112"/>
      <c r="Q13" s="112"/>
      <c r="R13" s="112">
        <f t="shared" si="0"/>
        <v>0</v>
      </c>
      <c r="S13" s="112"/>
      <c r="T13" s="112"/>
      <c r="U13" s="112"/>
      <c r="V13" s="112"/>
      <c r="W13" s="112"/>
      <c r="X13" s="120">
        <f t="shared" si="1"/>
        <v>0</v>
      </c>
      <c r="Y13" s="120"/>
      <c r="Z13" s="120"/>
      <c r="AA13" s="120"/>
      <c r="AB13" s="120"/>
      <c r="AC13" s="120"/>
      <c r="AD13" s="120"/>
      <c r="AE13" s="175"/>
      <c r="AF13" s="175"/>
      <c r="AG13" s="175"/>
      <c r="AH13" s="175"/>
      <c r="AI13" s="175"/>
      <c r="AJ13" s="175"/>
      <c r="AK13" s="175"/>
    </row>
    <row r="14" spans="2:40" s="89" customFormat="1" ht="16.5" customHeight="1">
      <c r="B14" s="93"/>
      <c r="C14" s="98"/>
      <c r="D14" s="105"/>
      <c r="E14" s="105"/>
      <c r="F14" s="105"/>
      <c r="G14" s="105"/>
      <c r="H14" s="105"/>
      <c r="I14" s="105"/>
      <c r="J14" s="105"/>
      <c r="K14" s="108"/>
      <c r="L14" s="112"/>
      <c r="M14" s="112"/>
      <c r="N14" s="112"/>
      <c r="O14" s="112"/>
      <c r="P14" s="112"/>
      <c r="Q14" s="112"/>
      <c r="R14" s="112">
        <f t="shared" si="0"/>
        <v>0</v>
      </c>
      <c r="S14" s="112"/>
      <c r="T14" s="112"/>
      <c r="U14" s="112"/>
      <c r="V14" s="112"/>
      <c r="W14" s="112"/>
      <c r="X14" s="120">
        <f t="shared" si="1"/>
        <v>0</v>
      </c>
      <c r="Y14" s="120"/>
      <c r="Z14" s="120"/>
      <c r="AA14" s="120"/>
      <c r="AB14" s="120"/>
      <c r="AC14" s="120"/>
      <c r="AD14" s="120"/>
      <c r="AE14" s="175"/>
      <c r="AF14" s="175"/>
      <c r="AG14" s="175"/>
      <c r="AH14" s="175"/>
      <c r="AI14" s="175"/>
      <c r="AJ14" s="175"/>
      <c r="AK14" s="175"/>
    </row>
    <row r="15" spans="2:40" s="89" customFormat="1" ht="16.5" customHeight="1">
      <c r="B15" s="93"/>
      <c r="C15" s="98"/>
      <c r="D15" s="105"/>
      <c r="E15" s="105"/>
      <c r="F15" s="105"/>
      <c r="G15" s="105"/>
      <c r="H15" s="105"/>
      <c r="I15" s="105"/>
      <c r="J15" s="105"/>
      <c r="K15" s="108"/>
      <c r="L15" s="112"/>
      <c r="M15" s="112"/>
      <c r="N15" s="112"/>
      <c r="O15" s="112"/>
      <c r="P15" s="112"/>
      <c r="Q15" s="112"/>
      <c r="R15" s="112">
        <f t="shared" si="0"/>
        <v>0</v>
      </c>
      <c r="S15" s="112"/>
      <c r="T15" s="112"/>
      <c r="U15" s="112"/>
      <c r="V15" s="112"/>
      <c r="W15" s="112"/>
      <c r="X15" s="120">
        <f t="shared" si="1"/>
        <v>0</v>
      </c>
      <c r="Y15" s="120"/>
      <c r="Z15" s="120"/>
      <c r="AA15" s="120"/>
      <c r="AB15" s="120"/>
      <c r="AC15" s="120"/>
      <c r="AD15" s="120"/>
      <c r="AE15" s="175"/>
      <c r="AF15" s="175"/>
      <c r="AG15" s="175"/>
      <c r="AH15" s="175"/>
      <c r="AI15" s="175"/>
      <c r="AJ15" s="175"/>
      <c r="AK15" s="175"/>
    </row>
    <row r="16" spans="2:40" s="89" customFormat="1" ht="16.5" customHeight="1">
      <c r="B16" s="93"/>
      <c r="C16" s="98"/>
      <c r="D16" s="105"/>
      <c r="E16" s="105"/>
      <c r="F16" s="105"/>
      <c r="G16" s="105"/>
      <c r="H16" s="105"/>
      <c r="I16" s="105"/>
      <c r="J16" s="105"/>
      <c r="K16" s="108"/>
      <c r="L16" s="112"/>
      <c r="M16" s="112"/>
      <c r="N16" s="112"/>
      <c r="O16" s="112"/>
      <c r="P16" s="112"/>
      <c r="Q16" s="112"/>
      <c r="R16" s="112">
        <f t="shared" si="0"/>
        <v>0</v>
      </c>
      <c r="S16" s="112"/>
      <c r="T16" s="112"/>
      <c r="U16" s="112"/>
      <c r="V16" s="112"/>
      <c r="W16" s="112"/>
      <c r="X16" s="120">
        <f t="shared" si="1"/>
        <v>0</v>
      </c>
      <c r="Y16" s="120"/>
      <c r="Z16" s="120"/>
      <c r="AA16" s="120"/>
      <c r="AB16" s="120"/>
      <c r="AC16" s="120"/>
      <c r="AD16" s="120"/>
      <c r="AE16" s="175"/>
      <c r="AF16" s="175"/>
      <c r="AG16" s="175"/>
      <c r="AH16" s="175"/>
      <c r="AI16" s="175"/>
      <c r="AJ16" s="175"/>
      <c r="AK16" s="175"/>
    </row>
    <row r="17" spans="2:37" s="89" customFormat="1" ht="16.5" customHeight="1">
      <c r="B17" s="93"/>
      <c r="C17" s="98"/>
      <c r="D17" s="105"/>
      <c r="E17" s="105"/>
      <c r="F17" s="105"/>
      <c r="G17" s="105"/>
      <c r="H17" s="105"/>
      <c r="I17" s="105"/>
      <c r="J17" s="105"/>
      <c r="K17" s="108"/>
      <c r="L17" s="112"/>
      <c r="M17" s="112"/>
      <c r="N17" s="112"/>
      <c r="O17" s="112"/>
      <c r="P17" s="112"/>
      <c r="Q17" s="112"/>
      <c r="R17" s="112">
        <f t="shared" si="0"/>
        <v>0</v>
      </c>
      <c r="S17" s="112"/>
      <c r="T17" s="112"/>
      <c r="U17" s="112"/>
      <c r="V17" s="112"/>
      <c r="W17" s="112"/>
      <c r="X17" s="120">
        <f t="shared" si="1"/>
        <v>0</v>
      </c>
      <c r="Y17" s="120"/>
      <c r="Z17" s="120"/>
      <c r="AA17" s="120"/>
      <c r="AB17" s="120"/>
      <c r="AC17" s="120"/>
      <c r="AD17" s="120"/>
      <c r="AE17" s="175"/>
      <c r="AF17" s="175"/>
      <c r="AG17" s="175"/>
      <c r="AH17" s="175"/>
      <c r="AI17" s="175"/>
      <c r="AJ17" s="175"/>
      <c r="AK17" s="175"/>
    </row>
    <row r="18" spans="2:37" s="89" customFormat="1" ht="16.5" customHeight="1">
      <c r="B18" s="93"/>
      <c r="C18" s="98"/>
      <c r="D18" s="105"/>
      <c r="E18" s="105"/>
      <c r="F18" s="105"/>
      <c r="G18" s="105"/>
      <c r="H18" s="105"/>
      <c r="I18" s="105"/>
      <c r="J18" s="105"/>
      <c r="K18" s="108"/>
      <c r="L18" s="112">
        <f>SUM(L10:Q17)</f>
        <v>200000</v>
      </c>
      <c r="M18" s="112"/>
      <c r="N18" s="112"/>
      <c r="O18" s="112"/>
      <c r="P18" s="112"/>
      <c r="Q18" s="112"/>
      <c r="R18" s="112">
        <f>SUM(R10:W17)</f>
        <v>181819</v>
      </c>
      <c r="S18" s="112"/>
      <c r="T18" s="112"/>
      <c r="U18" s="112"/>
      <c r="V18" s="112"/>
      <c r="W18" s="112"/>
      <c r="X18" s="120">
        <f t="shared" si="1"/>
        <v>121212</v>
      </c>
      <c r="Y18" s="120"/>
      <c r="Z18" s="120"/>
      <c r="AA18" s="120"/>
      <c r="AB18" s="120"/>
      <c r="AC18" s="120"/>
      <c r="AD18" s="120"/>
      <c r="AE18" s="132" t="s">
        <v>255</v>
      </c>
      <c r="AF18" s="132"/>
      <c r="AG18" s="132"/>
      <c r="AH18" s="132"/>
      <c r="AI18" s="132"/>
      <c r="AJ18" s="132"/>
      <c r="AK18" s="132"/>
    </row>
    <row r="19" spans="2:37" s="89" customFormat="1" ht="16.5" customHeight="1">
      <c r="B19" s="93"/>
      <c r="C19" s="97" t="s">
        <v>284</v>
      </c>
      <c r="D19" s="104"/>
      <c r="E19" s="104"/>
      <c r="F19" s="104"/>
      <c r="G19" s="104"/>
      <c r="H19" s="104"/>
      <c r="I19" s="104"/>
      <c r="J19" s="104"/>
      <c r="K19" s="107"/>
      <c r="L19" s="112">
        <v>50000</v>
      </c>
      <c r="M19" s="112"/>
      <c r="N19" s="112"/>
      <c r="O19" s="112"/>
      <c r="P19" s="112"/>
      <c r="Q19" s="112"/>
      <c r="R19" s="112">
        <f t="shared" ref="R19:R25" si="2">ROUNDUP(L19/1.1,0)</f>
        <v>45455</v>
      </c>
      <c r="S19" s="112"/>
      <c r="T19" s="112"/>
      <c r="U19" s="112"/>
      <c r="V19" s="112"/>
      <c r="W19" s="112"/>
      <c r="X19" s="120">
        <f t="shared" si="1"/>
        <v>30303</v>
      </c>
      <c r="Y19" s="120"/>
      <c r="Z19" s="120"/>
      <c r="AA19" s="120"/>
      <c r="AB19" s="120"/>
      <c r="AC19" s="120"/>
      <c r="AD19" s="120"/>
      <c r="AE19" s="130" t="s">
        <v>286</v>
      </c>
      <c r="AF19" s="130"/>
      <c r="AG19" s="130"/>
      <c r="AH19" s="130"/>
      <c r="AI19" s="130"/>
      <c r="AJ19" s="130"/>
      <c r="AK19" s="130"/>
    </row>
    <row r="20" spans="2:37" s="89" customFormat="1" ht="16.5" customHeight="1">
      <c r="B20" s="93"/>
      <c r="C20" s="98"/>
      <c r="D20" s="105"/>
      <c r="E20" s="105"/>
      <c r="F20" s="105"/>
      <c r="G20" s="105"/>
      <c r="H20" s="105"/>
      <c r="I20" s="105"/>
      <c r="J20" s="105"/>
      <c r="K20" s="108"/>
      <c r="L20" s="112"/>
      <c r="M20" s="112"/>
      <c r="N20" s="112"/>
      <c r="O20" s="112"/>
      <c r="P20" s="112"/>
      <c r="Q20" s="112"/>
      <c r="R20" s="112">
        <f t="shared" si="2"/>
        <v>0</v>
      </c>
      <c r="S20" s="112"/>
      <c r="T20" s="112"/>
      <c r="U20" s="112"/>
      <c r="V20" s="112"/>
      <c r="W20" s="112"/>
      <c r="X20" s="120">
        <f t="shared" si="1"/>
        <v>0</v>
      </c>
      <c r="Y20" s="120"/>
      <c r="Z20" s="120"/>
      <c r="AA20" s="120"/>
      <c r="AB20" s="120"/>
      <c r="AC20" s="120"/>
      <c r="AD20" s="120"/>
      <c r="AE20" s="175"/>
      <c r="AF20" s="175"/>
      <c r="AG20" s="175"/>
      <c r="AH20" s="175"/>
      <c r="AI20" s="175"/>
      <c r="AJ20" s="175"/>
      <c r="AK20" s="175"/>
    </row>
    <row r="21" spans="2:37" s="89" customFormat="1" ht="16.5" customHeight="1">
      <c r="B21" s="93"/>
      <c r="C21" s="98"/>
      <c r="D21" s="105"/>
      <c r="E21" s="105"/>
      <c r="F21" s="105"/>
      <c r="G21" s="105"/>
      <c r="H21" s="105"/>
      <c r="I21" s="105"/>
      <c r="J21" s="105"/>
      <c r="K21" s="108"/>
      <c r="L21" s="112"/>
      <c r="M21" s="112"/>
      <c r="N21" s="112"/>
      <c r="O21" s="112"/>
      <c r="P21" s="112"/>
      <c r="Q21" s="112"/>
      <c r="R21" s="112">
        <f t="shared" si="2"/>
        <v>0</v>
      </c>
      <c r="S21" s="112"/>
      <c r="T21" s="112"/>
      <c r="U21" s="112"/>
      <c r="V21" s="112"/>
      <c r="W21" s="112"/>
      <c r="X21" s="120">
        <f t="shared" si="1"/>
        <v>0</v>
      </c>
      <c r="Y21" s="120"/>
      <c r="Z21" s="120"/>
      <c r="AA21" s="120"/>
      <c r="AB21" s="120"/>
      <c r="AC21" s="120"/>
      <c r="AD21" s="120"/>
      <c r="AE21" s="175"/>
      <c r="AF21" s="175"/>
      <c r="AG21" s="175"/>
      <c r="AH21" s="175"/>
      <c r="AI21" s="175"/>
      <c r="AJ21" s="175"/>
      <c r="AK21" s="175"/>
    </row>
    <row r="22" spans="2:37" s="89" customFormat="1" ht="16.5" customHeight="1">
      <c r="B22" s="93"/>
      <c r="C22" s="98"/>
      <c r="D22" s="105"/>
      <c r="E22" s="105"/>
      <c r="F22" s="105"/>
      <c r="G22" s="105"/>
      <c r="H22" s="105"/>
      <c r="I22" s="105"/>
      <c r="J22" s="105"/>
      <c r="K22" s="108"/>
      <c r="L22" s="112"/>
      <c r="M22" s="112"/>
      <c r="N22" s="112"/>
      <c r="O22" s="112"/>
      <c r="P22" s="112"/>
      <c r="Q22" s="112"/>
      <c r="R22" s="112">
        <f t="shared" si="2"/>
        <v>0</v>
      </c>
      <c r="S22" s="112"/>
      <c r="T22" s="112"/>
      <c r="U22" s="112"/>
      <c r="V22" s="112"/>
      <c r="W22" s="112"/>
      <c r="X22" s="120">
        <f t="shared" si="1"/>
        <v>0</v>
      </c>
      <c r="Y22" s="120"/>
      <c r="Z22" s="120"/>
      <c r="AA22" s="120"/>
      <c r="AB22" s="120"/>
      <c r="AC22" s="120"/>
      <c r="AD22" s="120"/>
      <c r="AE22" s="175"/>
      <c r="AF22" s="175"/>
      <c r="AG22" s="175"/>
      <c r="AH22" s="175"/>
      <c r="AI22" s="175"/>
      <c r="AJ22" s="175"/>
      <c r="AK22" s="175"/>
    </row>
    <row r="23" spans="2:37" s="89" customFormat="1" ht="16.5" customHeight="1">
      <c r="B23" s="93"/>
      <c r="C23" s="98"/>
      <c r="D23" s="105"/>
      <c r="E23" s="105"/>
      <c r="F23" s="105"/>
      <c r="G23" s="105"/>
      <c r="H23" s="105"/>
      <c r="I23" s="105"/>
      <c r="J23" s="105"/>
      <c r="K23" s="108"/>
      <c r="L23" s="112"/>
      <c r="M23" s="112"/>
      <c r="N23" s="112"/>
      <c r="O23" s="112"/>
      <c r="P23" s="112"/>
      <c r="Q23" s="112"/>
      <c r="R23" s="112">
        <f t="shared" si="2"/>
        <v>0</v>
      </c>
      <c r="S23" s="112"/>
      <c r="T23" s="112"/>
      <c r="U23" s="112"/>
      <c r="V23" s="112"/>
      <c r="W23" s="112"/>
      <c r="X23" s="120">
        <f t="shared" si="1"/>
        <v>0</v>
      </c>
      <c r="Y23" s="120"/>
      <c r="Z23" s="120"/>
      <c r="AA23" s="120"/>
      <c r="AB23" s="120"/>
      <c r="AC23" s="120"/>
      <c r="AD23" s="120"/>
      <c r="AE23" s="175"/>
      <c r="AF23" s="175"/>
      <c r="AG23" s="175"/>
      <c r="AH23" s="175"/>
      <c r="AI23" s="175"/>
      <c r="AJ23" s="175"/>
      <c r="AK23" s="175"/>
    </row>
    <row r="24" spans="2:37" s="89" customFormat="1" ht="16.5" customHeight="1">
      <c r="B24" s="93"/>
      <c r="C24" s="98"/>
      <c r="D24" s="105"/>
      <c r="E24" s="105"/>
      <c r="F24" s="105"/>
      <c r="G24" s="105"/>
      <c r="H24" s="105"/>
      <c r="I24" s="105"/>
      <c r="J24" s="105"/>
      <c r="K24" s="108"/>
      <c r="L24" s="112"/>
      <c r="M24" s="112"/>
      <c r="N24" s="112"/>
      <c r="O24" s="112"/>
      <c r="P24" s="112"/>
      <c r="Q24" s="112"/>
      <c r="R24" s="112">
        <f t="shared" si="2"/>
        <v>0</v>
      </c>
      <c r="S24" s="112"/>
      <c r="T24" s="112"/>
      <c r="U24" s="112"/>
      <c r="V24" s="112"/>
      <c r="W24" s="112"/>
      <c r="X24" s="120">
        <f t="shared" si="1"/>
        <v>0</v>
      </c>
      <c r="Y24" s="120"/>
      <c r="Z24" s="120"/>
      <c r="AA24" s="120"/>
      <c r="AB24" s="120"/>
      <c r="AC24" s="120"/>
      <c r="AD24" s="120"/>
      <c r="AE24" s="175"/>
      <c r="AF24" s="175"/>
      <c r="AG24" s="175"/>
      <c r="AH24" s="175"/>
      <c r="AI24" s="175"/>
      <c r="AJ24" s="175"/>
      <c r="AK24" s="175"/>
    </row>
    <row r="25" spans="2:37" s="89" customFormat="1" ht="18" customHeight="1">
      <c r="B25" s="93"/>
      <c r="C25" s="98"/>
      <c r="D25" s="105"/>
      <c r="E25" s="105"/>
      <c r="F25" s="105"/>
      <c r="G25" s="105"/>
      <c r="H25" s="105"/>
      <c r="I25" s="105"/>
      <c r="J25" s="105"/>
      <c r="K25" s="108"/>
      <c r="L25" s="112"/>
      <c r="M25" s="112"/>
      <c r="N25" s="112"/>
      <c r="O25" s="112"/>
      <c r="P25" s="112"/>
      <c r="Q25" s="112"/>
      <c r="R25" s="112">
        <f t="shared" si="2"/>
        <v>0</v>
      </c>
      <c r="S25" s="112"/>
      <c r="T25" s="112"/>
      <c r="U25" s="112"/>
      <c r="V25" s="112"/>
      <c r="W25" s="112"/>
      <c r="X25" s="120">
        <f t="shared" si="1"/>
        <v>0</v>
      </c>
      <c r="Y25" s="120"/>
      <c r="Z25" s="120"/>
      <c r="AA25" s="120"/>
      <c r="AB25" s="120"/>
      <c r="AC25" s="120"/>
      <c r="AD25" s="120"/>
      <c r="AE25" s="175"/>
      <c r="AF25" s="175"/>
      <c r="AG25" s="175"/>
      <c r="AH25" s="175"/>
      <c r="AI25" s="175"/>
      <c r="AJ25" s="175"/>
      <c r="AK25" s="175"/>
    </row>
    <row r="26" spans="2:37" s="89" customFormat="1" ht="18" customHeight="1">
      <c r="B26" s="93"/>
      <c r="C26" s="99"/>
      <c r="D26" s="106"/>
      <c r="E26" s="106"/>
      <c r="F26" s="106"/>
      <c r="G26" s="106"/>
      <c r="H26" s="106"/>
      <c r="I26" s="106"/>
      <c r="J26" s="106"/>
      <c r="K26" s="109"/>
      <c r="L26" s="112">
        <f>SUM(L19:Q25)</f>
        <v>50000</v>
      </c>
      <c r="M26" s="112"/>
      <c r="N26" s="112"/>
      <c r="O26" s="112"/>
      <c r="P26" s="112"/>
      <c r="Q26" s="112"/>
      <c r="R26" s="112">
        <f>SUM(R19:W25)</f>
        <v>45455</v>
      </c>
      <c r="S26" s="112"/>
      <c r="T26" s="112"/>
      <c r="U26" s="112"/>
      <c r="V26" s="112"/>
      <c r="W26" s="112"/>
      <c r="X26" s="120">
        <f t="shared" si="1"/>
        <v>30303</v>
      </c>
      <c r="Y26" s="120"/>
      <c r="Z26" s="120"/>
      <c r="AA26" s="120"/>
      <c r="AB26" s="120"/>
      <c r="AC26" s="120"/>
      <c r="AD26" s="120"/>
      <c r="AE26" s="132" t="s">
        <v>255</v>
      </c>
      <c r="AF26" s="132"/>
      <c r="AG26" s="132"/>
      <c r="AH26" s="132"/>
      <c r="AI26" s="132"/>
      <c r="AJ26" s="132"/>
      <c r="AK26" s="132"/>
    </row>
    <row r="27" spans="2:37" s="89" customFormat="1" ht="18" customHeight="1">
      <c r="B27" s="93"/>
      <c r="C27" s="97" t="s">
        <v>287</v>
      </c>
      <c r="D27" s="104"/>
      <c r="E27" s="104"/>
      <c r="F27" s="104"/>
      <c r="G27" s="104"/>
      <c r="H27" s="104"/>
      <c r="I27" s="104"/>
      <c r="J27" s="104"/>
      <c r="K27" s="107"/>
      <c r="L27" s="112"/>
      <c r="M27" s="112"/>
      <c r="N27" s="112"/>
      <c r="O27" s="112"/>
      <c r="P27" s="112"/>
      <c r="Q27" s="112"/>
      <c r="R27" s="112">
        <f t="shared" ref="R27:R33" si="3">ROUNDUP(L27/1.1,0)</f>
        <v>0</v>
      </c>
      <c r="S27" s="112"/>
      <c r="T27" s="112"/>
      <c r="U27" s="112"/>
      <c r="V27" s="112"/>
      <c r="W27" s="112"/>
      <c r="X27" s="120">
        <f t="shared" si="1"/>
        <v>0</v>
      </c>
      <c r="Y27" s="120"/>
      <c r="Z27" s="120"/>
      <c r="AA27" s="120"/>
      <c r="AB27" s="120"/>
      <c r="AC27" s="120"/>
      <c r="AD27" s="120"/>
      <c r="AE27" s="175"/>
      <c r="AF27" s="175"/>
      <c r="AG27" s="175"/>
      <c r="AH27" s="175"/>
      <c r="AI27" s="175"/>
      <c r="AJ27" s="175"/>
      <c r="AK27" s="175"/>
    </row>
    <row r="28" spans="2:37" s="89" customFormat="1" ht="18" customHeight="1">
      <c r="B28" s="93"/>
      <c r="C28" s="98"/>
      <c r="D28" s="105"/>
      <c r="E28" s="105"/>
      <c r="F28" s="105"/>
      <c r="G28" s="105"/>
      <c r="H28" s="105"/>
      <c r="I28" s="105"/>
      <c r="J28" s="105"/>
      <c r="K28" s="108"/>
      <c r="L28" s="112"/>
      <c r="M28" s="112"/>
      <c r="N28" s="112"/>
      <c r="O28" s="112"/>
      <c r="P28" s="112"/>
      <c r="Q28" s="112"/>
      <c r="R28" s="112">
        <f t="shared" si="3"/>
        <v>0</v>
      </c>
      <c r="S28" s="112"/>
      <c r="T28" s="112"/>
      <c r="U28" s="112"/>
      <c r="V28" s="112"/>
      <c r="W28" s="112"/>
      <c r="X28" s="120">
        <f t="shared" si="1"/>
        <v>0</v>
      </c>
      <c r="Y28" s="120"/>
      <c r="Z28" s="120"/>
      <c r="AA28" s="120"/>
      <c r="AB28" s="120"/>
      <c r="AC28" s="120"/>
      <c r="AD28" s="120"/>
      <c r="AE28" s="175"/>
      <c r="AF28" s="175"/>
      <c r="AG28" s="175"/>
      <c r="AH28" s="175"/>
      <c r="AI28" s="175"/>
      <c r="AJ28" s="175"/>
      <c r="AK28" s="175"/>
    </row>
    <row r="29" spans="2:37" s="89" customFormat="1" ht="18" customHeight="1">
      <c r="B29" s="93"/>
      <c r="C29" s="98"/>
      <c r="D29" s="105"/>
      <c r="E29" s="105"/>
      <c r="F29" s="105"/>
      <c r="G29" s="105"/>
      <c r="H29" s="105"/>
      <c r="I29" s="105"/>
      <c r="J29" s="105"/>
      <c r="K29" s="108"/>
      <c r="L29" s="112"/>
      <c r="M29" s="112"/>
      <c r="N29" s="112"/>
      <c r="O29" s="112"/>
      <c r="P29" s="112"/>
      <c r="Q29" s="112"/>
      <c r="R29" s="112">
        <f t="shared" si="3"/>
        <v>0</v>
      </c>
      <c r="S29" s="112"/>
      <c r="T29" s="112"/>
      <c r="U29" s="112"/>
      <c r="V29" s="112"/>
      <c r="W29" s="112"/>
      <c r="X29" s="120">
        <f t="shared" si="1"/>
        <v>0</v>
      </c>
      <c r="Y29" s="120"/>
      <c r="Z29" s="120"/>
      <c r="AA29" s="120"/>
      <c r="AB29" s="120"/>
      <c r="AC29" s="120"/>
      <c r="AD29" s="120"/>
      <c r="AE29" s="175"/>
      <c r="AF29" s="175"/>
      <c r="AG29" s="175"/>
      <c r="AH29" s="175"/>
      <c r="AI29" s="175"/>
      <c r="AJ29" s="175"/>
      <c r="AK29" s="175"/>
    </row>
    <row r="30" spans="2:37" s="89" customFormat="1" ht="18" customHeight="1">
      <c r="B30" s="93"/>
      <c r="C30" s="98"/>
      <c r="D30" s="105"/>
      <c r="E30" s="105"/>
      <c r="F30" s="105"/>
      <c r="G30" s="105"/>
      <c r="H30" s="105"/>
      <c r="I30" s="105"/>
      <c r="J30" s="105"/>
      <c r="K30" s="108"/>
      <c r="L30" s="112"/>
      <c r="M30" s="112"/>
      <c r="N30" s="112"/>
      <c r="O30" s="112"/>
      <c r="P30" s="112"/>
      <c r="Q30" s="112"/>
      <c r="R30" s="112">
        <f t="shared" si="3"/>
        <v>0</v>
      </c>
      <c r="S30" s="112"/>
      <c r="T30" s="112"/>
      <c r="U30" s="112"/>
      <c r="V30" s="112"/>
      <c r="W30" s="112"/>
      <c r="X30" s="120">
        <f t="shared" si="1"/>
        <v>0</v>
      </c>
      <c r="Y30" s="120"/>
      <c r="Z30" s="120"/>
      <c r="AA30" s="120"/>
      <c r="AB30" s="120"/>
      <c r="AC30" s="120"/>
      <c r="AD30" s="120"/>
      <c r="AE30" s="175"/>
      <c r="AF30" s="175"/>
      <c r="AG30" s="175"/>
      <c r="AH30" s="175"/>
      <c r="AI30" s="175"/>
      <c r="AJ30" s="175"/>
      <c r="AK30" s="175"/>
    </row>
    <row r="31" spans="2:37" s="89" customFormat="1" ht="18" customHeight="1">
      <c r="B31" s="93"/>
      <c r="C31" s="98"/>
      <c r="D31" s="105"/>
      <c r="E31" s="105"/>
      <c r="F31" s="105"/>
      <c r="G31" s="105"/>
      <c r="H31" s="105"/>
      <c r="I31" s="105"/>
      <c r="J31" s="105"/>
      <c r="K31" s="108"/>
      <c r="L31" s="112"/>
      <c r="M31" s="112"/>
      <c r="N31" s="112"/>
      <c r="O31" s="112"/>
      <c r="P31" s="112"/>
      <c r="Q31" s="112"/>
      <c r="R31" s="112">
        <f t="shared" si="3"/>
        <v>0</v>
      </c>
      <c r="S31" s="112"/>
      <c r="T31" s="112"/>
      <c r="U31" s="112"/>
      <c r="V31" s="112"/>
      <c r="W31" s="112"/>
      <c r="X31" s="120">
        <f t="shared" si="1"/>
        <v>0</v>
      </c>
      <c r="Y31" s="120"/>
      <c r="Z31" s="120"/>
      <c r="AA31" s="120"/>
      <c r="AB31" s="120"/>
      <c r="AC31" s="120"/>
      <c r="AD31" s="120"/>
      <c r="AE31" s="175"/>
      <c r="AF31" s="175"/>
      <c r="AG31" s="175"/>
      <c r="AH31" s="175"/>
      <c r="AI31" s="175"/>
      <c r="AJ31" s="175"/>
      <c r="AK31" s="175"/>
    </row>
    <row r="32" spans="2:37" s="89" customFormat="1" ht="18" customHeight="1">
      <c r="B32" s="93"/>
      <c r="C32" s="98"/>
      <c r="D32" s="105"/>
      <c r="E32" s="105"/>
      <c r="F32" s="105"/>
      <c r="G32" s="105"/>
      <c r="H32" s="105"/>
      <c r="I32" s="105"/>
      <c r="J32" s="105"/>
      <c r="K32" s="108"/>
      <c r="L32" s="112"/>
      <c r="M32" s="112"/>
      <c r="N32" s="112"/>
      <c r="O32" s="112"/>
      <c r="P32" s="112"/>
      <c r="Q32" s="112"/>
      <c r="R32" s="112">
        <f t="shared" si="3"/>
        <v>0</v>
      </c>
      <c r="S32" s="112"/>
      <c r="T32" s="112"/>
      <c r="U32" s="112"/>
      <c r="V32" s="112"/>
      <c r="W32" s="112"/>
      <c r="X32" s="120">
        <f t="shared" si="1"/>
        <v>0</v>
      </c>
      <c r="Y32" s="120"/>
      <c r="Z32" s="120"/>
      <c r="AA32" s="120"/>
      <c r="AB32" s="120"/>
      <c r="AC32" s="120"/>
      <c r="AD32" s="120"/>
      <c r="AE32" s="175"/>
      <c r="AF32" s="175"/>
      <c r="AG32" s="175"/>
      <c r="AH32" s="175"/>
      <c r="AI32" s="175"/>
      <c r="AJ32" s="175"/>
      <c r="AK32" s="175"/>
    </row>
    <row r="33" spans="2:37" s="89" customFormat="1" ht="18" customHeight="1">
      <c r="B33" s="93"/>
      <c r="C33" s="98"/>
      <c r="D33" s="105"/>
      <c r="E33" s="105"/>
      <c r="F33" s="105"/>
      <c r="G33" s="105"/>
      <c r="H33" s="105"/>
      <c r="I33" s="105"/>
      <c r="J33" s="105"/>
      <c r="K33" s="108"/>
      <c r="L33" s="112"/>
      <c r="M33" s="112"/>
      <c r="N33" s="112"/>
      <c r="O33" s="112"/>
      <c r="P33" s="112"/>
      <c r="Q33" s="112"/>
      <c r="R33" s="112">
        <f t="shared" si="3"/>
        <v>0</v>
      </c>
      <c r="S33" s="112"/>
      <c r="T33" s="112"/>
      <c r="U33" s="112"/>
      <c r="V33" s="112"/>
      <c r="W33" s="112"/>
      <c r="X33" s="120">
        <f t="shared" si="1"/>
        <v>0</v>
      </c>
      <c r="Y33" s="120"/>
      <c r="Z33" s="120"/>
      <c r="AA33" s="120"/>
      <c r="AB33" s="120"/>
      <c r="AC33" s="120"/>
      <c r="AD33" s="120"/>
      <c r="AE33" s="175"/>
      <c r="AF33" s="175"/>
      <c r="AG33" s="175"/>
      <c r="AH33" s="175"/>
      <c r="AI33" s="175"/>
      <c r="AJ33" s="175"/>
      <c r="AK33" s="175"/>
    </row>
    <row r="34" spans="2:37" s="89" customFormat="1" ht="18" customHeight="1">
      <c r="B34" s="93"/>
      <c r="C34" s="99"/>
      <c r="D34" s="106"/>
      <c r="E34" s="106"/>
      <c r="F34" s="106"/>
      <c r="G34" s="106"/>
      <c r="H34" s="106"/>
      <c r="I34" s="106"/>
      <c r="J34" s="106"/>
      <c r="K34" s="109"/>
      <c r="L34" s="112">
        <f>SUM(L27:Q33)</f>
        <v>0</v>
      </c>
      <c r="M34" s="112"/>
      <c r="N34" s="112"/>
      <c r="O34" s="112"/>
      <c r="P34" s="112"/>
      <c r="Q34" s="112"/>
      <c r="R34" s="112">
        <f>SUM(R27:W33)</f>
        <v>0</v>
      </c>
      <c r="S34" s="112"/>
      <c r="T34" s="112"/>
      <c r="U34" s="112"/>
      <c r="V34" s="112"/>
      <c r="W34" s="112"/>
      <c r="X34" s="120">
        <f t="shared" si="1"/>
        <v>0</v>
      </c>
      <c r="Y34" s="120"/>
      <c r="Z34" s="120"/>
      <c r="AA34" s="120"/>
      <c r="AB34" s="120"/>
      <c r="AC34" s="120"/>
      <c r="AD34" s="120"/>
      <c r="AE34" s="132" t="s">
        <v>255</v>
      </c>
      <c r="AF34" s="132"/>
      <c r="AG34" s="132"/>
      <c r="AH34" s="132"/>
      <c r="AI34" s="132"/>
      <c r="AJ34" s="132"/>
      <c r="AK34" s="132"/>
    </row>
    <row r="35" spans="2:37" s="89" customFormat="1" ht="18" customHeight="1">
      <c r="B35" s="94" t="s">
        <v>220</v>
      </c>
      <c r="C35" s="97" t="s">
        <v>110</v>
      </c>
      <c r="D35" s="104"/>
      <c r="E35" s="104"/>
      <c r="F35" s="104"/>
      <c r="G35" s="104"/>
      <c r="H35" s="104"/>
      <c r="I35" s="104"/>
      <c r="J35" s="104"/>
      <c r="K35" s="107"/>
      <c r="L35" s="112">
        <v>490000</v>
      </c>
      <c r="M35" s="112"/>
      <c r="N35" s="112"/>
      <c r="O35" s="112"/>
      <c r="P35" s="112"/>
      <c r="Q35" s="112"/>
      <c r="R35" s="112">
        <f t="shared" ref="R35:R41" si="4">ROUNDUP(L35/1.1,0)</f>
        <v>445455</v>
      </c>
      <c r="S35" s="112"/>
      <c r="T35" s="112"/>
      <c r="U35" s="112"/>
      <c r="V35" s="112"/>
      <c r="W35" s="112"/>
      <c r="X35" s="120">
        <f t="shared" si="1"/>
        <v>296970</v>
      </c>
      <c r="Y35" s="120"/>
      <c r="Z35" s="120"/>
      <c r="AA35" s="120"/>
      <c r="AB35" s="120"/>
      <c r="AC35" s="120"/>
      <c r="AD35" s="120"/>
      <c r="AE35" s="130" t="s">
        <v>288</v>
      </c>
      <c r="AF35" s="130"/>
      <c r="AG35" s="130"/>
      <c r="AH35" s="130"/>
      <c r="AI35" s="130"/>
      <c r="AJ35" s="130"/>
      <c r="AK35" s="130"/>
    </row>
    <row r="36" spans="2:37" s="89" customFormat="1" ht="18" customHeight="1">
      <c r="B36" s="94"/>
      <c r="C36" s="98"/>
      <c r="D36" s="105"/>
      <c r="E36" s="105"/>
      <c r="F36" s="105"/>
      <c r="G36" s="105"/>
      <c r="H36" s="105"/>
      <c r="I36" s="105"/>
      <c r="J36" s="105"/>
      <c r="K36" s="108"/>
      <c r="L36" s="112">
        <v>340000</v>
      </c>
      <c r="M36" s="112"/>
      <c r="N36" s="112"/>
      <c r="O36" s="112"/>
      <c r="P36" s="112"/>
      <c r="Q36" s="112"/>
      <c r="R36" s="112">
        <f t="shared" si="4"/>
        <v>309091</v>
      </c>
      <c r="S36" s="112"/>
      <c r="T36" s="112"/>
      <c r="U36" s="112"/>
      <c r="V36" s="112"/>
      <c r="W36" s="112"/>
      <c r="X36" s="120">
        <f t="shared" si="1"/>
        <v>206060</v>
      </c>
      <c r="Y36" s="120"/>
      <c r="Z36" s="120"/>
      <c r="AA36" s="120"/>
      <c r="AB36" s="120"/>
      <c r="AC36" s="120"/>
      <c r="AD36" s="120"/>
      <c r="AE36" s="130" t="s">
        <v>290</v>
      </c>
      <c r="AF36" s="130"/>
      <c r="AG36" s="130"/>
      <c r="AH36" s="130"/>
      <c r="AI36" s="130"/>
      <c r="AJ36" s="130"/>
      <c r="AK36" s="130"/>
    </row>
    <row r="37" spans="2:37" s="89" customFormat="1" ht="18" customHeight="1">
      <c r="B37" s="94"/>
      <c r="C37" s="98"/>
      <c r="D37" s="105"/>
      <c r="E37" s="105"/>
      <c r="F37" s="105"/>
      <c r="G37" s="105"/>
      <c r="H37" s="105"/>
      <c r="I37" s="105"/>
      <c r="J37" s="105"/>
      <c r="K37" s="108"/>
      <c r="L37" s="112">
        <v>250000</v>
      </c>
      <c r="M37" s="112"/>
      <c r="N37" s="112"/>
      <c r="O37" s="112"/>
      <c r="P37" s="112"/>
      <c r="Q37" s="112"/>
      <c r="R37" s="112">
        <f t="shared" si="4"/>
        <v>227273</v>
      </c>
      <c r="S37" s="112"/>
      <c r="T37" s="112"/>
      <c r="U37" s="112"/>
      <c r="V37" s="112"/>
      <c r="W37" s="112"/>
      <c r="X37" s="120">
        <f t="shared" si="1"/>
        <v>151515</v>
      </c>
      <c r="Y37" s="120"/>
      <c r="Z37" s="120"/>
      <c r="AA37" s="120"/>
      <c r="AB37" s="120"/>
      <c r="AC37" s="120"/>
      <c r="AD37" s="120"/>
      <c r="AE37" s="130" t="s">
        <v>291</v>
      </c>
      <c r="AF37" s="130"/>
      <c r="AG37" s="130"/>
      <c r="AH37" s="130"/>
      <c r="AI37" s="130"/>
      <c r="AJ37" s="130"/>
      <c r="AK37" s="130"/>
    </row>
    <row r="38" spans="2:37" s="89" customFormat="1" ht="18" customHeight="1">
      <c r="B38" s="94"/>
      <c r="C38" s="98"/>
      <c r="D38" s="105"/>
      <c r="E38" s="105"/>
      <c r="F38" s="105"/>
      <c r="G38" s="105"/>
      <c r="H38" s="105"/>
      <c r="I38" s="105"/>
      <c r="J38" s="105"/>
      <c r="K38" s="108"/>
      <c r="L38" s="112">
        <v>300200</v>
      </c>
      <c r="M38" s="112"/>
      <c r="N38" s="112"/>
      <c r="O38" s="112"/>
      <c r="P38" s="112"/>
      <c r="Q38" s="112"/>
      <c r="R38" s="112">
        <f t="shared" si="4"/>
        <v>272910</v>
      </c>
      <c r="S38" s="112"/>
      <c r="T38" s="112"/>
      <c r="U38" s="112"/>
      <c r="V38" s="112"/>
      <c r="W38" s="112"/>
      <c r="X38" s="120">
        <f t="shared" si="1"/>
        <v>181940</v>
      </c>
      <c r="Y38" s="120"/>
      <c r="Z38" s="120"/>
      <c r="AA38" s="120"/>
      <c r="AB38" s="120"/>
      <c r="AC38" s="120"/>
      <c r="AD38" s="120"/>
      <c r="AE38" s="130" t="s">
        <v>292</v>
      </c>
      <c r="AF38" s="130"/>
      <c r="AG38" s="130"/>
      <c r="AH38" s="130"/>
      <c r="AI38" s="130"/>
      <c r="AJ38" s="130"/>
      <c r="AK38" s="130"/>
    </row>
    <row r="39" spans="2:37" s="89" customFormat="1" ht="18" customHeight="1">
      <c r="B39" s="94"/>
      <c r="C39" s="98"/>
      <c r="D39" s="105"/>
      <c r="E39" s="105"/>
      <c r="F39" s="105"/>
      <c r="G39" s="105"/>
      <c r="H39" s="105"/>
      <c r="I39" s="105"/>
      <c r="J39" s="105"/>
      <c r="K39" s="108"/>
      <c r="L39" s="112"/>
      <c r="M39" s="112"/>
      <c r="N39" s="112"/>
      <c r="O39" s="112"/>
      <c r="P39" s="112"/>
      <c r="Q39" s="112"/>
      <c r="R39" s="112">
        <f t="shared" si="4"/>
        <v>0</v>
      </c>
      <c r="S39" s="112"/>
      <c r="T39" s="112"/>
      <c r="U39" s="112"/>
      <c r="V39" s="112"/>
      <c r="W39" s="112"/>
      <c r="X39" s="120">
        <f t="shared" si="1"/>
        <v>0</v>
      </c>
      <c r="Y39" s="120"/>
      <c r="Z39" s="120"/>
      <c r="AA39" s="120"/>
      <c r="AB39" s="120"/>
      <c r="AC39" s="120"/>
      <c r="AD39" s="120"/>
      <c r="AE39" s="175"/>
      <c r="AF39" s="175"/>
      <c r="AG39" s="175"/>
      <c r="AH39" s="175"/>
      <c r="AI39" s="175"/>
      <c r="AJ39" s="175"/>
      <c r="AK39" s="175"/>
    </row>
    <row r="40" spans="2:37" s="89" customFormat="1" ht="18" customHeight="1">
      <c r="B40" s="93"/>
      <c r="C40" s="98"/>
      <c r="D40" s="105"/>
      <c r="E40" s="105"/>
      <c r="F40" s="105"/>
      <c r="G40" s="105"/>
      <c r="H40" s="105"/>
      <c r="I40" s="105"/>
      <c r="J40" s="105"/>
      <c r="K40" s="108"/>
      <c r="L40" s="112"/>
      <c r="M40" s="112"/>
      <c r="N40" s="112"/>
      <c r="O40" s="112"/>
      <c r="P40" s="112"/>
      <c r="Q40" s="112"/>
      <c r="R40" s="112">
        <f t="shared" si="4"/>
        <v>0</v>
      </c>
      <c r="S40" s="112"/>
      <c r="T40" s="112"/>
      <c r="U40" s="112"/>
      <c r="V40" s="112"/>
      <c r="W40" s="112"/>
      <c r="X40" s="120">
        <f t="shared" si="1"/>
        <v>0</v>
      </c>
      <c r="Y40" s="120"/>
      <c r="Z40" s="120"/>
      <c r="AA40" s="120"/>
      <c r="AB40" s="120"/>
      <c r="AC40" s="120"/>
      <c r="AD40" s="120"/>
      <c r="AE40" s="175"/>
      <c r="AF40" s="175"/>
      <c r="AG40" s="175"/>
      <c r="AH40" s="175"/>
      <c r="AI40" s="175"/>
      <c r="AJ40" s="175"/>
      <c r="AK40" s="175"/>
    </row>
    <row r="41" spans="2:37" s="89" customFormat="1" ht="18" customHeight="1">
      <c r="B41" s="93"/>
      <c r="C41" s="98"/>
      <c r="D41" s="105"/>
      <c r="E41" s="105"/>
      <c r="F41" s="105"/>
      <c r="G41" s="105"/>
      <c r="H41" s="105"/>
      <c r="I41" s="105"/>
      <c r="J41" s="105"/>
      <c r="K41" s="108"/>
      <c r="L41" s="112"/>
      <c r="M41" s="112"/>
      <c r="N41" s="112"/>
      <c r="O41" s="112"/>
      <c r="P41" s="112"/>
      <c r="Q41" s="112"/>
      <c r="R41" s="112">
        <f t="shared" si="4"/>
        <v>0</v>
      </c>
      <c r="S41" s="112"/>
      <c r="T41" s="112"/>
      <c r="U41" s="112"/>
      <c r="V41" s="112"/>
      <c r="W41" s="112"/>
      <c r="X41" s="120">
        <f t="shared" si="1"/>
        <v>0</v>
      </c>
      <c r="Y41" s="120"/>
      <c r="Z41" s="120"/>
      <c r="AA41" s="120"/>
      <c r="AB41" s="120"/>
      <c r="AC41" s="120"/>
      <c r="AD41" s="120"/>
      <c r="AE41" s="175"/>
      <c r="AF41" s="175"/>
      <c r="AG41" s="175"/>
      <c r="AH41" s="175"/>
      <c r="AI41" s="175"/>
      <c r="AJ41" s="175"/>
      <c r="AK41" s="175"/>
    </row>
    <row r="42" spans="2:37" s="89" customFormat="1" ht="18" customHeight="1">
      <c r="B42" s="93"/>
      <c r="C42" s="99"/>
      <c r="D42" s="106"/>
      <c r="E42" s="106"/>
      <c r="F42" s="106"/>
      <c r="G42" s="106"/>
      <c r="H42" s="106"/>
      <c r="I42" s="106"/>
      <c r="J42" s="106"/>
      <c r="K42" s="109"/>
      <c r="L42" s="112">
        <f>SUM(L35:Q41)</f>
        <v>1380200</v>
      </c>
      <c r="M42" s="112"/>
      <c r="N42" s="112"/>
      <c r="O42" s="112"/>
      <c r="P42" s="112"/>
      <c r="Q42" s="112"/>
      <c r="R42" s="112">
        <f>SUM(R35:W41)</f>
        <v>1254729</v>
      </c>
      <c r="S42" s="112"/>
      <c r="T42" s="112"/>
      <c r="U42" s="112"/>
      <c r="V42" s="112"/>
      <c r="W42" s="112"/>
      <c r="X42" s="120">
        <f t="shared" si="1"/>
        <v>836486</v>
      </c>
      <c r="Y42" s="120"/>
      <c r="Z42" s="120"/>
      <c r="AA42" s="120"/>
      <c r="AB42" s="120"/>
      <c r="AC42" s="120"/>
      <c r="AD42" s="120"/>
      <c r="AE42" s="132" t="s">
        <v>255</v>
      </c>
      <c r="AF42" s="132"/>
      <c r="AG42" s="132"/>
      <c r="AH42" s="132"/>
      <c r="AI42" s="132"/>
      <c r="AJ42" s="132"/>
      <c r="AK42" s="132"/>
    </row>
    <row r="43" spans="2:37" s="89" customFormat="1" ht="18" customHeight="1">
      <c r="B43" s="93"/>
      <c r="C43" s="97" t="s">
        <v>269</v>
      </c>
      <c r="D43" s="104"/>
      <c r="E43" s="104"/>
      <c r="F43" s="104"/>
      <c r="G43" s="104"/>
      <c r="H43" s="104"/>
      <c r="I43" s="104"/>
      <c r="J43" s="104"/>
      <c r="K43" s="107"/>
      <c r="L43" s="112">
        <v>219800</v>
      </c>
      <c r="M43" s="112"/>
      <c r="N43" s="112"/>
      <c r="O43" s="112"/>
      <c r="P43" s="112"/>
      <c r="Q43" s="112"/>
      <c r="R43" s="112">
        <f t="shared" ref="R43:R49" si="5">ROUNDUP(L43/1.1,0)</f>
        <v>199819</v>
      </c>
      <c r="S43" s="112"/>
      <c r="T43" s="112"/>
      <c r="U43" s="112"/>
      <c r="V43" s="112"/>
      <c r="W43" s="112"/>
      <c r="X43" s="120">
        <f t="shared" si="1"/>
        <v>133212</v>
      </c>
      <c r="Y43" s="120"/>
      <c r="Z43" s="120"/>
      <c r="AA43" s="120"/>
      <c r="AB43" s="120"/>
      <c r="AC43" s="120"/>
      <c r="AD43" s="120"/>
      <c r="AE43" s="130" t="s">
        <v>294</v>
      </c>
      <c r="AF43" s="130"/>
      <c r="AG43" s="130"/>
      <c r="AH43" s="130"/>
      <c r="AI43" s="130"/>
      <c r="AJ43" s="130"/>
      <c r="AK43" s="130"/>
    </row>
    <row r="44" spans="2:37" s="89" customFormat="1" ht="18" customHeight="1">
      <c r="B44" s="93"/>
      <c r="C44" s="98"/>
      <c r="D44" s="105"/>
      <c r="E44" s="105"/>
      <c r="F44" s="105"/>
      <c r="G44" s="105"/>
      <c r="H44" s="105"/>
      <c r="I44" s="105"/>
      <c r="J44" s="105"/>
      <c r="K44" s="108"/>
      <c r="L44" s="112"/>
      <c r="M44" s="112"/>
      <c r="N44" s="112"/>
      <c r="O44" s="112"/>
      <c r="P44" s="112"/>
      <c r="Q44" s="112"/>
      <c r="R44" s="112">
        <f t="shared" si="5"/>
        <v>0</v>
      </c>
      <c r="S44" s="112"/>
      <c r="T44" s="112"/>
      <c r="U44" s="112"/>
      <c r="V44" s="112"/>
      <c r="W44" s="112"/>
      <c r="X44" s="120">
        <f t="shared" si="1"/>
        <v>0</v>
      </c>
      <c r="Y44" s="120"/>
      <c r="Z44" s="120"/>
      <c r="AA44" s="120"/>
      <c r="AB44" s="120"/>
      <c r="AC44" s="120"/>
      <c r="AD44" s="120"/>
      <c r="AE44" s="175"/>
      <c r="AF44" s="175"/>
      <c r="AG44" s="175"/>
      <c r="AH44" s="175"/>
      <c r="AI44" s="175"/>
      <c r="AJ44" s="175"/>
      <c r="AK44" s="175"/>
    </row>
    <row r="45" spans="2:37" s="89" customFormat="1" ht="18" customHeight="1">
      <c r="B45" s="93"/>
      <c r="C45" s="98"/>
      <c r="D45" s="105"/>
      <c r="E45" s="105"/>
      <c r="F45" s="105"/>
      <c r="G45" s="105"/>
      <c r="H45" s="105"/>
      <c r="I45" s="105"/>
      <c r="J45" s="105"/>
      <c r="K45" s="108"/>
      <c r="L45" s="112"/>
      <c r="M45" s="112"/>
      <c r="N45" s="112"/>
      <c r="O45" s="112"/>
      <c r="P45" s="112"/>
      <c r="Q45" s="112"/>
      <c r="R45" s="112">
        <f t="shared" si="5"/>
        <v>0</v>
      </c>
      <c r="S45" s="112"/>
      <c r="T45" s="112"/>
      <c r="U45" s="112"/>
      <c r="V45" s="112"/>
      <c r="W45" s="112"/>
      <c r="X45" s="120">
        <f t="shared" si="1"/>
        <v>0</v>
      </c>
      <c r="Y45" s="120"/>
      <c r="Z45" s="120"/>
      <c r="AA45" s="120"/>
      <c r="AB45" s="120"/>
      <c r="AC45" s="120"/>
      <c r="AD45" s="120"/>
      <c r="AE45" s="175"/>
      <c r="AF45" s="175"/>
      <c r="AG45" s="175"/>
      <c r="AH45" s="175"/>
      <c r="AI45" s="175"/>
      <c r="AJ45" s="175"/>
      <c r="AK45" s="175"/>
    </row>
    <row r="46" spans="2:37" s="89" customFormat="1" ht="18" customHeight="1">
      <c r="B46" s="93"/>
      <c r="C46" s="98"/>
      <c r="D46" s="105"/>
      <c r="E46" s="105"/>
      <c r="F46" s="105"/>
      <c r="G46" s="105"/>
      <c r="H46" s="105"/>
      <c r="I46" s="105"/>
      <c r="J46" s="105"/>
      <c r="K46" s="108"/>
      <c r="L46" s="112"/>
      <c r="M46" s="112"/>
      <c r="N46" s="112"/>
      <c r="O46" s="112"/>
      <c r="P46" s="112"/>
      <c r="Q46" s="112"/>
      <c r="R46" s="112">
        <f t="shared" si="5"/>
        <v>0</v>
      </c>
      <c r="S46" s="112"/>
      <c r="T46" s="112"/>
      <c r="U46" s="112"/>
      <c r="V46" s="112"/>
      <c r="W46" s="112"/>
      <c r="X46" s="120">
        <f t="shared" si="1"/>
        <v>0</v>
      </c>
      <c r="Y46" s="120"/>
      <c r="Z46" s="120"/>
      <c r="AA46" s="120"/>
      <c r="AB46" s="120"/>
      <c r="AC46" s="120"/>
      <c r="AD46" s="120"/>
      <c r="AE46" s="175"/>
      <c r="AF46" s="175"/>
      <c r="AG46" s="175"/>
      <c r="AH46" s="175"/>
      <c r="AI46" s="175"/>
      <c r="AJ46" s="175"/>
      <c r="AK46" s="175"/>
    </row>
    <row r="47" spans="2:37" s="89" customFormat="1" ht="18" customHeight="1">
      <c r="B47" s="93"/>
      <c r="C47" s="98"/>
      <c r="D47" s="105"/>
      <c r="E47" s="105"/>
      <c r="F47" s="105"/>
      <c r="G47" s="105"/>
      <c r="H47" s="105"/>
      <c r="I47" s="105"/>
      <c r="J47" s="105"/>
      <c r="K47" s="108"/>
      <c r="L47" s="112"/>
      <c r="M47" s="112"/>
      <c r="N47" s="112"/>
      <c r="O47" s="112"/>
      <c r="P47" s="112"/>
      <c r="Q47" s="112"/>
      <c r="R47" s="112">
        <f t="shared" si="5"/>
        <v>0</v>
      </c>
      <c r="S47" s="112"/>
      <c r="T47" s="112"/>
      <c r="U47" s="112"/>
      <c r="V47" s="112"/>
      <c r="W47" s="112"/>
      <c r="X47" s="120">
        <f t="shared" si="1"/>
        <v>0</v>
      </c>
      <c r="Y47" s="120"/>
      <c r="Z47" s="120"/>
      <c r="AA47" s="120"/>
      <c r="AB47" s="120"/>
      <c r="AC47" s="120"/>
      <c r="AD47" s="120"/>
      <c r="AE47" s="175"/>
      <c r="AF47" s="175"/>
      <c r="AG47" s="175"/>
      <c r="AH47" s="175"/>
      <c r="AI47" s="175"/>
      <c r="AJ47" s="175"/>
      <c r="AK47" s="175"/>
    </row>
    <row r="48" spans="2:37" s="89" customFormat="1" ht="18" customHeight="1">
      <c r="B48" s="93"/>
      <c r="C48" s="98"/>
      <c r="D48" s="105"/>
      <c r="E48" s="105"/>
      <c r="F48" s="105"/>
      <c r="G48" s="105"/>
      <c r="H48" s="105"/>
      <c r="I48" s="105"/>
      <c r="J48" s="105"/>
      <c r="K48" s="108"/>
      <c r="L48" s="112"/>
      <c r="M48" s="112"/>
      <c r="N48" s="112"/>
      <c r="O48" s="112"/>
      <c r="P48" s="112"/>
      <c r="Q48" s="112"/>
      <c r="R48" s="112">
        <f t="shared" si="5"/>
        <v>0</v>
      </c>
      <c r="S48" s="112"/>
      <c r="T48" s="112"/>
      <c r="U48" s="112"/>
      <c r="V48" s="112"/>
      <c r="W48" s="112"/>
      <c r="X48" s="120">
        <f t="shared" si="1"/>
        <v>0</v>
      </c>
      <c r="Y48" s="120"/>
      <c r="Z48" s="120"/>
      <c r="AA48" s="120"/>
      <c r="AB48" s="120"/>
      <c r="AC48" s="120"/>
      <c r="AD48" s="120"/>
      <c r="AE48" s="175"/>
      <c r="AF48" s="175"/>
      <c r="AG48" s="175"/>
      <c r="AH48" s="175"/>
      <c r="AI48" s="175"/>
      <c r="AJ48" s="175"/>
      <c r="AK48" s="175"/>
    </row>
    <row r="49" spans="2:37" s="89" customFormat="1" ht="18" customHeight="1">
      <c r="B49" s="93"/>
      <c r="C49" s="98"/>
      <c r="D49" s="105"/>
      <c r="E49" s="105"/>
      <c r="F49" s="105"/>
      <c r="G49" s="105"/>
      <c r="H49" s="105"/>
      <c r="I49" s="105"/>
      <c r="J49" s="105"/>
      <c r="K49" s="108"/>
      <c r="L49" s="112"/>
      <c r="M49" s="112"/>
      <c r="N49" s="112"/>
      <c r="O49" s="112"/>
      <c r="P49" s="112"/>
      <c r="Q49" s="112"/>
      <c r="R49" s="112">
        <f t="shared" si="5"/>
        <v>0</v>
      </c>
      <c r="S49" s="112"/>
      <c r="T49" s="112"/>
      <c r="U49" s="112"/>
      <c r="V49" s="112"/>
      <c r="W49" s="112"/>
      <c r="X49" s="120">
        <f t="shared" si="1"/>
        <v>0</v>
      </c>
      <c r="Y49" s="120"/>
      <c r="Z49" s="120"/>
      <c r="AA49" s="120"/>
      <c r="AB49" s="120"/>
      <c r="AC49" s="120"/>
      <c r="AD49" s="120"/>
      <c r="AE49" s="175"/>
      <c r="AF49" s="175"/>
      <c r="AG49" s="175"/>
      <c r="AH49" s="175"/>
      <c r="AI49" s="175"/>
      <c r="AJ49" s="175"/>
      <c r="AK49" s="175"/>
    </row>
    <row r="50" spans="2:37" s="89" customFormat="1" ht="18" customHeight="1">
      <c r="B50" s="93"/>
      <c r="C50" s="99"/>
      <c r="D50" s="106"/>
      <c r="E50" s="106"/>
      <c r="F50" s="106"/>
      <c r="G50" s="106"/>
      <c r="H50" s="106"/>
      <c r="I50" s="106"/>
      <c r="J50" s="106"/>
      <c r="K50" s="109"/>
      <c r="L50" s="112">
        <f>SUM(L43:Q49)</f>
        <v>219800</v>
      </c>
      <c r="M50" s="112"/>
      <c r="N50" s="112"/>
      <c r="O50" s="112"/>
      <c r="P50" s="112"/>
      <c r="Q50" s="112"/>
      <c r="R50" s="112">
        <f>SUM(R43:W49)</f>
        <v>199819</v>
      </c>
      <c r="S50" s="112"/>
      <c r="T50" s="112"/>
      <c r="U50" s="112"/>
      <c r="V50" s="112"/>
      <c r="W50" s="112"/>
      <c r="X50" s="120">
        <f t="shared" si="1"/>
        <v>133212</v>
      </c>
      <c r="Y50" s="120"/>
      <c r="Z50" s="120"/>
      <c r="AA50" s="120"/>
      <c r="AB50" s="120"/>
      <c r="AC50" s="120"/>
      <c r="AD50" s="120"/>
      <c r="AE50" s="132" t="s">
        <v>255</v>
      </c>
      <c r="AF50" s="132"/>
      <c r="AG50" s="132"/>
      <c r="AH50" s="132"/>
      <c r="AI50" s="132"/>
      <c r="AJ50" s="132"/>
      <c r="AK50" s="132"/>
    </row>
    <row r="51" spans="2:37" s="89" customFormat="1" ht="18" customHeight="1">
      <c r="B51" s="93"/>
      <c r="C51" s="99" t="s">
        <v>66</v>
      </c>
      <c r="D51" s="106"/>
      <c r="E51" s="106"/>
      <c r="F51" s="106"/>
      <c r="G51" s="106"/>
      <c r="H51" s="106"/>
      <c r="I51" s="106"/>
      <c r="J51" s="106"/>
      <c r="K51" s="109"/>
      <c r="L51" s="114">
        <f>+L18+L26+L34+L42+L50</f>
        <v>1850000</v>
      </c>
      <c r="M51" s="114"/>
      <c r="N51" s="114"/>
      <c r="O51" s="114"/>
      <c r="P51" s="114"/>
      <c r="Q51" s="114"/>
      <c r="R51" s="114">
        <f>+R18+R26+R34+R42+R50</f>
        <v>1681822</v>
      </c>
      <c r="S51" s="114"/>
      <c r="T51" s="114"/>
      <c r="U51" s="114"/>
      <c r="V51" s="114"/>
      <c r="W51" s="114"/>
      <c r="X51" s="120">
        <f t="shared" si="1"/>
        <v>1121214</v>
      </c>
      <c r="Y51" s="120"/>
      <c r="Z51" s="120"/>
      <c r="AA51" s="120"/>
      <c r="AB51" s="120"/>
      <c r="AC51" s="120"/>
      <c r="AD51" s="120"/>
      <c r="AE51" s="176"/>
      <c r="AF51" s="176"/>
      <c r="AG51" s="176"/>
      <c r="AH51" s="176"/>
      <c r="AI51" s="176"/>
      <c r="AJ51" s="176"/>
      <c r="AK51" s="176"/>
    </row>
    <row r="52" spans="2:37" s="89" customFormat="1" ht="27" customHeight="1">
      <c r="B52" s="93"/>
      <c r="C52" s="100" t="s">
        <v>28</v>
      </c>
      <c r="D52" s="100"/>
      <c r="E52" s="100"/>
      <c r="F52" s="100"/>
      <c r="G52" s="100"/>
      <c r="H52" s="100"/>
      <c r="I52" s="100"/>
      <c r="J52" s="100"/>
      <c r="K52" s="100"/>
      <c r="L52" s="100"/>
      <c r="M52" s="100"/>
      <c r="N52" s="100"/>
      <c r="O52" s="100"/>
      <c r="P52" s="100"/>
      <c r="Q52" s="100"/>
      <c r="R52" s="100"/>
      <c r="S52" s="100"/>
      <c r="T52" s="100"/>
      <c r="U52" s="100"/>
      <c r="V52" s="100"/>
      <c r="W52" s="116"/>
      <c r="X52" s="122">
        <v>1000000</v>
      </c>
      <c r="Y52" s="124"/>
      <c r="Z52" s="124"/>
      <c r="AA52" s="124"/>
      <c r="AB52" s="124"/>
      <c r="AC52" s="124"/>
      <c r="AD52" s="127"/>
      <c r="AE52" s="135"/>
      <c r="AF52" s="136"/>
      <c r="AG52" s="136"/>
      <c r="AH52" s="136"/>
      <c r="AI52" s="136"/>
      <c r="AJ52" s="136"/>
      <c r="AK52" s="136"/>
    </row>
    <row r="53" spans="2:37" ht="19.5" customHeight="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row>
    <row r="54" spans="2:37" ht="19.5" customHeight="1">
      <c r="C54" s="173"/>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row>
    <row r="55" spans="2:37"/>
    <row r="56" spans="2:37"/>
    <row r="57" spans="2:37"/>
    <row r="58" spans="2:37"/>
    <row r="59" spans="2:37"/>
    <row r="60" spans="2:37">
      <c r="X60" s="45"/>
    </row>
    <row r="61" spans="2:37"/>
    <row r="62" spans="2:37"/>
    <row r="63" spans="2:37"/>
    <row r="64" spans="2:37"/>
    <row r="65"/>
    <row r="66"/>
    <row r="67"/>
    <row r="68"/>
    <row r="69"/>
    <row r="70"/>
    <row r="71"/>
    <row r="72"/>
    <row r="73"/>
    <row r="74"/>
    <row r="75"/>
    <row r="76"/>
    <row r="77"/>
    <row r="78"/>
    <row r="79"/>
    <row r="80"/>
    <row r="81" spans="2:2"/>
    <row r="82" spans="2:2"/>
    <row r="83" spans="2:2"/>
    <row r="84" spans="2:2"/>
    <row r="85" spans="2:2"/>
    <row r="86" spans="2:2"/>
    <row r="87" spans="2:2"/>
    <row r="88" spans="2:2"/>
    <row r="89" spans="2:2"/>
    <row r="90" spans="2:2"/>
    <row r="91" spans="2:2"/>
    <row r="92" spans="2:2"/>
    <row r="93" spans="2:2">
      <c r="B93" s="95">
        <v>44198</v>
      </c>
    </row>
    <row r="94" spans="2:2">
      <c r="B94" s="95">
        <v>44230</v>
      </c>
    </row>
  </sheetData>
  <mergeCells count="187">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C51:K51"/>
    <mergeCell ref="L51:Q51"/>
    <mergeCell ref="R51:W51"/>
    <mergeCell ref="X51:AD51"/>
    <mergeCell ref="AE51:AK51"/>
    <mergeCell ref="C52:W52"/>
    <mergeCell ref="X52:AD52"/>
    <mergeCell ref="AE52:AK52"/>
    <mergeCell ref="C53:AK53"/>
    <mergeCell ref="C54:AK54"/>
    <mergeCell ref="B5:O6"/>
    <mergeCell ref="C7:K9"/>
    <mergeCell ref="L7:Q9"/>
    <mergeCell ref="R7:W9"/>
    <mergeCell ref="X7:AD8"/>
    <mergeCell ref="AE7:AK9"/>
    <mergeCell ref="C10:K18"/>
    <mergeCell ref="C19:K26"/>
    <mergeCell ref="C27:K34"/>
    <mergeCell ref="C35:K42"/>
    <mergeCell ref="C43:K50"/>
  </mergeCells>
  <phoneticPr fontId="24" type="Hiragana"/>
  <printOptions horizontalCentered="1"/>
  <pageMargins left="0.98425196850393704" right="0.78740157480314954" top="0.78740157480314954" bottom="0.78740157480314954" header="0.51181102362204722" footer="0.51181102362204722"/>
  <pageSetup paperSize="9" scale="65" firstPageNumber="0" fitToWidth="1" fitToHeight="2" orientation="portrait" usePrinterDefaults="1" cellComments="asDisplayed" useFirstPageNumber="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20"/>
  </sheetPr>
  <dimension ref="B1:AM40"/>
  <sheetViews>
    <sheetView showGridLines="0" view="pageBreakPreview" zoomScaleSheetLayoutView="100" workbookViewId="0">
      <selection activeCell="C42" sqref="C42:AP4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1"/>
    <col min="43" max="43" width="29" style="64" bestFit="1" customWidth="1"/>
    <col min="44" max="16384" width="9" style="64" bestFit="1" customWidth="1"/>
  </cols>
  <sheetData>
    <row r="1" spans="2:39" ht="17.25" customHeight="1">
      <c r="B1" s="67" t="s">
        <v>215</v>
      </c>
    </row>
    <row r="2" spans="2:39" ht="14.25" customHeight="1">
      <c r="B2" s="68"/>
    </row>
    <row r="3" spans="2:39" ht="9.65" customHeight="1"/>
    <row r="4" spans="2:39" ht="17.25">
      <c r="B4" s="69" t="s">
        <v>264</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177" customFormat="1" ht="10.5" customHeight="1">
      <c r="B6" s="178" t="s">
        <v>213</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93"/>
    </row>
    <row r="7" spans="2:39" s="177" customFormat="1" ht="9" customHeight="1">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93"/>
    </row>
    <row r="8" spans="2:39" s="177" customFormat="1" ht="23" customHeight="1">
      <c r="B8" s="178"/>
      <c r="C8" s="179" t="s">
        <v>295</v>
      </c>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9"/>
      <c r="AM8" s="193"/>
    </row>
    <row r="9" spans="2:39" s="177" customFormat="1" ht="23" customHeight="1">
      <c r="B9" s="168"/>
      <c r="C9" s="180" t="s">
        <v>297</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90"/>
      <c r="AM9" s="193"/>
    </row>
    <row r="10" spans="2:39" s="177" customFormat="1" ht="23" customHeight="1">
      <c r="B10" s="168"/>
      <c r="C10" s="181"/>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90"/>
      <c r="AM10" s="193"/>
    </row>
    <row r="11" spans="2:39" s="177" customFormat="1" ht="23" customHeight="1">
      <c r="B11" s="168"/>
      <c r="C11" s="181"/>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90"/>
      <c r="AM11" s="193"/>
    </row>
    <row r="12" spans="2:39" s="177" customFormat="1" ht="23" customHeight="1">
      <c r="B12" s="168"/>
      <c r="C12" s="181"/>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90"/>
      <c r="AM12" s="193"/>
    </row>
    <row r="13" spans="2:39" s="177" customFormat="1" ht="23" customHeight="1">
      <c r="B13" s="168"/>
      <c r="C13" s="181"/>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90"/>
      <c r="AM13" s="193"/>
    </row>
    <row r="14" spans="2:39" s="177" customFormat="1" ht="23" customHeight="1">
      <c r="B14" s="168"/>
      <c r="C14" s="181"/>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90"/>
      <c r="AM14" s="193"/>
    </row>
    <row r="15" spans="2:39" s="177" customFormat="1" ht="38.25" customHeight="1">
      <c r="B15" s="168"/>
      <c r="C15" s="182"/>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91"/>
      <c r="AM15" s="193"/>
    </row>
    <row r="16" spans="2:39" ht="23" customHeight="1">
      <c r="C16" s="179" t="s">
        <v>299</v>
      </c>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9"/>
    </row>
    <row r="17" spans="2:38" ht="23" customHeight="1">
      <c r="C17" s="180" t="s">
        <v>302</v>
      </c>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92"/>
    </row>
    <row r="18" spans="2:38" ht="23" customHeight="1">
      <c r="C18" s="180"/>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92"/>
    </row>
    <row r="19" spans="2:38" ht="23" customHeight="1">
      <c r="C19" s="180"/>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92"/>
    </row>
    <row r="20" spans="2:38" ht="23" customHeight="1">
      <c r="C20" s="180"/>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92"/>
    </row>
    <row r="21" spans="2:38" ht="23" customHeight="1">
      <c r="B21" s="38" t="s">
        <v>220</v>
      </c>
      <c r="C21" s="180"/>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92"/>
    </row>
    <row r="22" spans="2:38" ht="23" customHeight="1">
      <c r="C22" s="180"/>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92"/>
    </row>
    <row r="23" spans="2:38" ht="23" customHeight="1">
      <c r="C23" s="158"/>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72"/>
    </row>
    <row r="24" spans="2:38" ht="23" customHeight="1">
      <c r="C24" s="179" t="s">
        <v>303</v>
      </c>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9"/>
    </row>
    <row r="25" spans="2:38" ht="23" customHeight="1">
      <c r="C25" s="180" t="s">
        <v>304</v>
      </c>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90"/>
    </row>
    <row r="26" spans="2:38" ht="23" customHeight="1">
      <c r="C26" s="181"/>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90"/>
    </row>
    <row r="27" spans="2:38" ht="23" customHeight="1">
      <c r="C27" s="181"/>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90"/>
    </row>
    <row r="28" spans="2:38" ht="23" customHeight="1">
      <c r="C28" s="181"/>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90"/>
    </row>
    <row r="29" spans="2:38" ht="23" customHeight="1">
      <c r="C29" s="181"/>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90"/>
    </row>
    <row r="30" spans="2:38" ht="23" customHeight="1">
      <c r="C30" s="181"/>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90"/>
    </row>
    <row r="31" spans="2:38" ht="23" customHeight="1">
      <c r="C31" s="181"/>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90"/>
    </row>
    <row r="32" spans="2:38" ht="23" customHeight="1">
      <c r="C32" s="179" t="s">
        <v>305</v>
      </c>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9"/>
    </row>
    <row r="33" spans="3:38" ht="23" customHeight="1">
      <c r="C33" s="180" t="s">
        <v>307</v>
      </c>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90"/>
    </row>
    <row r="34" spans="3:38" ht="23" customHeight="1">
      <c r="C34" s="181"/>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90"/>
    </row>
    <row r="35" spans="3:38" ht="23" customHeight="1">
      <c r="C35" s="181"/>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90"/>
    </row>
    <row r="36" spans="3:38" ht="23" customHeight="1">
      <c r="C36" s="181"/>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90"/>
    </row>
    <row r="37" spans="3:38" ht="23" customHeight="1">
      <c r="C37" s="181"/>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90"/>
    </row>
    <row r="38" spans="3:38" ht="23" customHeight="1">
      <c r="C38" s="182"/>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91"/>
    </row>
    <row r="39" spans="3:38">
      <c r="C39" s="65" t="s">
        <v>224</v>
      </c>
    </row>
    <row r="40" spans="3:38">
      <c r="C40" s="65"/>
    </row>
  </sheetData>
  <mergeCells count="10">
    <mergeCell ref="B4:AL4"/>
    <mergeCell ref="C8:AL8"/>
    <mergeCell ref="C16:AL16"/>
    <mergeCell ref="C24:AL24"/>
    <mergeCell ref="C32:AL32"/>
    <mergeCell ref="B6:AL7"/>
    <mergeCell ref="C33:AL38"/>
    <mergeCell ref="C9:AL15"/>
    <mergeCell ref="C17:AL23"/>
    <mergeCell ref="C25:AL31"/>
  </mergeCells>
  <phoneticPr fontId="24" type="Hiragana"/>
  <printOptions horizontalCentered="1"/>
  <pageMargins left="0.98425196850393704" right="0.78740157480314954" top="0.78740157480314954" bottom="0.78740157480314954" header="0.51181102362204722" footer="0.51181102362204722"/>
  <pageSetup paperSize="9" scale="94" firstPageNumber="0" fitToWidth="1" fitToHeight="2" orientation="portrait" usePrinterDefaults="1"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sheetPr>
  <dimension ref="B1:AM28"/>
  <sheetViews>
    <sheetView showGridLines="0" view="pageBreakPreview" zoomScaleSheetLayoutView="100" workbookViewId="0">
      <selection activeCell="T18" sqref="T18:AL1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348</v>
      </c>
    </row>
    <row r="2" spans="2:38" ht="15" customHeight="1">
      <c r="B2" s="68"/>
    </row>
    <row r="3" spans="2:38" ht="9.65" customHeight="1"/>
    <row r="4" spans="2:38" ht="17.25">
      <c r="B4" s="69" t="s">
        <v>152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193</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0.25" customHeight="1">
      <c r="C7" s="144" t="s">
        <v>197</v>
      </c>
      <c r="D7" s="150"/>
      <c r="E7" s="150"/>
      <c r="F7" s="150"/>
      <c r="G7" s="150"/>
      <c r="H7" s="150"/>
      <c r="I7" s="150"/>
      <c r="J7" s="155"/>
      <c r="K7" s="195" t="s">
        <v>266</v>
      </c>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7"/>
    </row>
    <row r="8" spans="2:38" ht="21.75" customHeight="1">
      <c r="C8" s="145"/>
      <c r="D8" s="151"/>
      <c r="E8" s="151"/>
      <c r="F8" s="151"/>
      <c r="G8" s="151"/>
      <c r="H8" s="151"/>
      <c r="I8" s="151"/>
      <c r="J8" s="156"/>
      <c r="K8" s="76" t="s">
        <v>201</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199</v>
      </c>
      <c r="D9" s="74"/>
      <c r="E9" s="74"/>
      <c r="F9" s="74"/>
      <c r="G9" s="74"/>
      <c r="H9" s="74"/>
      <c r="I9" s="74"/>
      <c r="J9" s="75"/>
      <c r="K9" s="76" t="s">
        <v>130</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39</v>
      </c>
      <c r="D10" s="74"/>
      <c r="E10" s="74"/>
      <c r="F10" s="74"/>
      <c r="G10" s="74"/>
      <c r="H10" s="74"/>
      <c r="I10" s="74"/>
      <c r="J10" s="75"/>
      <c r="K10" s="76" t="s">
        <v>204</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203</v>
      </c>
      <c r="D11" s="74"/>
      <c r="E11" s="74"/>
      <c r="F11" s="74"/>
      <c r="G11" s="74"/>
      <c r="H11" s="74"/>
      <c r="I11" s="74"/>
      <c r="J11" s="75"/>
      <c r="K11" s="76" t="s">
        <v>206</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25" customHeight="1">
      <c r="C12" s="72" t="s">
        <v>71</v>
      </c>
      <c r="D12" s="74"/>
      <c r="E12" s="74"/>
      <c r="F12" s="74"/>
      <c r="G12" s="74"/>
      <c r="H12" s="74"/>
      <c r="I12" s="74"/>
      <c r="J12" s="75"/>
      <c r="K12" s="76" t="s">
        <v>208</v>
      </c>
      <c r="L12" s="78"/>
      <c r="M12" s="78"/>
      <c r="N12" s="78"/>
      <c r="O12" s="78"/>
      <c r="P12" s="78"/>
      <c r="Q12" s="78"/>
      <c r="R12" s="78"/>
      <c r="S12" s="78"/>
      <c r="T12" s="78"/>
      <c r="U12" s="78"/>
      <c r="V12" s="80"/>
      <c r="W12" s="82" t="s">
        <v>209</v>
      </c>
      <c r="X12" s="83"/>
      <c r="Y12" s="83"/>
      <c r="Z12" s="84" t="s">
        <v>211</v>
      </c>
      <c r="AA12" s="85"/>
      <c r="AB12" s="85"/>
      <c r="AC12" s="85"/>
      <c r="AD12" s="85"/>
      <c r="AE12" s="85"/>
      <c r="AF12" s="85"/>
      <c r="AG12" s="85"/>
      <c r="AH12" s="85"/>
      <c r="AI12" s="85"/>
      <c r="AJ12" s="85"/>
      <c r="AK12" s="85"/>
      <c r="AL12" s="88"/>
    </row>
    <row r="13" spans="2:38" ht="30.75" customHeight="1">
      <c r="C13" s="73" t="s">
        <v>374</v>
      </c>
      <c r="D13" s="74"/>
      <c r="E13" s="74"/>
      <c r="F13" s="74"/>
      <c r="G13" s="74"/>
      <c r="H13" s="74"/>
      <c r="I13" s="74"/>
      <c r="J13" s="75"/>
      <c r="K13" s="76" t="s">
        <v>208</v>
      </c>
      <c r="L13" s="78"/>
      <c r="M13" s="78"/>
      <c r="N13" s="78"/>
      <c r="O13" s="78"/>
      <c r="P13" s="78"/>
      <c r="Q13" s="78"/>
      <c r="R13" s="78"/>
      <c r="S13" s="78"/>
      <c r="T13" s="78"/>
      <c r="U13" s="78"/>
      <c r="V13" s="80"/>
      <c r="W13" s="82" t="s">
        <v>363</v>
      </c>
      <c r="X13" s="83"/>
      <c r="Y13" s="83"/>
      <c r="Z13" s="84" t="s">
        <v>211</v>
      </c>
      <c r="AA13" s="85"/>
      <c r="AB13" s="85"/>
      <c r="AC13" s="85"/>
      <c r="AD13" s="85"/>
      <c r="AE13" s="85"/>
      <c r="AF13" s="85"/>
      <c r="AG13" s="85"/>
      <c r="AH13" s="85"/>
      <c r="AI13" s="85"/>
      <c r="AJ13" s="85"/>
      <c r="AK13" s="85"/>
      <c r="AL13" s="88"/>
    </row>
    <row r="14" spans="2:38" ht="13.5" customHeight="1"/>
    <row r="15" spans="2:38">
      <c r="B15" s="143" t="s">
        <v>267</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268</v>
      </c>
      <c r="C16" s="37"/>
      <c r="D16" s="37"/>
      <c r="E16" s="37"/>
      <c r="F16" s="37"/>
      <c r="G16" s="37"/>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row>
    <row r="17" spans="2:38">
      <c r="B17" s="37"/>
      <c r="C17" s="37"/>
      <c r="D17" s="37"/>
      <c r="E17" s="37"/>
      <c r="F17" s="37"/>
      <c r="G17" s="37"/>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69"/>
      <c r="AG17" s="169"/>
      <c r="AH17" s="169"/>
      <c r="AI17" s="169"/>
      <c r="AJ17" s="170" t="s">
        <v>239</v>
      </c>
      <c r="AK17" s="194"/>
      <c r="AL17" s="194"/>
    </row>
    <row r="18" spans="2:38">
      <c r="B18" s="194"/>
      <c r="C18" s="146" t="s">
        <v>270</v>
      </c>
      <c r="D18" s="146"/>
      <c r="E18" s="146"/>
      <c r="F18" s="146"/>
      <c r="G18" s="146"/>
      <c r="H18" s="146"/>
      <c r="I18" s="146"/>
      <c r="J18" s="146"/>
      <c r="K18" s="146"/>
      <c r="L18" s="146" t="s">
        <v>272</v>
      </c>
      <c r="M18" s="146"/>
      <c r="N18" s="146"/>
      <c r="O18" s="146"/>
      <c r="P18" s="146"/>
      <c r="Q18" s="146"/>
      <c r="R18" s="146"/>
      <c r="S18" s="146"/>
      <c r="T18" s="146" t="s">
        <v>275</v>
      </c>
      <c r="U18" s="146"/>
      <c r="V18" s="146"/>
      <c r="W18" s="146"/>
      <c r="X18" s="146"/>
      <c r="Y18" s="146"/>
      <c r="Z18" s="146"/>
      <c r="AA18" s="146"/>
      <c r="AB18" s="146"/>
      <c r="AC18" s="146"/>
      <c r="AD18" s="146"/>
      <c r="AE18" s="146"/>
      <c r="AF18" s="146"/>
      <c r="AG18" s="146"/>
      <c r="AH18" s="146"/>
      <c r="AI18" s="146"/>
      <c r="AJ18" s="146"/>
      <c r="AK18" s="146"/>
      <c r="AL18" s="146"/>
    </row>
    <row r="19" spans="2:38">
      <c r="B19" s="194"/>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94"/>
      <c r="C20" s="147"/>
      <c r="D20" s="152" t="s">
        <v>163</v>
      </c>
      <c r="E20" s="152"/>
      <c r="F20" s="152"/>
      <c r="G20" s="152"/>
      <c r="H20" s="152"/>
      <c r="I20" s="152"/>
      <c r="J20" s="152"/>
      <c r="K20" s="159"/>
      <c r="L20" s="164">
        <v>850000</v>
      </c>
      <c r="M20" s="164"/>
      <c r="N20" s="164"/>
      <c r="O20" s="164"/>
      <c r="P20" s="164"/>
      <c r="Q20" s="164"/>
      <c r="R20" s="164"/>
      <c r="S20" s="164"/>
      <c r="T20" s="165"/>
      <c r="U20" s="165"/>
      <c r="V20" s="165"/>
      <c r="W20" s="165"/>
      <c r="X20" s="165"/>
      <c r="Y20" s="165"/>
      <c r="Z20" s="165"/>
      <c r="AA20" s="165"/>
      <c r="AB20" s="165"/>
      <c r="AC20" s="165"/>
      <c r="AD20" s="165"/>
      <c r="AE20" s="165"/>
      <c r="AF20" s="165"/>
      <c r="AG20" s="165"/>
      <c r="AH20" s="165"/>
      <c r="AI20" s="165"/>
      <c r="AJ20" s="165"/>
      <c r="AK20" s="165"/>
      <c r="AL20" s="165"/>
    </row>
    <row r="21" spans="2:38">
      <c r="B21" s="194"/>
      <c r="C21" s="148"/>
      <c r="D21" s="153" t="s">
        <v>106</v>
      </c>
      <c r="E21" s="153"/>
      <c r="F21" s="153"/>
      <c r="G21" s="153"/>
      <c r="H21" s="153"/>
      <c r="I21" s="153"/>
      <c r="J21" s="153"/>
      <c r="K21" s="160"/>
      <c r="L21" s="164">
        <v>0</v>
      </c>
      <c r="M21" s="164"/>
      <c r="N21" s="164"/>
      <c r="O21" s="164"/>
      <c r="P21" s="164"/>
      <c r="Q21" s="164"/>
      <c r="R21" s="164"/>
      <c r="S21" s="164"/>
      <c r="T21" s="165"/>
      <c r="U21" s="165"/>
      <c r="V21" s="165"/>
      <c r="W21" s="165"/>
      <c r="X21" s="165"/>
      <c r="Y21" s="165"/>
      <c r="Z21" s="165"/>
      <c r="AA21" s="165"/>
      <c r="AB21" s="165"/>
      <c r="AC21" s="165"/>
      <c r="AD21" s="165"/>
      <c r="AE21" s="165"/>
      <c r="AF21" s="165"/>
      <c r="AG21" s="165"/>
      <c r="AH21" s="165"/>
      <c r="AI21" s="165"/>
      <c r="AJ21" s="165"/>
      <c r="AK21" s="165"/>
      <c r="AL21" s="165"/>
    </row>
    <row r="22" spans="2:38">
      <c r="B22" s="194"/>
      <c r="C22" s="148"/>
      <c r="D22" s="153" t="s">
        <v>277</v>
      </c>
      <c r="E22" s="153"/>
      <c r="F22" s="153"/>
      <c r="G22" s="153"/>
      <c r="H22" s="153"/>
      <c r="I22" s="153"/>
      <c r="J22" s="153"/>
      <c r="K22" s="160"/>
      <c r="L22" s="164">
        <v>1000000</v>
      </c>
      <c r="M22" s="164"/>
      <c r="N22" s="164"/>
      <c r="O22" s="164"/>
      <c r="P22" s="164"/>
      <c r="Q22" s="164"/>
      <c r="R22" s="164"/>
      <c r="S22" s="164"/>
      <c r="T22" s="166" t="s">
        <v>62</v>
      </c>
      <c r="U22" s="166"/>
      <c r="V22" s="166"/>
      <c r="W22" s="166"/>
      <c r="X22" s="166"/>
      <c r="Y22" s="166"/>
      <c r="Z22" s="166"/>
      <c r="AA22" s="166"/>
      <c r="AB22" s="166"/>
      <c r="AC22" s="166"/>
      <c r="AD22" s="166"/>
      <c r="AE22" s="166"/>
      <c r="AF22" s="166"/>
      <c r="AG22" s="166"/>
      <c r="AH22" s="166"/>
      <c r="AI22" s="166"/>
      <c r="AJ22" s="166"/>
      <c r="AK22" s="166"/>
      <c r="AL22" s="166"/>
    </row>
    <row r="23" spans="2:38">
      <c r="B23" s="37"/>
      <c r="C23" s="149"/>
      <c r="D23" s="154" t="s">
        <v>278</v>
      </c>
      <c r="E23" s="154"/>
      <c r="F23" s="154"/>
      <c r="G23" s="154"/>
      <c r="H23" s="154"/>
      <c r="I23" s="154"/>
      <c r="J23" s="154"/>
      <c r="K23" s="161"/>
      <c r="L23" s="164">
        <v>0</v>
      </c>
      <c r="M23" s="164"/>
      <c r="N23" s="164"/>
      <c r="O23" s="164"/>
      <c r="P23" s="164"/>
      <c r="Q23" s="164"/>
      <c r="R23" s="164"/>
      <c r="S23" s="164"/>
      <c r="T23" s="166"/>
      <c r="U23" s="166"/>
      <c r="V23" s="166"/>
      <c r="W23" s="166"/>
      <c r="X23" s="166"/>
      <c r="Y23" s="166"/>
      <c r="Z23" s="166"/>
      <c r="AA23" s="166"/>
      <c r="AB23" s="166"/>
      <c r="AC23" s="166"/>
      <c r="AD23" s="166"/>
      <c r="AE23" s="166"/>
      <c r="AF23" s="166"/>
      <c r="AG23" s="166"/>
      <c r="AH23" s="166"/>
      <c r="AI23" s="166"/>
      <c r="AJ23" s="166"/>
      <c r="AK23" s="166"/>
      <c r="AL23" s="166"/>
    </row>
    <row r="24" spans="2:38">
      <c r="B24" s="194"/>
      <c r="C24" s="146" t="s">
        <v>7</v>
      </c>
      <c r="D24" s="146"/>
      <c r="E24" s="146"/>
      <c r="F24" s="146"/>
      <c r="G24" s="146"/>
      <c r="H24" s="146"/>
      <c r="I24" s="146"/>
      <c r="J24" s="146"/>
      <c r="K24" s="146"/>
      <c r="L24" s="164">
        <f>SUM(L20:S23)</f>
        <v>1850000</v>
      </c>
      <c r="M24" s="164"/>
      <c r="N24" s="164"/>
      <c r="O24" s="164"/>
      <c r="P24" s="164"/>
      <c r="Q24" s="164"/>
      <c r="R24" s="164"/>
      <c r="S24" s="164"/>
      <c r="T24" s="166" t="s">
        <v>282</v>
      </c>
      <c r="U24" s="166"/>
      <c r="V24" s="166"/>
      <c r="W24" s="166"/>
      <c r="X24" s="166"/>
      <c r="Y24" s="166"/>
      <c r="Z24" s="166"/>
      <c r="AA24" s="166"/>
      <c r="AB24" s="166"/>
      <c r="AC24" s="166"/>
      <c r="AD24" s="166"/>
      <c r="AE24" s="166"/>
      <c r="AF24" s="166"/>
      <c r="AG24" s="166"/>
      <c r="AH24" s="166"/>
      <c r="AI24" s="166"/>
      <c r="AJ24" s="166"/>
      <c r="AK24" s="166"/>
      <c r="AL24" s="166"/>
    </row>
    <row r="25" spans="2:38">
      <c r="B25" s="194"/>
      <c r="C25" s="146"/>
      <c r="D25" s="146"/>
      <c r="E25" s="146"/>
      <c r="F25" s="146"/>
      <c r="G25" s="146"/>
      <c r="H25" s="146"/>
      <c r="I25" s="146"/>
      <c r="J25" s="146"/>
      <c r="K25" s="146"/>
      <c r="L25" s="164"/>
      <c r="M25" s="164"/>
      <c r="N25" s="164"/>
      <c r="O25" s="164"/>
      <c r="P25" s="164"/>
      <c r="Q25" s="164"/>
      <c r="R25" s="164"/>
      <c r="S25" s="164"/>
      <c r="T25" s="166"/>
      <c r="U25" s="166"/>
      <c r="V25" s="166"/>
      <c r="W25" s="166"/>
      <c r="X25" s="166"/>
      <c r="Y25" s="166"/>
      <c r="Z25" s="166"/>
      <c r="AA25" s="166"/>
      <c r="AB25" s="166"/>
      <c r="AC25" s="166"/>
      <c r="AD25" s="166"/>
      <c r="AE25" s="166"/>
      <c r="AF25" s="166"/>
      <c r="AG25" s="166"/>
      <c r="AH25" s="166"/>
      <c r="AI25" s="166"/>
      <c r="AJ25" s="166"/>
      <c r="AK25" s="166"/>
      <c r="AL25" s="166"/>
    </row>
    <row r="27" spans="2:38">
      <c r="B27" s="68" t="s">
        <v>149</v>
      </c>
    </row>
    <row r="28" spans="2:38">
      <c r="C28" s="65" t="s">
        <v>367</v>
      </c>
    </row>
  </sheetData>
  <mergeCells count="38">
    <mergeCell ref="B4:AL4"/>
    <mergeCell ref="K7:AL7"/>
    <mergeCell ref="K8:AL8"/>
    <mergeCell ref="C9:J9"/>
    <mergeCell ref="K9:AL9"/>
    <mergeCell ref="C10:J10"/>
    <mergeCell ref="K10:AL10"/>
    <mergeCell ref="C11:J11"/>
    <mergeCell ref="K11:AL11"/>
    <mergeCell ref="C12:J12"/>
    <mergeCell ref="K12:V12"/>
    <mergeCell ref="W12:Y12"/>
    <mergeCell ref="Z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46"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4"/>
  <sheetViews>
    <sheetView showGridLines="0" view="pageBreakPreview" zoomScale="90" zoomScaleSheetLayoutView="90" workbookViewId="0">
      <selection activeCell="T18" sqref="T18:AL19"/>
    </sheetView>
  </sheetViews>
  <sheetFormatPr defaultColWidth="9" defaultRowHeight="13.5"/>
  <cols>
    <col min="1" max="1" width="2.1796875" style="37" customWidth="1"/>
    <col min="2" max="10" width="2.1796875" style="45" customWidth="1"/>
    <col min="11" max="11" width="3.125" style="45" customWidth="1"/>
    <col min="12" max="17" width="2.625" style="37" customWidth="1"/>
    <col min="18" max="23" width="2.875" style="37" customWidth="1"/>
    <col min="24" max="30" width="3.625" style="37" customWidth="1"/>
    <col min="31" max="31" width="41" style="45" customWidth="1"/>
    <col min="32" max="32" width="9" style="37" bestFit="1" customWidth="0"/>
    <col min="33" max="33" width="13.36328125" style="37" customWidth="1"/>
    <col min="34" max="250" width="9" style="37" bestFit="1" customWidth="0"/>
    <col min="251" max="16384" width="9" style="37"/>
  </cols>
  <sheetData>
    <row r="1" spans="2:34" s="194" customFormat="1" ht="13.5" customHeight="1">
      <c r="B1" s="198" t="s">
        <v>337</v>
      </c>
      <c r="C1" s="199"/>
      <c r="D1" s="199"/>
      <c r="E1" s="199"/>
      <c r="F1" s="199"/>
      <c r="G1" s="199"/>
      <c r="H1" s="199"/>
      <c r="I1" s="199"/>
      <c r="J1" s="199"/>
      <c r="K1" s="199"/>
      <c r="AE1" s="199"/>
      <c r="AG1" s="140">
        <v>0.66666666666666663</v>
      </c>
      <c r="AH1" s="140">
        <v>0.66666666666666663</v>
      </c>
    </row>
    <row r="2" spans="2:34" s="194" customFormat="1" ht="13.5" customHeight="1">
      <c r="B2" s="45"/>
      <c r="C2" s="199"/>
      <c r="D2" s="199"/>
      <c r="E2" s="199"/>
      <c r="F2" s="199"/>
      <c r="G2" s="199"/>
      <c r="H2" s="199"/>
      <c r="I2" s="199"/>
      <c r="J2" s="199"/>
      <c r="K2" s="199"/>
      <c r="AE2" s="199"/>
      <c r="AG2" s="140"/>
      <c r="AH2" s="142"/>
    </row>
    <row r="3" spans="2:34" s="194" customFormat="1" ht="13.5" customHeight="1">
      <c r="B3" s="45"/>
      <c r="C3" s="199"/>
      <c r="D3" s="199"/>
      <c r="E3" s="199"/>
      <c r="F3" s="199"/>
      <c r="G3" s="199"/>
      <c r="H3" s="199"/>
      <c r="I3" s="199"/>
      <c r="J3" s="199"/>
      <c r="K3" s="199"/>
      <c r="AE3" s="199"/>
      <c r="AG3" s="140"/>
      <c r="AH3" s="142"/>
    </row>
    <row r="4" spans="2:34" ht="16.5" customHeight="1">
      <c r="B4" s="45" t="s">
        <v>234</v>
      </c>
      <c r="AG4" s="140"/>
      <c r="AH4" s="142"/>
    </row>
    <row r="5" spans="2:34" s="194" customFormat="1" ht="11.25" customHeight="1">
      <c r="B5" s="92" t="s">
        <v>237</v>
      </c>
      <c r="C5" s="92"/>
      <c r="D5" s="92"/>
      <c r="E5" s="92"/>
      <c r="F5" s="92"/>
      <c r="G5" s="92"/>
      <c r="H5" s="92"/>
      <c r="I5" s="92"/>
      <c r="J5" s="92"/>
      <c r="K5" s="92"/>
      <c r="L5" s="92"/>
      <c r="M5" s="92"/>
      <c r="N5" s="92"/>
      <c r="O5" s="92"/>
      <c r="AE5" s="199"/>
      <c r="AG5" s="140"/>
      <c r="AH5" s="142"/>
    </row>
    <row r="6" spans="2:34" s="194" customFormat="1" ht="16.5" customHeight="1">
      <c r="B6" s="92"/>
      <c r="C6" s="92"/>
      <c r="D6" s="92"/>
      <c r="E6" s="92"/>
      <c r="F6" s="92"/>
      <c r="G6" s="92"/>
      <c r="H6" s="92"/>
      <c r="I6" s="92"/>
      <c r="J6" s="92"/>
      <c r="K6" s="92"/>
      <c r="L6" s="92"/>
      <c r="M6" s="92"/>
      <c r="N6" s="92"/>
      <c r="O6" s="92"/>
      <c r="AE6" s="209" t="s">
        <v>239</v>
      </c>
    </row>
    <row r="7" spans="2:34" s="194" customFormat="1" ht="16.5" customHeight="1">
      <c r="B7" s="199"/>
      <c r="C7" s="96" t="s">
        <v>241</v>
      </c>
      <c r="D7" s="96"/>
      <c r="E7" s="96"/>
      <c r="F7" s="96"/>
      <c r="G7" s="96"/>
      <c r="H7" s="96"/>
      <c r="I7" s="96"/>
      <c r="J7" s="96"/>
      <c r="K7" s="96"/>
      <c r="L7" s="201" t="s">
        <v>244</v>
      </c>
      <c r="M7" s="201"/>
      <c r="N7" s="201"/>
      <c r="O7" s="201"/>
      <c r="P7" s="201"/>
      <c r="Q7" s="201"/>
      <c r="R7" s="201" t="s">
        <v>247</v>
      </c>
      <c r="S7" s="201"/>
      <c r="T7" s="201"/>
      <c r="U7" s="201"/>
      <c r="V7" s="201"/>
      <c r="W7" s="201"/>
      <c r="X7" s="128" t="s">
        <v>29</v>
      </c>
      <c r="Y7" s="129"/>
      <c r="Z7" s="129"/>
      <c r="AA7" s="129"/>
      <c r="AB7" s="129"/>
      <c r="AC7" s="129"/>
      <c r="AD7" s="129"/>
      <c r="AE7" s="128" t="s">
        <v>5</v>
      </c>
      <c r="AG7" s="194" t="s">
        <v>249</v>
      </c>
      <c r="AH7" s="142">
        <v>1</v>
      </c>
    </row>
    <row r="8" spans="2:34" s="194" customFormat="1" ht="16.5" customHeight="1">
      <c r="B8" s="199"/>
      <c r="C8" s="96"/>
      <c r="D8" s="96"/>
      <c r="E8" s="96"/>
      <c r="F8" s="96"/>
      <c r="G8" s="96"/>
      <c r="H8" s="96"/>
      <c r="I8" s="96"/>
      <c r="J8" s="96"/>
      <c r="K8" s="96"/>
      <c r="L8" s="201"/>
      <c r="M8" s="201"/>
      <c r="N8" s="201"/>
      <c r="O8" s="201"/>
      <c r="P8" s="201"/>
      <c r="Q8" s="201"/>
      <c r="R8" s="201"/>
      <c r="S8" s="201"/>
      <c r="T8" s="201"/>
      <c r="U8" s="201"/>
      <c r="V8" s="201"/>
      <c r="W8" s="201"/>
      <c r="X8" s="129"/>
      <c r="Y8" s="129"/>
      <c r="Z8" s="129"/>
      <c r="AA8" s="129"/>
      <c r="AB8" s="129"/>
      <c r="AC8" s="129"/>
      <c r="AD8" s="129"/>
      <c r="AE8" s="129"/>
    </row>
    <row r="9" spans="2:34" s="194" customFormat="1" ht="16.5" customHeight="1">
      <c r="B9" s="199"/>
      <c r="C9" s="96"/>
      <c r="D9" s="96"/>
      <c r="E9" s="96"/>
      <c r="F9" s="96"/>
      <c r="G9" s="96"/>
      <c r="H9" s="96"/>
      <c r="I9" s="96"/>
      <c r="J9" s="96"/>
      <c r="K9" s="96"/>
      <c r="L9" s="201"/>
      <c r="M9" s="201"/>
      <c r="N9" s="201"/>
      <c r="O9" s="201"/>
      <c r="P9" s="201"/>
      <c r="Q9" s="201"/>
      <c r="R9" s="201"/>
      <c r="S9" s="201"/>
      <c r="T9" s="201"/>
      <c r="U9" s="201"/>
      <c r="V9" s="201"/>
      <c r="W9" s="201"/>
      <c r="X9" s="203" t="s">
        <v>249</v>
      </c>
      <c r="Y9" s="123"/>
      <c r="Z9" s="125"/>
      <c r="AA9" s="207" t="s">
        <v>232</v>
      </c>
      <c r="AB9" s="123"/>
      <c r="AC9" s="123"/>
      <c r="AD9" s="125"/>
      <c r="AE9" s="129"/>
    </row>
    <row r="10" spans="2:34" s="194" customFormat="1" ht="16.5" customHeight="1">
      <c r="B10" s="199"/>
      <c r="C10" s="97" t="s">
        <v>437</v>
      </c>
      <c r="D10" s="104"/>
      <c r="E10" s="104"/>
      <c r="F10" s="104"/>
      <c r="G10" s="104"/>
      <c r="H10" s="104"/>
      <c r="I10" s="104"/>
      <c r="J10" s="104"/>
      <c r="K10" s="107"/>
      <c r="L10" s="202">
        <v>500000</v>
      </c>
      <c r="M10" s="202"/>
      <c r="N10" s="202"/>
      <c r="O10" s="202"/>
      <c r="P10" s="202"/>
      <c r="Q10" s="202"/>
      <c r="R10" s="202">
        <f>ROUNDDOWN(L10/1.1,0)</f>
        <v>454545</v>
      </c>
      <c r="S10" s="202"/>
      <c r="T10" s="202"/>
      <c r="U10" s="202"/>
      <c r="V10" s="202"/>
      <c r="W10" s="202"/>
      <c r="X10" s="204">
        <f t="shared" ref="X10:X15" si="0">ROUNDDOWN(R10*$AH$7,0)</f>
        <v>454545</v>
      </c>
      <c r="Y10" s="204"/>
      <c r="Z10" s="204"/>
      <c r="AA10" s="204"/>
      <c r="AB10" s="204"/>
      <c r="AC10" s="204"/>
      <c r="AD10" s="204"/>
      <c r="AE10" s="210" t="s">
        <v>455</v>
      </c>
    </row>
    <row r="11" spans="2:34" s="194" customFormat="1" ht="16.5" customHeight="1">
      <c r="B11" s="199"/>
      <c r="C11" s="98"/>
      <c r="D11" s="200"/>
      <c r="E11" s="200"/>
      <c r="F11" s="200"/>
      <c r="G11" s="200"/>
      <c r="H11" s="200"/>
      <c r="I11" s="200"/>
      <c r="J11" s="200"/>
      <c r="K11" s="108"/>
      <c r="L11" s="202"/>
      <c r="M11" s="202"/>
      <c r="N11" s="202"/>
      <c r="O11" s="202"/>
      <c r="P11" s="202"/>
      <c r="Q11" s="202"/>
      <c r="R11" s="202">
        <f>ROUNDDOWN(L11/1.1,0)</f>
        <v>0</v>
      </c>
      <c r="S11" s="202"/>
      <c r="T11" s="202"/>
      <c r="U11" s="202"/>
      <c r="V11" s="202"/>
      <c r="W11" s="202"/>
      <c r="X11" s="204">
        <f t="shared" si="0"/>
        <v>0</v>
      </c>
      <c r="Y11" s="204"/>
      <c r="Z11" s="204"/>
      <c r="AA11" s="204"/>
      <c r="AB11" s="204"/>
      <c r="AC11" s="204"/>
      <c r="AD11" s="204"/>
      <c r="AE11" s="210"/>
    </row>
    <row r="12" spans="2:34" s="194" customFormat="1" ht="16.5" customHeight="1">
      <c r="B12" s="199"/>
      <c r="C12" s="98"/>
      <c r="D12" s="200"/>
      <c r="E12" s="200"/>
      <c r="F12" s="200"/>
      <c r="G12" s="200"/>
      <c r="H12" s="200"/>
      <c r="I12" s="200"/>
      <c r="J12" s="200"/>
      <c r="K12" s="108"/>
      <c r="L12" s="202"/>
      <c r="M12" s="202"/>
      <c r="N12" s="202"/>
      <c r="O12" s="202"/>
      <c r="P12" s="202"/>
      <c r="Q12" s="202"/>
      <c r="R12" s="202">
        <f>ROUNDDOWN(L12/1.1,0)</f>
        <v>0</v>
      </c>
      <c r="S12" s="202"/>
      <c r="T12" s="202"/>
      <c r="U12" s="202"/>
      <c r="V12" s="202"/>
      <c r="W12" s="202"/>
      <c r="X12" s="204">
        <f t="shared" si="0"/>
        <v>0</v>
      </c>
      <c r="Y12" s="204"/>
      <c r="Z12" s="204"/>
      <c r="AA12" s="204"/>
      <c r="AB12" s="204"/>
      <c r="AC12" s="204"/>
      <c r="AD12" s="204"/>
      <c r="AE12" s="210"/>
    </row>
    <row r="13" spans="2:34" s="194" customFormat="1" ht="16.5" customHeight="1">
      <c r="B13" s="199"/>
      <c r="C13" s="98"/>
      <c r="D13" s="200"/>
      <c r="E13" s="200"/>
      <c r="F13" s="200"/>
      <c r="G13" s="200"/>
      <c r="H13" s="200"/>
      <c r="I13" s="200"/>
      <c r="J13" s="200"/>
      <c r="K13" s="108"/>
      <c r="L13" s="202"/>
      <c r="M13" s="202"/>
      <c r="N13" s="202"/>
      <c r="O13" s="202"/>
      <c r="P13" s="202"/>
      <c r="Q13" s="202"/>
      <c r="R13" s="202">
        <f>ROUNDDOWN(L13/1.1,0)</f>
        <v>0</v>
      </c>
      <c r="S13" s="202"/>
      <c r="T13" s="202"/>
      <c r="U13" s="202"/>
      <c r="V13" s="202"/>
      <c r="W13" s="202"/>
      <c r="X13" s="204">
        <f t="shared" si="0"/>
        <v>0</v>
      </c>
      <c r="Y13" s="204"/>
      <c r="Z13" s="204"/>
      <c r="AA13" s="204"/>
      <c r="AB13" s="204"/>
      <c r="AC13" s="204"/>
      <c r="AD13" s="204"/>
      <c r="AE13" s="210"/>
    </row>
    <row r="14" spans="2:34" s="194" customFormat="1" ht="16.5" customHeight="1">
      <c r="B14" s="199"/>
      <c r="C14" s="98"/>
      <c r="D14" s="200"/>
      <c r="E14" s="200"/>
      <c r="F14" s="200"/>
      <c r="G14" s="200"/>
      <c r="H14" s="200"/>
      <c r="I14" s="200"/>
      <c r="J14" s="200"/>
      <c r="K14" s="108"/>
      <c r="L14" s="202"/>
      <c r="M14" s="202"/>
      <c r="N14" s="202"/>
      <c r="O14" s="202"/>
      <c r="P14" s="202"/>
      <c r="Q14" s="202"/>
      <c r="R14" s="202">
        <f>ROUNDDOWN(L14/1.1,0)</f>
        <v>0</v>
      </c>
      <c r="S14" s="202"/>
      <c r="T14" s="202"/>
      <c r="U14" s="202"/>
      <c r="V14" s="202"/>
      <c r="W14" s="202"/>
      <c r="X14" s="204">
        <f t="shared" si="0"/>
        <v>0</v>
      </c>
      <c r="Y14" s="204"/>
      <c r="Z14" s="204"/>
      <c r="AA14" s="204"/>
      <c r="AB14" s="204"/>
      <c r="AC14" s="204"/>
      <c r="AD14" s="204"/>
      <c r="AE14" s="210"/>
    </row>
    <row r="15" spans="2:34" s="194" customFormat="1" ht="16.5" customHeight="1">
      <c r="B15" s="199"/>
      <c r="C15" s="99"/>
      <c r="D15" s="106"/>
      <c r="E15" s="106"/>
      <c r="F15" s="106"/>
      <c r="G15" s="106"/>
      <c r="H15" s="106"/>
      <c r="I15" s="106"/>
      <c r="J15" s="106"/>
      <c r="K15" s="109"/>
      <c r="L15" s="202">
        <f>SUM(L10:Q14)</f>
        <v>500000</v>
      </c>
      <c r="M15" s="202"/>
      <c r="N15" s="202"/>
      <c r="O15" s="202"/>
      <c r="P15" s="202"/>
      <c r="Q15" s="202"/>
      <c r="R15" s="202">
        <f>SUM(R10:W14)</f>
        <v>454545</v>
      </c>
      <c r="S15" s="202"/>
      <c r="T15" s="202"/>
      <c r="U15" s="202"/>
      <c r="V15" s="202"/>
      <c r="W15" s="202"/>
      <c r="X15" s="204">
        <f t="shared" si="0"/>
        <v>454545</v>
      </c>
      <c r="Y15" s="204"/>
      <c r="Z15" s="204"/>
      <c r="AA15" s="204"/>
      <c r="AB15" s="204"/>
      <c r="AC15" s="204"/>
      <c r="AD15" s="204"/>
      <c r="AE15" s="211" t="s">
        <v>200</v>
      </c>
    </row>
    <row r="16" spans="2:34" s="194" customFormat="1" ht="27" customHeight="1">
      <c r="B16" s="199"/>
      <c r="C16" s="100" t="s">
        <v>29</v>
      </c>
      <c r="D16" s="100"/>
      <c r="E16" s="100"/>
      <c r="F16" s="100"/>
      <c r="G16" s="100"/>
      <c r="H16" s="100"/>
      <c r="I16" s="100"/>
      <c r="J16" s="100"/>
      <c r="K16" s="100"/>
      <c r="L16" s="100"/>
      <c r="M16" s="100"/>
      <c r="N16" s="100"/>
      <c r="O16" s="100"/>
      <c r="P16" s="100"/>
      <c r="Q16" s="100"/>
      <c r="R16" s="100"/>
      <c r="S16" s="100"/>
      <c r="T16" s="100"/>
      <c r="U16" s="100"/>
      <c r="V16" s="100"/>
      <c r="W16" s="116"/>
      <c r="X16" s="205">
        <f>ROUNDDOWN(X15,-3)</f>
        <v>454000</v>
      </c>
      <c r="Y16" s="206"/>
      <c r="Z16" s="206"/>
      <c r="AA16" s="206"/>
      <c r="AB16" s="206"/>
      <c r="AC16" s="206"/>
      <c r="AD16" s="208"/>
      <c r="AE16" s="135"/>
    </row>
    <row r="17" spans="3:31" ht="19.5" customHeight="1">
      <c r="C17" s="101" t="s">
        <v>225</v>
      </c>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row>
    <row r="18" spans="3:31" ht="19.5" customHeight="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row>
    <row r="53" spans="2:2">
      <c r="B53" s="95">
        <v>44198</v>
      </c>
    </row>
    <row r="54" spans="2:2">
      <c r="B54" s="95">
        <v>44230</v>
      </c>
    </row>
  </sheetData>
  <mergeCells count="30">
    <mergeCell ref="X9:Z9"/>
    <mergeCell ref="AA9:AD9"/>
    <mergeCell ref="L10:Q10"/>
    <mergeCell ref="R10:W10"/>
    <mergeCell ref="X10:AD10"/>
    <mergeCell ref="L11:Q11"/>
    <mergeCell ref="R11:W11"/>
    <mergeCell ref="X11:AD11"/>
    <mergeCell ref="L12:Q12"/>
    <mergeCell ref="R12:W12"/>
    <mergeCell ref="X12:AD12"/>
    <mergeCell ref="L13:Q13"/>
    <mergeCell ref="R13:W13"/>
    <mergeCell ref="X13:AD13"/>
    <mergeCell ref="L14:Q14"/>
    <mergeCell ref="R14:W14"/>
    <mergeCell ref="X14:AD14"/>
    <mergeCell ref="L15:Q15"/>
    <mergeCell ref="R15:W15"/>
    <mergeCell ref="X15:AD15"/>
    <mergeCell ref="C16:W16"/>
    <mergeCell ref="X16:AD16"/>
    <mergeCell ref="C17:AE17"/>
    <mergeCell ref="B5:O6"/>
    <mergeCell ref="C7:K9"/>
    <mergeCell ref="L7:Q9"/>
    <mergeCell ref="R7:W9"/>
    <mergeCell ref="X7:AD8"/>
    <mergeCell ref="AE7:AE9"/>
    <mergeCell ref="C10:K15"/>
  </mergeCells>
  <phoneticPr fontId="46" type="Hiragana"/>
  <dataValidations count="2">
    <dataValidation allowBlank="1" showDropDown="0" showInputMessage="1" showErrorMessage="1" promptTitle="補助対象事業費" prompt="総事業費を入れると税抜き金額が自動入力されます。_x000a_見積書等と金額が異なる場合は、計算式によらず、手入力を行って下さい。" sqref="R10:W14"/>
    <dataValidation allowBlank="1" showDropDown="0" showInputMessage="1" showErrorMessage="1" promptTitle="総事業費" prompt="税込金額を入力してください。_x000a_見積書単位で入力をしてください。" sqref="L10:Q14"/>
  </dataValidations>
  <printOptions horizontalCentered="1"/>
  <pageMargins left="0.98425196850393704" right="0.78740157480314954" top="0.78740157480314954" bottom="0.78740157480314954" header="0.51181102362204722" footer="0.51181102362204722"/>
  <pageSetup paperSize="9" scale="69" firstPageNumber="0" fitToWidth="1" fitToHeight="0" orientation="portrait" usePrinterDefaults="1" cellComments="asDisplayed" useFirstPageNumber="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目次</vt:lpstr>
      <vt:lpstr>第1号様式（申請書）</vt:lpstr>
      <vt:lpstr>別紙1-1</vt:lpstr>
      <vt:lpstr>別紙1-2</vt:lpstr>
      <vt:lpstr xml:space="preserve">別紙2-1 </vt:lpstr>
      <vt:lpstr>別紙2-2</vt:lpstr>
      <vt:lpstr>別紙2-3</vt:lpstr>
      <vt:lpstr xml:space="preserve">別紙3-1 </vt:lpstr>
      <vt:lpstr>別紙3-2</vt:lpstr>
      <vt:lpstr>別紙3-3</vt:lpstr>
      <vt:lpstr>別紙3-4</vt:lpstr>
      <vt:lpstr>別紙３</vt:lpstr>
      <vt:lpstr>別紙4</vt:lpstr>
      <vt:lpstr>第2号様式（変更）</vt:lpstr>
      <vt:lpstr>第２号様式別紙1-1</vt:lpstr>
      <vt:lpstr>第２号様式別紙1-2</vt:lpstr>
      <vt:lpstr>第２号様式別紙2-1</vt:lpstr>
      <vt:lpstr>第２号様式別紙2-2</vt:lpstr>
      <vt:lpstr>第２号様式別紙2-3</vt:lpstr>
      <vt:lpstr xml:space="preserve">第２号様式別紙3-1 </vt:lpstr>
      <vt:lpstr xml:space="preserve">第２号様式別紙3-2 </vt:lpstr>
      <vt:lpstr xml:space="preserve">第２号別紙3-3 </vt:lpstr>
      <vt:lpstr>第3号様式（中止廃止）</vt:lpstr>
      <vt:lpstr>第4号様式（実績）</vt:lpstr>
      <vt:lpstr xml:space="preserve">第4号様式別紙1-1 </vt:lpstr>
      <vt:lpstr xml:space="preserve">第4号様式別紙1-2 </vt:lpstr>
      <vt:lpstr>第4号様式別紙2-1</vt:lpstr>
      <vt:lpstr>第4号様式別紙2-2</vt:lpstr>
      <vt:lpstr>第4号様式別紙2-3</vt:lpstr>
      <vt:lpstr>第５号様式（財産台帳）</vt:lpstr>
      <vt:lpstr>第６号様式（財産処分）</vt:lpstr>
      <vt:lpstr>第7号様式（仕入控除報告）</vt:lpstr>
      <vt:lpstr xml:space="preserve">第４号様式別紙3-1 </vt:lpstr>
      <vt:lpstr>第4号様式別紙3-2</vt:lpstr>
      <vt:lpstr>第4号様式別紙3-3</vt:lpstr>
    </vt:vector>
  </TitlesOfParts>
  <LinksUpToDate>false</LinksUpToDate>
  <SharedDoc>false</SharedDoc>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PC-052</dc:creator>
  <cp:lastModifiedBy>483582</cp:lastModifiedBy>
  <cp:lastPrinted>2023-07-04T06:50:17Z</cp:lastPrinted>
  <dcterms:created xsi:type="dcterms:W3CDTF">1997-01-08T22:48:59Z</dcterms:created>
  <dcterms:modified xsi:type="dcterms:W3CDTF">2026-03-27T09:08:45Z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1041-10.8.0.5771</vt:lpwstr>
  </property>
  <property fmtid="{D5CDD505-2E9C-101B-9397-08002B2CF9AE}" pid="3" name="KSOReadingLayout">
    <vt:bool>true</vt:bool>
  </property>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2026-03-27T09:08:45Z</vt:filetime>
  </property>
</Properties>
</file>