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B3B53A24-9A5E-4DB5-957C-2EBCC6F8EF34}" xr6:coauthVersionLast="47" xr6:coauthVersionMax="47" xr10:uidLastSave="{00000000-0000-0000-0000-000000000000}"/>
  <workbookProtection workbookAlgorithmName="SHA-512" workbookHashValue="rp1+Ayp3XFkrJoVPODsOLdQ+jutW4MnBpdhQMujlk523nQtNaEp686G6J5TV2eyjsscXN7RdHRgI2hTYIZn9oQ==" workbookSaltValue="mdAEFrwwyUpJI5mpyMrkNA==" workbookSpinCount="100000" lockStructure="1"/>
  <bookViews>
    <workbookView xWindow="-120" yWindow="-120" windowWidth="29040" windowHeight="15720" tabRatio="730" xr2:uid="{00000000-000D-0000-FFFF-FFFF00000000}"/>
  </bookViews>
  <sheets>
    <sheet name="保助看業務従事者届(Excelオンライン版)" sheetId="28" r:id="rId1"/>
    <sheet name="保助看入力要領(R6)" sheetId="35" r:id="rId2"/>
    <sheet name="check" sheetId="32" state="hidden" r:id="rId3"/>
    <sheet name="list" sheetId="27" state="hidden" r:id="rId4"/>
  </sheets>
  <definedNames>
    <definedName name="_xlnm.Print_Area" localSheetId="0">'保助看業務従事者届(Excelオンライン版)'!$A$1:$AJ$217</definedName>
    <definedName name="_xlnm.Print_Area" localSheetId="1">'保助看入力要領(R6)'!$A$1:$N$230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2" l="1"/>
  <c r="G9" i="32"/>
  <c r="A6" i="32"/>
  <c r="J5" i="32" s="1"/>
  <c r="H7" i="32"/>
  <c r="L9" i="32" l="1"/>
  <c r="AI9" i="28" s="1"/>
  <c r="M9" i="32" l="1"/>
  <c r="B24" i="32"/>
  <c r="B26" i="32"/>
  <c r="A21" i="32"/>
  <c r="A18" i="32"/>
  <c r="B17" i="32" s="1"/>
  <c r="A15" i="32"/>
  <c r="B14" i="32" s="1"/>
  <c r="A12" i="32"/>
  <c r="F17" i="32"/>
  <c r="F14" i="32"/>
  <c r="F11" i="32"/>
  <c r="E24" i="32"/>
  <c r="A16" i="32"/>
  <c r="J14" i="32" s="1"/>
  <c r="A19" i="32"/>
  <c r="J17" i="32" s="1"/>
  <c r="A22" i="32"/>
  <c r="J20" i="32" s="1"/>
  <c r="A13" i="32"/>
  <c r="B11" i="32" l="1"/>
  <c r="J11" i="32"/>
  <c r="G24" i="32"/>
  <c r="D35" i="32" l="1"/>
  <c r="E35" i="32"/>
  <c r="H31" i="32"/>
  <c r="E36" i="32"/>
  <c r="L36" i="32" s="1"/>
  <c r="C34" i="32"/>
  <c r="B7" i="32"/>
  <c r="C23" i="32" l="1"/>
  <c r="L35" i="32"/>
  <c r="L7" i="32"/>
  <c r="B34" i="32"/>
  <c r="H34" i="32"/>
  <c r="H27" i="32"/>
  <c r="G27" i="32"/>
  <c r="AI77" i="28"/>
  <c r="E33" i="32"/>
  <c r="D33" i="32"/>
  <c r="E32" i="32"/>
  <c r="D32" i="32"/>
  <c r="G31" i="32"/>
  <c r="D31" i="32"/>
  <c r="B31" i="32"/>
  <c r="G28" i="32"/>
  <c r="E30" i="32"/>
  <c r="D30" i="32"/>
  <c r="E29" i="32"/>
  <c r="D29" i="32"/>
  <c r="L29" i="32" s="1"/>
  <c r="B23" i="32" l="1"/>
  <c r="A23" i="32" s="1"/>
  <c r="L33" i="32"/>
  <c r="M33" i="32" s="1"/>
  <c r="L30" i="32"/>
  <c r="L32" i="32"/>
  <c r="M32" i="32" s="1"/>
  <c r="L34" i="32"/>
  <c r="L31" i="32"/>
  <c r="M35" i="32"/>
  <c r="AI64" i="28"/>
  <c r="M36" i="32"/>
  <c r="L24" i="32" l="1"/>
  <c r="AI56" i="28"/>
  <c r="AI63" i="28"/>
  <c r="AJ63" i="28"/>
  <c r="M34" i="32"/>
  <c r="B28" i="32"/>
  <c r="L28" i="32" s="1"/>
  <c r="B27" i="32"/>
  <c r="L27" i="32" s="1"/>
  <c r="D26" i="32"/>
  <c r="L26" i="32" s="1"/>
  <c r="B8" i="32"/>
  <c r="L8" i="32" s="1"/>
  <c r="AI8" i="28" s="1"/>
  <c r="E25" i="32"/>
  <c r="D25" i="32"/>
  <c r="L25" i="32" l="1"/>
  <c r="H20" i="32"/>
  <c r="G20" i="32"/>
  <c r="C20" i="32"/>
  <c r="B20" i="32"/>
  <c r="I20" i="32"/>
  <c r="L20" i="32" l="1"/>
  <c r="M26" i="32"/>
  <c r="AI50" i="28"/>
  <c r="M20" i="32" l="1"/>
  <c r="AI17" i="28"/>
  <c r="G3" i="32" l="1"/>
  <c r="L52" i="32"/>
  <c r="L51" i="32"/>
  <c r="L48" i="32"/>
  <c r="L47" i="32"/>
  <c r="L46" i="32"/>
  <c r="L45" i="32"/>
  <c r="L44" i="32"/>
  <c r="L43" i="32"/>
  <c r="L42" i="32"/>
  <c r="L41" i="32"/>
  <c r="M41" i="32" s="1"/>
  <c r="L40" i="32"/>
  <c r="M40" i="32" s="1"/>
  <c r="L39" i="32"/>
  <c r="L38" i="32"/>
  <c r="AI55" i="28"/>
  <c r="AI54" i="28"/>
  <c r="AI52" i="28"/>
  <c r="AI51" i="28"/>
  <c r="AJ50" i="28"/>
  <c r="AI19" i="28"/>
  <c r="L6" i="32"/>
  <c r="G2" i="32"/>
  <c r="B3" i="32"/>
  <c r="L3" i="32" s="1"/>
  <c r="D8" i="32"/>
  <c r="E5" i="32"/>
  <c r="E4" i="32"/>
  <c r="D4" i="32"/>
  <c r="L4" i="32" s="1"/>
  <c r="B2" i="32"/>
  <c r="L2" i="32" l="1"/>
  <c r="AI4" i="28" s="1"/>
  <c r="M7" i="32"/>
  <c r="AJ7" i="28"/>
  <c r="C17" i="32"/>
  <c r="H17" i="32"/>
  <c r="G17" i="32"/>
  <c r="C14" i="32"/>
  <c r="G14" i="32"/>
  <c r="H14" i="32"/>
  <c r="G11" i="32"/>
  <c r="H11" i="32"/>
  <c r="C11" i="32"/>
  <c r="B10" i="32"/>
  <c r="L10" i="32" s="1"/>
  <c r="AI10" i="28" s="1"/>
  <c r="I17" i="32"/>
  <c r="I14" i="32"/>
  <c r="I5" i="32"/>
  <c r="L5" i="32" s="1"/>
  <c r="L14" i="32" l="1"/>
  <c r="L17" i="32"/>
  <c r="M10" i="32"/>
  <c r="M24" i="32"/>
  <c r="AI18" i="28"/>
  <c r="AI15" i="28" l="1"/>
  <c r="M17" i="32"/>
  <c r="I11" i="32" l="1"/>
  <c r="L11" i="32" s="1"/>
  <c r="M52" i="32"/>
  <c r="M51" i="32"/>
  <c r="M48" i="32"/>
  <c r="M47" i="32"/>
  <c r="M46" i="32"/>
  <c r="M45" i="32"/>
  <c r="M44" i="32"/>
  <c r="M43" i="32"/>
  <c r="M42" i="32"/>
  <c r="M39" i="32"/>
  <c r="M38" i="32"/>
  <c r="M31" i="32"/>
  <c r="M30" i="32"/>
  <c r="M29" i="32"/>
  <c r="M28" i="32"/>
  <c r="M27" i="32"/>
  <c r="M25" i="32"/>
  <c r="AI6" i="28" l="1"/>
  <c r="M3" i="32"/>
  <c r="M8" i="32"/>
  <c r="AI7" i="28"/>
  <c r="M11" i="32" l="1"/>
  <c r="AI11" i="28"/>
  <c r="M14" i="32"/>
  <c r="AI13" i="28"/>
  <c r="AI5" i="28"/>
  <c r="M4" i="32"/>
  <c r="M5" i="32"/>
  <c r="M2" i="32"/>
  <c r="M1" i="32" l="1"/>
  <c r="AI2" i="28" l="1"/>
</calcChain>
</file>

<file path=xl/sharedStrings.xml><?xml version="1.0" encoding="utf-8"?>
<sst xmlns="http://schemas.openxmlformats.org/spreadsheetml/2006/main" count="551" uniqueCount="328">
  <si>
    <t>月</t>
    <rPh sb="0" eb="1">
      <t>ツキ</t>
    </rPh>
    <phoneticPr fontId="2"/>
  </si>
  <si>
    <t>）</t>
  </si>
  <si>
    <t>都道府県</t>
    <rPh sb="0" eb="4">
      <t>トドウフケン</t>
    </rPh>
    <phoneticPr fontId="2"/>
  </si>
  <si>
    <t>年</t>
    <rPh sb="0" eb="1">
      <t>ネン</t>
    </rPh>
    <phoneticPr fontId="2"/>
  </si>
  <si>
    <t>北海道</t>
  </si>
  <si>
    <t>青森県</t>
  </si>
  <si>
    <t>宮城県</t>
  </si>
  <si>
    <t>選択してください</t>
  </si>
  <si>
    <t>□</t>
  </si>
  <si>
    <t>■</t>
    <phoneticPr fontId="2"/>
  </si>
  <si>
    <t>チェック</t>
    <phoneticPr fontId="2"/>
  </si>
  <si>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</si>
  <si>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</si>
  <si>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</si>
  <si>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</si>
  <si>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</si>
  <si>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</si>
  <si>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</si>
  <si>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</si>
  <si>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</si>
  <si>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</si>
  <si>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</si>
  <si>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</si>
  <si>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</si>
  <si>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</si>
  <si>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</si>
  <si>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</si>
  <si>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</si>
  <si>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</si>
  <si>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</si>
  <si>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</si>
  <si>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</si>
  <si>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</si>
  <si>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</si>
  <si>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</si>
  <si>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</si>
  <si>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</si>
  <si>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</si>
  <si>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</si>
  <si>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</si>
  <si>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</si>
  <si>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</si>
  <si>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</si>
  <si>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</si>
  <si>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</si>
  <si>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</si>
  <si>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</si>
  <si>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</si>
  <si>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</si>
  <si>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</si>
  <si>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</si>
  <si>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</si>
  <si>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</si>
  <si>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</si>
  <si>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</si>
  <si>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rPr>
        <b/>
        <sz val="11"/>
        <rFont val="ＭＳ 明朝"/>
        <family val="1"/>
        <charset val="128"/>
      </rPr>
      <t>第三号様式</t>
    </r>
    <r>
      <rPr>
        <sz val="11"/>
        <rFont val="ＭＳ 明朝"/>
        <family val="1"/>
        <charset val="128"/>
      </rPr>
      <t>（第三十三条関係）</t>
    </r>
    <rPh sb="0" eb="1">
      <t>ダイ</t>
    </rPh>
    <rPh sb="1" eb="2">
      <t>3</t>
    </rPh>
    <rPh sb="2" eb="3">
      <t>ゴウ</t>
    </rPh>
    <rPh sb="3" eb="5">
      <t>ヨウシキ</t>
    </rPh>
    <rPh sb="6" eb="7">
      <t>ダイ</t>
    </rPh>
    <rPh sb="7" eb="10">
      <t>33</t>
    </rPh>
    <rPh sb="10" eb="11">
      <t>ジョウ</t>
    </rPh>
    <rPh sb="11" eb="13">
      <t>カンケイ</t>
    </rPh>
    <phoneticPr fontId="11"/>
  </si>
  <si>
    <t>ふりがな</t>
    <phoneticPr fontId="11"/>
  </si>
  <si>
    <t>性　別</t>
    <phoneticPr fontId="11"/>
  </si>
  <si>
    <t>氏名</t>
    <rPh sb="0" eb="2">
      <t>シメイ</t>
    </rPh>
    <phoneticPr fontId="11"/>
  </si>
  <si>
    <t>住所</t>
    <rPh sb="0" eb="2">
      <t>ジュウショ</t>
    </rPh>
    <phoneticPr fontId="11"/>
  </si>
  <si>
    <t>免許の種別</t>
    <rPh sb="0" eb="2">
      <t>メンキョ</t>
    </rPh>
    <rPh sb="3" eb="5">
      <t>シュベツ</t>
    </rPh>
    <phoneticPr fontId="11"/>
  </si>
  <si>
    <t>保健師籍</t>
    <rPh sb="0" eb="3">
      <t>ホケンシ</t>
    </rPh>
    <rPh sb="3" eb="4">
      <t>セキ</t>
    </rPh>
    <phoneticPr fontId="11"/>
  </si>
  <si>
    <t>第</t>
    <rPh sb="0" eb="1">
      <t>ダイ</t>
    </rPh>
    <phoneticPr fontId="11"/>
  </si>
  <si>
    <t>号</t>
    <rPh sb="0" eb="1">
      <t>ゴウ</t>
    </rPh>
    <phoneticPr fontId="11"/>
  </si>
  <si>
    <t>助産師籍</t>
    <rPh sb="0" eb="3">
      <t>ジョサンシ</t>
    </rPh>
    <rPh sb="3" eb="4">
      <t>セキ</t>
    </rPh>
    <phoneticPr fontId="11"/>
  </si>
  <si>
    <t>看護師籍</t>
    <rPh sb="0" eb="3">
      <t>カンゴシ</t>
    </rPh>
    <rPh sb="3" eb="4">
      <t>セキ</t>
    </rPh>
    <phoneticPr fontId="11"/>
  </si>
  <si>
    <t>准看護師籍</t>
    <rPh sb="0" eb="4">
      <t>ジュンカンゴシ</t>
    </rPh>
    <rPh sb="4" eb="5">
      <t>セキ</t>
    </rPh>
    <phoneticPr fontId="11"/>
  </si>
  <si>
    <t>主たる業務</t>
    <rPh sb="0" eb="1">
      <t>シュ</t>
    </rPh>
    <rPh sb="3" eb="5">
      <t>ギョウム</t>
    </rPh>
    <phoneticPr fontId="11"/>
  </si>
  <si>
    <t>３　助産所</t>
    <rPh sb="2" eb="4">
      <t>ジョサン</t>
    </rPh>
    <rPh sb="4" eb="5">
      <t>ショ</t>
    </rPh>
    <phoneticPr fontId="11"/>
  </si>
  <si>
    <t>　分娩の取扱いあり</t>
    <rPh sb="1" eb="3">
      <t>ブンベン</t>
    </rPh>
    <rPh sb="4" eb="5">
      <t>ト</t>
    </rPh>
    <rPh sb="5" eb="6">
      <t>アツカ</t>
    </rPh>
    <phoneticPr fontId="11"/>
  </si>
  <si>
    <t>　分娩の取扱いなし</t>
    <rPh sb="1" eb="3">
      <t>ブンベン</t>
    </rPh>
    <rPh sb="4" eb="5">
      <t>ト</t>
    </rPh>
    <rPh sb="5" eb="6">
      <t>アツカ</t>
    </rPh>
    <phoneticPr fontId="11"/>
  </si>
  <si>
    <t>４　訪問看護ステーション</t>
    <rPh sb="2" eb="4">
      <t>ホウモン</t>
    </rPh>
    <rPh sb="4" eb="6">
      <t>カンゴ</t>
    </rPh>
    <phoneticPr fontId="11"/>
  </si>
  <si>
    <t>５　介護保険施設等</t>
    <rPh sb="2" eb="4">
      <t>カイゴ</t>
    </rPh>
    <rPh sb="4" eb="6">
      <t>ホケン</t>
    </rPh>
    <rPh sb="6" eb="8">
      <t>シセツ</t>
    </rPh>
    <rPh sb="8" eb="9">
      <t>トウ</t>
    </rPh>
    <phoneticPr fontId="11"/>
  </si>
  <si>
    <t>業務に従事</t>
    <rPh sb="0" eb="2">
      <t>ギョウム</t>
    </rPh>
    <rPh sb="3" eb="5">
      <t>ジュウジ</t>
    </rPh>
    <phoneticPr fontId="11"/>
  </si>
  <si>
    <t>６　社会福祉施設</t>
    <rPh sb="2" eb="4">
      <t>シャカイ</t>
    </rPh>
    <rPh sb="4" eb="6">
      <t>フクシ</t>
    </rPh>
    <rPh sb="6" eb="8">
      <t>シセツ</t>
    </rPh>
    <phoneticPr fontId="11"/>
  </si>
  <si>
    <t>７　保健所、都道府県又は市区町村</t>
    <rPh sb="2" eb="5">
      <t>ホケンショ</t>
    </rPh>
    <rPh sb="6" eb="10">
      <t>トドウフケン</t>
    </rPh>
    <rPh sb="10" eb="11">
      <t>マタ</t>
    </rPh>
    <rPh sb="12" eb="14">
      <t>シク</t>
    </rPh>
    <rPh sb="14" eb="16">
      <t>チョウソン</t>
    </rPh>
    <phoneticPr fontId="11"/>
  </si>
  <si>
    <t>　　（ア　保健所　　　イ　都道府県（アを除く）　　ウ　市区町村（アを除く）　　）</t>
    <rPh sb="13" eb="17">
      <t>トドウフケン</t>
    </rPh>
    <rPh sb="20" eb="21">
      <t>ノゾ</t>
    </rPh>
    <rPh sb="28" eb="29">
      <t>ク</t>
    </rPh>
    <rPh sb="34" eb="35">
      <t>ノゾ</t>
    </rPh>
    <phoneticPr fontId="11"/>
  </si>
  <si>
    <t>常勤換算</t>
    <rPh sb="0" eb="2">
      <t>ジョウキン</t>
    </rPh>
    <rPh sb="2" eb="4">
      <t>カンサン</t>
    </rPh>
    <phoneticPr fontId="11"/>
  </si>
  <si>
    <t>従事期間等</t>
    <rPh sb="0" eb="2">
      <t>ジュウジ</t>
    </rPh>
    <rPh sb="2" eb="4">
      <t>キカン</t>
    </rPh>
    <rPh sb="4" eb="5">
      <t>トウ</t>
    </rPh>
    <phoneticPr fontId="11"/>
  </si>
  <si>
    <t>特定行為研修の修了の有無</t>
    <rPh sb="0" eb="2">
      <t>トクテイ</t>
    </rPh>
    <rPh sb="2" eb="4">
      <t>コウイ</t>
    </rPh>
    <rPh sb="4" eb="6">
      <t>ケンシュウ</t>
    </rPh>
    <rPh sb="7" eb="9">
      <t>シュウリョウ</t>
    </rPh>
    <rPh sb="10" eb="12">
      <t>ウム</t>
    </rPh>
    <phoneticPr fontId="11"/>
  </si>
  <si>
    <t>１ 呼吸器（気道確保に係るもの）関連</t>
    <phoneticPr fontId="11"/>
  </si>
  <si>
    <t>２ 呼吸器（人工呼吸療法に係るもの）関連</t>
    <phoneticPr fontId="11"/>
  </si>
  <si>
    <t>３ 呼吸器（長期呼吸療法に係るもの）関連</t>
    <phoneticPr fontId="11"/>
  </si>
  <si>
    <t>４ 循環器関連</t>
    <phoneticPr fontId="11"/>
  </si>
  <si>
    <t>看護師の</t>
    <rPh sb="0" eb="3">
      <t>カンゴシ</t>
    </rPh>
    <phoneticPr fontId="11"/>
  </si>
  <si>
    <t>５ 心嚢ドレーン管理関連</t>
    <rPh sb="3" eb="4">
      <t>のう</t>
    </rPh>
    <phoneticPr fontId="11" type="Hiragana"/>
  </si>
  <si>
    <t>６ 胸腔ドレーン管理関連</t>
    <phoneticPr fontId="11"/>
  </si>
  <si>
    <t>特定行為</t>
    <phoneticPr fontId="11"/>
  </si>
  <si>
    <t>７ 腹腔ドレーン管理関連</t>
    <phoneticPr fontId="11"/>
  </si>
  <si>
    <t>８ ろう孔管理関連</t>
    <phoneticPr fontId="11"/>
  </si>
  <si>
    <t>研修の</t>
    <phoneticPr fontId="11"/>
  </si>
  <si>
    <t>修了状況</t>
    <phoneticPr fontId="11"/>
  </si>
  <si>
    <t>11 創傷管理関連</t>
    <phoneticPr fontId="11"/>
  </si>
  <si>
    <t>12 創部ドレーン管理関連</t>
    <phoneticPr fontId="11"/>
  </si>
  <si>
    <t>13 動脈血液ガス分析関連</t>
    <phoneticPr fontId="11"/>
  </si>
  <si>
    <t>14 透析管理関連</t>
    <phoneticPr fontId="11"/>
  </si>
  <si>
    <t>15 栄養及び水分管理に係る薬剤投与関連</t>
    <phoneticPr fontId="11"/>
  </si>
  <si>
    <t>16 感染に係る薬剤投与関連</t>
    <phoneticPr fontId="11"/>
  </si>
  <si>
    <t>17 血糖コントロールに係る薬剤投与関連</t>
    <phoneticPr fontId="11"/>
  </si>
  <si>
    <t>18 術後疼痛管理関連</t>
    <rPh sb="5" eb="6">
      <t>とう</t>
    </rPh>
    <phoneticPr fontId="11" type="Hiragana"/>
  </si>
  <si>
    <t>19 循環動態に係る薬剤投与関連</t>
    <phoneticPr fontId="11"/>
  </si>
  <si>
    <t>20 精神及び神経症状に係る薬剤投与関連</t>
    <phoneticPr fontId="11"/>
  </si>
  <si>
    <t>21 皮膚損傷に係る薬剤投与関連</t>
  </si>
  <si>
    <t>備　考</t>
    <rPh sb="0" eb="1">
      <t>ビ</t>
    </rPh>
    <rPh sb="2" eb="3">
      <t>コウ</t>
    </rPh>
    <phoneticPr fontId="11"/>
  </si>
  <si>
    <t>（注意）</t>
    <rPh sb="1" eb="3">
      <t>チュウイ</t>
    </rPh>
    <phoneticPr fontId="11"/>
  </si>
  <si>
    <t>　２　年齢は、届出年の12月31日現在の満年齢を記載すること。</t>
    <rPh sb="3" eb="5">
      <t>ネンレイ</t>
    </rPh>
    <rPh sb="7" eb="9">
      <t>トドケデ</t>
    </rPh>
    <rPh sb="9" eb="10">
      <t>ネン</t>
    </rPh>
    <rPh sb="13" eb="14">
      <t>ガツ</t>
    </rPh>
    <rPh sb="16" eb="17">
      <t>ニチ</t>
    </rPh>
    <rPh sb="17" eb="19">
      <t>ゲンザイ</t>
    </rPh>
    <rPh sb="20" eb="23">
      <t>マンネンレイ</t>
    </rPh>
    <rPh sb="24" eb="26">
      <t>キサイ</t>
    </rPh>
    <phoneticPr fontId="11"/>
  </si>
  <si>
    <t xml:space="preserve">  ５　「業務に従事する場所」の欄は、２以上の場所で業務に従事している場合については、その主た
　　るもの一つについて記載すること。</t>
    <rPh sb="16" eb="17">
      <t>ラン</t>
    </rPh>
    <rPh sb="53" eb="54">
      <t>1</t>
    </rPh>
    <phoneticPr fontId="11"/>
  </si>
  <si>
    <t xml:space="preserve">  ７　事業所内に設置された診療所については、「２　診療所」ではなく「８　事業所」に含むものと
    すること。</t>
    <rPh sb="4" eb="7">
      <t>ジギョウショ</t>
    </rPh>
    <rPh sb="7" eb="8">
      <t>ナイ</t>
    </rPh>
    <rPh sb="9" eb="11">
      <t>セッチ</t>
    </rPh>
    <rPh sb="14" eb="17">
      <t>シンリョウジョ</t>
    </rPh>
    <rPh sb="26" eb="29">
      <t>シンリョウジョ</t>
    </rPh>
    <rPh sb="37" eb="40">
      <t>ジギョウショ</t>
    </rPh>
    <rPh sb="42" eb="43">
      <t>フク</t>
    </rPh>
    <phoneticPr fontId="11"/>
  </si>
  <si>
    <t xml:space="preserve">  ８　「５　介護保険施設等」は、「１　病院」、「２　診療所」及び「４　訪問看護ステーション」
    に該当するものを除くものとすること。</t>
    <rPh sb="60" eb="61">
      <t>ノゾ</t>
    </rPh>
    <phoneticPr fontId="11"/>
  </si>
  <si>
    <t xml:space="preserve">  ９　「６　社会福祉施設」は、「１　病院」から「５　介護保険施設等」までに該当するものを除く
    ものとすること。</t>
    <phoneticPr fontId="11"/>
  </si>
  <si>
    <t>　10  「雇用形態」は、次により記載すること。</t>
    <rPh sb="13" eb="14">
      <t>ツギ</t>
    </rPh>
    <rPh sb="17" eb="19">
      <t>キサイ</t>
    </rPh>
    <phoneticPr fontId="11"/>
  </si>
  <si>
    <t xml:space="preserve">　  ・　「１　正規雇用」とは、施設が直接雇い入れた者であって、契約期間が限定されていない者を
　    指すこと。
</t>
    <phoneticPr fontId="11" type="Hiragana"/>
  </si>
  <si>
    <t xml:space="preserve">    ・　「２　非正規雇用（１又は３に該当しない者）」とは、パートタイマー、アルバイト、準社員、
　    嘱託、臨時社員など名称にかかわらず、「１　正規雇用」「３　派遣（紹介予定派遣を含む）」
      に該当しない者を指すこと。</t>
    <phoneticPr fontId="11" type="Hiragana"/>
  </si>
  <si>
    <t xml:space="preserve">    ・　「３　派遣（紹介予定派遣を含む）」とは、派遣会社から派遣されている者を指すこと。</t>
    <phoneticPr fontId="11" type="Hiragana"/>
  </si>
  <si>
    <t>　　・　「１　フルタイム労働者」とは、１週間の所定労働時間が40 時間程度（１日８時間・週５
　　　日勤務等）の者を指すこと。</t>
    <phoneticPr fontId="11" type="Hiragana"/>
  </si>
  <si>
    <t>　　・　「２　短時間労働者」とは、フルタイム労働者と比較して、1週間の所定労働時間が短い者を
　　　指すこと。</t>
    <phoneticPr fontId="11"/>
  </si>
  <si>
    <t>常勤換算＝</t>
    <rPh sb="0" eb="2">
      <t>ジョウキン</t>
    </rPh>
    <rPh sb="2" eb="4">
      <t>カンサン</t>
    </rPh>
    <phoneticPr fontId="11"/>
  </si>
  <si>
    <t>短時間労働者の１週間当たりの労働時間</t>
    <rPh sb="0" eb="3">
      <t>タンジカン</t>
    </rPh>
    <rPh sb="3" eb="6">
      <t>ロウドウシャ</t>
    </rPh>
    <rPh sb="8" eb="10">
      <t>シュウカン</t>
    </rPh>
    <rPh sb="10" eb="11">
      <t>ア</t>
    </rPh>
    <rPh sb="14" eb="16">
      <t>ロウドウ</t>
    </rPh>
    <rPh sb="16" eb="18">
      <t>ジカン</t>
    </rPh>
    <phoneticPr fontId="11"/>
  </si>
  <si>
    <t>例）フルタイム労働者の１週間の所定労働時間が40時間で、</t>
    <rPh sb="7" eb="10">
      <t>ロウドウシャ</t>
    </rPh>
    <phoneticPr fontId="11"/>
  </si>
  <si>
    <t>①８時間×２日　
②６時間×５日</t>
    <rPh sb="2" eb="4">
      <t>ジカン</t>
    </rPh>
    <rPh sb="6" eb="7">
      <t>ニチ</t>
    </rPh>
    <rPh sb="11" eb="13">
      <t>ジカン</t>
    </rPh>
    <rPh sb="15" eb="16">
      <t>ニチ</t>
    </rPh>
    <phoneticPr fontId="11"/>
  </si>
  <si>
    <t>＝</t>
    <phoneticPr fontId="11"/>
  </si>
  <si>
    <t>①　0.4人</t>
    <rPh sb="5" eb="6">
      <t>ニン</t>
    </rPh>
    <phoneticPr fontId="11"/>
  </si>
  <si>
    <t>40時間</t>
    <rPh sb="2" eb="4">
      <t>ジカン</t>
    </rPh>
    <phoneticPr fontId="11"/>
  </si>
  <si>
    <t>②　0.8人</t>
    <rPh sb="5" eb="6">
      <t>ニン</t>
    </rPh>
    <phoneticPr fontId="11"/>
  </si>
  <si>
    <t xml:space="preserve">　　・　「ア　新規」とは、免許取得後、初めて保健師、助産師、看護師又は准看護師として従事
　　　した場合（ただし、２以上の免許を有する場合、最初の免許を取得後に従事した場合とする。）
　　　を指すこと。
</t>
    <rPh sb="7" eb="9">
      <t>シンキ</t>
    </rPh>
    <rPh sb="19" eb="20">
      <t>ハジ</t>
    </rPh>
    <rPh sb="70" eb="72">
      <t>サイショ</t>
    </rPh>
    <rPh sb="73" eb="75">
      <t>メンキョ</t>
    </rPh>
    <rPh sb="76" eb="79">
      <t>シュトクゴ</t>
    </rPh>
    <rPh sb="80" eb="82">
      <t>ジュウジ</t>
    </rPh>
    <rPh sb="84" eb="86">
      <t>バアイ</t>
    </rPh>
    <phoneticPr fontId="11"/>
  </si>
  <si>
    <t>　　・　「イ　再就業」とは、現在の就業場所に従事開始前１年間に保健師、助産師、看護師又は准看
　　　護師として従事していない場合（ただし、「ア　新規」を除く。）を指すこと。</t>
    <phoneticPr fontId="11" type="Hiragana"/>
  </si>
  <si>
    <t>　　・　「ウ　転職」とは、現在の就業場所に従事開始前１年間に保健師、助産師、看護師又は准看護
　　　師として従事したことがある場合を指すこと。</t>
    <phoneticPr fontId="11" type="Hiragana"/>
  </si>
  <si>
    <t>　　・　「エ　その他」とは、｢ア　新規｣、「イ　再就業」及び「ウ　転職」のいずれにも該当しない
　　　場合を指すこと。</t>
    <phoneticPr fontId="11" type="Hiragana"/>
  </si>
  <si>
    <t xml:space="preserve">　　・　「看護師の特定行為研修」とは、保健師助産師看護師法（昭和23年法律第203号）第37条の２
　　　第２項第４号に規定する研修を指し、「指定研修機関」とは、同項第５号に規定する特定行為研
　　　修を行う者を指すこと。また、「特定行為区分」とは、同項第３号に規定する特定行為の区分を
　　　指し、「領域別パッケージ研修」とは、 保健師助産師看護師法第三十七条の二第二項第一号に規
      定する特定行為及び同項第四号に規定する特定行為研修に関する省令（平成27年厚生労働省令第33
      号）別表第４の備考第５号に規定するとおり実施した研修を指すこと。
</t>
    <phoneticPr fontId="11"/>
  </si>
  <si>
    <t>　</t>
    <phoneticPr fontId="11"/>
  </si>
  <si>
    <t>日</t>
    <rPh sb="0" eb="1">
      <t>ヒ</t>
    </rPh>
    <phoneticPr fontId="2"/>
  </si>
  <si>
    <t>１．男</t>
  </si>
  <si>
    <t>２．女</t>
    <rPh sb="2" eb="3">
      <t>オンナ</t>
    </rPh>
    <phoneticPr fontId="2"/>
  </si>
  <si>
    <t>厚生労働省</t>
    <phoneticPr fontId="2"/>
  </si>
  <si>
    <t>１　保健師業務</t>
    <phoneticPr fontId="2"/>
  </si>
  <si>
    <t>２　助産師業務</t>
    <phoneticPr fontId="2"/>
  </si>
  <si>
    <t>３　看護師業務</t>
    <phoneticPr fontId="2"/>
  </si>
  <si>
    <t>１　病院</t>
    <phoneticPr fontId="2"/>
  </si>
  <si>
    <t>ア　有床</t>
    <phoneticPr fontId="2"/>
  </si>
  <si>
    <t>ア　開設者</t>
    <phoneticPr fontId="2"/>
  </si>
  <si>
    <t>イ　従事者</t>
    <phoneticPr fontId="2"/>
  </si>
  <si>
    <t>ウ　出張のみによる者</t>
    <phoneticPr fontId="2"/>
  </si>
  <si>
    <t>ア　介護老人保健施設</t>
    <phoneticPr fontId="2"/>
  </si>
  <si>
    <t>イ　介護医療院</t>
    <phoneticPr fontId="2"/>
  </si>
  <si>
    <t>ウ　指定介護老人福祉施設（特別養護老人ホーム）</t>
    <phoneticPr fontId="2"/>
  </si>
  <si>
    <t>エ　居宅サービス事業所</t>
    <phoneticPr fontId="2"/>
  </si>
  <si>
    <t>オ　居宅介護支援事業所</t>
    <phoneticPr fontId="2"/>
  </si>
  <si>
    <t>カ　その他</t>
    <phoneticPr fontId="2"/>
  </si>
  <si>
    <t>ア　老人福祉施設</t>
    <phoneticPr fontId="2"/>
  </si>
  <si>
    <t>イ　児童福祉施設</t>
    <phoneticPr fontId="2"/>
  </si>
  <si>
    <t>ウ　その他</t>
    <phoneticPr fontId="2"/>
  </si>
  <si>
    <t>ア　保健所</t>
    <phoneticPr fontId="2"/>
  </si>
  <si>
    <t>イ　都道府県（アを除く）</t>
    <phoneticPr fontId="2"/>
  </si>
  <si>
    <t>８　事業所</t>
    <phoneticPr fontId="2"/>
  </si>
  <si>
    <t>９　看護師等学校養成所又は研究機関</t>
    <phoneticPr fontId="2"/>
  </si>
  <si>
    <t>10　その他</t>
    <phoneticPr fontId="2"/>
  </si>
  <si>
    <t>歳）</t>
  </si>
  <si>
    <t>電話番号</t>
    <rPh sb="0" eb="4">
      <t>デンワバンゴウ</t>
    </rPh>
    <phoneticPr fontId="11"/>
  </si>
  <si>
    <t>（</t>
    <phoneticPr fontId="2"/>
  </si>
  <si>
    <t>１　正規雇用</t>
    <phoneticPr fontId="2"/>
  </si>
  <si>
    <t>２　非正規雇用（１又は３に該当しない者）</t>
    <phoneticPr fontId="2"/>
  </si>
  <si>
    <t>３　派遣（紹介予定派遣を含む）</t>
    <phoneticPr fontId="2"/>
  </si>
  <si>
    <t>１　フルタイム労働者</t>
    <phoneticPr fontId="2"/>
  </si>
  <si>
    <t>２　短時間労働者（０.</t>
    <phoneticPr fontId="2"/>
  </si>
  <si>
    <t>ア　新規</t>
    <phoneticPr fontId="2"/>
  </si>
  <si>
    <t>イ　再就業</t>
    <phoneticPr fontId="2"/>
  </si>
  <si>
    <t>ウ　転職</t>
    <phoneticPr fontId="2"/>
  </si>
  <si>
    <t>エ　その他</t>
    <phoneticPr fontId="2"/>
  </si>
  <si>
    <t>）</t>
    <phoneticPr fontId="2"/>
  </si>
  <si>
    <t>１　従事期間１年未満</t>
    <rPh sb="2" eb="4">
      <t>ジュウジ</t>
    </rPh>
    <rPh sb="4" eb="6">
      <t>キカン</t>
    </rPh>
    <rPh sb="7" eb="8">
      <t>ネン</t>
    </rPh>
    <rPh sb="8" eb="10">
      <t>ミマン</t>
    </rPh>
    <phoneticPr fontId="11"/>
  </si>
  <si>
    <t>２　従事期間１年以上２年未満</t>
    <phoneticPr fontId="11"/>
  </si>
  <si>
    <t>３　従事期間２年以上</t>
    <phoneticPr fontId="11"/>
  </si>
  <si>
    <t>１．有</t>
    <phoneticPr fontId="2"/>
  </si>
  <si>
    <t>２．無</t>
    <phoneticPr fontId="2"/>
  </si>
  <si>
    <t>指定研修機関番号</t>
    <phoneticPr fontId="11"/>
  </si>
  <si>
    <t>修了した特定行為区分</t>
    <phoneticPr fontId="11"/>
  </si>
  <si>
    <t>修了した領域別パッケージ研修</t>
    <phoneticPr fontId="11"/>
  </si>
  <si>
    <t>１ 在宅・慢性期領域</t>
    <phoneticPr fontId="11"/>
  </si>
  <si>
    <t>３ 術中麻酔管理領域</t>
    <phoneticPr fontId="11"/>
  </si>
  <si>
    <t>５ 外科系基本領域</t>
    <phoneticPr fontId="11" type="Hiragana"/>
  </si>
  <si>
    <t>２ 外科術後病棟管理領域</t>
    <phoneticPr fontId="11"/>
  </si>
  <si>
    <t>４ 救急領域</t>
    <phoneticPr fontId="11"/>
  </si>
  <si>
    <t>６ 集中治療領域</t>
    <phoneticPr fontId="11"/>
  </si>
  <si>
    <t>生　年　月　日</t>
    <phoneticPr fontId="2"/>
  </si>
  <si>
    <t>（</t>
    <phoneticPr fontId="11"/>
  </si>
  <si>
    <t>□</t>
    <phoneticPr fontId="2"/>
  </si>
  <si>
    <t>２　診療所</t>
    <phoneticPr fontId="2"/>
  </si>
  <si>
    <t>ア　管理者</t>
    <rPh sb="2" eb="5">
      <t>カンリシャ</t>
    </rPh>
    <phoneticPr fontId="2"/>
  </si>
  <si>
    <t>イ　無床</t>
    <rPh sb="2" eb="3">
      <t>ナ</t>
    </rPh>
    <phoneticPr fontId="2"/>
  </si>
  <si>
    <t>ウ　市区町村（アを除く）</t>
    <phoneticPr fontId="2"/>
  </si>
  <si>
    <t>する場所　</t>
    <phoneticPr fontId="2"/>
  </si>
  <si>
    <t>所在地</t>
    <phoneticPr fontId="2"/>
  </si>
  <si>
    <t>名称</t>
    <rPh sb="0" eb="2">
      <t>メイショウ</t>
    </rPh>
    <phoneticPr fontId="2"/>
  </si>
  <si>
    <t>雇用形態</t>
    <phoneticPr fontId="2"/>
  </si>
  <si>
    <t>（従事開始の理由</t>
  </si>
  <si>
    <t>（従事開始の理由</t>
    <phoneticPr fontId="2"/>
  </si>
  <si>
    <t>）</t>
    <phoneticPr fontId="2"/>
  </si>
  <si>
    <t>９ 栄養に係るカテーテル管理（中心静脈カ
テーテル管理）関連</t>
    <phoneticPr fontId="11"/>
  </si>
  <si>
    <t>10 栄養に係るカテーテル管理（末梢留置型
中心静脈注射用カテーテル管理）関連</t>
    <phoneticPr fontId="11"/>
  </si>
  <si>
    <t>①週２日８時間勤務の場合（アルバイト等）</t>
    <phoneticPr fontId="2"/>
  </si>
  <si>
    <t>②週５日６時間勤務の場合（育児短時間勤務等）</t>
    <phoneticPr fontId="2"/>
  </si>
  <si>
    <t xml:space="preserve">フルタイム労働者の１週間当たりの所定労働時間																						</t>
    <phoneticPr fontId="11"/>
  </si>
  <si>
    <t>チェック項目</t>
    <rPh sb="4" eb="6">
      <t>コウモク</t>
    </rPh>
    <phoneticPr fontId="2"/>
  </si>
  <si>
    <t>桁数チェック</t>
    <rPh sb="0" eb="2">
      <t>ケタスウ</t>
    </rPh>
    <phoneticPr fontId="2"/>
  </si>
  <si>
    <t>属性チェック</t>
    <rPh sb="0" eb="2">
      <t>ゾクセイ</t>
    </rPh>
    <phoneticPr fontId="2"/>
  </si>
  <si>
    <t>エラーメッセージ</t>
    <phoneticPr fontId="2"/>
  </si>
  <si>
    <t/>
  </si>
  <si>
    <t>ふりがな</t>
    <phoneticPr fontId="2"/>
  </si>
  <si>
    <t>桁数</t>
    <rPh sb="0" eb="2">
      <t>ケタスウ</t>
    </rPh>
    <phoneticPr fontId="2"/>
  </si>
  <si>
    <t>氏名</t>
    <rPh sb="0" eb="2">
      <t>シメイ</t>
    </rPh>
    <phoneticPr fontId="2"/>
  </si>
  <si>
    <t>性別</t>
    <rPh sb="0" eb="2">
      <t>セイベツ</t>
    </rPh>
    <phoneticPr fontId="2"/>
  </si>
  <si>
    <t>必須チェック（選択項目）</t>
    <rPh sb="0" eb="2">
      <t>ヒッス</t>
    </rPh>
    <rPh sb="7" eb="9">
      <t>センタク</t>
    </rPh>
    <rPh sb="9" eb="11">
      <t>コウモク</t>
    </rPh>
    <phoneticPr fontId="2"/>
  </si>
  <si>
    <t>日付妥当性チェック</t>
    <rPh sb="0" eb="2">
      <t>ヒヅケ</t>
    </rPh>
    <rPh sb="2" eb="5">
      <t>ダトウセイ</t>
    </rPh>
    <phoneticPr fontId="2"/>
  </si>
  <si>
    <t>保健師籍の登録番号と登録年月日</t>
    <phoneticPr fontId="2"/>
  </si>
  <si>
    <t>助産師籍の登録番号と登録年月日</t>
    <phoneticPr fontId="2"/>
  </si>
  <si>
    <t>看護師籍の登録番号と登録年月日</t>
    <phoneticPr fontId="2"/>
  </si>
  <si>
    <t>准看護師籍の登録番号と登録年月日</t>
    <phoneticPr fontId="2"/>
  </si>
  <si>
    <t>必須チェック２（入力項目）</t>
    <rPh sb="0" eb="2">
      <t>ヒッス</t>
    </rPh>
    <rPh sb="8" eb="10">
      <t>ニュウリョク</t>
    </rPh>
    <rPh sb="10" eb="12">
      <t>コウモク</t>
    </rPh>
    <phoneticPr fontId="2"/>
  </si>
  <si>
    <t>必須チェック１（入力項目）</t>
    <rPh sb="0" eb="2">
      <t>ヒッス</t>
    </rPh>
    <rPh sb="8" eb="10">
      <t>ニュウリョク</t>
    </rPh>
    <rPh sb="10" eb="12">
      <t>コウモク</t>
    </rPh>
    <phoneticPr fontId="2"/>
  </si>
  <si>
    <r>
      <t>択一チェック</t>
    </r>
    <r>
      <rPr>
        <sz val="11"/>
        <rFont val="MS UI Gothic"/>
        <family val="3"/>
        <charset val="128"/>
      </rPr>
      <t>1</t>
    </r>
    <rPh sb="0" eb="2">
      <t>タクイツ</t>
    </rPh>
    <phoneticPr fontId="2"/>
  </si>
  <si>
    <r>
      <t>択一チェック</t>
    </r>
    <r>
      <rPr>
        <sz val="11"/>
        <rFont val="MS UI Gothic"/>
        <family val="3"/>
        <charset val="128"/>
      </rPr>
      <t>2</t>
    </r>
    <rPh sb="0" eb="2">
      <t>タクイツ</t>
    </rPh>
    <phoneticPr fontId="2"/>
  </si>
  <si>
    <t>メッセージリスト</t>
    <phoneticPr fontId="2"/>
  </si>
  <si>
    <t>ふりがなを入力してください。</t>
    <rPh sb="5" eb="7">
      <t>ニュウリョク</t>
    </rPh>
    <phoneticPr fontId="2"/>
  </si>
  <si>
    <t>氏名は１００文字以下で入力してください。</t>
    <rPh sb="0" eb="2">
      <t>シメイ</t>
    </rPh>
    <phoneticPr fontId="2"/>
  </si>
  <si>
    <t>性別を選択してください。</t>
    <rPh sb="0" eb="2">
      <t>セイベツ</t>
    </rPh>
    <rPh sb="3" eb="5">
      <t>センタク</t>
    </rPh>
    <phoneticPr fontId="2"/>
  </si>
  <si>
    <t>元号・西暦を選択してください。</t>
    <rPh sb="6" eb="8">
      <t>センタク</t>
    </rPh>
    <phoneticPr fontId="2"/>
  </si>
  <si>
    <t>元号・西暦は一つのみ選択してください。</t>
    <rPh sb="6" eb="7">
      <t>ヒト</t>
    </rPh>
    <rPh sb="10" eb="12">
      <t>センタク</t>
    </rPh>
    <phoneticPr fontId="2"/>
  </si>
  <si>
    <t>正しい生年月日を入力してください。</t>
    <phoneticPr fontId="2"/>
  </si>
  <si>
    <t>生年月日</t>
    <rPh sb="0" eb="2">
      <t>セイネン</t>
    </rPh>
    <rPh sb="2" eb="4">
      <t>ガッピ</t>
    </rPh>
    <phoneticPr fontId="2"/>
  </si>
  <si>
    <t>日付未来チェック</t>
    <rPh sb="0" eb="2">
      <t>ヒヅケ</t>
    </rPh>
    <rPh sb="2" eb="4">
      <t>ミライ</t>
    </rPh>
    <phoneticPr fontId="2"/>
  </si>
  <si>
    <t>住所</t>
    <phoneticPr fontId="2"/>
  </si>
  <si>
    <t>都道府県を選択してください。</t>
    <rPh sb="0" eb="4">
      <t>トドウフケン</t>
    </rPh>
    <rPh sb="5" eb="7">
      <t>センタク</t>
    </rPh>
    <phoneticPr fontId="2"/>
  </si>
  <si>
    <t>住所を入力してください。</t>
    <rPh sb="0" eb="2">
      <t>ジュウショ</t>
    </rPh>
    <rPh sb="3" eb="5">
      <t>ニュウリョク</t>
    </rPh>
    <phoneticPr fontId="2"/>
  </si>
  <si>
    <t>保健師籍の入力が不足してます。登録番号と登録年月日を入力してください。</t>
    <phoneticPr fontId="2"/>
  </si>
  <si>
    <t>性別は一つのみ選択してください。</t>
    <phoneticPr fontId="2"/>
  </si>
  <si>
    <t>生年月日は現在より過去の日付を入力してください。</t>
    <rPh sb="5" eb="7">
      <t>ゲンザイ</t>
    </rPh>
    <rPh sb="9" eb="11">
      <t>カコ</t>
    </rPh>
    <rPh sb="12" eb="14">
      <t>ヒヅケ</t>
    </rPh>
    <phoneticPr fontId="2"/>
  </si>
  <si>
    <t>氏名を入力してください。</t>
    <rPh sb="3" eb="5">
      <t>ニュウリョク</t>
    </rPh>
    <phoneticPr fontId="2"/>
  </si>
  <si>
    <t>ふりがなは２００文字以下で入力してください。</t>
    <phoneticPr fontId="2"/>
  </si>
  <si>
    <r>
      <t>登録番号は</t>
    </r>
    <r>
      <rPr>
        <sz val="11"/>
        <rFont val="MS UI Gothic"/>
        <family val="3"/>
        <charset val="128"/>
      </rPr>
      <t>半角数字で入力してください。</t>
    </r>
    <rPh sb="0" eb="2">
      <t>トウロク</t>
    </rPh>
    <rPh sb="2" eb="4">
      <t>バンゴウ</t>
    </rPh>
    <phoneticPr fontId="2"/>
  </si>
  <si>
    <t>元号は一つのみ選択してください。</t>
    <phoneticPr fontId="2"/>
  </si>
  <si>
    <t>正しい登録年月日を入力してください。</t>
    <rPh sb="3" eb="5">
      <t>トウロク</t>
    </rPh>
    <rPh sb="5" eb="8">
      <t>ネンガッピ</t>
    </rPh>
    <phoneticPr fontId="2"/>
  </si>
  <si>
    <t>登録年月日は現在より過去の日付を入力してください。</t>
    <rPh sb="6" eb="8">
      <t>ゲンザイ</t>
    </rPh>
    <rPh sb="10" eb="12">
      <t>カコ</t>
    </rPh>
    <rPh sb="13" eb="15">
      <t>ヒヅケ</t>
    </rPh>
    <phoneticPr fontId="2"/>
  </si>
  <si>
    <t>助産師籍の入力が不足してます。登録番号と登録年月日を入力してください。</t>
    <phoneticPr fontId="2"/>
  </si>
  <si>
    <t>看護師籍の入力が不足してます。登録番号と登録年月日を入力してください。</t>
    <phoneticPr fontId="2"/>
  </si>
  <si>
    <t>厚生労働省・都道府県いずれかを選択してください。</t>
    <rPh sb="6" eb="10">
      <t>トドウフケン</t>
    </rPh>
    <rPh sb="15" eb="17">
      <t>センタク</t>
    </rPh>
    <phoneticPr fontId="2"/>
  </si>
  <si>
    <t>准看護師籍の入力が不足してます。登録番号と登録年月日を入力してください。</t>
    <phoneticPr fontId="2"/>
  </si>
  <si>
    <t>主たる業務</t>
    <phoneticPr fontId="2"/>
  </si>
  <si>
    <t>主たる業務は一つのみ選択してください。</t>
    <phoneticPr fontId="2"/>
  </si>
  <si>
    <t>免許の種別</t>
    <rPh sb="0" eb="2">
      <t>メンキョ</t>
    </rPh>
    <rPh sb="3" eb="5">
      <t>シュベツ</t>
    </rPh>
    <phoneticPr fontId="2"/>
  </si>
  <si>
    <t>免許を１つ以上入力してください。</t>
    <rPh sb="5" eb="7">
      <t>イジョウ</t>
    </rPh>
    <rPh sb="7" eb="9">
      <t>ニュウリョク</t>
    </rPh>
    <phoneticPr fontId="2"/>
  </si>
  <si>
    <t>業務に従事する場所を選択してください。</t>
    <rPh sb="10" eb="12">
      <t>センタク</t>
    </rPh>
    <phoneticPr fontId="2"/>
  </si>
  <si>
    <t>業務に従事する場所は一つのみ選択してください。</t>
    <phoneticPr fontId="2"/>
  </si>
  <si>
    <t>業務に従事する場所</t>
    <phoneticPr fontId="2"/>
  </si>
  <si>
    <t>業務に従事する場所：住所</t>
    <rPh sb="10" eb="12">
      <t>ジュウショ</t>
    </rPh>
    <phoneticPr fontId="2"/>
  </si>
  <si>
    <t>業務に従事する場所：電話番号</t>
    <rPh sb="10" eb="12">
      <t>デンワ</t>
    </rPh>
    <rPh sb="12" eb="14">
      <t>バンゴウ</t>
    </rPh>
    <phoneticPr fontId="2"/>
  </si>
  <si>
    <t>業務に従事する場所：名称</t>
    <rPh sb="10" eb="12">
      <t>メイショウ</t>
    </rPh>
    <phoneticPr fontId="2"/>
  </si>
  <si>
    <t>名称を入力してください。</t>
    <rPh sb="0" eb="2">
      <t>メイショウ</t>
    </rPh>
    <phoneticPr fontId="2"/>
  </si>
  <si>
    <t>名称は１００文字以下で入力してください。</t>
    <phoneticPr fontId="2"/>
  </si>
  <si>
    <t>雇用形態</t>
    <phoneticPr fontId="2"/>
  </si>
  <si>
    <t>常勤換算</t>
    <phoneticPr fontId="2"/>
  </si>
  <si>
    <t>従事期間等</t>
    <phoneticPr fontId="2"/>
  </si>
  <si>
    <t>雇用形態を選択してください。</t>
    <phoneticPr fontId="2"/>
  </si>
  <si>
    <t>雇用形態は一つのみ選択してください。</t>
    <phoneticPr fontId="2"/>
  </si>
  <si>
    <t>常勤換算を選択してください。</t>
    <phoneticPr fontId="2"/>
  </si>
  <si>
    <t>常勤換算は一つのみ選択してください。</t>
    <phoneticPr fontId="2"/>
  </si>
  <si>
    <t>常勤換算時間</t>
    <rPh sb="4" eb="6">
      <t>ジカン</t>
    </rPh>
    <phoneticPr fontId="2"/>
  </si>
  <si>
    <t>常勤換算時間を入力してください。</t>
    <rPh sb="7" eb="9">
      <t>ニュウリョク</t>
    </rPh>
    <phoneticPr fontId="2"/>
  </si>
  <si>
    <t>常勤換算時間を入力する場合、短時間労働者を選択してください。</t>
    <rPh sb="7" eb="9">
      <t>ニュウリョク</t>
    </rPh>
    <rPh sb="11" eb="13">
      <t>バアイ</t>
    </rPh>
    <rPh sb="21" eb="23">
      <t>センタク</t>
    </rPh>
    <phoneticPr fontId="2"/>
  </si>
  <si>
    <t>常勤換算時間は１桁で入力してください。</t>
    <rPh sb="8" eb="9">
      <t>ケタ</t>
    </rPh>
    <rPh sb="10" eb="12">
      <t>ニュウリョク</t>
    </rPh>
    <phoneticPr fontId="2"/>
  </si>
  <si>
    <t>従事期間等を選択してください。</t>
    <phoneticPr fontId="2"/>
  </si>
  <si>
    <t>従事期間等は一つのみ選択してください。</t>
    <phoneticPr fontId="2"/>
  </si>
  <si>
    <t>特定行為研修の修了の有無</t>
    <phoneticPr fontId="2"/>
  </si>
  <si>
    <t>特定行為研修の修了の有無を選択してください。</t>
    <rPh sb="0" eb="2">
      <t>トクテイ</t>
    </rPh>
    <rPh sb="2" eb="4">
      <t>コウイ</t>
    </rPh>
    <rPh sb="4" eb="6">
      <t>ケンシュウ</t>
    </rPh>
    <rPh sb="7" eb="9">
      <t>シュウリョウ</t>
    </rPh>
    <rPh sb="10" eb="12">
      <t>ウム</t>
    </rPh>
    <rPh sb="13" eb="15">
      <t>センタク</t>
    </rPh>
    <phoneticPr fontId="2"/>
  </si>
  <si>
    <t>特定行為研修の修了の有無は一つのみ選択してください。</t>
    <phoneticPr fontId="2"/>
  </si>
  <si>
    <t>指定研修機関番号</t>
    <phoneticPr fontId="2"/>
  </si>
  <si>
    <t>指定研修機関番号は半角数字で入力してください。</t>
    <phoneticPr fontId="2"/>
  </si>
  <si>
    <t>修了した特定行為区分</t>
    <phoneticPr fontId="2"/>
  </si>
  <si>
    <t>修了した領域別パッケージ研修</t>
    <phoneticPr fontId="2"/>
  </si>
  <si>
    <t>修了した領域別パッケージ研修を選択してください。</t>
    <phoneticPr fontId="2"/>
  </si>
  <si>
    <t>電話番号をハイフンなしで10桁または11桁で入力してください。</t>
    <phoneticPr fontId="2"/>
  </si>
  <si>
    <t>）人　　　　　　　※入力例参照</t>
    <rPh sb="10" eb="12">
      <t>ニュウリョク</t>
    </rPh>
    <phoneticPr fontId="2"/>
  </si>
  <si>
    <t>　　・　また、（ ）は常勤換算した数値を入力すること。この場合、小数点以下第２位を四捨五入し、
　　　小数点以下第１位で入力することとするが、0.1に満たない場合は0.1と入力すること。</t>
    <rPh sb="20" eb="22">
      <t>にゅうりょく</t>
    </rPh>
    <rPh sb="60" eb="62">
      <t>にゅうりょく</t>
    </rPh>
    <rPh sb="86" eb="88">
      <t>にゅうりょく</t>
    </rPh>
    <phoneticPr fontId="11" type="Hiragana"/>
  </si>
  <si>
    <t>　１　該当する項目を■で選択すること。</t>
    <phoneticPr fontId="11"/>
  </si>
  <si>
    <t>　３　「免許の種別」の欄は、保有する全ての免許について記載および選択すること。</t>
    <rPh sb="11" eb="12">
      <t>ラン</t>
    </rPh>
    <rPh sb="14" eb="16">
      <t>ホユウ</t>
    </rPh>
    <rPh sb="32" eb="34">
      <t>センタク</t>
    </rPh>
    <phoneticPr fontId="11"/>
  </si>
  <si>
    <t>　６　「３　助産所」の「分娩の取扱いあり」「分娩の取扱いなし」については、分娩取扱いの実績の
　　有無に関わらず、現在、分娩の依頼に応ずる体制がある場合は、「分娩の取扱いあり」の項目を選
　　択すること。</t>
    <rPh sb="6" eb="9">
      <t>ジョサンジョ</t>
    </rPh>
    <rPh sb="12" eb="14">
      <t>ブンベン</t>
    </rPh>
    <rPh sb="15" eb="16">
      <t>ト</t>
    </rPh>
    <rPh sb="16" eb="17">
      <t>アツカ</t>
    </rPh>
    <rPh sb="22" eb="24">
      <t>ブンベン</t>
    </rPh>
    <rPh sb="25" eb="26">
      <t>ト</t>
    </rPh>
    <rPh sb="26" eb="27">
      <t>アツカ</t>
    </rPh>
    <rPh sb="37" eb="39">
      <t>ブンベン</t>
    </rPh>
    <rPh sb="39" eb="40">
      <t>ト</t>
    </rPh>
    <rPh sb="40" eb="41">
      <t>アツカ</t>
    </rPh>
    <rPh sb="43" eb="45">
      <t>ジッセキ</t>
    </rPh>
    <rPh sb="52" eb="53">
      <t>カカ</t>
    </rPh>
    <rPh sb="57" eb="59">
      <t>ゲンザイ</t>
    </rPh>
    <rPh sb="60" eb="62">
      <t>ブンベン</t>
    </rPh>
    <rPh sb="63" eb="65">
      <t>イライ</t>
    </rPh>
    <rPh sb="66" eb="67">
      <t>オウ</t>
    </rPh>
    <rPh sb="69" eb="71">
      <t>タイセイ</t>
    </rPh>
    <rPh sb="74" eb="76">
      <t>バアイ</t>
    </rPh>
    <rPh sb="79" eb="81">
      <t>ブンベン</t>
    </rPh>
    <rPh sb="82" eb="83">
      <t>ト</t>
    </rPh>
    <rPh sb="83" eb="84">
      <t>アツカ</t>
    </rPh>
    <rPh sb="89" eb="91">
      <t>コウモク</t>
    </rPh>
    <phoneticPr fontId="11"/>
  </si>
  <si>
    <t xml:space="preserve">  11　「常勤換算」は、「雇用形態」にかかわりなく、次により記載および選択すること。</t>
    <rPh sb="6" eb="8">
      <t>ジョウキン</t>
    </rPh>
    <rPh sb="8" eb="10">
      <t>カンサン</t>
    </rPh>
    <rPh sb="14" eb="16">
      <t>コヨウ</t>
    </rPh>
    <rPh sb="16" eb="18">
      <t>ケイタイ</t>
    </rPh>
    <rPh sb="27" eb="28">
      <t>ツギ</t>
    </rPh>
    <rPh sb="31" eb="33">
      <t>キサイ</t>
    </rPh>
    <rPh sb="36" eb="38">
      <t>センタク</t>
    </rPh>
    <phoneticPr fontId="11"/>
  </si>
  <si>
    <t xml:space="preserve">  12　「従事開始の理由」は、次により選択すること。</t>
    <rPh sb="20" eb="22">
      <t>センタク</t>
    </rPh>
    <phoneticPr fontId="11"/>
  </si>
  <si>
    <t>　13　「看護師の特定行為研修の修了状況」は、次のように記載および選択すること。</t>
    <rPh sb="5" eb="8">
      <t>カンゴシ</t>
    </rPh>
    <rPh sb="9" eb="11">
      <t>トクテイ</t>
    </rPh>
    <rPh sb="11" eb="13">
      <t>コウイ</t>
    </rPh>
    <rPh sb="13" eb="15">
      <t>ケンシュウ</t>
    </rPh>
    <rPh sb="16" eb="18">
      <t>シュウリョウ</t>
    </rPh>
    <rPh sb="18" eb="20">
      <t>ジョウキョウ</t>
    </rPh>
    <rPh sb="23" eb="24">
      <t>ツギ</t>
    </rPh>
    <rPh sb="28" eb="30">
      <t>キサイ</t>
    </rPh>
    <rPh sb="33" eb="35">
      <t>センタク</t>
    </rPh>
    <phoneticPr fontId="11"/>
  </si>
  <si>
    <t>　　・　「修了した特定行為区分」の欄は、該当する全ての特定行為区分について選択すること。</t>
    <rPh sb="37" eb="39">
      <t>せんたく</t>
    </rPh>
    <phoneticPr fontId="11" type="Hiragana"/>
  </si>
  <si>
    <t>　　・　「修了した領域別パッケージ研修」の欄は、該当する全ての領域について選択すること。</t>
    <rPh sb="37" eb="39">
      <t>せんたく</t>
    </rPh>
    <phoneticPr fontId="11" type="Hiragana"/>
  </si>
  <si>
    <t>指定研修機関番号を入力してください。</t>
    <phoneticPr fontId="2"/>
  </si>
  <si>
    <t>都道府県ごとの個別設問がございます。
回答にご協力ください。</t>
    <phoneticPr fontId="2"/>
  </si>
  <si>
    <t>年齢</t>
    <rPh sb="0" eb="2">
      <t>ネンレイ</t>
    </rPh>
    <phoneticPr fontId="2"/>
  </si>
  <si>
    <t>年齢を入力してください。</t>
    <rPh sb="0" eb="2">
      <t>ネンレイ</t>
    </rPh>
    <rPh sb="3" eb="5">
      <t>ニュウリョク</t>
    </rPh>
    <phoneticPr fontId="2"/>
  </si>
  <si>
    <t>電話番号は半角数字で入力してください。</t>
    <phoneticPr fontId="2"/>
  </si>
  <si>
    <t>年齢は半角数字で入力してください。</t>
    <rPh sb="0" eb="2">
      <t>ネンレイ</t>
    </rPh>
    <phoneticPr fontId="2"/>
  </si>
  <si>
    <t>指定研修機関番号は特定行為研修の修了が有の場合のみ入力可能です。</t>
    <rPh sb="19" eb="20">
      <t>アリ</t>
    </rPh>
    <rPh sb="21" eb="23">
      <t>バアイ</t>
    </rPh>
    <rPh sb="25" eb="27">
      <t>ニュウリョク</t>
    </rPh>
    <rPh sb="27" eb="29">
      <t>カノウ</t>
    </rPh>
    <phoneticPr fontId="2"/>
  </si>
  <si>
    <t>修了した特定行為区分は特定行為研修の修了が有の場合のみ選択可能です。</t>
    <rPh sb="27" eb="29">
      <t>センタク</t>
    </rPh>
    <phoneticPr fontId="2"/>
  </si>
  <si>
    <t>修了した領域別パッケージ研修は特定行為研修の修了が有の場合のみ選択可能です。</t>
    <rPh sb="31" eb="33">
      <t>センタク</t>
    </rPh>
    <phoneticPr fontId="2"/>
  </si>
  <si>
    <t>保健師免許、助産師免許及び看護師免許のうち１つのみの免許を有する場合、主たる業務の選択は不要です。</t>
    <rPh sb="26" eb="28">
      <t>メンキョ</t>
    </rPh>
    <rPh sb="29" eb="30">
      <t>ユウ</t>
    </rPh>
    <rPh sb="32" eb="34">
      <t>バアイ</t>
    </rPh>
    <rPh sb="41" eb="43">
      <t>センタク</t>
    </rPh>
    <rPh sb="44" eb="46">
      <t>フヨウ</t>
    </rPh>
    <phoneticPr fontId="2"/>
  </si>
  <si>
    <t>主たる業務は入力した免許情報の中から選択してください。</t>
    <rPh sb="6" eb="8">
      <t>ニュウリョク</t>
    </rPh>
    <rPh sb="10" eb="12">
      <t>メンキョ</t>
    </rPh>
    <rPh sb="12" eb="14">
      <t>ジョウホウ</t>
    </rPh>
    <rPh sb="15" eb="16">
      <t>ナカ</t>
    </rPh>
    <rPh sb="18" eb="20">
      <t>センタク</t>
    </rPh>
    <phoneticPr fontId="2"/>
  </si>
  <si>
    <t>日付チェック特殊</t>
    <rPh sb="0" eb="2">
      <t>ヒヅケ</t>
    </rPh>
    <rPh sb="6" eb="8">
      <t>トクシュ</t>
    </rPh>
    <phoneticPr fontId="2"/>
  </si>
  <si>
    <t>登録年月日は生年月日と比較して１９年経過している必要があります。</t>
    <rPh sb="6" eb="10">
      <t>セイネンガッピ</t>
    </rPh>
    <rPh sb="11" eb="13">
      <t>ヒカク</t>
    </rPh>
    <rPh sb="17" eb="18">
      <t>ネン</t>
    </rPh>
    <rPh sb="18" eb="20">
      <t>ケイカ</t>
    </rPh>
    <rPh sb="24" eb="26">
      <t>ヒツヨウ</t>
    </rPh>
    <phoneticPr fontId="2"/>
  </si>
  <si>
    <t>登　録　年　月　日</t>
    <phoneticPr fontId="11"/>
  </si>
  <si>
    <t>都道府県（関西込み）</t>
    <rPh sb="0" eb="4">
      <t>トドウフケン</t>
    </rPh>
    <rPh sb="5" eb="7">
      <t>カンサイ</t>
    </rPh>
    <rPh sb="7" eb="8">
      <t>コ</t>
    </rPh>
    <phoneticPr fontId="2"/>
  </si>
  <si>
    <t>関西広域連合</t>
    <phoneticPr fontId="2"/>
  </si>
  <si>
    <r>
      <t>登録番号は１０</t>
    </r>
    <r>
      <rPr>
        <sz val="11"/>
        <rFont val="MS UI Gothic"/>
        <family val="3"/>
        <charset val="128"/>
      </rPr>
      <t>桁以下で入力してください。</t>
    </r>
    <rPh sb="0" eb="2">
      <t>トウロク</t>
    </rPh>
    <rPh sb="2" eb="4">
      <t>バンゴウ</t>
    </rPh>
    <rPh sb="7" eb="8">
      <t>ケタ</t>
    </rPh>
    <rPh sb="8" eb="10">
      <t>イカ</t>
    </rPh>
    <rPh sb="11" eb="13">
      <t>ニュウリョク</t>
    </rPh>
    <phoneticPr fontId="2"/>
  </si>
  <si>
    <t>登録年月日は生年月日より未来の日付を入力してください。</t>
    <rPh sb="6" eb="8">
      <t>セイネン</t>
    </rPh>
    <rPh sb="8" eb="10">
      <t>ガッピ</t>
    </rPh>
    <phoneticPr fontId="2"/>
  </si>
  <si>
    <t>常勤換算時間は半角数字で入力してください。</t>
    <phoneticPr fontId="2"/>
  </si>
  <si>
    <t>修了した特定行為区分、または修了した領域別パッケージ研修を選択してください。</t>
    <phoneticPr fontId="2"/>
  </si>
  <si>
    <t>※都道府県からの免許付与者のみ</t>
  </si>
  <si>
    <t>西暦</t>
    <rPh sb="0" eb="2">
      <t>セイレキ</t>
    </rPh>
    <phoneticPr fontId="2"/>
  </si>
  <si>
    <t>４　准看護師業務</t>
    <rPh sb="2" eb="3">
      <t>ジュン</t>
    </rPh>
    <phoneticPr fontId="2"/>
  </si>
  <si>
    <t>※簡易チェックOKの場合でも、登録時にエラーとなる場合があります。その場合は画面の指示に従って修正してください。</t>
  </si>
  <si>
    <t>ア　事業所内診療所</t>
    <rPh sb="2" eb="5">
      <t>ジギョウショ</t>
    </rPh>
    <rPh sb="5" eb="6">
      <t>ナイ</t>
    </rPh>
    <rPh sb="6" eb="9">
      <t>シンリョウジョ</t>
    </rPh>
    <phoneticPr fontId="2"/>
  </si>
  <si>
    <t>イ　その他</t>
    <rPh sb="4" eb="5">
      <t>タ</t>
    </rPh>
    <phoneticPr fontId="2"/>
  </si>
  <si>
    <t>　４　「主たる業務」の欄は、主たる業務の一つについて記載すること。</t>
    <phoneticPr fontId="11"/>
  </si>
  <si>
    <t>version.nursing.2024.1</t>
    <phoneticPr fontId="2"/>
  </si>
  <si>
    <t>主たる業務を選択してください。</t>
    <rPh sb="6" eb="8">
      <t>センタク</t>
    </rPh>
    <phoneticPr fontId="2"/>
  </si>
  <si>
    <t>メールアドレス</t>
    <phoneticPr fontId="2"/>
  </si>
  <si>
    <t>メールアドレスは２５５文字以下で入力してください。</t>
    <rPh sb="13" eb="15">
      <t>イカ</t>
    </rPh>
    <phoneticPr fontId="2"/>
  </si>
  <si>
    <t>メールアドレスを正しく入力してください。</t>
    <phoneticPr fontId="2"/>
  </si>
  <si>
    <t>登　録　番　号</t>
    <rPh sb="0" eb="1">
      <t>ノボル</t>
    </rPh>
    <rPh sb="2" eb="3">
      <t>ロク</t>
    </rPh>
    <rPh sb="4" eb="5">
      <t>バン</t>
    </rPh>
    <rPh sb="6" eb="7">
      <t>ゴウ</t>
    </rPh>
    <phoneticPr fontId="11"/>
  </si>
  <si>
    <t>年</t>
    <rPh sb="0" eb="1">
      <t>ネン</t>
    </rPh>
    <phoneticPr fontId="11"/>
  </si>
  <si>
    <t>月</t>
    <rPh sb="0" eb="1">
      <t>ツキ</t>
    </rPh>
    <phoneticPr fontId="11"/>
  </si>
  <si>
    <t>日</t>
    <rPh sb="0" eb="1">
      <t>ヒ</t>
    </rPh>
    <phoneticPr fontId="11"/>
  </si>
  <si>
    <r>
      <t xml:space="preserve">（保健師、助産師、看護師、准看護師）業務従事者届
</t>
    </r>
    <r>
      <rPr>
        <vertAlign val="subscript"/>
        <sz val="16"/>
        <rFont val="ＭＳ 明朝"/>
        <family val="1"/>
        <charset val="128"/>
      </rPr>
      <t>（令和６年12月31日現在）</t>
    </r>
    <rPh sb="1" eb="4">
      <t>ホケンシ</t>
    </rPh>
    <rPh sb="5" eb="8">
      <t>ジョサンシ</t>
    </rPh>
    <rPh sb="9" eb="12">
      <t>カンゴシ</t>
    </rPh>
    <rPh sb="13" eb="17">
      <t>ジュンカンゴシ</t>
    </rPh>
    <rPh sb="18" eb="20">
      <t>ギョウム</t>
    </rPh>
    <rPh sb="20" eb="23">
      <t>ジュウジシャ</t>
    </rPh>
    <rPh sb="23" eb="24">
      <t>トドケ</t>
    </rPh>
    <phoneticPr fontId="11"/>
  </si>
  <si>
    <t>前回届出はどこで行いましたか？(質問文)
あてはまるものを1～３より1つ選択し、右欄に数字を記入してください。
　１．前回の届出は、高知県で行った。
　２．前回の届出は、他の都道府県で行った。
　３．前回の届出は、高知県でも他の都道府県でも行っていない。
（今回が初めての届出、又は、前々回は届出たが前回は届出なかった。）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</si>
</sst>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明朝"/>
      <family val="3"/>
      <charset val="128"/>
    </font>
    <font>
      <sz val="11"/>
      <color theme="1"/>
      <name val="ＭＳ Ｐゴシック"/>
      <family val="2"/>
      <charset val="128"/>
      <scheme val="minor"/>
    </font>
    <font>
      <sz val="6"/>
      <name val="明朝"/>
      <family val="3"/>
      <charset val="128"/>
    </font>
    <font>
      <sz val="11"/>
      <name val="ＭＳ 明朝"/>
      <family val="1"/>
      <charset val="128"/>
    </font>
    <font>
      <sz val="10"/>
      <name val="ＭＳ 明朝"/>
      <family val="1"/>
      <charset val="128"/>
    </font>
    <font>
      <sz val="9"/>
      <name val="ＭＳ 明朝"/>
      <family val="1"/>
      <charset val="128"/>
    </font>
    <font>
      <sz val="11"/>
      <color theme="1"/>
      <name val="ＭＳ Ｐゴシック"/>
      <family val="3"/>
      <charset val="128"/>
      <scheme val="minor"/>
    </font>
    <font>
      <sz val="8"/>
      <name val="ＭＳ 明朝"/>
      <family val="1"/>
      <charset val="128"/>
    </font>
    <font>
      <sz val="11"/>
      <name val="ＭＳ Ｐゴシック"/>
      <family val="3"/>
      <charset val="128"/>
      <scheme val="major"/>
    </font>
    <font>
      <sz val="11"/>
      <name val="ＭＳ Ｐゴシック"/>
      <family val="3"/>
      <charset val="128"/>
    </font>
    <font>
      <b/>
      <sz val="11"/>
      <name val="ＭＳ 明朝"/>
      <family val="1"/>
      <charset val="128"/>
    </font>
    <font>
      <sz val="6"/>
      <name val="ＭＳ Ｐゴシック"/>
      <family val="3"/>
      <charset val="128"/>
    </font>
    <font>
      <sz val="14"/>
      <name val="ＭＳ 明朝"/>
      <family val="1"/>
      <charset val="128"/>
    </font>
    <font>
      <u/>
      <sz val="11"/>
      <name val="ＭＳ 明朝"/>
      <family val="1"/>
      <charset val="128"/>
    </font>
    <font>
      <vertAlign val="superscript"/>
      <sz val="10"/>
      <name val="ＭＳ 明朝"/>
      <family val="1"/>
      <charset val="128"/>
    </font>
    <font>
      <sz val="11"/>
      <name val="MS UI Gothic"/>
      <family val="3"/>
      <charset val="128"/>
    </font>
    <font>
      <b/>
      <sz val="26"/>
      <name val="ＭＳ 明朝"/>
      <family val="1"/>
      <charset val="128"/>
    </font>
    <font>
      <sz val="11"/>
      <name val="ＭＳ 明朝"/>
      <family val="3"/>
      <charset val="128"/>
    </font>
    <font>
      <b/>
      <sz val="11"/>
      <color rgb="FFFF0000"/>
      <name val="ＭＳ 明朝"/>
      <family val="1"/>
      <charset val="128"/>
    </font>
    <font>
      <b/>
      <sz val="8"/>
      <color rgb="FFFF0000"/>
      <name val="ＭＳ 明朝"/>
      <family val="1"/>
      <charset val="128"/>
    </font>
    <font>
      <sz val="11"/>
      <name val="ＭＳ Ｐ明朝"/>
      <family val="1"/>
      <charset val="128"/>
    </font>
    <font>
      <b/>
      <sz val="10"/>
      <name val="ＭＳ 明朝"/>
      <family val="1"/>
      <charset val="128"/>
    </font>
    <font>
      <vertAlign val="subscript"/>
      <sz val="16"/>
      <name val="ＭＳ 明朝"/>
      <family val="1"/>
      <charset val="128"/>
    </font>
    <font>
      <sz val="11"/>
      <name val="明朝"/>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6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dotted">
        <color indexed="64"/>
      </right>
      <top style="dotted">
        <color indexed="64"/>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s>
  <cellStyleXfs count="6">
    <xf numFmtId="0" fontId="0" fillId="0" borderId="0"/>
    <xf numFmtId="0" fontId="6" fillId="0" borderId="0">
      <alignment vertical="center"/>
    </xf>
    <xf numFmtId="0" fontId="9" fillId="0" borderId="0"/>
    <xf numFmtId="0" fontId="1" fillId="0" borderId="0">
      <alignment vertical="center"/>
    </xf>
    <xf numFmtId="0" fontId="9" fillId="0" borderId="0">
      <alignment vertical="center"/>
    </xf>
    <xf numFmtId="0" fontId="9" fillId="0" borderId="0"/>
  </cellStyleXfs>
  <cellXfs count="366">
    <xf numFmtId="0" fontId="0" fillId="0" borderId="0" xfId="0"/>
    <xf numFmtId="49" fontId="8" fillId="2" borderId="0" xfId="0" applyNumberFormat="1" applyFont="1" applyFill="1"/>
    <xf numFmtId="49" fontId="8" fillId="0" borderId="0" xfId="0" applyNumberFormat="1" applyFont="1"/>
    <xf numFmtId="0" fontId="3" fillId="0" borderId="0" xfId="2" applyFont="1" applyAlignment="1">
      <alignment vertical="center"/>
    </xf>
    <xf numFmtId="0" fontId="3" fillId="0" borderId="0" xfId="2" applyFont="1" applyAlignment="1">
      <alignment vertical="top"/>
    </xf>
    <xf numFmtId="0" fontId="7" fillId="0" borderId="0" xfId="2" applyFont="1" applyAlignment="1">
      <alignment vertical="top"/>
    </xf>
    <xf numFmtId="0" fontId="7" fillId="0" borderId="0" xfId="2" applyFont="1" applyAlignment="1">
      <alignment horizontal="left" vertical="top"/>
    </xf>
    <xf numFmtId="0" fontId="7" fillId="0" borderId="0" xfId="2" applyFont="1" applyAlignment="1">
      <alignment horizontal="left" vertical="center"/>
    </xf>
    <xf numFmtId="0" fontId="9" fillId="0" borderId="0" xfId="2"/>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11" xfId="0" applyFont="1" applyBorder="1" applyAlignment="1">
      <alignment vertical="center"/>
    </xf>
    <xf numFmtId="0" fontId="3" fillId="2" borderId="29"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22" xfId="2" applyFont="1" applyBorder="1" applyAlignment="1">
      <alignment vertical="center" wrapText="1"/>
    </xf>
    <xf numFmtId="0" fontId="3" fillId="2" borderId="2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50" xfId="0" applyFont="1" applyBorder="1" applyAlignment="1">
      <alignment horizontal="center" vertical="center"/>
    </xf>
    <xf numFmtId="0" fontId="3" fillId="3" borderId="0" xfId="0" applyFont="1" applyFill="1"/>
    <xf numFmtId="0" fontId="3" fillId="0" borderId="0" xfId="0" applyFont="1"/>
    <xf numFmtId="0" fontId="3" fillId="0" borderId="0" xfId="0" applyFont="1" applyAlignment="1">
      <alignment vertical="center"/>
    </xf>
    <xf numFmtId="0" fontId="4" fillId="0" borderId="0" xfId="0" applyFont="1"/>
    <xf numFmtId="0" fontId="14" fillId="0" borderId="0" xfId="0" applyFont="1" applyAlignment="1">
      <alignment vertical="center" wrapText="1"/>
    </xf>
    <xf numFmtId="0" fontId="3" fillId="0" borderId="0" xfId="0" applyFont="1" applyAlignment="1">
      <alignment horizontal="center"/>
    </xf>
    <xf numFmtId="0" fontId="4" fillId="3" borderId="0" xfId="0" applyFont="1" applyFill="1"/>
    <xf numFmtId="0" fontId="3" fillId="0" borderId="4" xfId="0" applyFont="1" applyBorder="1"/>
    <xf numFmtId="0" fontId="3" fillId="0" borderId="0" xfId="0" applyFont="1" applyAlignment="1">
      <alignment horizontal="center" vertical="center"/>
    </xf>
    <xf numFmtId="0" fontId="3" fillId="3" borderId="0" xfId="2" applyFont="1" applyFill="1" applyAlignment="1">
      <alignment vertical="center"/>
    </xf>
    <xf numFmtId="0" fontId="3" fillId="3" borderId="0" xfId="2" applyFont="1" applyFill="1" applyAlignment="1">
      <alignment horizontal="left" vertical="center"/>
    </xf>
    <xf numFmtId="0" fontId="3" fillId="3" borderId="0" xfId="2" applyFont="1" applyFill="1" applyAlignment="1">
      <alignment horizontal="center" vertical="center"/>
    </xf>
    <xf numFmtId="0" fontId="3" fillId="3" borderId="27" xfId="2" applyFont="1" applyFill="1" applyBorder="1" applyAlignment="1">
      <alignment horizontal="center" vertical="center"/>
    </xf>
    <xf numFmtId="0" fontId="3" fillId="3" borderId="9" xfId="2" applyFont="1" applyFill="1" applyBorder="1" applyAlignment="1">
      <alignment vertical="center"/>
    </xf>
    <xf numFmtId="0" fontId="3" fillId="3" borderId="9" xfId="2" applyFont="1" applyFill="1" applyBorder="1" applyAlignment="1">
      <alignment horizontal="distributed" vertical="center"/>
    </xf>
    <xf numFmtId="0" fontId="3" fillId="3" borderId="14" xfId="2" applyFont="1" applyFill="1" applyBorder="1" applyAlignment="1">
      <alignment horizontal="center" vertical="center"/>
    </xf>
    <xf numFmtId="0" fontId="3" fillId="3" borderId="4" xfId="2" applyFont="1" applyFill="1" applyBorder="1" applyAlignment="1">
      <alignment vertical="center"/>
    </xf>
    <xf numFmtId="0" fontId="3" fillId="3" borderId="4" xfId="2" applyFont="1" applyFill="1" applyBorder="1" applyAlignment="1">
      <alignment horizontal="center" vertical="center"/>
    </xf>
    <xf numFmtId="0" fontId="3" fillId="3" borderId="10" xfId="2" applyFont="1" applyFill="1" applyBorder="1" applyAlignment="1">
      <alignment vertical="center"/>
    </xf>
    <xf numFmtId="0" fontId="13" fillId="3" borderId="4" xfId="2" applyFont="1" applyFill="1" applyBorder="1" applyAlignment="1">
      <alignment horizontal="center" vertical="center" wrapText="1"/>
    </xf>
    <xf numFmtId="0" fontId="13" fillId="3" borderId="10" xfId="2" applyFont="1" applyFill="1" applyBorder="1" applyAlignment="1">
      <alignment horizontal="center" vertical="center" wrapText="1"/>
    </xf>
    <xf numFmtId="0" fontId="3" fillId="3" borderId="10" xfId="2" applyFont="1" applyFill="1" applyBorder="1" applyAlignment="1">
      <alignment horizontal="center" vertical="center" wrapText="1"/>
    </xf>
    <xf numFmtId="0" fontId="13" fillId="3" borderId="9" xfId="2" applyFont="1" applyFill="1" applyBorder="1" applyAlignment="1">
      <alignment horizontal="center" vertical="center" wrapText="1"/>
    </xf>
    <xf numFmtId="0" fontId="3" fillId="3" borderId="0" xfId="2" applyFont="1" applyFill="1" applyAlignment="1">
      <alignment horizontal="left" vertical="top"/>
    </xf>
    <xf numFmtId="0" fontId="3" fillId="3" borderId="0" xfId="2" applyFont="1" applyFill="1" applyAlignment="1">
      <alignment vertical="top"/>
    </xf>
    <xf numFmtId="0" fontId="3" fillId="3" borderId="0" xfId="2" applyFont="1" applyFill="1" applyAlignment="1">
      <alignment vertical="center" wrapText="1"/>
    </xf>
    <xf numFmtId="0" fontId="3" fillId="3" borderId="0" xfId="2" applyFont="1" applyFill="1" applyAlignment="1">
      <alignment vertical="top" wrapText="1"/>
    </xf>
    <xf numFmtId="0" fontId="3" fillId="3" borderId="3" xfId="2" applyFont="1" applyFill="1" applyBorder="1" applyAlignment="1">
      <alignment horizontal="center" vertical="center"/>
    </xf>
    <xf numFmtId="0" fontId="3" fillId="3" borderId="37" xfId="2" applyFont="1" applyFill="1" applyBorder="1" applyAlignment="1">
      <alignment vertical="center"/>
    </xf>
    <xf numFmtId="0" fontId="3" fillId="3" borderId="19" xfId="2" applyFont="1" applyFill="1" applyBorder="1" applyAlignment="1">
      <alignment vertical="center"/>
    </xf>
    <xf numFmtId="0" fontId="3" fillId="3" borderId="20" xfId="2" applyFont="1" applyFill="1" applyBorder="1" applyAlignment="1">
      <alignment vertical="center"/>
    </xf>
    <xf numFmtId="0" fontId="3" fillId="3" borderId="35" xfId="2" applyFont="1" applyFill="1" applyBorder="1" applyAlignment="1">
      <alignment vertical="center"/>
    </xf>
    <xf numFmtId="0" fontId="3" fillId="3" borderId="25" xfId="2" applyFont="1" applyFill="1" applyBorder="1" applyAlignment="1">
      <alignment vertical="center"/>
    </xf>
    <xf numFmtId="0" fontId="3" fillId="3" borderId="1" xfId="2" applyFont="1" applyFill="1" applyBorder="1" applyAlignment="1">
      <alignment vertical="center"/>
    </xf>
    <xf numFmtId="0" fontId="3" fillId="3" borderId="42" xfId="2" applyFont="1" applyFill="1" applyBorder="1" applyAlignment="1">
      <alignment vertical="center"/>
    </xf>
    <xf numFmtId="0" fontId="3" fillId="3" borderId="8" xfId="2" applyFont="1" applyFill="1" applyBorder="1" applyAlignment="1">
      <alignment vertical="center"/>
    </xf>
    <xf numFmtId="0" fontId="3" fillId="3" borderId="40" xfId="2" applyFont="1" applyFill="1" applyBorder="1" applyAlignment="1">
      <alignment vertical="center"/>
    </xf>
    <xf numFmtId="0" fontId="3" fillId="3" borderId="3" xfId="2" applyFont="1" applyFill="1" applyBorder="1" applyAlignment="1">
      <alignment vertical="center"/>
    </xf>
    <xf numFmtId="0" fontId="3" fillId="3" borderId="7" xfId="2" applyFont="1" applyFill="1" applyBorder="1" applyAlignment="1">
      <alignment vertical="center"/>
    </xf>
    <xf numFmtId="0" fontId="9" fillId="3" borderId="4" xfId="2" applyFill="1" applyBorder="1" applyAlignment="1">
      <alignment vertical="center"/>
    </xf>
    <xf numFmtId="0" fontId="9" fillId="3" borderId="0" xfId="2" applyFill="1" applyAlignment="1">
      <alignment vertical="center"/>
    </xf>
    <xf numFmtId="0" fontId="3" fillId="3" borderId="13" xfId="2" applyFont="1" applyFill="1" applyBorder="1" applyAlignment="1">
      <alignment vertical="center"/>
    </xf>
    <xf numFmtId="0" fontId="3" fillId="3" borderId="4" xfId="2" applyFont="1" applyFill="1" applyBorder="1" applyAlignment="1">
      <alignment horizontal="right" vertical="center"/>
    </xf>
    <xf numFmtId="0" fontId="3" fillId="3" borderId="0" xfId="2" applyFont="1" applyFill="1" applyAlignment="1">
      <alignment horizontal="right" vertical="center"/>
    </xf>
    <xf numFmtId="0" fontId="9" fillId="3" borderId="13" xfId="2" applyFill="1" applyBorder="1" applyAlignment="1">
      <alignment vertical="center"/>
    </xf>
    <xf numFmtId="0" fontId="3" fillId="3" borderId="38" xfId="2" applyFont="1" applyFill="1" applyBorder="1" applyAlignment="1">
      <alignment vertical="center"/>
    </xf>
    <xf numFmtId="0" fontId="9" fillId="3" borderId="24" xfId="2" applyFill="1" applyBorder="1" applyAlignment="1">
      <alignment vertical="center"/>
    </xf>
    <xf numFmtId="0" fontId="3" fillId="3" borderId="3" xfId="0" applyFont="1" applyFill="1" applyBorder="1" applyAlignment="1">
      <alignment horizontal="left" vertical="center" shrinkToFit="1"/>
    </xf>
    <xf numFmtId="0" fontId="3" fillId="3" borderId="20" xfId="0" applyFont="1" applyFill="1" applyBorder="1" applyAlignment="1">
      <alignment horizontal="left" vertical="center" shrinkToFit="1"/>
    </xf>
    <xf numFmtId="0" fontId="3" fillId="3" borderId="45" xfId="2" applyFont="1" applyFill="1" applyBorder="1" applyAlignment="1">
      <alignment vertical="center"/>
    </xf>
    <xf numFmtId="0" fontId="3" fillId="3" borderId="22" xfId="2" applyFont="1" applyFill="1" applyBorder="1" applyAlignment="1">
      <alignment vertical="center"/>
    </xf>
    <xf numFmtId="0" fontId="3" fillId="3" borderId="23" xfId="2" applyFont="1" applyFill="1" applyBorder="1" applyAlignment="1">
      <alignment vertical="center"/>
    </xf>
    <xf numFmtId="0" fontId="3" fillId="3" borderId="22" xfId="2" applyFont="1" applyFill="1" applyBorder="1" applyAlignment="1">
      <alignment horizontal="center" vertical="center"/>
    </xf>
    <xf numFmtId="0" fontId="9" fillId="3" borderId="3" xfId="2" applyFill="1" applyBorder="1" applyAlignment="1">
      <alignment vertical="center"/>
    </xf>
    <xf numFmtId="0" fontId="9" fillId="3" borderId="7" xfId="2" applyFill="1" applyBorder="1" applyAlignment="1">
      <alignment vertical="center" wrapText="1"/>
    </xf>
    <xf numFmtId="0" fontId="9" fillId="3" borderId="0" xfId="2" applyFill="1" applyAlignment="1">
      <alignment horizontal="left" vertical="center"/>
    </xf>
    <xf numFmtId="0" fontId="9" fillId="3" borderId="13" xfId="2" applyFill="1" applyBorder="1" applyAlignment="1">
      <alignment vertical="center" wrapText="1"/>
    </xf>
    <xf numFmtId="0" fontId="9" fillId="3" borderId="0" xfId="2" applyFill="1" applyAlignment="1">
      <alignment horizontal="center" vertical="center"/>
    </xf>
    <xf numFmtId="0" fontId="9" fillId="3" borderId="1" xfId="2" applyFill="1" applyBorder="1" applyAlignment="1">
      <alignment horizontal="left" vertical="center" shrinkToFit="1"/>
    </xf>
    <xf numFmtId="0" fontId="9" fillId="3" borderId="8" xfId="2" applyFill="1" applyBorder="1" applyAlignment="1">
      <alignment horizontal="left" vertical="center" shrinkToFit="1"/>
    </xf>
    <xf numFmtId="0" fontId="3" fillId="3" borderId="2"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7" xfId="2" applyFont="1" applyFill="1" applyBorder="1" applyAlignment="1">
      <alignment horizontal="center" vertical="center"/>
    </xf>
    <xf numFmtId="0" fontId="3" fillId="3" borderId="19" xfId="2" applyFont="1" applyFill="1" applyBorder="1" applyAlignment="1">
      <alignment vertical="center" wrapText="1"/>
    </xf>
    <xf numFmtId="0" fontId="3" fillId="3" borderId="20" xfId="2" applyFont="1" applyFill="1" applyBorder="1" applyAlignment="1">
      <alignment vertical="center" wrapText="1"/>
    </xf>
    <xf numFmtId="0" fontId="3" fillId="3" borderId="25" xfId="2" applyFont="1" applyFill="1" applyBorder="1" applyAlignment="1">
      <alignment vertical="center" wrapText="1"/>
    </xf>
    <xf numFmtId="0" fontId="3" fillId="3" borderId="26" xfId="2" applyFont="1" applyFill="1" applyBorder="1" applyAlignment="1">
      <alignment vertical="center" wrapText="1"/>
    </xf>
    <xf numFmtId="0" fontId="3" fillId="3" borderId="36" xfId="2" applyFont="1" applyFill="1" applyBorder="1" applyAlignment="1">
      <alignment vertical="center"/>
    </xf>
    <xf numFmtId="0" fontId="3" fillId="3" borderId="22" xfId="2" applyFont="1" applyFill="1" applyBorder="1" applyAlignment="1">
      <alignment vertical="center" wrapText="1"/>
    </xf>
    <xf numFmtId="0" fontId="3" fillId="3" borderId="46" xfId="2" applyFont="1" applyFill="1" applyBorder="1" applyAlignment="1">
      <alignment vertical="center" wrapText="1"/>
    </xf>
    <xf numFmtId="0" fontId="3" fillId="3" borderId="22" xfId="2" applyFont="1" applyFill="1" applyBorder="1" applyAlignment="1">
      <alignment horizontal="left" vertical="center" wrapText="1"/>
    </xf>
    <xf numFmtId="0" fontId="3" fillId="3" borderId="23" xfId="2" applyFont="1" applyFill="1" applyBorder="1" applyAlignment="1">
      <alignment vertical="center" wrapText="1"/>
    </xf>
    <xf numFmtId="0" fontId="7" fillId="3" borderId="0" xfId="2" applyFont="1" applyFill="1" applyAlignment="1">
      <alignment vertical="top"/>
    </xf>
    <xf numFmtId="0" fontId="7" fillId="3" borderId="0" xfId="2" applyFont="1" applyFill="1" applyAlignment="1">
      <alignment horizontal="left" vertical="center"/>
    </xf>
    <xf numFmtId="0" fontId="3" fillId="3" borderId="0" xfId="2" applyFont="1" applyFill="1" applyAlignment="1">
      <alignment horizontal="center" vertical="center" wrapText="1"/>
    </xf>
    <xf numFmtId="0" fontId="3" fillId="3" borderId="0" xfId="2" applyFont="1" applyFill="1" applyAlignment="1">
      <alignment horizontal="left" vertical="center" wrapText="1"/>
    </xf>
    <xf numFmtId="0" fontId="3" fillId="3" borderId="0" xfId="2" applyFont="1" applyFill="1" applyAlignment="1">
      <alignment horizontal="left" vertical="top" wrapText="1"/>
    </xf>
    <xf numFmtId="0" fontId="4" fillId="3" borderId="1" xfId="2" applyFont="1" applyFill="1" applyBorder="1" applyAlignment="1">
      <alignment vertical="center"/>
    </xf>
    <xf numFmtId="0" fontId="4" fillId="3" borderId="8" xfId="2" applyFont="1" applyFill="1" applyBorder="1" applyAlignment="1">
      <alignment vertical="center"/>
    </xf>
    <xf numFmtId="0" fontId="4" fillId="3" borderId="1" xfId="2" applyFont="1" applyFill="1" applyBorder="1" applyAlignment="1">
      <alignment horizontal="right" vertical="center"/>
    </xf>
    <xf numFmtId="0" fontId="4" fillId="3" borderId="13" xfId="2" applyFont="1" applyFill="1" applyBorder="1" applyAlignment="1">
      <alignment vertical="center" wrapText="1" shrinkToFit="1"/>
    </xf>
    <xf numFmtId="0" fontId="4" fillId="3" borderId="32" xfId="2" applyFont="1" applyFill="1" applyBorder="1" applyAlignment="1">
      <alignment vertical="center"/>
    </xf>
    <xf numFmtId="0" fontId="4" fillId="3" borderId="33" xfId="2" applyFont="1" applyFill="1" applyBorder="1" applyAlignment="1">
      <alignment vertical="center"/>
    </xf>
    <xf numFmtId="0" fontId="18" fillId="0" borderId="0" xfId="2" applyFont="1" applyAlignment="1">
      <alignment vertical="center"/>
    </xf>
    <xf numFmtId="0" fontId="18" fillId="0" borderId="0" xfId="2" applyFont="1" applyAlignment="1">
      <alignment vertical="top"/>
    </xf>
    <xf numFmtId="0" fontId="19" fillId="0" borderId="0" xfId="2" applyFont="1" applyAlignment="1">
      <alignment vertical="top"/>
    </xf>
    <xf numFmtId="0" fontId="19" fillId="0" borderId="0" xfId="2" applyFont="1" applyAlignment="1">
      <alignment horizontal="left" vertical="top"/>
    </xf>
    <xf numFmtId="0" fontId="19" fillId="0" borderId="0" xfId="2" applyFont="1" applyAlignment="1">
      <alignment horizontal="left" vertical="center"/>
    </xf>
    <xf numFmtId="0" fontId="9" fillId="5" borderId="14" xfId="0" applyFont="1" applyFill="1" applyBorder="1"/>
    <xf numFmtId="0" fontId="0" fillId="0" borderId="14" xfId="0" applyBorder="1"/>
    <xf numFmtId="0" fontId="9" fillId="0" borderId="14" xfId="0" applyFont="1" applyBorder="1"/>
    <xf numFmtId="0" fontId="0" fillId="0" borderId="14" xfId="0" applyBorder="1" applyAlignment="1">
      <alignment wrapText="1"/>
    </xf>
    <xf numFmtId="0" fontId="9" fillId="0" borderId="14" xfId="0" applyFont="1" applyBorder="1" applyAlignment="1">
      <alignment wrapText="1"/>
    </xf>
    <xf numFmtId="0" fontId="0" fillId="5" borderId="14" xfId="0" applyFill="1" applyBorder="1"/>
    <xf numFmtId="0" fontId="0" fillId="4" borderId="14" xfId="0" applyFill="1" applyBorder="1"/>
    <xf numFmtId="0" fontId="9" fillId="4" borderId="14" xfId="0" quotePrefix="1" applyFont="1" applyFill="1" applyBorder="1"/>
    <xf numFmtId="0" fontId="9" fillId="4" borderId="14" xfId="0" applyFont="1" applyFill="1" applyBorder="1"/>
    <xf numFmtId="22" fontId="0" fillId="0" borderId="14" xfId="0" applyNumberFormat="1" applyBorder="1"/>
    <xf numFmtId="0" fontId="9" fillId="4" borderId="14" xfId="0" applyFont="1" applyFill="1" applyBorder="1" applyAlignment="1">
      <alignment horizontal="right"/>
    </xf>
    <xf numFmtId="0" fontId="9" fillId="3" borderId="14" xfId="0" quotePrefix="1" applyFont="1" applyFill="1" applyBorder="1"/>
    <xf numFmtId="0" fontId="9" fillId="0" borderId="14" xfId="0" quotePrefix="1" applyFont="1" applyBorder="1"/>
    <xf numFmtId="0" fontId="17" fillId="4" borderId="14" xfId="0" quotePrefix="1" applyFont="1" applyFill="1" applyBorder="1"/>
    <xf numFmtId="14" fontId="0" fillId="0" borderId="14" xfId="0" applyNumberFormat="1" applyBorder="1"/>
    <xf numFmtId="0" fontId="9" fillId="5" borderId="14" xfId="0" applyFont="1" applyFill="1" applyBorder="1" applyAlignment="1">
      <alignment wrapText="1"/>
    </xf>
    <xf numFmtId="0" fontId="3" fillId="3" borderId="9" xfId="2" applyFont="1" applyFill="1" applyBorder="1" applyAlignment="1">
      <alignment horizontal="center" vertical="center"/>
    </xf>
    <xf numFmtId="0" fontId="15" fillId="0" borderId="0" xfId="0" applyFont="1"/>
    <xf numFmtId="0" fontId="15" fillId="0" borderId="14" xfId="0" applyFont="1" applyBorder="1" applyAlignment="1">
      <alignment wrapText="1"/>
    </xf>
    <xf numFmtId="0" fontId="3" fillId="3" borderId="1" xfId="2" applyFont="1" applyFill="1" applyBorder="1" applyAlignment="1">
      <alignment horizontal="center" vertical="center"/>
    </xf>
    <xf numFmtId="0" fontId="3" fillId="0" borderId="53" xfId="2" applyFont="1" applyBorder="1" applyAlignment="1">
      <alignment vertical="center"/>
    </xf>
    <xf numFmtId="0" fontId="3" fillId="3" borderId="19" xfId="2" applyFont="1" applyFill="1" applyBorder="1" applyAlignment="1">
      <alignment horizontal="right" vertical="center"/>
    </xf>
    <xf numFmtId="0" fontId="3" fillId="0" borderId="19" xfId="2" applyFont="1" applyBorder="1" applyAlignment="1">
      <alignment vertical="center"/>
    </xf>
    <xf numFmtId="0" fontId="4" fillId="3" borderId="35" xfId="2" applyFont="1" applyFill="1" applyBorder="1" applyAlignment="1">
      <alignment vertical="center"/>
    </xf>
    <xf numFmtId="0" fontId="4" fillId="3" borderId="25" xfId="2" applyFont="1" applyFill="1" applyBorder="1" applyAlignment="1">
      <alignment vertical="center"/>
    </xf>
    <xf numFmtId="0" fontId="4" fillId="3" borderId="36" xfId="2" applyFont="1" applyFill="1" applyBorder="1" applyAlignment="1">
      <alignment horizontal="right" vertical="center"/>
    </xf>
    <xf numFmtId="0" fontId="3" fillId="0" borderId="54" xfId="2" applyFont="1" applyBorder="1" applyAlignment="1">
      <alignment vertical="center"/>
    </xf>
    <xf numFmtId="0" fontId="3" fillId="3" borderId="25" xfId="2" applyFont="1" applyFill="1" applyBorder="1" applyAlignment="1">
      <alignment horizontal="right" vertical="center"/>
    </xf>
    <xf numFmtId="0" fontId="3" fillId="3" borderId="36" xfId="2" applyFont="1" applyFill="1" applyBorder="1" applyAlignment="1">
      <alignment horizontal="right" vertical="center"/>
    </xf>
    <xf numFmtId="0" fontId="3" fillId="3" borderId="55" xfId="2" applyFont="1" applyFill="1" applyBorder="1" applyAlignment="1">
      <alignment horizontal="center" vertical="center"/>
    </xf>
    <xf numFmtId="0" fontId="3" fillId="3" borderId="1" xfId="2" applyFont="1" applyFill="1" applyBorder="1" applyAlignment="1">
      <alignment horizontal="right" vertical="center"/>
    </xf>
    <xf numFmtId="0" fontId="3" fillId="0" borderId="57" xfId="2" applyFont="1" applyBorder="1" applyAlignment="1">
      <alignment vertical="center"/>
    </xf>
    <xf numFmtId="0" fontId="3" fillId="0" borderId="35" xfId="2" applyFont="1" applyBorder="1" applyAlignment="1">
      <alignment vertical="center"/>
    </xf>
    <xf numFmtId="0" fontId="3" fillId="3" borderId="6" xfId="2" applyFont="1" applyFill="1" applyBorder="1" applyAlignment="1">
      <alignment vertical="center"/>
    </xf>
    <xf numFmtId="0" fontId="3" fillId="3" borderId="12" xfId="2" applyFont="1" applyFill="1" applyBorder="1" applyAlignment="1">
      <alignment vertical="center"/>
    </xf>
    <xf numFmtId="0" fontId="4" fillId="3" borderId="38" xfId="2" applyFont="1" applyFill="1" applyBorder="1" applyAlignment="1">
      <alignment vertical="center"/>
    </xf>
    <xf numFmtId="0" fontId="4" fillId="3" borderId="3" xfId="2" applyFont="1" applyFill="1" applyBorder="1" applyAlignment="1">
      <alignment vertical="center" wrapText="1" shrinkToFit="1"/>
    </xf>
    <xf numFmtId="0" fontId="3" fillId="0" borderId="40" xfId="2" applyFont="1" applyBorder="1" applyAlignment="1">
      <alignment vertical="center"/>
    </xf>
    <xf numFmtId="0" fontId="9" fillId="3" borderId="61" xfId="2" applyFill="1" applyBorder="1" applyAlignment="1">
      <alignment vertical="center"/>
    </xf>
    <xf numFmtId="0" fontId="3" fillId="3" borderId="62" xfId="2" applyFont="1" applyFill="1" applyBorder="1" applyAlignment="1">
      <alignment horizontal="right" vertical="center"/>
    </xf>
    <xf numFmtId="0" fontId="0" fillId="4" borderId="14" xfId="0" applyFill="1" applyBorder="1" applyAlignment="1">
      <alignment wrapText="1"/>
    </xf>
    <xf numFmtId="0" fontId="3" fillId="3" borderId="25" xfId="0" applyFont="1" applyFill="1" applyBorder="1" applyAlignment="1">
      <alignment horizontal="center" vertical="center"/>
    </xf>
    <xf numFmtId="0" fontId="3" fillId="3" borderId="32" xfId="0" applyFont="1" applyFill="1" applyBorder="1" applyAlignment="1">
      <alignment horizontal="center" vertical="center"/>
    </xf>
    <xf numFmtId="0" fontId="4" fillId="3" borderId="65" xfId="2" applyFont="1" applyFill="1" applyBorder="1" applyAlignment="1">
      <alignment horizontal="right" vertical="center"/>
    </xf>
    <xf numFmtId="0" fontId="4" fillId="3" borderId="22" xfId="2" applyFont="1" applyFill="1" applyBorder="1" applyAlignment="1">
      <alignment horizontal="right" vertical="center"/>
    </xf>
    <xf numFmtId="0" fontId="20" fillId="0" borderId="14" xfId="0" applyFont="1" applyBorder="1"/>
    <xf numFmtId="0" fontId="20" fillId="4" borderId="14" xfId="0" applyFont="1" applyFill="1" applyBorder="1"/>
    <xf numFmtId="0" fontId="20" fillId="0" borderId="0" xfId="0" applyFont="1"/>
    <xf numFmtId="0" fontId="20" fillId="0" borderId="14" xfId="0" applyFont="1" applyBorder="1" applyAlignment="1">
      <alignment horizontal="left" vertical="top" wrapText="1"/>
    </xf>
    <xf numFmtId="0" fontId="4" fillId="3" borderId="0" xfId="2" applyFont="1" applyFill="1" applyAlignment="1">
      <alignment vertical="center"/>
    </xf>
    <xf numFmtId="0" fontId="4" fillId="3" borderId="0" xfId="2" applyFont="1" applyFill="1" applyAlignment="1">
      <alignment vertical="center" wrapText="1" shrinkToFit="1"/>
    </xf>
    <xf numFmtId="0" fontId="5" fillId="3" borderId="9" xfId="2" applyFont="1" applyFill="1" applyBorder="1" applyAlignment="1">
      <alignment horizontal="distributed" vertical="center"/>
    </xf>
    <xf numFmtId="0" fontId="3" fillId="2" borderId="11"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21" fillId="0" borderId="0" xfId="2" applyFont="1" applyAlignment="1">
      <alignment vertical="center"/>
    </xf>
    <xf numFmtId="0" fontId="3" fillId="0" borderId="25" xfId="2" applyFont="1" applyBorder="1" applyAlignment="1">
      <alignment vertical="center"/>
    </xf>
    <xf numFmtId="0" fontId="3" fillId="2" borderId="28" xfId="0" applyFont="1" applyFill="1" applyBorder="1" applyAlignment="1" applyProtection="1">
      <alignment horizontal="center" vertical="center"/>
      <protection locked="0"/>
    </xf>
    <xf numFmtId="0" fontId="3" fillId="0" borderId="28" xfId="2" applyFont="1" applyBorder="1" applyAlignment="1">
      <alignment vertical="center"/>
    </xf>
    <xf numFmtId="0" fontId="3" fillId="0" borderId="29" xfId="2" applyFont="1" applyBorder="1" applyAlignment="1">
      <alignment vertical="center"/>
    </xf>
    <xf numFmtId="0" fontId="3" fillId="0" borderId="30" xfId="2" applyFont="1" applyBorder="1" applyAlignment="1">
      <alignment vertical="center"/>
    </xf>
    <xf numFmtId="49" fontId="3" fillId="2" borderId="30" xfId="2" applyNumberFormat="1" applyFont="1" applyFill="1" applyBorder="1" applyAlignment="1">
      <alignment horizontal="center" vertical="center"/>
    </xf>
    <xf numFmtId="0" fontId="23" fillId="0" borderId="0" xfId="5" applyFont="1"/>
    <xf numFmtId="0" fontId="4" fillId="2" borderId="37" xfId="2" applyFont="1" applyFill="1" applyBorder="1" applyAlignment="1" applyProtection="1">
      <alignment horizontal="center" vertical="center" shrinkToFit="1"/>
      <protection locked="0"/>
    </xf>
    <xf numFmtId="0" fontId="4" fillId="2" borderId="19" xfId="2" applyFont="1" applyFill="1" applyBorder="1" applyAlignment="1" applyProtection="1">
      <alignment horizontal="center" vertical="center" shrinkToFit="1"/>
      <protection locked="0"/>
    </xf>
    <xf numFmtId="0" fontId="3" fillId="2" borderId="37" xfId="2" applyFont="1" applyFill="1" applyBorder="1" applyAlignment="1" applyProtection="1">
      <alignment horizontal="center" vertical="center"/>
      <protection locked="0"/>
    </xf>
    <xf numFmtId="0" fontId="3" fillId="2" borderId="39" xfId="2" applyFont="1" applyFill="1" applyBorder="1" applyAlignment="1" applyProtection="1">
      <alignment horizontal="center" vertical="center"/>
      <protection locked="0"/>
    </xf>
    <xf numFmtId="0" fontId="3" fillId="0" borderId="24" xfId="2" applyFont="1" applyBorder="1" applyAlignment="1">
      <alignment horizontal="center" vertical="center" shrinkToFit="1"/>
    </xf>
    <xf numFmtId="0" fontId="3" fillId="0" borderId="36" xfId="2" applyFont="1" applyBorder="1" applyAlignment="1">
      <alignment horizontal="center" vertical="center" shrinkToFit="1"/>
    </xf>
    <xf numFmtId="0" fontId="4" fillId="2" borderId="58" xfId="2" applyFont="1" applyFill="1" applyBorder="1" applyAlignment="1" applyProtection="1">
      <alignment horizontal="center" vertical="center" shrinkToFit="1"/>
      <protection locked="0"/>
    </xf>
    <xf numFmtId="0" fontId="4" fillId="2" borderId="59" xfId="2" applyFont="1" applyFill="1" applyBorder="1" applyAlignment="1" applyProtection="1">
      <alignment horizontal="center" vertical="center" shrinkToFit="1"/>
      <protection locked="0"/>
    </xf>
    <xf numFmtId="0" fontId="3" fillId="2" borderId="11"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49" fontId="3" fillId="2" borderId="1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0" fontId="3" fillId="0" borderId="11" xfId="2" applyFont="1" applyBorder="1" applyAlignment="1">
      <alignment horizontal="center" vertical="center" shrinkToFit="1"/>
    </xf>
    <xf numFmtId="0" fontId="3" fillId="0" borderId="6" xfId="2" applyFont="1" applyBorder="1" applyAlignment="1">
      <alignment horizontal="center" vertical="center" shrinkToFit="1"/>
    </xf>
    <xf numFmtId="0" fontId="3" fillId="0" borderId="12" xfId="2" applyFont="1" applyBorder="1" applyAlignment="1">
      <alignment horizontal="center" vertical="center" shrinkToFit="1"/>
    </xf>
    <xf numFmtId="0" fontId="3" fillId="3" borderId="35" xfId="2" applyFont="1" applyFill="1" applyBorder="1" applyAlignment="1">
      <alignment vertical="center" wrapText="1"/>
    </xf>
    <xf numFmtId="0" fontId="3" fillId="3" borderId="25" xfId="2" applyFont="1" applyFill="1" applyBorder="1" applyAlignment="1">
      <alignment vertical="center" wrapText="1"/>
    </xf>
    <xf numFmtId="0" fontId="3" fillId="3" borderId="36" xfId="2" applyFont="1" applyFill="1" applyBorder="1" applyAlignment="1">
      <alignment vertical="center" wrapText="1"/>
    </xf>
    <xf numFmtId="0" fontId="3" fillId="3" borderId="26" xfId="2" applyFont="1" applyFill="1" applyBorder="1" applyAlignment="1">
      <alignment vertical="center" wrapText="1"/>
    </xf>
    <xf numFmtId="0" fontId="3" fillId="2" borderId="42" xfId="2" applyFont="1" applyFill="1" applyBorder="1" applyAlignment="1" applyProtection="1">
      <alignment horizontal="center" vertical="center"/>
      <protection locked="0"/>
    </xf>
    <xf numFmtId="0" fontId="3" fillId="2" borderId="56" xfId="2" applyFont="1" applyFill="1" applyBorder="1" applyAlignment="1" applyProtection="1">
      <alignment horizontal="center" vertical="center"/>
      <protection locked="0"/>
    </xf>
    <xf numFmtId="0" fontId="3" fillId="2" borderId="58" xfId="2" applyFont="1" applyFill="1" applyBorder="1" applyAlignment="1" applyProtection="1">
      <alignment horizontal="center" vertical="center"/>
      <protection locked="0"/>
    </xf>
    <xf numFmtId="0" fontId="3" fillId="2" borderId="60" xfId="2"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46" xfId="0" applyFont="1" applyFill="1" applyBorder="1" applyAlignment="1" applyProtection="1">
      <alignment horizontal="center" vertical="center" shrinkToFit="1"/>
      <protection locked="0"/>
    </xf>
    <xf numFmtId="49" fontId="3" fillId="2" borderId="17" xfId="0" applyNumberFormat="1" applyFont="1" applyFill="1" applyBorder="1" applyAlignment="1">
      <alignment horizontal="left" vertical="center" shrinkToFit="1"/>
    </xf>
    <xf numFmtId="49" fontId="3" fillId="2" borderId="11" xfId="0" applyNumberFormat="1" applyFont="1" applyFill="1" applyBorder="1" applyAlignment="1">
      <alignment horizontal="left" vertic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7"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1" xfId="2" applyFont="1" applyBorder="1" applyAlignment="1">
      <alignment horizontal="center" vertical="center" shrinkToFit="1"/>
    </xf>
    <xf numFmtId="0" fontId="3" fillId="0" borderId="8" xfId="2" applyFont="1" applyBorder="1" applyAlignment="1">
      <alignment horizontal="center" vertical="center" shrinkToFit="1"/>
    </xf>
    <xf numFmtId="0" fontId="3" fillId="3" borderId="0" xfId="2" applyFont="1" applyFill="1" applyAlignment="1">
      <alignment vertical="center"/>
    </xf>
    <xf numFmtId="0" fontId="3" fillId="3" borderId="3" xfId="2" applyFont="1" applyFill="1" applyBorder="1" applyAlignment="1">
      <alignment vertical="center"/>
    </xf>
    <xf numFmtId="0" fontId="3" fillId="0" borderId="16" xfId="2" applyFont="1" applyBorder="1" applyAlignment="1">
      <alignment vertical="center"/>
    </xf>
    <xf numFmtId="0" fontId="3" fillId="0" borderId="6" xfId="2" applyFont="1" applyBorder="1" applyAlignment="1">
      <alignment vertical="center"/>
    </xf>
    <xf numFmtId="0" fontId="3" fillId="0" borderId="12" xfId="2" applyFont="1" applyBorder="1" applyAlignment="1">
      <alignment vertical="center"/>
    </xf>
    <xf numFmtId="0" fontId="3" fillId="0" borderId="4" xfId="2" applyFont="1" applyBorder="1" applyAlignment="1">
      <alignment horizontal="center" vertical="center" shrinkToFit="1"/>
    </xf>
    <xf numFmtId="0" fontId="3" fillId="0" borderId="0" xfId="2" applyFont="1" applyAlignment="1">
      <alignment horizontal="center" vertical="center" shrinkToFit="1"/>
    </xf>
    <xf numFmtId="0" fontId="3" fillId="0" borderId="13" xfId="2" applyFont="1" applyBorder="1" applyAlignment="1">
      <alignment horizontal="center" vertical="center" shrinkToFit="1"/>
    </xf>
    <xf numFmtId="0" fontId="5" fillId="0" borderId="4"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5" fillId="0" borderId="1" xfId="2" applyFont="1" applyBorder="1" applyAlignment="1">
      <alignment horizontal="center" vertical="center"/>
    </xf>
    <xf numFmtId="0" fontId="3" fillId="3" borderId="67" xfId="2" applyFont="1" applyFill="1" applyBorder="1" applyAlignment="1">
      <alignment horizontal="center" vertical="center"/>
    </xf>
    <xf numFmtId="0" fontId="3" fillId="3" borderId="68" xfId="2" applyFont="1" applyFill="1" applyBorder="1" applyAlignment="1">
      <alignment horizontal="center" vertical="center"/>
    </xf>
    <xf numFmtId="0" fontId="3" fillId="3" borderId="34" xfId="2" applyFont="1" applyFill="1" applyBorder="1" applyAlignment="1">
      <alignment horizontal="center" vertical="center"/>
    </xf>
    <xf numFmtId="0" fontId="3" fillId="0" borderId="21" xfId="2" applyFont="1" applyBorder="1" applyAlignment="1">
      <alignment horizontal="center" vertical="center" shrinkToFit="1"/>
    </xf>
    <xf numFmtId="0" fontId="3" fillId="0" borderId="46" xfId="2" applyFont="1" applyBorder="1" applyAlignment="1">
      <alignment horizontal="center" vertical="center" shrinkToFit="1"/>
    </xf>
    <xf numFmtId="0" fontId="4" fillId="2" borderId="42" xfId="2" applyFont="1" applyFill="1" applyBorder="1" applyAlignment="1" applyProtection="1">
      <alignment horizontal="center" vertical="center" shrinkToFit="1"/>
      <protection locked="0"/>
    </xf>
    <xf numFmtId="0" fontId="4" fillId="2" borderId="1" xfId="2" applyFont="1" applyFill="1" applyBorder="1" applyAlignment="1" applyProtection="1">
      <alignment horizontal="center" vertical="center" shrinkToFit="1"/>
      <protection locked="0"/>
    </xf>
    <xf numFmtId="0" fontId="4" fillId="2" borderId="35" xfId="2" applyFont="1" applyFill="1" applyBorder="1" applyAlignment="1" applyProtection="1">
      <alignment horizontal="center" vertical="center" shrinkToFit="1"/>
      <protection locked="0"/>
    </xf>
    <xf numFmtId="0" fontId="4" fillId="2" borderId="25" xfId="2" applyFont="1" applyFill="1" applyBorder="1" applyAlignment="1" applyProtection="1">
      <alignment horizontal="center" vertical="center" shrinkToFit="1"/>
      <protection locked="0"/>
    </xf>
    <xf numFmtId="0" fontId="4" fillId="2" borderId="36" xfId="2" applyFont="1" applyFill="1" applyBorder="1" applyAlignment="1" applyProtection="1">
      <alignment horizontal="center" vertical="center" shrinkToFit="1"/>
      <protection locked="0"/>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0" borderId="11" xfId="2" applyFont="1" applyBorder="1" applyAlignment="1">
      <alignment horizontal="center" vertical="center"/>
    </xf>
    <xf numFmtId="0" fontId="3" fillId="0" borderId="6" xfId="2" applyFont="1" applyBorder="1" applyAlignment="1">
      <alignment horizontal="center" vertical="center"/>
    </xf>
    <xf numFmtId="0" fontId="3" fillId="0" borderId="12" xfId="2" applyFont="1" applyBorder="1" applyAlignment="1">
      <alignment horizontal="center" vertical="center"/>
    </xf>
    <xf numFmtId="49" fontId="3" fillId="2" borderId="11" xfId="2" applyNumberFormat="1" applyFont="1" applyFill="1" applyBorder="1" applyAlignment="1">
      <alignment horizontal="center" vertical="center" shrinkToFit="1"/>
    </xf>
    <xf numFmtId="49" fontId="3" fillId="2" borderId="6" xfId="2" applyNumberFormat="1" applyFont="1" applyFill="1" applyBorder="1" applyAlignment="1">
      <alignment horizontal="center" vertical="center" shrinkToFit="1"/>
    </xf>
    <xf numFmtId="49" fontId="3" fillId="2" borderId="12" xfId="2" applyNumberFormat="1" applyFont="1" applyFill="1" applyBorder="1" applyAlignment="1">
      <alignment horizontal="center" vertical="center" shrinkToFit="1"/>
    </xf>
    <xf numFmtId="0" fontId="3" fillId="3" borderId="37" xfId="2" applyFont="1" applyFill="1" applyBorder="1" applyAlignment="1">
      <alignment vertical="center" wrapText="1"/>
    </xf>
    <xf numFmtId="0" fontId="3" fillId="3" borderId="19" xfId="2" applyFont="1" applyFill="1" applyBorder="1" applyAlignment="1">
      <alignment vertical="center" wrapText="1"/>
    </xf>
    <xf numFmtId="0" fontId="3" fillId="3" borderId="39" xfId="2" applyFont="1" applyFill="1" applyBorder="1" applyAlignment="1">
      <alignment vertical="center" wrapText="1"/>
    </xf>
    <xf numFmtId="0" fontId="3" fillId="3" borderId="37"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3" fillId="0" borderId="37" xfId="2" applyFont="1" applyBorder="1" applyAlignment="1">
      <alignment vertical="center" wrapText="1"/>
    </xf>
    <xf numFmtId="0" fontId="3" fillId="0" borderId="19" xfId="2" applyFont="1" applyBorder="1" applyAlignment="1">
      <alignment vertical="center" wrapText="1"/>
    </xf>
    <xf numFmtId="0" fontId="3" fillId="0" borderId="39" xfId="2" applyFont="1" applyBorder="1" applyAlignment="1">
      <alignment vertical="center" wrapText="1"/>
    </xf>
    <xf numFmtId="0" fontId="3" fillId="0" borderId="35" xfId="2" applyFont="1" applyBorder="1" applyAlignment="1">
      <alignment vertical="center" wrapText="1"/>
    </xf>
    <xf numFmtId="0" fontId="3" fillId="0" borderId="25" xfId="2" applyFont="1" applyBorder="1" applyAlignment="1">
      <alignment vertical="center" wrapText="1"/>
    </xf>
    <xf numFmtId="0" fontId="3" fillId="0" borderId="36" xfId="2" applyFont="1" applyBorder="1" applyAlignment="1">
      <alignment vertical="center" wrapText="1"/>
    </xf>
    <xf numFmtId="0" fontId="3" fillId="0" borderId="20" xfId="2" applyFont="1" applyBorder="1" applyAlignment="1">
      <alignment vertical="center" wrapText="1"/>
    </xf>
    <xf numFmtId="0" fontId="3" fillId="0" borderId="26" xfId="2" applyFont="1" applyBorder="1" applyAlignment="1">
      <alignment vertical="center" wrapText="1"/>
    </xf>
    <xf numFmtId="0" fontId="3" fillId="3" borderId="25" xfId="2" applyFont="1" applyFill="1" applyBorder="1" applyAlignment="1">
      <alignment vertical="center"/>
    </xf>
    <xf numFmtId="0" fontId="3" fillId="3" borderId="36" xfId="2" applyFont="1" applyFill="1" applyBorder="1" applyAlignment="1">
      <alignment vertical="center"/>
    </xf>
    <xf numFmtId="0" fontId="3" fillId="0" borderId="14" xfId="2" applyFont="1" applyBorder="1" applyAlignment="1">
      <alignment horizontal="center" vertical="center"/>
    </xf>
    <xf numFmtId="0" fontId="3" fillId="3" borderId="0" xfId="2" applyFont="1" applyFill="1" applyAlignment="1">
      <alignment vertical="center" wrapText="1"/>
    </xf>
    <xf numFmtId="0" fontId="3" fillId="0" borderId="45" xfId="2" applyFont="1" applyBorder="1" applyAlignment="1">
      <alignment vertical="center" wrapText="1"/>
    </xf>
    <xf numFmtId="0" fontId="3" fillId="0" borderId="22" xfId="2" applyFont="1" applyBorder="1" applyAlignment="1">
      <alignment vertical="center" wrapText="1"/>
    </xf>
    <xf numFmtId="0" fontId="3" fillId="0" borderId="46" xfId="2" applyFont="1" applyBorder="1" applyAlignment="1">
      <alignment vertical="center" wrapText="1"/>
    </xf>
    <xf numFmtId="0" fontId="3" fillId="3" borderId="0" xfId="2" applyFont="1" applyFill="1" applyAlignment="1">
      <alignment vertical="top" wrapText="1"/>
    </xf>
    <xf numFmtId="0" fontId="3" fillId="3" borderId="45" xfId="2" applyFont="1" applyFill="1" applyBorder="1" applyAlignment="1">
      <alignment vertical="center" wrapText="1"/>
    </xf>
    <xf numFmtId="0" fontId="3" fillId="3" borderId="22" xfId="2" applyFont="1" applyFill="1" applyBorder="1" applyAlignment="1">
      <alignment vertical="center" wrapText="1"/>
    </xf>
    <xf numFmtId="49" fontId="3" fillId="2" borderId="11" xfId="2" applyNumberFormat="1" applyFont="1" applyFill="1" applyBorder="1" applyAlignment="1">
      <alignment horizontal="center" vertical="top" shrinkToFit="1"/>
    </xf>
    <xf numFmtId="49" fontId="3" fillId="2" borderId="6" xfId="2" applyNumberFormat="1" applyFont="1" applyFill="1" applyBorder="1" applyAlignment="1">
      <alignment horizontal="center" vertical="top" shrinkToFit="1"/>
    </xf>
    <xf numFmtId="49" fontId="3" fillId="2" borderId="12" xfId="2" applyNumberFormat="1" applyFont="1" applyFill="1" applyBorder="1" applyAlignment="1">
      <alignment horizontal="center" vertical="top" shrinkToFit="1"/>
    </xf>
    <xf numFmtId="49" fontId="3" fillId="3" borderId="11" xfId="2" applyNumberFormat="1" applyFont="1" applyFill="1" applyBorder="1" applyAlignment="1">
      <alignment horizontal="left" vertical="top" wrapText="1" shrinkToFit="1"/>
    </xf>
    <xf numFmtId="49" fontId="3" fillId="3" borderId="6" xfId="2" applyNumberFormat="1" applyFont="1" applyFill="1" applyBorder="1" applyAlignment="1">
      <alignment horizontal="left" vertical="top" wrapText="1" shrinkToFit="1"/>
    </xf>
    <xf numFmtId="49" fontId="3" fillId="3" borderId="12" xfId="2" applyNumberFormat="1" applyFont="1" applyFill="1" applyBorder="1" applyAlignment="1">
      <alignment horizontal="left" vertical="top" wrapText="1" shrinkToFit="1"/>
    </xf>
    <xf numFmtId="49" fontId="3" fillId="3" borderId="14" xfId="2" applyNumberFormat="1" applyFont="1" applyFill="1" applyBorder="1" applyAlignment="1">
      <alignment horizontal="left" vertical="top" wrapText="1" shrinkToFit="1"/>
    </xf>
    <xf numFmtId="0" fontId="3" fillId="3" borderId="0" xfId="2" applyFont="1" applyFill="1" applyAlignment="1">
      <alignment horizontal="left" vertical="top" wrapText="1"/>
    </xf>
    <xf numFmtId="0" fontId="4" fillId="3" borderId="1" xfId="2" applyFont="1" applyFill="1" applyBorder="1" applyAlignment="1">
      <alignment horizontal="center" vertical="center" wrapText="1"/>
    </xf>
    <xf numFmtId="0" fontId="3" fillId="3" borderId="0" xfId="2" applyFont="1" applyFill="1" applyAlignment="1">
      <alignment horizontal="center" vertical="center"/>
    </xf>
    <xf numFmtId="0" fontId="3" fillId="3" borderId="0" xfId="2" applyFont="1" applyFill="1" applyAlignment="1">
      <alignment horizontal="right" vertical="center"/>
    </xf>
    <xf numFmtId="0" fontId="5" fillId="3" borderId="0" xfId="2" applyFont="1" applyFill="1" applyAlignment="1">
      <alignment vertical="center"/>
    </xf>
    <xf numFmtId="0" fontId="4" fillId="3" borderId="0" xfId="2" applyFont="1" applyFill="1" applyAlignment="1">
      <alignment vertical="center"/>
    </xf>
    <xf numFmtId="0" fontId="3" fillId="3" borderId="0" xfId="2" applyFont="1" applyFill="1" applyAlignment="1">
      <alignment horizontal="right" vertical="center" wrapText="1"/>
    </xf>
    <xf numFmtId="0" fontId="3" fillId="3" borderId="1" xfId="2" applyFont="1" applyFill="1" applyBorder="1" applyAlignment="1">
      <alignment horizontal="center" vertical="center" wrapText="1"/>
    </xf>
    <xf numFmtId="0" fontId="3" fillId="3" borderId="0" xfId="2" applyFont="1" applyFill="1" applyAlignment="1">
      <alignment horizontal="center" vertical="center" wrapText="1"/>
    </xf>
    <xf numFmtId="0" fontId="16" fillId="3" borderId="0" xfId="0" applyFont="1" applyFill="1" applyAlignment="1">
      <alignment horizontal="left" vertical="top"/>
    </xf>
    <xf numFmtId="0" fontId="12" fillId="3" borderId="0" xfId="2" applyFont="1" applyFill="1" applyAlignment="1">
      <alignment horizontal="center" vertical="center" wrapText="1"/>
    </xf>
    <xf numFmtId="0" fontId="12" fillId="3" borderId="0" xfId="2" applyFont="1" applyFill="1" applyAlignment="1">
      <alignment horizontal="center" vertical="center"/>
    </xf>
    <xf numFmtId="49" fontId="3" fillId="2" borderId="18" xfId="2" applyNumberFormat="1" applyFont="1" applyFill="1" applyBorder="1" applyAlignment="1" applyProtection="1">
      <alignment horizontal="left" vertical="center" shrinkToFit="1"/>
      <protection locked="0"/>
    </xf>
    <xf numFmtId="49" fontId="3" fillId="2" borderId="19" xfId="2" applyNumberFormat="1" applyFont="1" applyFill="1" applyBorder="1" applyAlignment="1" applyProtection="1">
      <alignment horizontal="left" vertical="center" shrinkToFit="1"/>
      <protection locked="0"/>
    </xf>
    <xf numFmtId="49" fontId="3" fillId="2" borderId="20" xfId="2" applyNumberFormat="1" applyFont="1" applyFill="1" applyBorder="1" applyAlignment="1" applyProtection="1">
      <alignment horizontal="left" vertical="center" shrinkToFit="1"/>
      <protection locked="0"/>
    </xf>
    <xf numFmtId="0" fontId="3" fillId="3" borderId="34" xfId="2" applyFont="1" applyFill="1" applyBorder="1" applyAlignment="1">
      <alignment horizontal="distributed" vertical="center"/>
    </xf>
    <xf numFmtId="0" fontId="3" fillId="3" borderId="10" xfId="2" applyFont="1" applyFill="1" applyBorder="1" applyAlignment="1">
      <alignment horizontal="distributed" vertical="center"/>
    </xf>
    <xf numFmtId="49" fontId="3" fillId="2" borderId="31" xfId="2" applyNumberFormat="1" applyFont="1" applyFill="1" applyBorder="1" applyAlignment="1" applyProtection="1">
      <alignment horizontal="left" vertical="center" shrinkToFit="1"/>
      <protection locked="0"/>
    </xf>
    <xf numFmtId="49" fontId="3" fillId="2" borderId="32" xfId="2" applyNumberFormat="1" applyFont="1" applyFill="1" applyBorder="1" applyAlignment="1" applyProtection="1">
      <alignment horizontal="left" vertical="center" shrinkToFit="1"/>
      <protection locked="0"/>
    </xf>
    <xf numFmtId="49" fontId="3" fillId="2" borderId="33" xfId="2" applyNumberFormat="1" applyFont="1" applyFill="1" applyBorder="1" applyAlignment="1" applyProtection="1">
      <alignment horizontal="left" vertical="center" shrinkToFit="1"/>
      <protection locked="0"/>
    </xf>
    <xf numFmtId="49" fontId="3" fillId="2" borderId="4" xfId="2" applyNumberFormat="1" applyFont="1" applyFill="1" applyBorder="1" applyAlignment="1" applyProtection="1">
      <alignment horizontal="left" vertical="center" shrinkToFit="1"/>
      <protection locked="0"/>
    </xf>
    <xf numFmtId="49" fontId="3" fillId="2" borderId="0" xfId="2" applyNumberFormat="1" applyFont="1" applyFill="1" applyAlignment="1" applyProtection="1">
      <alignment horizontal="left" vertical="center" shrinkToFit="1"/>
      <protection locked="0"/>
    </xf>
    <xf numFmtId="49" fontId="3" fillId="2" borderId="13" xfId="2" applyNumberFormat="1" applyFont="1" applyFill="1" applyBorder="1" applyAlignment="1" applyProtection="1">
      <alignment horizontal="left" vertical="center" shrinkToFit="1"/>
      <protection locked="0"/>
    </xf>
    <xf numFmtId="49" fontId="3" fillId="2" borderId="5" xfId="2" applyNumberFormat="1" applyFont="1" applyFill="1" applyBorder="1" applyAlignment="1" applyProtection="1">
      <alignment horizontal="left" vertical="center" shrinkToFit="1"/>
      <protection locked="0"/>
    </xf>
    <xf numFmtId="49" fontId="3" fillId="2" borderId="1" xfId="2" applyNumberFormat="1" applyFont="1" applyFill="1" applyBorder="1" applyAlignment="1" applyProtection="1">
      <alignment horizontal="left" vertical="center" shrinkToFit="1"/>
      <protection locked="0"/>
    </xf>
    <xf numFmtId="49" fontId="3" fillId="2" borderId="8" xfId="2" applyNumberFormat="1" applyFont="1" applyFill="1" applyBorder="1" applyAlignment="1" applyProtection="1">
      <alignment horizontal="left" vertical="center" shrinkToFit="1"/>
      <protection locked="0"/>
    </xf>
    <xf numFmtId="0" fontId="4" fillId="0" borderId="25" xfId="2" applyFont="1" applyBorder="1" applyAlignment="1">
      <alignment vertical="center" shrinkToFit="1"/>
    </xf>
    <xf numFmtId="0" fontId="4" fillId="0" borderId="35" xfId="2" applyFont="1" applyBorder="1" applyAlignment="1">
      <alignment vertical="center" shrinkToFit="1"/>
    </xf>
    <xf numFmtId="0" fontId="4" fillId="0" borderId="26" xfId="2" applyFont="1" applyBorder="1" applyAlignment="1">
      <alignment vertical="center" shrinkToFit="1"/>
    </xf>
    <xf numFmtId="0" fontId="3" fillId="2" borderId="11"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49" fontId="3" fillId="2" borderId="16" xfId="0" applyNumberFormat="1" applyFont="1" applyFill="1" applyBorder="1" applyAlignment="1" applyProtection="1">
      <alignment horizontal="left" vertical="center" shrinkToFit="1"/>
      <protection locked="0"/>
    </xf>
    <xf numFmtId="49" fontId="3" fillId="2" borderId="6" xfId="0" applyNumberFormat="1" applyFont="1" applyFill="1" applyBorder="1" applyAlignment="1" applyProtection="1">
      <alignment horizontal="left" vertical="center" shrinkToFit="1"/>
      <protection locked="0"/>
    </xf>
    <xf numFmtId="49" fontId="3" fillId="2" borderId="12" xfId="0" applyNumberFormat="1" applyFont="1" applyFill="1" applyBorder="1" applyAlignment="1" applyProtection="1">
      <alignment horizontal="left" vertical="center" shrinkToFit="1"/>
      <protection locked="0"/>
    </xf>
    <xf numFmtId="0" fontId="4" fillId="2" borderId="45" xfId="2" applyFont="1" applyFill="1" applyBorder="1" applyAlignment="1" applyProtection="1">
      <alignment horizontal="right" vertical="center"/>
      <protection locked="0"/>
    </xf>
    <xf numFmtId="0" fontId="4" fillId="2" borderId="46" xfId="2" applyFont="1" applyFill="1" applyBorder="1" applyAlignment="1" applyProtection="1">
      <alignment horizontal="right" vertical="center"/>
      <protection locked="0"/>
    </xf>
    <xf numFmtId="0" fontId="3" fillId="2" borderId="11"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4" fillId="2" borderId="40" xfId="2" applyFont="1" applyFill="1" applyBorder="1" applyAlignment="1" applyProtection="1">
      <alignment horizontal="center" vertical="center" wrapText="1" shrinkToFit="1"/>
      <protection locked="0"/>
    </xf>
    <xf numFmtId="0" fontId="4" fillId="2" borderId="52" xfId="2" applyFont="1" applyFill="1" applyBorder="1" applyAlignment="1" applyProtection="1">
      <alignment horizontal="center" vertical="center" wrapText="1" shrinkToFit="1"/>
      <protection locked="0"/>
    </xf>
    <xf numFmtId="0" fontId="4" fillId="2" borderId="58" xfId="2" applyFont="1" applyFill="1" applyBorder="1" applyAlignment="1" applyProtection="1">
      <alignment horizontal="center" vertical="center" wrapText="1" shrinkToFit="1"/>
      <protection locked="0"/>
    </xf>
    <xf numFmtId="0" fontId="4" fillId="2" borderId="60" xfId="2" applyFont="1" applyFill="1" applyBorder="1" applyAlignment="1" applyProtection="1">
      <alignment horizontal="center" vertical="center" wrapText="1" shrinkToFit="1"/>
      <protection locked="0"/>
    </xf>
    <xf numFmtId="0" fontId="4" fillId="3" borderId="2" xfId="2" applyFont="1" applyFill="1" applyBorder="1" applyAlignment="1">
      <alignment horizontal="center" vertical="center" wrapText="1" shrinkToFit="1"/>
    </xf>
    <xf numFmtId="0" fontId="4" fillId="3" borderId="52" xfId="2" applyFont="1" applyFill="1" applyBorder="1" applyAlignment="1">
      <alignment horizontal="center" vertical="center" wrapText="1" shrinkToFit="1"/>
    </xf>
    <xf numFmtId="0" fontId="4" fillId="3" borderId="61" xfId="2" applyFont="1" applyFill="1" applyBorder="1" applyAlignment="1">
      <alignment horizontal="center" vertical="center" wrapText="1" shrinkToFit="1"/>
    </xf>
    <xf numFmtId="0" fontId="4" fillId="3" borderId="60" xfId="2" applyFont="1" applyFill="1" applyBorder="1" applyAlignment="1">
      <alignment horizontal="center" vertical="center" wrapText="1" shrinkToFit="1"/>
    </xf>
    <xf numFmtId="0" fontId="4" fillId="3" borderId="3" xfId="2" applyFont="1" applyFill="1" applyBorder="1" applyAlignment="1">
      <alignment horizontal="center" vertical="center"/>
    </xf>
    <xf numFmtId="0" fontId="4" fillId="3" borderId="59" xfId="2" applyFont="1" applyFill="1" applyBorder="1" applyAlignment="1">
      <alignment horizontal="center" vertical="center"/>
    </xf>
    <xf numFmtId="0" fontId="4" fillId="2" borderId="63" xfId="2" applyFont="1" applyFill="1" applyBorder="1" applyAlignment="1" applyProtection="1">
      <alignment horizontal="center" vertical="center" wrapText="1" shrinkToFit="1"/>
      <protection locked="0"/>
    </xf>
    <xf numFmtId="0" fontId="4" fillId="2" borderId="44" xfId="2" applyFont="1" applyFill="1" applyBorder="1" applyAlignment="1" applyProtection="1">
      <alignment horizontal="center" vertical="center" wrapText="1" shrinkToFit="1"/>
      <protection locked="0"/>
    </xf>
    <xf numFmtId="0" fontId="4" fillId="3" borderId="63" xfId="2" applyFont="1" applyFill="1" applyBorder="1" applyAlignment="1">
      <alignment horizontal="center" vertical="center" wrapText="1" shrinkToFit="1"/>
    </xf>
    <xf numFmtId="0" fontId="4" fillId="3" borderId="44" xfId="2" applyFont="1" applyFill="1" applyBorder="1" applyAlignment="1">
      <alignment horizontal="center" vertical="center" wrapText="1" shrinkToFit="1"/>
    </xf>
    <xf numFmtId="49" fontId="3" fillId="2" borderId="14" xfId="2" applyNumberFormat="1" applyFont="1" applyFill="1" applyBorder="1" applyAlignment="1">
      <alignment horizontal="center" vertical="top" shrinkToFit="1"/>
    </xf>
    <xf numFmtId="0" fontId="3" fillId="3" borderId="11" xfId="2" applyFont="1" applyFill="1" applyBorder="1" applyAlignment="1">
      <alignment horizontal="center" vertical="top" wrapText="1"/>
    </xf>
    <xf numFmtId="0" fontId="3" fillId="3" borderId="6" xfId="2" applyFont="1" applyFill="1" applyBorder="1" applyAlignment="1">
      <alignment horizontal="center" vertical="top" wrapText="1"/>
    </xf>
    <xf numFmtId="0" fontId="3" fillId="3" borderId="12" xfId="2" applyFont="1" applyFill="1" applyBorder="1" applyAlignment="1">
      <alignment horizontal="center" vertical="top" wrapText="1"/>
    </xf>
    <xf numFmtId="0" fontId="4" fillId="3" borderId="22" xfId="2" applyFont="1" applyFill="1" applyBorder="1" applyAlignment="1">
      <alignment horizontal="center" vertical="center"/>
    </xf>
    <xf numFmtId="0" fontId="4" fillId="3" borderId="23" xfId="2" applyFont="1" applyFill="1" applyBorder="1" applyAlignment="1">
      <alignment horizontal="center" vertical="center"/>
    </xf>
    <xf numFmtId="49" fontId="3" fillId="2" borderId="11" xfId="2" applyNumberFormat="1" applyFont="1" applyFill="1" applyBorder="1" applyAlignment="1">
      <alignment horizontal="left" vertical="center" shrinkToFit="1"/>
    </xf>
    <xf numFmtId="49" fontId="3" fillId="2" borderId="6" xfId="2" applyNumberFormat="1" applyFont="1" applyFill="1" applyBorder="1" applyAlignment="1">
      <alignment horizontal="left" vertical="center" shrinkToFit="1"/>
    </xf>
    <xf numFmtId="49" fontId="3" fillId="2" borderId="12" xfId="2" applyNumberFormat="1" applyFont="1" applyFill="1" applyBorder="1" applyAlignment="1">
      <alignment horizontal="left" vertical="center" shrinkToFit="1"/>
    </xf>
    <xf numFmtId="0" fontId="3" fillId="0" borderId="23" xfId="2" applyFont="1" applyBorder="1" applyAlignment="1">
      <alignment vertical="center" wrapText="1"/>
    </xf>
    <xf numFmtId="49" fontId="3" fillId="2" borderId="37" xfId="2" applyNumberFormat="1" applyFont="1" applyFill="1" applyBorder="1" applyAlignment="1" applyProtection="1">
      <alignment horizontal="center" vertical="center" shrinkToFit="1"/>
      <protection locked="0"/>
    </xf>
    <xf numFmtId="49" fontId="3" fillId="2" borderId="19" xfId="2" applyNumberFormat="1" applyFont="1" applyFill="1" applyBorder="1" applyAlignment="1" applyProtection="1">
      <alignment horizontal="center" vertical="center" shrinkToFit="1"/>
      <protection locked="0"/>
    </xf>
    <xf numFmtId="49" fontId="3" fillId="2" borderId="39" xfId="2" applyNumberFormat="1" applyFont="1" applyFill="1" applyBorder="1" applyAlignment="1" applyProtection="1">
      <alignment horizontal="center" vertical="center" shrinkToFit="1"/>
      <protection locked="0"/>
    </xf>
    <xf numFmtId="49" fontId="3" fillId="2" borderId="35" xfId="2" applyNumberFormat="1" applyFont="1" applyFill="1" applyBorder="1" applyAlignment="1" applyProtection="1">
      <alignment horizontal="center" vertical="center" shrinkToFit="1"/>
      <protection locked="0"/>
    </xf>
    <xf numFmtId="49" fontId="3" fillId="2" borderId="25" xfId="2" applyNumberFormat="1" applyFont="1" applyFill="1" applyBorder="1" applyAlignment="1" applyProtection="1">
      <alignment horizontal="center" vertical="center" shrinkToFit="1"/>
      <protection locked="0"/>
    </xf>
    <xf numFmtId="49" fontId="3" fillId="2" borderId="36" xfId="2" applyNumberFormat="1" applyFont="1" applyFill="1" applyBorder="1" applyAlignment="1" applyProtection="1">
      <alignment horizontal="center" vertical="center" shrinkToFit="1"/>
      <protection locked="0"/>
    </xf>
    <xf numFmtId="49" fontId="3" fillId="2" borderId="42" xfId="2" applyNumberFormat="1" applyFont="1" applyFill="1" applyBorder="1" applyAlignment="1" applyProtection="1">
      <alignment horizontal="center" vertical="center" shrinkToFit="1"/>
      <protection locked="0"/>
    </xf>
    <xf numFmtId="49" fontId="3" fillId="2" borderId="1" xfId="2" applyNumberFormat="1" applyFont="1" applyFill="1" applyBorder="1" applyAlignment="1" applyProtection="1">
      <alignment horizontal="center" vertical="center" shrinkToFit="1"/>
      <protection locked="0"/>
    </xf>
    <xf numFmtId="49" fontId="3" fillId="2" borderId="56" xfId="2" applyNumberFormat="1" applyFont="1" applyFill="1" applyBorder="1" applyAlignment="1" applyProtection="1">
      <alignment horizontal="center" vertical="center" shrinkToFit="1"/>
      <protection locked="0"/>
    </xf>
    <xf numFmtId="0" fontId="3" fillId="0" borderId="35" xfId="2" applyFont="1" applyBorder="1" applyAlignment="1">
      <alignment horizontal="center" vertical="center"/>
    </xf>
    <xf numFmtId="0" fontId="3" fillId="0" borderId="25" xfId="2" applyFont="1" applyBorder="1" applyAlignment="1">
      <alignment horizontal="center" vertical="center"/>
    </xf>
    <xf numFmtId="0" fontId="3" fillId="2" borderId="35"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3" borderId="45" xfId="2" applyFont="1" applyFill="1" applyBorder="1" applyAlignment="1">
      <alignment horizontal="center" vertical="center"/>
    </xf>
    <xf numFmtId="0" fontId="3" fillId="3" borderId="22" xfId="2" applyFont="1" applyFill="1" applyBorder="1" applyAlignment="1">
      <alignment horizontal="center" vertical="center"/>
    </xf>
    <xf numFmtId="0" fontId="3" fillId="3" borderId="35" xfId="2" applyFont="1" applyFill="1" applyBorder="1" applyAlignment="1">
      <alignment horizontal="center" vertical="center" shrinkToFit="1"/>
    </xf>
    <xf numFmtId="0" fontId="3" fillId="3" borderId="25" xfId="2" applyFont="1" applyFill="1" applyBorder="1" applyAlignment="1">
      <alignment horizontal="center" vertical="center" shrinkToFit="1"/>
    </xf>
    <xf numFmtId="0" fontId="3" fillId="0" borderId="37" xfId="2" applyFont="1" applyBorder="1" applyAlignment="1">
      <alignment horizontal="center" vertical="center" shrinkToFit="1"/>
    </xf>
    <xf numFmtId="0" fontId="3" fillId="0" borderId="19" xfId="2" applyFont="1" applyBorder="1" applyAlignment="1">
      <alignment horizontal="center" vertical="center" shrinkToFit="1"/>
    </xf>
    <xf numFmtId="0" fontId="3" fillId="0" borderId="26" xfId="2" applyFont="1" applyBorder="1" applyAlignment="1">
      <alignment horizontal="center" vertical="center"/>
    </xf>
    <xf numFmtId="0" fontId="4" fillId="3" borderId="25"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9" xfId="2" applyFont="1" applyFill="1" applyBorder="1" applyAlignment="1">
      <alignment horizontal="center" vertical="center"/>
    </xf>
    <xf numFmtId="0" fontId="4" fillId="3" borderId="20" xfId="2" applyFont="1" applyFill="1" applyBorder="1" applyAlignment="1">
      <alignment horizontal="center" vertical="center"/>
    </xf>
    <xf numFmtId="0" fontId="3" fillId="0" borderId="42" xfId="2" applyFont="1" applyBorder="1" applyAlignment="1">
      <alignment vertical="center" shrinkToFit="1"/>
    </xf>
    <xf numFmtId="0" fontId="3" fillId="0" borderId="1" xfId="2" applyFont="1" applyBorder="1" applyAlignment="1">
      <alignment vertical="center" shrinkToFit="1"/>
    </xf>
  </cellXfs>
  <cellStyles count="6">
    <cellStyle name="標準" xfId="0" builtinId="0"/>
    <cellStyle name="標準 2" xfId="2" xr:uid="{4913CEBB-8432-48B0-94E8-6841E195113B}"/>
    <cellStyle name="標準 2 2" xfId="4" xr:uid="{0DA55E93-8A2B-40A5-A38F-9CEF802E8392}"/>
    <cellStyle name="標準 2 3" xfId="3" xr:uid="{42A55443-7380-439F-B3A5-15D652802970}"/>
    <cellStyle name="標準 3" xfId="5" xr:uid="{DE5B37FD-8B35-4369-A92F-A1A5FD7AFF0C}"/>
    <cellStyle name="標準 32" xfId="1" xr:uid="{00000000-0005-0000-0000-000002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34</xdr:col>
      <xdr:colOff>120650</xdr:colOff>
      <xdr:row>56</xdr:row>
      <xdr:rowOff>63500</xdr:rowOff>
    </xdr:from>
    <xdr:to>
      <xdr:col>35</xdr:col>
      <xdr:colOff>2581275</xdr:colOff>
      <xdr:row>61</xdr:row>
      <xdr:rowOff>256021</xdr:rowOff>
    </xdr:to>
    <xdr:sp macro="" textlink="">
      <xdr:nvSpPr>
        <xdr:cNvPr id="2" name="角丸四角形吹き出し 1">
          <a:extLst>
            <a:ext uri="{FF2B5EF4-FFF2-40B4-BE49-F238E27FC236}">
              <a16:creationId xmlns:a16="http://schemas.microsoft.com/office/drawing/2014/main" id="{93F4C98F-7B8A-4984-AF0F-8DACFD03BBE4}"/>
            </a:ext>
          </a:extLst>
        </xdr:cNvPr>
        <xdr:cNvSpPr/>
      </xdr:nvSpPr>
      <xdr:spPr>
        <a:xfrm>
          <a:off x="8902700" y="14455775"/>
          <a:ext cx="6470650" cy="1383146"/>
        </a:xfrm>
        <a:prstGeom prst="wedgeRoundRectCallout">
          <a:avLst>
            <a:gd name="adj1" fmla="val -61023"/>
            <a:gd name="adj2" fmla="val 50276"/>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指定研修機関番号について</a:t>
          </a:r>
          <a:endParaRPr kumimoji="1" lang="en-US" altLang="ja-JP" sz="1200" b="1">
            <a:solidFill>
              <a:schemeClr val="tx1"/>
            </a:solidFill>
          </a:endParaRPr>
        </a:p>
        <a:p>
          <a:pPr algn="l"/>
          <a:r>
            <a:rPr kumimoji="1" lang="ja-JP" altLang="en-US" sz="1200" b="1">
              <a:solidFill>
                <a:schemeClr val="tx1"/>
              </a:solidFill>
            </a:rPr>
            <a:t>○「指定研修機関番号」は</a:t>
          </a:r>
          <a:r>
            <a:rPr kumimoji="1" lang="en-US" altLang="ja-JP" sz="1200" b="1">
              <a:solidFill>
                <a:schemeClr val="tx1"/>
              </a:solidFill>
            </a:rPr>
            <a:t>7</a:t>
          </a:r>
          <a:r>
            <a:rPr kumimoji="1" lang="ja-JP" altLang="en-US" sz="1200" b="1">
              <a:solidFill>
                <a:schemeClr val="tx1"/>
              </a:solidFill>
            </a:rPr>
            <a:t>桁で入力すること。</a:t>
          </a:r>
          <a:endParaRPr kumimoji="1" lang="en-US" altLang="ja-JP" sz="1200" b="1">
            <a:solidFill>
              <a:schemeClr val="tx1"/>
            </a:solidFill>
          </a:endParaRPr>
        </a:p>
        <a:p>
          <a:pPr algn="l"/>
          <a:r>
            <a:rPr kumimoji="1" lang="ja-JP" altLang="en-US" sz="1200" b="1">
              <a:solidFill>
                <a:schemeClr val="tx1"/>
              </a:solidFill>
            </a:rPr>
            <a:t>○「指定研修機関番号」は、受講した機関より発行される「特定行為研修修了</a:t>
          </a:r>
          <a:endParaRPr kumimoji="1" lang="en-US" altLang="ja-JP" sz="1200" b="1">
            <a:solidFill>
              <a:schemeClr val="tx1"/>
            </a:solidFill>
          </a:endParaRPr>
        </a:p>
        <a:p>
          <a:pPr algn="l"/>
          <a:r>
            <a:rPr kumimoji="1" lang="ja-JP" altLang="en-US" sz="1200" b="1">
              <a:solidFill>
                <a:schemeClr val="tx1"/>
              </a:solidFill>
            </a:rPr>
            <a:t>　　証」に記載されている「指定研修機関番号」を入力すること。</a:t>
          </a:r>
          <a:endParaRPr kumimoji="1" lang="en-US" altLang="ja-JP" sz="1200" b="1">
            <a:solidFill>
              <a:schemeClr val="tx1"/>
            </a:solidFill>
          </a:endParaRPr>
        </a:p>
        <a:p>
          <a:pPr algn="l"/>
          <a:r>
            <a:rPr kumimoji="1" lang="ja-JP" altLang="en-US" sz="1200" b="1">
              <a:solidFill>
                <a:schemeClr val="tx1"/>
              </a:solidFill>
            </a:rPr>
            <a:t>○複数の指定研修機関での受講歴がある場合には、カンマ（，）区切りで複数入力すること。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180975</xdr:colOff>
      <xdr:row>0</xdr:row>
      <xdr:rowOff>133350</xdr:rowOff>
    </xdr:from>
    <xdr:to>
      <xdr:col>12</xdr:col>
      <xdr:colOff>514351</xdr:colOff>
      <xdr:row>228</xdr:row>
      <xdr:rowOff>95251</xdr:rowOff>
    </xdr:to>
    <xdr:grpSp>
      <xdr:nvGrpSpPr>
        <xdr:cNvPr id="10" name="グループ化 9">
          <a:extLst>
            <a:ext uri="{FF2B5EF4-FFF2-40B4-BE49-F238E27FC236}">
              <a16:creationId xmlns:a16="http://schemas.microsoft.com/office/drawing/2014/main" id="{DE743DD3-B81E-390C-A710-EC7152D0930E}"/>
            </a:ext>
          </a:extLst>
        </xdr:cNvPr>
        <xdr:cNvGrpSpPr/>
      </xdr:nvGrpSpPr>
      <xdr:grpSpPr>
        <a:xfrm>
          <a:off x="457200" y="133350"/>
          <a:ext cx="7667626" cy="39052501"/>
          <a:chOff x="457200" y="133350"/>
          <a:chExt cx="7667626" cy="39052501"/>
        </a:xfrm>
      </xdr:grpSpPr>
      <xdr:pic>
        <xdr:nvPicPr>
          <xdr:cNvPr id="3" name="図 2">
            <a:extLst>
              <a:ext uri="{FF2B5EF4-FFF2-40B4-BE49-F238E27FC236}">
                <a16:creationId xmlns:a16="http://schemas.microsoft.com/office/drawing/2014/main" id="{D7ECE8EA-4379-1586-57A1-E507B77FC2D4}"/>
              </a:ext>
            </a:extLst>
          </xdr:cNvPr>
          <xdr:cNvPicPr>
            <a:picLocks noChangeAspect="1"/>
          </xdr:cNvPicPr>
        </xdr:nvPicPr>
        <xdr:blipFill rotWithShape="1">
          <a:blip xmlns:r="http://schemas.openxmlformats.org/officeDocument/2006/relationships" r:embed="rId1"/>
          <a:srcRect l="6030" t="3875" r="6044" b="2436"/>
          <a:stretch/>
        </xdr:blipFill>
        <xdr:spPr>
          <a:xfrm>
            <a:off x="457200" y="133350"/>
            <a:ext cx="7639051" cy="9210676"/>
          </a:xfrm>
          <a:prstGeom prst="rect">
            <a:avLst/>
          </a:prstGeom>
        </xdr:spPr>
      </xdr:pic>
      <xdr:pic>
        <xdr:nvPicPr>
          <xdr:cNvPr id="4" name="図 3">
            <a:extLst>
              <a:ext uri="{FF2B5EF4-FFF2-40B4-BE49-F238E27FC236}">
                <a16:creationId xmlns:a16="http://schemas.microsoft.com/office/drawing/2014/main" id="{B6A0F7F0-0088-C35D-C638-7E723B939E65}"/>
              </a:ext>
            </a:extLst>
          </xdr:cNvPr>
          <xdr:cNvPicPr>
            <a:picLocks noChangeAspect="1"/>
          </xdr:cNvPicPr>
        </xdr:nvPicPr>
        <xdr:blipFill rotWithShape="1">
          <a:blip xmlns:r="http://schemas.openxmlformats.org/officeDocument/2006/relationships" r:embed="rId2"/>
          <a:srcRect l="6140" t="6491" r="6152" b="3696"/>
          <a:stretch/>
        </xdr:blipFill>
        <xdr:spPr>
          <a:xfrm>
            <a:off x="466725" y="8858250"/>
            <a:ext cx="7620000" cy="8829676"/>
          </a:xfrm>
          <a:prstGeom prst="rect">
            <a:avLst/>
          </a:prstGeom>
        </xdr:spPr>
      </xdr:pic>
      <xdr:pic>
        <xdr:nvPicPr>
          <xdr:cNvPr id="5" name="図 4">
            <a:extLst>
              <a:ext uri="{FF2B5EF4-FFF2-40B4-BE49-F238E27FC236}">
                <a16:creationId xmlns:a16="http://schemas.microsoft.com/office/drawing/2014/main" id="{DEB440F1-E406-A357-F3F3-8CCCE3F2206A}"/>
              </a:ext>
            </a:extLst>
          </xdr:cNvPr>
          <xdr:cNvPicPr>
            <a:picLocks noChangeAspect="1"/>
          </xdr:cNvPicPr>
        </xdr:nvPicPr>
        <xdr:blipFill rotWithShape="1">
          <a:blip xmlns:r="http://schemas.openxmlformats.org/officeDocument/2006/relationships" r:embed="rId3"/>
          <a:srcRect l="6140" t="7169" r="6152" b="4665"/>
          <a:stretch/>
        </xdr:blipFill>
        <xdr:spPr>
          <a:xfrm>
            <a:off x="457200" y="17392650"/>
            <a:ext cx="7620000" cy="8667750"/>
          </a:xfrm>
          <a:prstGeom prst="rect">
            <a:avLst/>
          </a:prstGeom>
        </xdr:spPr>
      </xdr:pic>
      <xdr:pic>
        <xdr:nvPicPr>
          <xdr:cNvPr id="7" name="図 6">
            <a:extLst>
              <a:ext uri="{FF2B5EF4-FFF2-40B4-BE49-F238E27FC236}">
                <a16:creationId xmlns:a16="http://schemas.microsoft.com/office/drawing/2014/main" id="{33E6966F-9879-2718-C0D0-041C57A6440E}"/>
              </a:ext>
            </a:extLst>
          </xdr:cNvPr>
          <xdr:cNvPicPr>
            <a:picLocks noChangeAspect="1"/>
          </xdr:cNvPicPr>
        </xdr:nvPicPr>
        <xdr:blipFill rotWithShape="1">
          <a:blip xmlns:r="http://schemas.openxmlformats.org/officeDocument/2006/relationships" r:embed="rId4"/>
          <a:srcRect l="6140" t="6879" r="6044" b="43418"/>
          <a:stretch/>
        </xdr:blipFill>
        <xdr:spPr>
          <a:xfrm>
            <a:off x="495300" y="34299525"/>
            <a:ext cx="7629525" cy="4886326"/>
          </a:xfrm>
          <a:prstGeom prst="rect">
            <a:avLst/>
          </a:prstGeom>
        </xdr:spPr>
      </xdr:pic>
      <xdr:pic>
        <xdr:nvPicPr>
          <xdr:cNvPr id="9" name="図 8">
            <a:extLst>
              <a:ext uri="{FF2B5EF4-FFF2-40B4-BE49-F238E27FC236}">
                <a16:creationId xmlns:a16="http://schemas.microsoft.com/office/drawing/2014/main" id="{3DB5C6E8-8842-4F47-8B7C-92839C4EB960}"/>
              </a:ext>
            </a:extLst>
          </xdr:cNvPr>
          <xdr:cNvPicPr>
            <a:picLocks noChangeAspect="1"/>
          </xdr:cNvPicPr>
        </xdr:nvPicPr>
        <xdr:blipFill rotWithShape="1">
          <a:blip xmlns:r="http://schemas.openxmlformats.org/officeDocument/2006/relationships" r:embed="rId5"/>
          <a:srcRect l="6030" t="6879" r="6044" b="6990"/>
          <a:stretch/>
        </xdr:blipFill>
        <xdr:spPr>
          <a:xfrm>
            <a:off x="485775" y="25831800"/>
            <a:ext cx="7639051" cy="8467726"/>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2D7F2-7D8F-4B89-B0B3-32113C7304BC}">
  <sheetPr codeName="Sheet1"/>
  <dimension ref="A1:AQ259"/>
  <sheetViews>
    <sheetView tabSelected="1" view="pageBreakPreview" zoomScaleNormal="100" zoomScaleSheetLayoutView="100" workbookViewId="0"/>
  </sheetViews>
  <sheetFormatPr defaultRowHeight="21" customHeight="1"/>
  <cols>
    <col min="1" max="1" width="12.875" style="35" customWidth="1"/>
    <col min="2" max="33" width="3.375" style="3" customWidth="1"/>
    <col min="34" max="34" width="3.625" style="27" customWidth="1"/>
    <col min="35" max="35" width="57.375" style="109" customWidth="1"/>
    <col min="36" max="36" width="68.875" style="109" customWidth="1"/>
    <col min="37" max="257" width="9" style="3"/>
    <col min="258" max="258" width="11.25" style="3" customWidth="1"/>
    <col min="259" max="259" width="8.75" style="3" customWidth="1"/>
    <col min="260" max="260" width="3" style="3" customWidth="1"/>
    <col min="261" max="261" width="17.875" style="3" customWidth="1"/>
    <col min="262" max="262" width="3.25" style="3" customWidth="1"/>
    <col min="263" max="269" width="1.625" style="3" customWidth="1"/>
    <col min="270" max="270" width="3.25" style="3" customWidth="1"/>
    <col min="271" max="271" width="16" style="3" customWidth="1"/>
    <col min="272" max="273" width="1.625" style="3" customWidth="1"/>
    <col min="274" max="274" width="2.375" style="3" customWidth="1"/>
    <col min="275" max="276" width="1.625" style="3" customWidth="1"/>
    <col min="277" max="277" width="2.75" style="3" customWidth="1"/>
    <col min="278" max="279" width="1.625" style="3" customWidth="1"/>
    <col min="280" max="280" width="2.125" style="3" customWidth="1"/>
    <col min="281" max="281" width="3.25" style="3" customWidth="1"/>
    <col min="282" max="282" width="9" style="3"/>
    <col min="283" max="289" width="1.625" style="3" customWidth="1"/>
    <col min="290" max="513" width="9" style="3"/>
    <col min="514" max="514" width="11.25" style="3" customWidth="1"/>
    <col min="515" max="515" width="8.75" style="3" customWidth="1"/>
    <col min="516" max="516" width="3" style="3" customWidth="1"/>
    <col min="517" max="517" width="17.875" style="3" customWidth="1"/>
    <col min="518" max="518" width="3.25" style="3" customWidth="1"/>
    <col min="519" max="525" width="1.625" style="3" customWidth="1"/>
    <col min="526" max="526" width="3.25" style="3" customWidth="1"/>
    <col min="527" max="527" width="16" style="3" customWidth="1"/>
    <col min="528" max="529" width="1.625" style="3" customWidth="1"/>
    <col min="530" max="530" width="2.375" style="3" customWidth="1"/>
    <col min="531" max="532" width="1.625" style="3" customWidth="1"/>
    <col min="533" max="533" width="2.75" style="3" customWidth="1"/>
    <col min="534" max="535" width="1.625" style="3" customWidth="1"/>
    <col min="536" max="536" width="2.125" style="3" customWidth="1"/>
    <col min="537" max="537" width="3.25" style="3" customWidth="1"/>
    <col min="538" max="538" width="9" style="3"/>
    <col min="539" max="545" width="1.625" style="3" customWidth="1"/>
    <col min="546" max="769" width="9" style="3"/>
    <col min="770" max="770" width="11.25" style="3" customWidth="1"/>
    <col min="771" max="771" width="8.75" style="3" customWidth="1"/>
    <col min="772" max="772" width="3" style="3" customWidth="1"/>
    <col min="773" max="773" width="17.875" style="3" customWidth="1"/>
    <col min="774" max="774" width="3.25" style="3" customWidth="1"/>
    <col min="775" max="781" width="1.625" style="3" customWidth="1"/>
    <col min="782" max="782" width="3.25" style="3" customWidth="1"/>
    <col min="783" max="783" width="16" style="3" customWidth="1"/>
    <col min="784" max="785" width="1.625" style="3" customWidth="1"/>
    <col min="786" max="786" width="2.375" style="3" customWidth="1"/>
    <col min="787" max="788" width="1.625" style="3" customWidth="1"/>
    <col min="789" max="789" width="2.75" style="3" customWidth="1"/>
    <col min="790" max="791" width="1.625" style="3" customWidth="1"/>
    <col min="792" max="792" width="2.125" style="3" customWidth="1"/>
    <col min="793" max="793" width="3.25" style="3" customWidth="1"/>
    <col min="794" max="794" width="9" style="3"/>
    <col min="795" max="801" width="1.625" style="3" customWidth="1"/>
    <col min="802" max="1025" width="9" style="3"/>
    <col min="1026" max="1026" width="11.25" style="3" customWidth="1"/>
    <col min="1027" max="1027" width="8.75" style="3" customWidth="1"/>
    <col min="1028" max="1028" width="3" style="3" customWidth="1"/>
    <col min="1029" max="1029" width="17.875" style="3" customWidth="1"/>
    <col min="1030" max="1030" width="3.25" style="3" customWidth="1"/>
    <col min="1031" max="1037" width="1.625" style="3" customWidth="1"/>
    <col min="1038" max="1038" width="3.25" style="3" customWidth="1"/>
    <col min="1039" max="1039" width="16" style="3" customWidth="1"/>
    <col min="1040" max="1041" width="1.625" style="3" customWidth="1"/>
    <col min="1042" max="1042" width="2.375" style="3" customWidth="1"/>
    <col min="1043" max="1044" width="1.625" style="3" customWidth="1"/>
    <col min="1045" max="1045" width="2.75" style="3" customWidth="1"/>
    <col min="1046" max="1047" width="1.625" style="3" customWidth="1"/>
    <col min="1048" max="1048" width="2.125" style="3" customWidth="1"/>
    <col min="1049" max="1049" width="3.25" style="3" customWidth="1"/>
    <col min="1050" max="1050" width="9" style="3"/>
    <col min="1051" max="1057" width="1.625" style="3" customWidth="1"/>
    <col min="1058" max="1281" width="9" style="3"/>
    <col min="1282" max="1282" width="11.25" style="3" customWidth="1"/>
    <col min="1283" max="1283" width="8.75" style="3" customWidth="1"/>
    <col min="1284" max="1284" width="3" style="3" customWidth="1"/>
    <col min="1285" max="1285" width="17.875" style="3" customWidth="1"/>
    <col min="1286" max="1286" width="3.25" style="3" customWidth="1"/>
    <col min="1287" max="1293" width="1.625" style="3" customWidth="1"/>
    <col min="1294" max="1294" width="3.25" style="3" customWidth="1"/>
    <col min="1295" max="1295" width="16" style="3" customWidth="1"/>
    <col min="1296" max="1297" width="1.625" style="3" customWidth="1"/>
    <col min="1298" max="1298" width="2.375" style="3" customWidth="1"/>
    <col min="1299" max="1300" width="1.625" style="3" customWidth="1"/>
    <col min="1301" max="1301" width="2.75" style="3" customWidth="1"/>
    <col min="1302" max="1303" width="1.625" style="3" customWidth="1"/>
    <col min="1304" max="1304" width="2.125" style="3" customWidth="1"/>
    <col min="1305" max="1305" width="3.25" style="3" customWidth="1"/>
    <col min="1306" max="1306" width="9" style="3"/>
    <col min="1307" max="1313" width="1.625" style="3" customWidth="1"/>
    <col min="1314" max="1537" width="9" style="3"/>
    <col min="1538" max="1538" width="11.25" style="3" customWidth="1"/>
    <col min="1539" max="1539" width="8.75" style="3" customWidth="1"/>
    <col min="1540" max="1540" width="3" style="3" customWidth="1"/>
    <col min="1541" max="1541" width="17.875" style="3" customWidth="1"/>
    <col min="1542" max="1542" width="3.25" style="3" customWidth="1"/>
    <col min="1543" max="1549" width="1.625" style="3" customWidth="1"/>
    <col min="1550" max="1550" width="3.25" style="3" customWidth="1"/>
    <col min="1551" max="1551" width="16" style="3" customWidth="1"/>
    <col min="1552" max="1553" width="1.625" style="3" customWidth="1"/>
    <col min="1554" max="1554" width="2.375" style="3" customWidth="1"/>
    <col min="1555" max="1556" width="1.625" style="3" customWidth="1"/>
    <col min="1557" max="1557" width="2.75" style="3" customWidth="1"/>
    <col min="1558" max="1559" width="1.625" style="3" customWidth="1"/>
    <col min="1560" max="1560" width="2.125" style="3" customWidth="1"/>
    <col min="1561" max="1561" width="3.25" style="3" customWidth="1"/>
    <col min="1562" max="1562" width="9" style="3"/>
    <col min="1563" max="1569" width="1.625" style="3" customWidth="1"/>
    <col min="1570" max="1793" width="9" style="3"/>
    <col min="1794" max="1794" width="11.25" style="3" customWidth="1"/>
    <col min="1795" max="1795" width="8.75" style="3" customWidth="1"/>
    <col min="1796" max="1796" width="3" style="3" customWidth="1"/>
    <col min="1797" max="1797" width="17.875" style="3" customWidth="1"/>
    <col min="1798" max="1798" width="3.25" style="3" customWidth="1"/>
    <col min="1799" max="1805" width="1.625" style="3" customWidth="1"/>
    <col min="1806" max="1806" width="3.25" style="3" customWidth="1"/>
    <col min="1807" max="1807" width="16" style="3" customWidth="1"/>
    <col min="1808" max="1809" width="1.625" style="3" customWidth="1"/>
    <col min="1810" max="1810" width="2.375" style="3" customWidth="1"/>
    <col min="1811" max="1812" width="1.625" style="3" customWidth="1"/>
    <col min="1813" max="1813" width="2.75" style="3" customWidth="1"/>
    <col min="1814" max="1815" width="1.625" style="3" customWidth="1"/>
    <col min="1816" max="1816" width="2.125" style="3" customWidth="1"/>
    <col min="1817" max="1817" width="3.25" style="3" customWidth="1"/>
    <col min="1818" max="1818" width="9" style="3"/>
    <col min="1819" max="1825" width="1.625" style="3" customWidth="1"/>
    <col min="1826" max="2049" width="9" style="3"/>
    <col min="2050" max="2050" width="11.25" style="3" customWidth="1"/>
    <col min="2051" max="2051" width="8.75" style="3" customWidth="1"/>
    <col min="2052" max="2052" width="3" style="3" customWidth="1"/>
    <col min="2053" max="2053" width="17.875" style="3" customWidth="1"/>
    <col min="2054" max="2054" width="3.25" style="3" customWidth="1"/>
    <col min="2055" max="2061" width="1.625" style="3" customWidth="1"/>
    <col min="2062" max="2062" width="3.25" style="3" customWidth="1"/>
    <col min="2063" max="2063" width="16" style="3" customWidth="1"/>
    <col min="2064" max="2065" width="1.625" style="3" customWidth="1"/>
    <col min="2066" max="2066" width="2.375" style="3" customWidth="1"/>
    <col min="2067" max="2068" width="1.625" style="3" customWidth="1"/>
    <col min="2069" max="2069" width="2.75" style="3" customWidth="1"/>
    <col min="2070" max="2071" width="1.625" style="3" customWidth="1"/>
    <col min="2072" max="2072" width="2.125" style="3" customWidth="1"/>
    <col min="2073" max="2073" width="3.25" style="3" customWidth="1"/>
    <col min="2074" max="2074" width="9" style="3"/>
    <col min="2075" max="2081" width="1.625" style="3" customWidth="1"/>
    <col min="2082" max="2305" width="9" style="3"/>
    <col min="2306" max="2306" width="11.25" style="3" customWidth="1"/>
    <col min="2307" max="2307" width="8.75" style="3" customWidth="1"/>
    <col min="2308" max="2308" width="3" style="3" customWidth="1"/>
    <col min="2309" max="2309" width="17.875" style="3" customWidth="1"/>
    <col min="2310" max="2310" width="3.25" style="3" customWidth="1"/>
    <col min="2311" max="2317" width="1.625" style="3" customWidth="1"/>
    <col min="2318" max="2318" width="3.25" style="3" customWidth="1"/>
    <col min="2319" max="2319" width="16" style="3" customWidth="1"/>
    <col min="2320" max="2321" width="1.625" style="3" customWidth="1"/>
    <col min="2322" max="2322" width="2.375" style="3" customWidth="1"/>
    <col min="2323" max="2324" width="1.625" style="3" customWidth="1"/>
    <col min="2325" max="2325" width="2.75" style="3" customWidth="1"/>
    <col min="2326" max="2327" width="1.625" style="3" customWidth="1"/>
    <col min="2328" max="2328" width="2.125" style="3" customWidth="1"/>
    <col min="2329" max="2329" width="3.25" style="3" customWidth="1"/>
    <col min="2330" max="2330" width="9" style="3"/>
    <col min="2331" max="2337" width="1.625" style="3" customWidth="1"/>
    <col min="2338" max="2561" width="9" style="3"/>
    <col min="2562" max="2562" width="11.25" style="3" customWidth="1"/>
    <col min="2563" max="2563" width="8.75" style="3" customWidth="1"/>
    <col min="2564" max="2564" width="3" style="3" customWidth="1"/>
    <col min="2565" max="2565" width="17.875" style="3" customWidth="1"/>
    <col min="2566" max="2566" width="3.25" style="3" customWidth="1"/>
    <col min="2567" max="2573" width="1.625" style="3" customWidth="1"/>
    <col min="2574" max="2574" width="3.25" style="3" customWidth="1"/>
    <col min="2575" max="2575" width="16" style="3" customWidth="1"/>
    <col min="2576" max="2577" width="1.625" style="3" customWidth="1"/>
    <col min="2578" max="2578" width="2.375" style="3" customWidth="1"/>
    <col min="2579" max="2580" width="1.625" style="3" customWidth="1"/>
    <col min="2581" max="2581" width="2.75" style="3" customWidth="1"/>
    <col min="2582" max="2583" width="1.625" style="3" customWidth="1"/>
    <col min="2584" max="2584" width="2.125" style="3" customWidth="1"/>
    <col min="2585" max="2585" width="3.25" style="3" customWidth="1"/>
    <col min="2586" max="2586" width="9" style="3"/>
    <col min="2587" max="2593" width="1.625" style="3" customWidth="1"/>
    <col min="2594" max="2817" width="9" style="3"/>
    <col min="2818" max="2818" width="11.25" style="3" customWidth="1"/>
    <col min="2819" max="2819" width="8.75" style="3" customWidth="1"/>
    <col min="2820" max="2820" width="3" style="3" customWidth="1"/>
    <col min="2821" max="2821" width="17.875" style="3" customWidth="1"/>
    <col min="2822" max="2822" width="3.25" style="3" customWidth="1"/>
    <col min="2823" max="2829" width="1.625" style="3" customWidth="1"/>
    <col min="2830" max="2830" width="3.25" style="3" customWidth="1"/>
    <col min="2831" max="2831" width="16" style="3" customWidth="1"/>
    <col min="2832" max="2833" width="1.625" style="3" customWidth="1"/>
    <col min="2834" max="2834" width="2.375" style="3" customWidth="1"/>
    <col min="2835" max="2836" width="1.625" style="3" customWidth="1"/>
    <col min="2837" max="2837" width="2.75" style="3" customWidth="1"/>
    <col min="2838" max="2839" width="1.625" style="3" customWidth="1"/>
    <col min="2840" max="2840" width="2.125" style="3" customWidth="1"/>
    <col min="2841" max="2841" width="3.25" style="3" customWidth="1"/>
    <col min="2842" max="2842" width="9" style="3"/>
    <col min="2843" max="2849" width="1.625" style="3" customWidth="1"/>
    <col min="2850" max="3073" width="9" style="3"/>
    <col min="3074" max="3074" width="11.25" style="3" customWidth="1"/>
    <col min="3075" max="3075" width="8.75" style="3" customWidth="1"/>
    <col min="3076" max="3076" width="3" style="3" customWidth="1"/>
    <col min="3077" max="3077" width="17.875" style="3" customWidth="1"/>
    <col min="3078" max="3078" width="3.25" style="3" customWidth="1"/>
    <col min="3079" max="3085" width="1.625" style="3" customWidth="1"/>
    <col min="3086" max="3086" width="3.25" style="3" customWidth="1"/>
    <col min="3087" max="3087" width="16" style="3" customWidth="1"/>
    <col min="3088" max="3089" width="1.625" style="3" customWidth="1"/>
    <col min="3090" max="3090" width="2.375" style="3" customWidth="1"/>
    <col min="3091" max="3092" width="1.625" style="3" customWidth="1"/>
    <col min="3093" max="3093" width="2.75" style="3" customWidth="1"/>
    <col min="3094" max="3095" width="1.625" style="3" customWidth="1"/>
    <col min="3096" max="3096" width="2.125" style="3" customWidth="1"/>
    <col min="3097" max="3097" width="3.25" style="3" customWidth="1"/>
    <col min="3098" max="3098" width="9" style="3"/>
    <col min="3099" max="3105" width="1.625" style="3" customWidth="1"/>
    <col min="3106" max="3329" width="9" style="3"/>
    <col min="3330" max="3330" width="11.25" style="3" customWidth="1"/>
    <col min="3331" max="3331" width="8.75" style="3" customWidth="1"/>
    <col min="3332" max="3332" width="3" style="3" customWidth="1"/>
    <col min="3333" max="3333" width="17.875" style="3" customWidth="1"/>
    <col min="3334" max="3334" width="3.25" style="3" customWidth="1"/>
    <col min="3335" max="3341" width="1.625" style="3" customWidth="1"/>
    <col min="3342" max="3342" width="3.25" style="3" customWidth="1"/>
    <col min="3343" max="3343" width="16" style="3" customWidth="1"/>
    <col min="3344" max="3345" width="1.625" style="3" customWidth="1"/>
    <col min="3346" max="3346" width="2.375" style="3" customWidth="1"/>
    <col min="3347" max="3348" width="1.625" style="3" customWidth="1"/>
    <col min="3349" max="3349" width="2.75" style="3" customWidth="1"/>
    <col min="3350" max="3351" width="1.625" style="3" customWidth="1"/>
    <col min="3352" max="3352" width="2.125" style="3" customWidth="1"/>
    <col min="3353" max="3353" width="3.25" style="3" customWidth="1"/>
    <col min="3354" max="3354" width="9" style="3"/>
    <col min="3355" max="3361" width="1.625" style="3" customWidth="1"/>
    <col min="3362" max="3585" width="9" style="3"/>
    <col min="3586" max="3586" width="11.25" style="3" customWidth="1"/>
    <col min="3587" max="3587" width="8.75" style="3" customWidth="1"/>
    <col min="3588" max="3588" width="3" style="3" customWidth="1"/>
    <col min="3589" max="3589" width="17.875" style="3" customWidth="1"/>
    <col min="3590" max="3590" width="3.25" style="3" customWidth="1"/>
    <col min="3591" max="3597" width="1.625" style="3" customWidth="1"/>
    <col min="3598" max="3598" width="3.25" style="3" customWidth="1"/>
    <col min="3599" max="3599" width="16" style="3" customWidth="1"/>
    <col min="3600" max="3601" width="1.625" style="3" customWidth="1"/>
    <col min="3602" max="3602" width="2.375" style="3" customWidth="1"/>
    <col min="3603" max="3604" width="1.625" style="3" customWidth="1"/>
    <col min="3605" max="3605" width="2.75" style="3" customWidth="1"/>
    <col min="3606" max="3607" width="1.625" style="3" customWidth="1"/>
    <col min="3608" max="3608" width="2.125" style="3" customWidth="1"/>
    <col min="3609" max="3609" width="3.25" style="3" customWidth="1"/>
    <col min="3610" max="3610" width="9" style="3"/>
    <col min="3611" max="3617" width="1.625" style="3" customWidth="1"/>
    <col min="3618" max="3841" width="9" style="3"/>
    <col min="3842" max="3842" width="11.25" style="3" customWidth="1"/>
    <col min="3843" max="3843" width="8.75" style="3" customWidth="1"/>
    <col min="3844" max="3844" width="3" style="3" customWidth="1"/>
    <col min="3845" max="3845" width="17.875" style="3" customWidth="1"/>
    <col min="3846" max="3846" width="3.25" style="3" customWidth="1"/>
    <col min="3847" max="3853" width="1.625" style="3" customWidth="1"/>
    <col min="3854" max="3854" width="3.25" style="3" customWidth="1"/>
    <col min="3855" max="3855" width="16" style="3" customWidth="1"/>
    <col min="3856" max="3857" width="1.625" style="3" customWidth="1"/>
    <col min="3858" max="3858" width="2.375" style="3" customWidth="1"/>
    <col min="3859" max="3860" width="1.625" style="3" customWidth="1"/>
    <col min="3861" max="3861" width="2.75" style="3" customWidth="1"/>
    <col min="3862" max="3863" width="1.625" style="3" customWidth="1"/>
    <col min="3864" max="3864" width="2.125" style="3" customWidth="1"/>
    <col min="3865" max="3865" width="3.25" style="3" customWidth="1"/>
    <col min="3866" max="3866" width="9" style="3"/>
    <col min="3867" max="3873" width="1.625" style="3" customWidth="1"/>
    <col min="3874" max="4097" width="9" style="3"/>
    <col min="4098" max="4098" width="11.25" style="3" customWidth="1"/>
    <col min="4099" max="4099" width="8.75" style="3" customWidth="1"/>
    <col min="4100" max="4100" width="3" style="3" customWidth="1"/>
    <col min="4101" max="4101" width="17.875" style="3" customWidth="1"/>
    <col min="4102" max="4102" width="3.25" style="3" customWidth="1"/>
    <col min="4103" max="4109" width="1.625" style="3" customWidth="1"/>
    <col min="4110" max="4110" width="3.25" style="3" customWidth="1"/>
    <col min="4111" max="4111" width="16" style="3" customWidth="1"/>
    <col min="4112" max="4113" width="1.625" style="3" customWidth="1"/>
    <col min="4114" max="4114" width="2.375" style="3" customWidth="1"/>
    <col min="4115" max="4116" width="1.625" style="3" customWidth="1"/>
    <col min="4117" max="4117" width="2.75" style="3" customWidth="1"/>
    <col min="4118" max="4119" width="1.625" style="3" customWidth="1"/>
    <col min="4120" max="4120" width="2.125" style="3" customWidth="1"/>
    <col min="4121" max="4121" width="3.25" style="3" customWidth="1"/>
    <col min="4122" max="4122" width="9" style="3"/>
    <col min="4123" max="4129" width="1.625" style="3" customWidth="1"/>
    <col min="4130" max="4353" width="9" style="3"/>
    <col min="4354" max="4354" width="11.25" style="3" customWidth="1"/>
    <col min="4355" max="4355" width="8.75" style="3" customWidth="1"/>
    <col min="4356" max="4356" width="3" style="3" customWidth="1"/>
    <col min="4357" max="4357" width="17.875" style="3" customWidth="1"/>
    <col min="4358" max="4358" width="3.25" style="3" customWidth="1"/>
    <col min="4359" max="4365" width="1.625" style="3" customWidth="1"/>
    <col min="4366" max="4366" width="3.25" style="3" customWidth="1"/>
    <col min="4367" max="4367" width="16" style="3" customWidth="1"/>
    <col min="4368" max="4369" width="1.625" style="3" customWidth="1"/>
    <col min="4370" max="4370" width="2.375" style="3" customWidth="1"/>
    <col min="4371" max="4372" width="1.625" style="3" customWidth="1"/>
    <col min="4373" max="4373" width="2.75" style="3" customWidth="1"/>
    <col min="4374" max="4375" width="1.625" style="3" customWidth="1"/>
    <col min="4376" max="4376" width="2.125" style="3" customWidth="1"/>
    <col min="4377" max="4377" width="3.25" style="3" customWidth="1"/>
    <col min="4378" max="4378" width="9" style="3"/>
    <col min="4379" max="4385" width="1.625" style="3" customWidth="1"/>
    <col min="4386" max="4609" width="9" style="3"/>
    <col min="4610" max="4610" width="11.25" style="3" customWidth="1"/>
    <col min="4611" max="4611" width="8.75" style="3" customWidth="1"/>
    <col min="4612" max="4612" width="3" style="3" customWidth="1"/>
    <col min="4613" max="4613" width="17.875" style="3" customWidth="1"/>
    <col min="4614" max="4614" width="3.25" style="3" customWidth="1"/>
    <col min="4615" max="4621" width="1.625" style="3" customWidth="1"/>
    <col min="4622" max="4622" width="3.25" style="3" customWidth="1"/>
    <col min="4623" max="4623" width="16" style="3" customWidth="1"/>
    <col min="4624" max="4625" width="1.625" style="3" customWidth="1"/>
    <col min="4626" max="4626" width="2.375" style="3" customWidth="1"/>
    <col min="4627" max="4628" width="1.625" style="3" customWidth="1"/>
    <col min="4629" max="4629" width="2.75" style="3" customWidth="1"/>
    <col min="4630" max="4631" width="1.625" style="3" customWidth="1"/>
    <col min="4632" max="4632" width="2.125" style="3" customWidth="1"/>
    <col min="4633" max="4633" width="3.25" style="3" customWidth="1"/>
    <col min="4634" max="4634" width="9" style="3"/>
    <col min="4635" max="4641" width="1.625" style="3" customWidth="1"/>
    <col min="4642" max="4865" width="9" style="3"/>
    <col min="4866" max="4866" width="11.25" style="3" customWidth="1"/>
    <col min="4867" max="4867" width="8.75" style="3" customWidth="1"/>
    <col min="4868" max="4868" width="3" style="3" customWidth="1"/>
    <col min="4869" max="4869" width="17.875" style="3" customWidth="1"/>
    <col min="4870" max="4870" width="3.25" style="3" customWidth="1"/>
    <col min="4871" max="4877" width="1.625" style="3" customWidth="1"/>
    <col min="4878" max="4878" width="3.25" style="3" customWidth="1"/>
    <col min="4879" max="4879" width="16" style="3" customWidth="1"/>
    <col min="4880" max="4881" width="1.625" style="3" customWidth="1"/>
    <col min="4882" max="4882" width="2.375" style="3" customWidth="1"/>
    <col min="4883" max="4884" width="1.625" style="3" customWidth="1"/>
    <col min="4885" max="4885" width="2.75" style="3" customWidth="1"/>
    <col min="4886" max="4887" width="1.625" style="3" customWidth="1"/>
    <col min="4888" max="4888" width="2.125" style="3" customWidth="1"/>
    <col min="4889" max="4889" width="3.25" style="3" customWidth="1"/>
    <col min="4890" max="4890" width="9" style="3"/>
    <col min="4891" max="4897" width="1.625" style="3" customWidth="1"/>
    <col min="4898" max="5121" width="9" style="3"/>
    <col min="5122" max="5122" width="11.25" style="3" customWidth="1"/>
    <col min="5123" max="5123" width="8.75" style="3" customWidth="1"/>
    <col min="5124" max="5124" width="3" style="3" customWidth="1"/>
    <col min="5125" max="5125" width="17.875" style="3" customWidth="1"/>
    <col min="5126" max="5126" width="3.25" style="3" customWidth="1"/>
    <col min="5127" max="5133" width="1.625" style="3" customWidth="1"/>
    <col min="5134" max="5134" width="3.25" style="3" customWidth="1"/>
    <col min="5135" max="5135" width="16" style="3" customWidth="1"/>
    <col min="5136" max="5137" width="1.625" style="3" customWidth="1"/>
    <col min="5138" max="5138" width="2.375" style="3" customWidth="1"/>
    <col min="5139" max="5140" width="1.625" style="3" customWidth="1"/>
    <col min="5141" max="5141" width="2.75" style="3" customWidth="1"/>
    <col min="5142" max="5143" width="1.625" style="3" customWidth="1"/>
    <col min="5144" max="5144" width="2.125" style="3" customWidth="1"/>
    <col min="5145" max="5145" width="3.25" style="3" customWidth="1"/>
    <col min="5146" max="5146" width="9" style="3"/>
    <col min="5147" max="5153" width="1.625" style="3" customWidth="1"/>
    <col min="5154" max="5377" width="9" style="3"/>
    <col min="5378" max="5378" width="11.25" style="3" customWidth="1"/>
    <col min="5379" max="5379" width="8.75" style="3" customWidth="1"/>
    <col min="5380" max="5380" width="3" style="3" customWidth="1"/>
    <col min="5381" max="5381" width="17.875" style="3" customWidth="1"/>
    <col min="5382" max="5382" width="3.25" style="3" customWidth="1"/>
    <col min="5383" max="5389" width="1.625" style="3" customWidth="1"/>
    <col min="5390" max="5390" width="3.25" style="3" customWidth="1"/>
    <col min="5391" max="5391" width="16" style="3" customWidth="1"/>
    <col min="5392" max="5393" width="1.625" style="3" customWidth="1"/>
    <col min="5394" max="5394" width="2.375" style="3" customWidth="1"/>
    <col min="5395" max="5396" width="1.625" style="3" customWidth="1"/>
    <col min="5397" max="5397" width="2.75" style="3" customWidth="1"/>
    <col min="5398" max="5399" width="1.625" style="3" customWidth="1"/>
    <col min="5400" max="5400" width="2.125" style="3" customWidth="1"/>
    <col min="5401" max="5401" width="3.25" style="3" customWidth="1"/>
    <col min="5402" max="5402" width="9" style="3"/>
    <col min="5403" max="5409" width="1.625" style="3" customWidth="1"/>
    <col min="5410" max="5633" width="9" style="3"/>
    <col min="5634" max="5634" width="11.25" style="3" customWidth="1"/>
    <col min="5635" max="5635" width="8.75" style="3" customWidth="1"/>
    <col min="5636" max="5636" width="3" style="3" customWidth="1"/>
    <col min="5637" max="5637" width="17.875" style="3" customWidth="1"/>
    <col min="5638" max="5638" width="3.25" style="3" customWidth="1"/>
    <col min="5639" max="5645" width="1.625" style="3" customWidth="1"/>
    <col min="5646" max="5646" width="3.25" style="3" customWidth="1"/>
    <col min="5647" max="5647" width="16" style="3" customWidth="1"/>
    <col min="5648" max="5649" width="1.625" style="3" customWidth="1"/>
    <col min="5650" max="5650" width="2.375" style="3" customWidth="1"/>
    <col min="5651" max="5652" width="1.625" style="3" customWidth="1"/>
    <col min="5653" max="5653" width="2.75" style="3" customWidth="1"/>
    <col min="5654" max="5655" width="1.625" style="3" customWidth="1"/>
    <col min="5656" max="5656" width="2.125" style="3" customWidth="1"/>
    <col min="5657" max="5657" width="3.25" style="3" customWidth="1"/>
    <col min="5658" max="5658" width="9" style="3"/>
    <col min="5659" max="5665" width="1.625" style="3" customWidth="1"/>
    <col min="5666" max="5889" width="9" style="3"/>
    <col min="5890" max="5890" width="11.25" style="3" customWidth="1"/>
    <col min="5891" max="5891" width="8.75" style="3" customWidth="1"/>
    <col min="5892" max="5892" width="3" style="3" customWidth="1"/>
    <col min="5893" max="5893" width="17.875" style="3" customWidth="1"/>
    <col min="5894" max="5894" width="3.25" style="3" customWidth="1"/>
    <col min="5895" max="5901" width="1.625" style="3" customWidth="1"/>
    <col min="5902" max="5902" width="3.25" style="3" customWidth="1"/>
    <col min="5903" max="5903" width="16" style="3" customWidth="1"/>
    <col min="5904" max="5905" width="1.625" style="3" customWidth="1"/>
    <col min="5906" max="5906" width="2.375" style="3" customWidth="1"/>
    <col min="5907" max="5908" width="1.625" style="3" customWidth="1"/>
    <col min="5909" max="5909" width="2.75" style="3" customWidth="1"/>
    <col min="5910" max="5911" width="1.625" style="3" customWidth="1"/>
    <col min="5912" max="5912" width="2.125" style="3" customWidth="1"/>
    <col min="5913" max="5913" width="3.25" style="3" customWidth="1"/>
    <col min="5914" max="5914" width="9" style="3"/>
    <col min="5915" max="5921" width="1.625" style="3" customWidth="1"/>
    <col min="5922" max="6145" width="9" style="3"/>
    <col min="6146" max="6146" width="11.25" style="3" customWidth="1"/>
    <col min="6147" max="6147" width="8.75" style="3" customWidth="1"/>
    <col min="6148" max="6148" width="3" style="3" customWidth="1"/>
    <col min="6149" max="6149" width="17.875" style="3" customWidth="1"/>
    <col min="6150" max="6150" width="3.25" style="3" customWidth="1"/>
    <col min="6151" max="6157" width="1.625" style="3" customWidth="1"/>
    <col min="6158" max="6158" width="3.25" style="3" customWidth="1"/>
    <col min="6159" max="6159" width="16" style="3" customWidth="1"/>
    <col min="6160" max="6161" width="1.625" style="3" customWidth="1"/>
    <col min="6162" max="6162" width="2.375" style="3" customWidth="1"/>
    <col min="6163" max="6164" width="1.625" style="3" customWidth="1"/>
    <col min="6165" max="6165" width="2.75" style="3" customWidth="1"/>
    <col min="6166" max="6167" width="1.625" style="3" customWidth="1"/>
    <col min="6168" max="6168" width="2.125" style="3" customWidth="1"/>
    <col min="6169" max="6169" width="3.25" style="3" customWidth="1"/>
    <col min="6170" max="6170" width="9" style="3"/>
    <col min="6171" max="6177" width="1.625" style="3" customWidth="1"/>
    <col min="6178" max="6401" width="9" style="3"/>
    <col min="6402" max="6402" width="11.25" style="3" customWidth="1"/>
    <col min="6403" max="6403" width="8.75" style="3" customWidth="1"/>
    <col min="6404" max="6404" width="3" style="3" customWidth="1"/>
    <col min="6405" max="6405" width="17.875" style="3" customWidth="1"/>
    <col min="6406" max="6406" width="3.25" style="3" customWidth="1"/>
    <col min="6407" max="6413" width="1.625" style="3" customWidth="1"/>
    <col min="6414" max="6414" width="3.25" style="3" customWidth="1"/>
    <col min="6415" max="6415" width="16" style="3" customWidth="1"/>
    <col min="6416" max="6417" width="1.625" style="3" customWidth="1"/>
    <col min="6418" max="6418" width="2.375" style="3" customWidth="1"/>
    <col min="6419" max="6420" width="1.625" style="3" customWidth="1"/>
    <col min="6421" max="6421" width="2.75" style="3" customWidth="1"/>
    <col min="6422" max="6423" width="1.625" style="3" customWidth="1"/>
    <col min="6424" max="6424" width="2.125" style="3" customWidth="1"/>
    <col min="6425" max="6425" width="3.25" style="3" customWidth="1"/>
    <col min="6426" max="6426" width="9" style="3"/>
    <col min="6427" max="6433" width="1.625" style="3" customWidth="1"/>
    <col min="6434" max="6657" width="9" style="3"/>
    <col min="6658" max="6658" width="11.25" style="3" customWidth="1"/>
    <col min="6659" max="6659" width="8.75" style="3" customWidth="1"/>
    <col min="6660" max="6660" width="3" style="3" customWidth="1"/>
    <col min="6661" max="6661" width="17.875" style="3" customWidth="1"/>
    <col min="6662" max="6662" width="3.25" style="3" customWidth="1"/>
    <col min="6663" max="6669" width="1.625" style="3" customWidth="1"/>
    <col min="6670" max="6670" width="3.25" style="3" customWidth="1"/>
    <col min="6671" max="6671" width="16" style="3" customWidth="1"/>
    <col min="6672" max="6673" width="1.625" style="3" customWidth="1"/>
    <col min="6674" max="6674" width="2.375" style="3" customWidth="1"/>
    <col min="6675" max="6676" width="1.625" style="3" customWidth="1"/>
    <col min="6677" max="6677" width="2.75" style="3" customWidth="1"/>
    <col min="6678" max="6679" width="1.625" style="3" customWidth="1"/>
    <col min="6680" max="6680" width="2.125" style="3" customWidth="1"/>
    <col min="6681" max="6681" width="3.25" style="3" customWidth="1"/>
    <col min="6682" max="6682" width="9" style="3"/>
    <col min="6683" max="6689" width="1.625" style="3" customWidth="1"/>
    <col min="6690" max="6913" width="9" style="3"/>
    <col min="6914" max="6914" width="11.25" style="3" customWidth="1"/>
    <col min="6915" max="6915" width="8.75" style="3" customWidth="1"/>
    <col min="6916" max="6916" width="3" style="3" customWidth="1"/>
    <col min="6917" max="6917" width="17.875" style="3" customWidth="1"/>
    <col min="6918" max="6918" width="3.25" style="3" customWidth="1"/>
    <col min="6919" max="6925" width="1.625" style="3" customWidth="1"/>
    <col min="6926" max="6926" width="3.25" style="3" customWidth="1"/>
    <col min="6927" max="6927" width="16" style="3" customWidth="1"/>
    <col min="6928" max="6929" width="1.625" style="3" customWidth="1"/>
    <col min="6930" max="6930" width="2.375" style="3" customWidth="1"/>
    <col min="6931" max="6932" width="1.625" style="3" customWidth="1"/>
    <col min="6933" max="6933" width="2.75" style="3" customWidth="1"/>
    <col min="6934" max="6935" width="1.625" style="3" customWidth="1"/>
    <col min="6936" max="6936" width="2.125" style="3" customWidth="1"/>
    <col min="6937" max="6937" width="3.25" style="3" customWidth="1"/>
    <col min="6938" max="6938" width="9" style="3"/>
    <col min="6939" max="6945" width="1.625" style="3" customWidth="1"/>
    <col min="6946" max="7169" width="9" style="3"/>
    <col min="7170" max="7170" width="11.25" style="3" customWidth="1"/>
    <col min="7171" max="7171" width="8.75" style="3" customWidth="1"/>
    <col min="7172" max="7172" width="3" style="3" customWidth="1"/>
    <col min="7173" max="7173" width="17.875" style="3" customWidth="1"/>
    <col min="7174" max="7174" width="3.25" style="3" customWidth="1"/>
    <col min="7175" max="7181" width="1.625" style="3" customWidth="1"/>
    <col min="7182" max="7182" width="3.25" style="3" customWidth="1"/>
    <col min="7183" max="7183" width="16" style="3" customWidth="1"/>
    <col min="7184" max="7185" width="1.625" style="3" customWidth="1"/>
    <col min="7186" max="7186" width="2.375" style="3" customWidth="1"/>
    <col min="7187" max="7188" width="1.625" style="3" customWidth="1"/>
    <col min="7189" max="7189" width="2.75" style="3" customWidth="1"/>
    <col min="7190" max="7191" width="1.625" style="3" customWidth="1"/>
    <col min="7192" max="7192" width="2.125" style="3" customWidth="1"/>
    <col min="7193" max="7193" width="3.25" style="3" customWidth="1"/>
    <col min="7194" max="7194" width="9" style="3"/>
    <col min="7195" max="7201" width="1.625" style="3" customWidth="1"/>
    <col min="7202" max="7425" width="9" style="3"/>
    <col min="7426" max="7426" width="11.25" style="3" customWidth="1"/>
    <col min="7427" max="7427" width="8.75" style="3" customWidth="1"/>
    <col min="7428" max="7428" width="3" style="3" customWidth="1"/>
    <col min="7429" max="7429" width="17.875" style="3" customWidth="1"/>
    <col min="7430" max="7430" width="3.25" style="3" customWidth="1"/>
    <col min="7431" max="7437" width="1.625" style="3" customWidth="1"/>
    <col min="7438" max="7438" width="3.25" style="3" customWidth="1"/>
    <col min="7439" max="7439" width="16" style="3" customWidth="1"/>
    <col min="7440" max="7441" width="1.625" style="3" customWidth="1"/>
    <col min="7442" max="7442" width="2.375" style="3" customWidth="1"/>
    <col min="7443" max="7444" width="1.625" style="3" customWidth="1"/>
    <col min="7445" max="7445" width="2.75" style="3" customWidth="1"/>
    <col min="7446" max="7447" width="1.625" style="3" customWidth="1"/>
    <col min="7448" max="7448" width="2.125" style="3" customWidth="1"/>
    <col min="7449" max="7449" width="3.25" style="3" customWidth="1"/>
    <col min="7450" max="7450" width="9" style="3"/>
    <col min="7451" max="7457" width="1.625" style="3" customWidth="1"/>
    <col min="7458" max="7681" width="9" style="3"/>
    <col min="7682" max="7682" width="11.25" style="3" customWidth="1"/>
    <col min="7683" max="7683" width="8.75" style="3" customWidth="1"/>
    <col min="7684" max="7684" width="3" style="3" customWidth="1"/>
    <col min="7685" max="7685" width="17.875" style="3" customWidth="1"/>
    <col min="7686" max="7686" width="3.25" style="3" customWidth="1"/>
    <col min="7687" max="7693" width="1.625" style="3" customWidth="1"/>
    <col min="7694" max="7694" width="3.25" style="3" customWidth="1"/>
    <col min="7695" max="7695" width="16" style="3" customWidth="1"/>
    <col min="7696" max="7697" width="1.625" style="3" customWidth="1"/>
    <col min="7698" max="7698" width="2.375" style="3" customWidth="1"/>
    <col min="7699" max="7700" width="1.625" style="3" customWidth="1"/>
    <col min="7701" max="7701" width="2.75" style="3" customWidth="1"/>
    <col min="7702" max="7703" width="1.625" style="3" customWidth="1"/>
    <col min="7704" max="7704" width="2.125" style="3" customWidth="1"/>
    <col min="7705" max="7705" width="3.25" style="3" customWidth="1"/>
    <col min="7706" max="7706" width="9" style="3"/>
    <col min="7707" max="7713" width="1.625" style="3" customWidth="1"/>
    <col min="7714" max="7937" width="9" style="3"/>
    <col min="7938" max="7938" width="11.25" style="3" customWidth="1"/>
    <col min="7939" max="7939" width="8.75" style="3" customWidth="1"/>
    <col min="7940" max="7940" width="3" style="3" customWidth="1"/>
    <col min="7941" max="7941" width="17.875" style="3" customWidth="1"/>
    <col min="7942" max="7942" width="3.25" style="3" customWidth="1"/>
    <col min="7943" max="7949" width="1.625" style="3" customWidth="1"/>
    <col min="7950" max="7950" width="3.25" style="3" customWidth="1"/>
    <col min="7951" max="7951" width="16" style="3" customWidth="1"/>
    <col min="7952" max="7953" width="1.625" style="3" customWidth="1"/>
    <col min="7954" max="7954" width="2.375" style="3" customWidth="1"/>
    <col min="7955" max="7956" width="1.625" style="3" customWidth="1"/>
    <col min="7957" max="7957" width="2.75" style="3" customWidth="1"/>
    <col min="7958" max="7959" width="1.625" style="3" customWidth="1"/>
    <col min="7960" max="7960" width="2.125" style="3" customWidth="1"/>
    <col min="7961" max="7961" width="3.25" style="3" customWidth="1"/>
    <col min="7962" max="7962" width="9" style="3"/>
    <col min="7963" max="7969" width="1.625" style="3" customWidth="1"/>
    <col min="7970" max="8193" width="9" style="3"/>
    <col min="8194" max="8194" width="11.25" style="3" customWidth="1"/>
    <col min="8195" max="8195" width="8.75" style="3" customWidth="1"/>
    <col min="8196" max="8196" width="3" style="3" customWidth="1"/>
    <col min="8197" max="8197" width="17.875" style="3" customWidth="1"/>
    <col min="8198" max="8198" width="3.25" style="3" customWidth="1"/>
    <col min="8199" max="8205" width="1.625" style="3" customWidth="1"/>
    <col min="8206" max="8206" width="3.25" style="3" customWidth="1"/>
    <col min="8207" max="8207" width="16" style="3" customWidth="1"/>
    <col min="8208" max="8209" width="1.625" style="3" customWidth="1"/>
    <col min="8210" max="8210" width="2.375" style="3" customWidth="1"/>
    <col min="8211" max="8212" width="1.625" style="3" customWidth="1"/>
    <col min="8213" max="8213" width="2.75" style="3" customWidth="1"/>
    <col min="8214" max="8215" width="1.625" style="3" customWidth="1"/>
    <col min="8216" max="8216" width="2.125" style="3" customWidth="1"/>
    <col min="8217" max="8217" width="3.25" style="3" customWidth="1"/>
    <col min="8218" max="8218" width="9" style="3"/>
    <col min="8219" max="8225" width="1.625" style="3" customWidth="1"/>
    <col min="8226" max="8449" width="9" style="3"/>
    <col min="8450" max="8450" width="11.25" style="3" customWidth="1"/>
    <col min="8451" max="8451" width="8.75" style="3" customWidth="1"/>
    <col min="8452" max="8452" width="3" style="3" customWidth="1"/>
    <col min="8453" max="8453" width="17.875" style="3" customWidth="1"/>
    <col min="8454" max="8454" width="3.25" style="3" customWidth="1"/>
    <col min="8455" max="8461" width="1.625" style="3" customWidth="1"/>
    <col min="8462" max="8462" width="3.25" style="3" customWidth="1"/>
    <col min="8463" max="8463" width="16" style="3" customWidth="1"/>
    <col min="8464" max="8465" width="1.625" style="3" customWidth="1"/>
    <col min="8466" max="8466" width="2.375" style="3" customWidth="1"/>
    <col min="8467" max="8468" width="1.625" style="3" customWidth="1"/>
    <col min="8469" max="8469" width="2.75" style="3" customWidth="1"/>
    <col min="8470" max="8471" width="1.625" style="3" customWidth="1"/>
    <col min="8472" max="8472" width="2.125" style="3" customWidth="1"/>
    <col min="8473" max="8473" width="3.25" style="3" customWidth="1"/>
    <col min="8474" max="8474" width="9" style="3"/>
    <col min="8475" max="8481" width="1.625" style="3" customWidth="1"/>
    <col min="8482" max="8705" width="9" style="3"/>
    <col min="8706" max="8706" width="11.25" style="3" customWidth="1"/>
    <col min="8707" max="8707" width="8.75" style="3" customWidth="1"/>
    <col min="8708" max="8708" width="3" style="3" customWidth="1"/>
    <col min="8709" max="8709" width="17.875" style="3" customWidth="1"/>
    <col min="8710" max="8710" width="3.25" style="3" customWidth="1"/>
    <col min="8711" max="8717" width="1.625" style="3" customWidth="1"/>
    <col min="8718" max="8718" width="3.25" style="3" customWidth="1"/>
    <col min="8719" max="8719" width="16" style="3" customWidth="1"/>
    <col min="8720" max="8721" width="1.625" style="3" customWidth="1"/>
    <col min="8722" max="8722" width="2.375" style="3" customWidth="1"/>
    <col min="8723" max="8724" width="1.625" style="3" customWidth="1"/>
    <col min="8725" max="8725" width="2.75" style="3" customWidth="1"/>
    <col min="8726" max="8727" width="1.625" style="3" customWidth="1"/>
    <col min="8728" max="8728" width="2.125" style="3" customWidth="1"/>
    <col min="8729" max="8729" width="3.25" style="3" customWidth="1"/>
    <col min="8730" max="8730" width="9" style="3"/>
    <col min="8731" max="8737" width="1.625" style="3" customWidth="1"/>
    <col min="8738" max="8961" width="9" style="3"/>
    <col min="8962" max="8962" width="11.25" style="3" customWidth="1"/>
    <col min="8963" max="8963" width="8.75" style="3" customWidth="1"/>
    <col min="8964" max="8964" width="3" style="3" customWidth="1"/>
    <col min="8965" max="8965" width="17.875" style="3" customWidth="1"/>
    <col min="8966" max="8966" width="3.25" style="3" customWidth="1"/>
    <col min="8967" max="8973" width="1.625" style="3" customWidth="1"/>
    <col min="8974" max="8974" width="3.25" style="3" customWidth="1"/>
    <col min="8975" max="8975" width="16" style="3" customWidth="1"/>
    <col min="8976" max="8977" width="1.625" style="3" customWidth="1"/>
    <col min="8978" max="8978" width="2.375" style="3" customWidth="1"/>
    <col min="8979" max="8980" width="1.625" style="3" customWidth="1"/>
    <col min="8981" max="8981" width="2.75" style="3" customWidth="1"/>
    <col min="8982" max="8983" width="1.625" style="3" customWidth="1"/>
    <col min="8984" max="8984" width="2.125" style="3" customWidth="1"/>
    <col min="8985" max="8985" width="3.25" style="3" customWidth="1"/>
    <col min="8986" max="8986" width="9" style="3"/>
    <col min="8987" max="8993" width="1.625" style="3" customWidth="1"/>
    <col min="8994" max="9217" width="9" style="3"/>
    <col min="9218" max="9218" width="11.25" style="3" customWidth="1"/>
    <col min="9219" max="9219" width="8.75" style="3" customWidth="1"/>
    <col min="9220" max="9220" width="3" style="3" customWidth="1"/>
    <col min="9221" max="9221" width="17.875" style="3" customWidth="1"/>
    <col min="9222" max="9222" width="3.25" style="3" customWidth="1"/>
    <col min="9223" max="9229" width="1.625" style="3" customWidth="1"/>
    <col min="9230" max="9230" width="3.25" style="3" customWidth="1"/>
    <col min="9231" max="9231" width="16" style="3" customWidth="1"/>
    <col min="9232" max="9233" width="1.625" style="3" customWidth="1"/>
    <col min="9234" max="9234" width="2.375" style="3" customWidth="1"/>
    <col min="9235" max="9236" width="1.625" style="3" customWidth="1"/>
    <col min="9237" max="9237" width="2.75" style="3" customWidth="1"/>
    <col min="9238" max="9239" width="1.625" style="3" customWidth="1"/>
    <col min="9240" max="9240" width="2.125" style="3" customWidth="1"/>
    <col min="9241" max="9241" width="3.25" style="3" customWidth="1"/>
    <col min="9242" max="9242" width="9" style="3"/>
    <col min="9243" max="9249" width="1.625" style="3" customWidth="1"/>
    <col min="9250" max="9473" width="9" style="3"/>
    <col min="9474" max="9474" width="11.25" style="3" customWidth="1"/>
    <col min="9475" max="9475" width="8.75" style="3" customWidth="1"/>
    <col min="9476" max="9476" width="3" style="3" customWidth="1"/>
    <col min="9477" max="9477" width="17.875" style="3" customWidth="1"/>
    <col min="9478" max="9478" width="3.25" style="3" customWidth="1"/>
    <col min="9479" max="9485" width="1.625" style="3" customWidth="1"/>
    <col min="9486" max="9486" width="3.25" style="3" customWidth="1"/>
    <col min="9487" max="9487" width="16" style="3" customWidth="1"/>
    <col min="9488" max="9489" width="1.625" style="3" customWidth="1"/>
    <col min="9490" max="9490" width="2.375" style="3" customWidth="1"/>
    <col min="9491" max="9492" width="1.625" style="3" customWidth="1"/>
    <col min="9493" max="9493" width="2.75" style="3" customWidth="1"/>
    <col min="9494" max="9495" width="1.625" style="3" customWidth="1"/>
    <col min="9496" max="9496" width="2.125" style="3" customWidth="1"/>
    <col min="9497" max="9497" width="3.25" style="3" customWidth="1"/>
    <col min="9498" max="9498" width="9" style="3"/>
    <col min="9499" max="9505" width="1.625" style="3" customWidth="1"/>
    <col min="9506" max="9729" width="9" style="3"/>
    <col min="9730" max="9730" width="11.25" style="3" customWidth="1"/>
    <col min="9731" max="9731" width="8.75" style="3" customWidth="1"/>
    <col min="9732" max="9732" width="3" style="3" customWidth="1"/>
    <col min="9733" max="9733" width="17.875" style="3" customWidth="1"/>
    <col min="9734" max="9734" width="3.25" style="3" customWidth="1"/>
    <col min="9735" max="9741" width="1.625" style="3" customWidth="1"/>
    <col min="9742" max="9742" width="3.25" style="3" customWidth="1"/>
    <col min="9743" max="9743" width="16" style="3" customWidth="1"/>
    <col min="9744" max="9745" width="1.625" style="3" customWidth="1"/>
    <col min="9746" max="9746" width="2.375" style="3" customWidth="1"/>
    <col min="9747" max="9748" width="1.625" style="3" customWidth="1"/>
    <col min="9749" max="9749" width="2.75" style="3" customWidth="1"/>
    <col min="9750" max="9751" width="1.625" style="3" customWidth="1"/>
    <col min="9752" max="9752" width="2.125" style="3" customWidth="1"/>
    <col min="9753" max="9753" width="3.25" style="3" customWidth="1"/>
    <col min="9754" max="9754" width="9" style="3"/>
    <col min="9755" max="9761" width="1.625" style="3" customWidth="1"/>
    <col min="9762" max="9985" width="9" style="3"/>
    <col min="9986" max="9986" width="11.25" style="3" customWidth="1"/>
    <col min="9987" max="9987" width="8.75" style="3" customWidth="1"/>
    <col min="9988" max="9988" width="3" style="3" customWidth="1"/>
    <col min="9989" max="9989" width="17.875" style="3" customWidth="1"/>
    <col min="9990" max="9990" width="3.25" style="3" customWidth="1"/>
    <col min="9991" max="9997" width="1.625" style="3" customWidth="1"/>
    <col min="9998" max="9998" width="3.25" style="3" customWidth="1"/>
    <col min="9999" max="9999" width="16" style="3" customWidth="1"/>
    <col min="10000" max="10001" width="1.625" style="3" customWidth="1"/>
    <col min="10002" max="10002" width="2.375" style="3" customWidth="1"/>
    <col min="10003" max="10004" width="1.625" style="3" customWidth="1"/>
    <col min="10005" max="10005" width="2.75" style="3" customWidth="1"/>
    <col min="10006" max="10007" width="1.625" style="3" customWidth="1"/>
    <col min="10008" max="10008" width="2.125" style="3" customWidth="1"/>
    <col min="10009" max="10009" width="3.25" style="3" customWidth="1"/>
    <col min="10010" max="10010" width="9" style="3"/>
    <col min="10011" max="10017" width="1.625" style="3" customWidth="1"/>
    <col min="10018" max="10241" width="9" style="3"/>
    <col min="10242" max="10242" width="11.25" style="3" customWidth="1"/>
    <col min="10243" max="10243" width="8.75" style="3" customWidth="1"/>
    <col min="10244" max="10244" width="3" style="3" customWidth="1"/>
    <col min="10245" max="10245" width="17.875" style="3" customWidth="1"/>
    <col min="10246" max="10246" width="3.25" style="3" customWidth="1"/>
    <col min="10247" max="10253" width="1.625" style="3" customWidth="1"/>
    <col min="10254" max="10254" width="3.25" style="3" customWidth="1"/>
    <col min="10255" max="10255" width="16" style="3" customWidth="1"/>
    <col min="10256" max="10257" width="1.625" style="3" customWidth="1"/>
    <col min="10258" max="10258" width="2.375" style="3" customWidth="1"/>
    <col min="10259" max="10260" width="1.625" style="3" customWidth="1"/>
    <col min="10261" max="10261" width="2.75" style="3" customWidth="1"/>
    <col min="10262" max="10263" width="1.625" style="3" customWidth="1"/>
    <col min="10264" max="10264" width="2.125" style="3" customWidth="1"/>
    <col min="10265" max="10265" width="3.25" style="3" customWidth="1"/>
    <col min="10266" max="10266" width="9" style="3"/>
    <col min="10267" max="10273" width="1.625" style="3" customWidth="1"/>
    <col min="10274" max="10497" width="9" style="3"/>
    <col min="10498" max="10498" width="11.25" style="3" customWidth="1"/>
    <col min="10499" max="10499" width="8.75" style="3" customWidth="1"/>
    <col min="10500" max="10500" width="3" style="3" customWidth="1"/>
    <col min="10501" max="10501" width="17.875" style="3" customWidth="1"/>
    <col min="10502" max="10502" width="3.25" style="3" customWidth="1"/>
    <col min="10503" max="10509" width="1.625" style="3" customWidth="1"/>
    <col min="10510" max="10510" width="3.25" style="3" customWidth="1"/>
    <col min="10511" max="10511" width="16" style="3" customWidth="1"/>
    <col min="10512" max="10513" width="1.625" style="3" customWidth="1"/>
    <col min="10514" max="10514" width="2.375" style="3" customWidth="1"/>
    <col min="10515" max="10516" width="1.625" style="3" customWidth="1"/>
    <col min="10517" max="10517" width="2.75" style="3" customWidth="1"/>
    <col min="10518" max="10519" width="1.625" style="3" customWidth="1"/>
    <col min="10520" max="10520" width="2.125" style="3" customWidth="1"/>
    <col min="10521" max="10521" width="3.25" style="3" customWidth="1"/>
    <col min="10522" max="10522" width="9" style="3"/>
    <col min="10523" max="10529" width="1.625" style="3" customWidth="1"/>
    <col min="10530" max="10753" width="9" style="3"/>
    <col min="10754" max="10754" width="11.25" style="3" customWidth="1"/>
    <col min="10755" max="10755" width="8.75" style="3" customWidth="1"/>
    <col min="10756" max="10756" width="3" style="3" customWidth="1"/>
    <col min="10757" max="10757" width="17.875" style="3" customWidth="1"/>
    <col min="10758" max="10758" width="3.25" style="3" customWidth="1"/>
    <col min="10759" max="10765" width="1.625" style="3" customWidth="1"/>
    <col min="10766" max="10766" width="3.25" style="3" customWidth="1"/>
    <col min="10767" max="10767" width="16" style="3" customWidth="1"/>
    <col min="10768" max="10769" width="1.625" style="3" customWidth="1"/>
    <col min="10770" max="10770" width="2.375" style="3" customWidth="1"/>
    <col min="10771" max="10772" width="1.625" style="3" customWidth="1"/>
    <col min="10773" max="10773" width="2.75" style="3" customWidth="1"/>
    <col min="10774" max="10775" width="1.625" style="3" customWidth="1"/>
    <col min="10776" max="10776" width="2.125" style="3" customWidth="1"/>
    <col min="10777" max="10777" width="3.25" style="3" customWidth="1"/>
    <col min="10778" max="10778" width="9" style="3"/>
    <col min="10779" max="10785" width="1.625" style="3" customWidth="1"/>
    <col min="10786" max="11009" width="9" style="3"/>
    <col min="11010" max="11010" width="11.25" style="3" customWidth="1"/>
    <col min="11011" max="11011" width="8.75" style="3" customWidth="1"/>
    <col min="11012" max="11012" width="3" style="3" customWidth="1"/>
    <col min="11013" max="11013" width="17.875" style="3" customWidth="1"/>
    <col min="11014" max="11014" width="3.25" style="3" customWidth="1"/>
    <col min="11015" max="11021" width="1.625" style="3" customWidth="1"/>
    <col min="11022" max="11022" width="3.25" style="3" customWidth="1"/>
    <col min="11023" max="11023" width="16" style="3" customWidth="1"/>
    <col min="11024" max="11025" width="1.625" style="3" customWidth="1"/>
    <col min="11026" max="11026" width="2.375" style="3" customWidth="1"/>
    <col min="11027" max="11028" width="1.625" style="3" customWidth="1"/>
    <col min="11029" max="11029" width="2.75" style="3" customWidth="1"/>
    <col min="11030" max="11031" width="1.625" style="3" customWidth="1"/>
    <col min="11032" max="11032" width="2.125" style="3" customWidth="1"/>
    <col min="11033" max="11033" width="3.25" style="3" customWidth="1"/>
    <col min="11034" max="11034" width="9" style="3"/>
    <col min="11035" max="11041" width="1.625" style="3" customWidth="1"/>
    <col min="11042" max="11265" width="9" style="3"/>
    <col min="11266" max="11266" width="11.25" style="3" customWidth="1"/>
    <col min="11267" max="11267" width="8.75" style="3" customWidth="1"/>
    <col min="11268" max="11268" width="3" style="3" customWidth="1"/>
    <col min="11269" max="11269" width="17.875" style="3" customWidth="1"/>
    <col min="11270" max="11270" width="3.25" style="3" customWidth="1"/>
    <col min="11271" max="11277" width="1.625" style="3" customWidth="1"/>
    <col min="11278" max="11278" width="3.25" style="3" customWidth="1"/>
    <col min="11279" max="11279" width="16" style="3" customWidth="1"/>
    <col min="11280" max="11281" width="1.625" style="3" customWidth="1"/>
    <col min="11282" max="11282" width="2.375" style="3" customWidth="1"/>
    <col min="11283" max="11284" width="1.625" style="3" customWidth="1"/>
    <col min="11285" max="11285" width="2.75" style="3" customWidth="1"/>
    <col min="11286" max="11287" width="1.625" style="3" customWidth="1"/>
    <col min="11288" max="11288" width="2.125" style="3" customWidth="1"/>
    <col min="11289" max="11289" width="3.25" style="3" customWidth="1"/>
    <col min="11290" max="11290" width="9" style="3"/>
    <col min="11291" max="11297" width="1.625" style="3" customWidth="1"/>
    <col min="11298" max="11521" width="9" style="3"/>
    <col min="11522" max="11522" width="11.25" style="3" customWidth="1"/>
    <col min="11523" max="11523" width="8.75" style="3" customWidth="1"/>
    <col min="11524" max="11524" width="3" style="3" customWidth="1"/>
    <col min="11525" max="11525" width="17.875" style="3" customWidth="1"/>
    <col min="11526" max="11526" width="3.25" style="3" customWidth="1"/>
    <col min="11527" max="11533" width="1.625" style="3" customWidth="1"/>
    <col min="11534" max="11534" width="3.25" style="3" customWidth="1"/>
    <col min="11535" max="11535" width="16" style="3" customWidth="1"/>
    <col min="11536" max="11537" width="1.625" style="3" customWidth="1"/>
    <col min="11538" max="11538" width="2.375" style="3" customWidth="1"/>
    <col min="11539" max="11540" width="1.625" style="3" customWidth="1"/>
    <col min="11541" max="11541" width="2.75" style="3" customWidth="1"/>
    <col min="11542" max="11543" width="1.625" style="3" customWidth="1"/>
    <col min="11544" max="11544" width="2.125" style="3" customWidth="1"/>
    <col min="11545" max="11545" width="3.25" style="3" customWidth="1"/>
    <col min="11546" max="11546" width="9" style="3"/>
    <col min="11547" max="11553" width="1.625" style="3" customWidth="1"/>
    <col min="11554" max="11777" width="9" style="3"/>
    <col min="11778" max="11778" width="11.25" style="3" customWidth="1"/>
    <col min="11779" max="11779" width="8.75" style="3" customWidth="1"/>
    <col min="11780" max="11780" width="3" style="3" customWidth="1"/>
    <col min="11781" max="11781" width="17.875" style="3" customWidth="1"/>
    <col min="11782" max="11782" width="3.25" style="3" customWidth="1"/>
    <col min="11783" max="11789" width="1.625" style="3" customWidth="1"/>
    <col min="11790" max="11790" width="3.25" style="3" customWidth="1"/>
    <col min="11791" max="11791" width="16" style="3" customWidth="1"/>
    <col min="11792" max="11793" width="1.625" style="3" customWidth="1"/>
    <col min="11794" max="11794" width="2.375" style="3" customWidth="1"/>
    <col min="11795" max="11796" width="1.625" style="3" customWidth="1"/>
    <col min="11797" max="11797" width="2.75" style="3" customWidth="1"/>
    <col min="11798" max="11799" width="1.625" style="3" customWidth="1"/>
    <col min="11800" max="11800" width="2.125" style="3" customWidth="1"/>
    <col min="11801" max="11801" width="3.25" style="3" customWidth="1"/>
    <col min="11802" max="11802" width="9" style="3"/>
    <col min="11803" max="11809" width="1.625" style="3" customWidth="1"/>
    <col min="11810" max="12033" width="9" style="3"/>
    <col min="12034" max="12034" width="11.25" style="3" customWidth="1"/>
    <col min="12035" max="12035" width="8.75" style="3" customWidth="1"/>
    <col min="12036" max="12036" width="3" style="3" customWidth="1"/>
    <col min="12037" max="12037" width="17.875" style="3" customWidth="1"/>
    <col min="12038" max="12038" width="3.25" style="3" customWidth="1"/>
    <col min="12039" max="12045" width="1.625" style="3" customWidth="1"/>
    <col min="12046" max="12046" width="3.25" style="3" customWidth="1"/>
    <col min="12047" max="12047" width="16" style="3" customWidth="1"/>
    <col min="12048" max="12049" width="1.625" style="3" customWidth="1"/>
    <col min="12050" max="12050" width="2.375" style="3" customWidth="1"/>
    <col min="12051" max="12052" width="1.625" style="3" customWidth="1"/>
    <col min="12053" max="12053" width="2.75" style="3" customWidth="1"/>
    <col min="12054" max="12055" width="1.625" style="3" customWidth="1"/>
    <col min="12056" max="12056" width="2.125" style="3" customWidth="1"/>
    <col min="12057" max="12057" width="3.25" style="3" customWidth="1"/>
    <col min="12058" max="12058" width="9" style="3"/>
    <col min="12059" max="12065" width="1.625" style="3" customWidth="1"/>
    <col min="12066" max="12289" width="9" style="3"/>
    <col min="12290" max="12290" width="11.25" style="3" customWidth="1"/>
    <col min="12291" max="12291" width="8.75" style="3" customWidth="1"/>
    <col min="12292" max="12292" width="3" style="3" customWidth="1"/>
    <col min="12293" max="12293" width="17.875" style="3" customWidth="1"/>
    <col min="12294" max="12294" width="3.25" style="3" customWidth="1"/>
    <col min="12295" max="12301" width="1.625" style="3" customWidth="1"/>
    <col min="12302" max="12302" width="3.25" style="3" customWidth="1"/>
    <col min="12303" max="12303" width="16" style="3" customWidth="1"/>
    <col min="12304" max="12305" width="1.625" style="3" customWidth="1"/>
    <col min="12306" max="12306" width="2.375" style="3" customWidth="1"/>
    <col min="12307" max="12308" width="1.625" style="3" customWidth="1"/>
    <col min="12309" max="12309" width="2.75" style="3" customWidth="1"/>
    <col min="12310" max="12311" width="1.625" style="3" customWidth="1"/>
    <col min="12312" max="12312" width="2.125" style="3" customWidth="1"/>
    <col min="12313" max="12313" width="3.25" style="3" customWidth="1"/>
    <col min="12314" max="12314" width="9" style="3"/>
    <col min="12315" max="12321" width="1.625" style="3" customWidth="1"/>
    <col min="12322" max="12545" width="9" style="3"/>
    <col min="12546" max="12546" width="11.25" style="3" customWidth="1"/>
    <col min="12547" max="12547" width="8.75" style="3" customWidth="1"/>
    <col min="12548" max="12548" width="3" style="3" customWidth="1"/>
    <col min="12549" max="12549" width="17.875" style="3" customWidth="1"/>
    <col min="12550" max="12550" width="3.25" style="3" customWidth="1"/>
    <col min="12551" max="12557" width="1.625" style="3" customWidth="1"/>
    <col min="12558" max="12558" width="3.25" style="3" customWidth="1"/>
    <col min="12559" max="12559" width="16" style="3" customWidth="1"/>
    <col min="12560" max="12561" width="1.625" style="3" customWidth="1"/>
    <col min="12562" max="12562" width="2.375" style="3" customWidth="1"/>
    <col min="12563" max="12564" width="1.625" style="3" customWidth="1"/>
    <col min="12565" max="12565" width="2.75" style="3" customWidth="1"/>
    <col min="12566" max="12567" width="1.625" style="3" customWidth="1"/>
    <col min="12568" max="12568" width="2.125" style="3" customWidth="1"/>
    <col min="12569" max="12569" width="3.25" style="3" customWidth="1"/>
    <col min="12570" max="12570" width="9" style="3"/>
    <col min="12571" max="12577" width="1.625" style="3" customWidth="1"/>
    <col min="12578" max="12801" width="9" style="3"/>
    <col min="12802" max="12802" width="11.25" style="3" customWidth="1"/>
    <col min="12803" max="12803" width="8.75" style="3" customWidth="1"/>
    <col min="12804" max="12804" width="3" style="3" customWidth="1"/>
    <col min="12805" max="12805" width="17.875" style="3" customWidth="1"/>
    <col min="12806" max="12806" width="3.25" style="3" customWidth="1"/>
    <col min="12807" max="12813" width="1.625" style="3" customWidth="1"/>
    <col min="12814" max="12814" width="3.25" style="3" customWidth="1"/>
    <col min="12815" max="12815" width="16" style="3" customWidth="1"/>
    <col min="12816" max="12817" width="1.625" style="3" customWidth="1"/>
    <col min="12818" max="12818" width="2.375" style="3" customWidth="1"/>
    <col min="12819" max="12820" width="1.625" style="3" customWidth="1"/>
    <col min="12821" max="12821" width="2.75" style="3" customWidth="1"/>
    <col min="12822" max="12823" width="1.625" style="3" customWidth="1"/>
    <col min="12824" max="12824" width="2.125" style="3" customWidth="1"/>
    <col min="12825" max="12825" width="3.25" style="3" customWidth="1"/>
    <col min="12826" max="12826" width="9" style="3"/>
    <col min="12827" max="12833" width="1.625" style="3" customWidth="1"/>
    <col min="12834" max="13057" width="9" style="3"/>
    <col min="13058" max="13058" width="11.25" style="3" customWidth="1"/>
    <col min="13059" max="13059" width="8.75" style="3" customWidth="1"/>
    <col min="13060" max="13060" width="3" style="3" customWidth="1"/>
    <col min="13061" max="13061" width="17.875" style="3" customWidth="1"/>
    <col min="13062" max="13062" width="3.25" style="3" customWidth="1"/>
    <col min="13063" max="13069" width="1.625" style="3" customWidth="1"/>
    <col min="13070" max="13070" width="3.25" style="3" customWidth="1"/>
    <col min="13071" max="13071" width="16" style="3" customWidth="1"/>
    <col min="13072" max="13073" width="1.625" style="3" customWidth="1"/>
    <col min="13074" max="13074" width="2.375" style="3" customWidth="1"/>
    <col min="13075" max="13076" width="1.625" style="3" customWidth="1"/>
    <col min="13077" max="13077" width="2.75" style="3" customWidth="1"/>
    <col min="13078" max="13079" width="1.625" style="3" customWidth="1"/>
    <col min="13080" max="13080" width="2.125" style="3" customWidth="1"/>
    <col min="13081" max="13081" width="3.25" style="3" customWidth="1"/>
    <col min="13082" max="13082" width="9" style="3"/>
    <col min="13083" max="13089" width="1.625" style="3" customWidth="1"/>
    <col min="13090" max="13313" width="9" style="3"/>
    <col min="13314" max="13314" width="11.25" style="3" customWidth="1"/>
    <col min="13315" max="13315" width="8.75" style="3" customWidth="1"/>
    <col min="13316" max="13316" width="3" style="3" customWidth="1"/>
    <col min="13317" max="13317" width="17.875" style="3" customWidth="1"/>
    <col min="13318" max="13318" width="3.25" style="3" customWidth="1"/>
    <col min="13319" max="13325" width="1.625" style="3" customWidth="1"/>
    <col min="13326" max="13326" width="3.25" style="3" customWidth="1"/>
    <col min="13327" max="13327" width="16" style="3" customWidth="1"/>
    <col min="13328" max="13329" width="1.625" style="3" customWidth="1"/>
    <col min="13330" max="13330" width="2.375" style="3" customWidth="1"/>
    <col min="13331" max="13332" width="1.625" style="3" customWidth="1"/>
    <col min="13333" max="13333" width="2.75" style="3" customWidth="1"/>
    <col min="13334" max="13335" width="1.625" style="3" customWidth="1"/>
    <col min="13336" max="13336" width="2.125" style="3" customWidth="1"/>
    <col min="13337" max="13337" width="3.25" style="3" customWidth="1"/>
    <col min="13338" max="13338" width="9" style="3"/>
    <col min="13339" max="13345" width="1.625" style="3" customWidth="1"/>
    <col min="13346" max="13569" width="9" style="3"/>
    <col min="13570" max="13570" width="11.25" style="3" customWidth="1"/>
    <col min="13571" max="13571" width="8.75" style="3" customWidth="1"/>
    <col min="13572" max="13572" width="3" style="3" customWidth="1"/>
    <col min="13573" max="13573" width="17.875" style="3" customWidth="1"/>
    <col min="13574" max="13574" width="3.25" style="3" customWidth="1"/>
    <col min="13575" max="13581" width="1.625" style="3" customWidth="1"/>
    <col min="13582" max="13582" width="3.25" style="3" customWidth="1"/>
    <col min="13583" max="13583" width="16" style="3" customWidth="1"/>
    <col min="13584" max="13585" width="1.625" style="3" customWidth="1"/>
    <col min="13586" max="13586" width="2.375" style="3" customWidth="1"/>
    <col min="13587" max="13588" width="1.625" style="3" customWidth="1"/>
    <col min="13589" max="13589" width="2.75" style="3" customWidth="1"/>
    <col min="13590" max="13591" width="1.625" style="3" customWidth="1"/>
    <col min="13592" max="13592" width="2.125" style="3" customWidth="1"/>
    <col min="13593" max="13593" width="3.25" style="3" customWidth="1"/>
    <col min="13594" max="13594" width="9" style="3"/>
    <col min="13595" max="13601" width="1.625" style="3" customWidth="1"/>
    <col min="13602" max="13825" width="9" style="3"/>
    <col min="13826" max="13826" width="11.25" style="3" customWidth="1"/>
    <col min="13827" max="13827" width="8.75" style="3" customWidth="1"/>
    <col min="13828" max="13828" width="3" style="3" customWidth="1"/>
    <col min="13829" max="13829" width="17.875" style="3" customWidth="1"/>
    <col min="13830" max="13830" width="3.25" style="3" customWidth="1"/>
    <col min="13831" max="13837" width="1.625" style="3" customWidth="1"/>
    <col min="13838" max="13838" width="3.25" style="3" customWidth="1"/>
    <col min="13839" max="13839" width="16" style="3" customWidth="1"/>
    <col min="13840" max="13841" width="1.625" style="3" customWidth="1"/>
    <col min="13842" max="13842" width="2.375" style="3" customWidth="1"/>
    <col min="13843" max="13844" width="1.625" style="3" customWidth="1"/>
    <col min="13845" max="13845" width="2.75" style="3" customWidth="1"/>
    <col min="13846" max="13847" width="1.625" style="3" customWidth="1"/>
    <col min="13848" max="13848" width="2.125" style="3" customWidth="1"/>
    <col min="13849" max="13849" width="3.25" style="3" customWidth="1"/>
    <col min="13850" max="13850" width="9" style="3"/>
    <col min="13851" max="13857" width="1.625" style="3" customWidth="1"/>
    <col min="13858" max="14081" width="9" style="3"/>
    <col min="14082" max="14082" width="11.25" style="3" customWidth="1"/>
    <col min="14083" max="14083" width="8.75" style="3" customWidth="1"/>
    <col min="14084" max="14084" width="3" style="3" customWidth="1"/>
    <col min="14085" max="14085" width="17.875" style="3" customWidth="1"/>
    <col min="14086" max="14086" width="3.25" style="3" customWidth="1"/>
    <col min="14087" max="14093" width="1.625" style="3" customWidth="1"/>
    <col min="14094" max="14094" width="3.25" style="3" customWidth="1"/>
    <col min="14095" max="14095" width="16" style="3" customWidth="1"/>
    <col min="14096" max="14097" width="1.625" style="3" customWidth="1"/>
    <col min="14098" max="14098" width="2.375" style="3" customWidth="1"/>
    <col min="14099" max="14100" width="1.625" style="3" customWidth="1"/>
    <col min="14101" max="14101" width="2.75" style="3" customWidth="1"/>
    <col min="14102" max="14103" width="1.625" style="3" customWidth="1"/>
    <col min="14104" max="14104" width="2.125" style="3" customWidth="1"/>
    <col min="14105" max="14105" width="3.25" style="3" customWidth="1"/>
    <col min="14106" max="14106" width="9" style="3"/>
    <col min="14107" max="14113" width="1.625" style="3" customWidth="1"/>
    <col min="14114" max="14337" width="9" style="3"/>
    <col min="14338" max="14338" width="11.25" style="3" customWidth="1"/>
    <col min="14339" max="14339" width="8.75" style="3" customWidth="1"/>
    <col min="14340" max="14340" width="3" style="3" customWidth="1"/>
    <col min="14341" max="14341" width="17.875" style="3" customWidth="1"/>
    <col min="14342" max="14342" width="3.25" style="3" customWidth="1"/>
    <col min="14343" max="14349" width="1.625" style="3" customWidth="1"/>
    <col min="14350" max="14350" width="3.25" style="3" customWidth="1"/>
    <col min="14351" max="14351" width="16" style="3" customWidth="1"/>
    <col min="14352" max="14353" width="1.625" style="3" customWidth="1"/>
    <col min="14354" max="14354" width="2.375" style="3" customWidth="1"/>
    <col min="14355" max="14356" width="1.625" style="3" customWidth="1"/>
    <col min="14357" max="14357" width="2.75" style="3" customWidth="1"/>
    <col min="14358" max="14359" width="1.625" style="3" customWidth="1"/>
    <col min="14360" max="14360" width="2.125" style="3" customWidth="1"/>
    <col min="14361" max="14361" width="3.25" style="3" customWidth="1"/>
    <col min="14362" max="14362" width="9" style="3"/>
    <col min="14363" max="14369" width="1.625" style="3" customWidth="1"/>
    <col min="14370" max="14593" width="9" style="3"/>
    <col min="14594" max="14594" width="11.25" style="3" customWidth="1"/>
    <col min="14595" max="14595" width="8.75" style="3" customWidth="1"/>
    <col min="14596" max="14596" width="3" style="3" customWidth="1"/>
    <col min="14597" max="14597" width="17.875" style="3" customWidth="1"/>
    <col min="14598" max="14598" width="3.25" style="3" customWidth="1"/>
    <col min="14599" max="14605" width="1.625" style="3" customWidth="1"/>
    <col min="14606" max="14606" width="3.25" style="3" customWidth="1"/>
    <col min="14607" max="14607" width="16" style="3" customWidth="1"/>
    <col min="14608" max="14609" width="1.625" style="3" customWidth="1"/>
    <col min="14610" max="14610" width="2.375" style="3" customWidth="1"/>
    <col min="14611" max="14612" width="1.625" style="3" customWidth="1"/>
    <col min="14613" max="14613" width="2.75" style="3" customWidth="1"/>
    <col min="14614" max="14615" width="1.625" style="3" customWidth="1"/>
    <col min="14616" max="14616" width="2.125" style="3" customWidth="1"/>
    <col min="14617" max="14617" width="3.25" style="3" customWidth="1"/>
    <col min="14618" max="14618" width="9" style="3"/>
    <col min="14619" max="14625" width="1.625" style="3" customWidth="1"/>
    <col min="14626" max="14849" width="9" style="3"/>
    <col min="14850" max="14850" width="11.25" style="3" customWidth="1"/>
    <col min="14851" max="14851" width="8.75" style="3" customWidth="1"/>
    <col min="14852" max="14852" width="3" style="3" customWidth="1"/>
    <col min="14853" max="14853" width="17.875" style="3" customWidth="1"/>
    <col min="14854" max="14854" width="3.25" style="3" customWidth="1"/>
    <col min="14855" max="14861" width="1.625" style="3" customWidth="1"/>
    <col min="14862" max="14862" width="3.25" style="3" customWidth="1"/>
    <col min="14863" max="14863" width="16" style="3" customWidth="1"/>
    <col min="14864" max="14865" width="1.625" style="3" customWidth="1"/>
    <col min="14866" max="14866" width="2.375" style="3" customWidth="1"/>
    <col min="14867" max="14868" width="1.625" style="3" customWidth="1"/>
    <col min="14869" max="14869" width="2.75" style="3" customWidth="1"/>
    <col min="14870" max="14871" width="1.625" style="3" customWidth="1"/>
    <col min="14872" max="14872" width="2.125" style="3" customWidth="1"/>
    <col min="14873" max="14873" width="3.25" style="3" customWidth="1"/>
    <col min="14874" max="14874" width="9" style="3"/>
    <col min="14875" max="14881" width="1.625" style="3" customWidth="1"/>
    <col min="14882" max="15105" width="9" style="3"/>
    <col min="15106" max="15106" width="11.25" style="3" customWidth="1"/>
    <col min="15107" max="15107" width="8.75" style="3" customWidth="1"/>
    <col min="15108" max="15108" width="3" style="3" customWidth="1"/>
    <col min="15109" max="15109" width="17.875" style="3" customWidth="1"/>
    <col min="15110" max="15110" width="3.25" style="3" customWidth="1"/>
    <col min="15111" max="15117" width="1.625" style="3" customWidth="1"/>
    <col min="15118" max="15118" width="3.25" style="3" customWidth="1"/>
    <col min="15119" max="15119" width="16" style="3" customWidth="1"/>
    <col min="15120" max="15121" width="1.625" style="3" customWidth="1"/>
    <col min="15122" max="15122" width="2.375" style="3" customWidth="1"/>
    <col min="15123" max="15124" width="1.625" style="3" customWidth="1"/>
    <col min="15125" max="15125" width="2.75" style="3" customWidth="1"/>
    <col min="15126" max="15127" width="1.625" style="3" customWidth="1"/>
    <col min="15128" max="15128" width="2.125" style="3" customWidth="1"/>
    <col min="15129" max="15129" width="3.25" style="3" customWidth="1"/>
    <col min="15130" max="15130" width="9" style="3"/>
    <col min="15131" max="15137" width="1.625" style="3" customWidth="1"/>
    <col min="15138" max="15361" width="9" style="3"/>
    <col min="15362" max="15362" width="11.25" style="3" customWidth="1"/>
    <col min="15363" max="15363" width="8.75" style="3" customWidth="1"/>
    <col min="15364" max="15364" width="3" style="3" customWidth="1"/>
    <col min="15365" max="15365" width="17.875" style="3" customWidth="1"/>
    <col min="15366" max="15366" width="3.25" style="3" customWidth="1"/>
    <col min="15367" max="15373" width="1.625" style="3" customWidth="1"/>
    <col min="15374" max="15374" width="3.25" style="3" customWidth="1"/>
    <col min="15375" max="15375" width="16" style="3" customWidth="1"/>
    <col min="15376" max="15377" width="1.625" style="3" customWidth="1"/>
    <col min="15378" max="15378" width="2.375" style="3" customWidth="1"/>
    <col min="15379" max="15380" width="1.625" style="3" customWidth="1"/>
    <col min="15381" max="15381" width="2.75" style="3" customWidth="1"/>
    <col min="15382" max="15383" width="1.625" style="3" customWidth="1"/>
    <col min="15384" max="15384" width="2.125" style="3" customWidth="1"/>
    <col min="15385" max="15385" width="3.25" style="3" customWidth="1"/>
    <col min="15386" max="15386" width="9" style="3"/>
    <col min="15387" max="15393" width="1.625" style="3" customWidth="1"/>
    <col min="15394" max="15617" width="9" style="3"/>
    <col min="15618" max="15618" width="11.25" style="3" customWidth="1"/>
    <col min="15619" max="15619" width="8.75" style="3" customWidth="1"/>
    <col min="15620" max="15620" width="3" style="3" customWidth="1"/>
    <col min="15621" max="15621" width="17.875" style="3" customWidth="1"/>
    <col min="15622" max="15622" width="3.25" style="3" customWidth="1"/>
    <col min="15623" max="15629" width="1.625" style="3" customWidth="1"/>
    <col min="15630" max="15630" width="3.25" style="3" customWidth="1"/>
    <col min="15631" max="15631" width="16" style="3" customWidth="1"/>
    <col min="15632" max="15633" width="1.625" style="3" customWidth="1"/>
    <col min="15634" max="15634" width="2.375" style="3" customWidth="1"/>
    <col min="15635" max="15636" width="1.625" style="3" customWidth="1"/>
    <col min="15637" max="15637" width="2.75" style="3" customWidth="1"/>
    <col min="15638" max="15639" width="1.625" style="3" customWidth="1"/>
    <col min="15640" max="15640" width="2.125" style="3" customWidth="1"/>
    <col min="15641" max="15641" width="3.25" style="3" customWidth="1"/>
    <col min="15642" max="15642" width="9" style="3"/>
    <col min="15643" max="15649" width="1.625" style="3" customWidth="1"/>
    <col min="15650" max="15873" width="9" style="3"/>
    <col min="15874" max="15874" width="11.25" style="3" customWidth="1"/>
    <col min="15875" max="15875" width="8.75" style="3" customWidth="1"/>
    <col min="15876" max="15876" width="3" style="3" customWidth="1"/>
    <col min="15877" max="15877" width="17.875" style="3" customWidth="1"/>
    <col min="15878" max="15878" width="3.25" style="3" customWidth="1"/>
    <col min="15879" max="15885" width="1.625" style="3" customWidth="1"/>
    <col min="15886" max="15886" width="3.25" style="3" customWidth="1"/>
    <col min="15887" max="15887" width="16" style="3" customWidth="1"/>
    <col min="15888" max="15889" width="1.625" style="3" customWidth="1"/>
    <col min="15890" max="15890" width="2.375" style="3" customWidth="1"/>
    <col min="15891" max="15892" width="1.625" style="3" customWidth="1"/>
    <col min="15893" max="15893" width="2.75" style="3" customWidth="1"/>
    <col min="15894" max="15895" width="1.625" style="3" customWidth="1"/>
    <col min="15896" max="15896" width="2.125" style="3" customWidth="1"/>
    <col min="15897" max="15897" width="3.25" style="3" customWidth="1"/>
    <col min="15898" max="15898" width="9" style="3"/>
    <col min="15899" max="15905" width="1.625" style="3" customWidth="1"/>
    <col min="15906" max="16129" width="9" style="3"/>
    <col min="16130" max="16130" width="11.25" style="3" customWidth="1"/>
    <col min="16131" max="16131" width="8.75" style="3" customWidth="1"/>
    <col min="16132" max="16132" width="3" style="3" customWidth="1"/>
    <col min="16133" max="16133" width="17.875" style="3" customWidth="1"/>
    <col min="16134" max="16134" width="3.25" style="3" customWidth="1"/>
    <col min="16135" max="16141" width="1.625" style="3" customWidth="1"/>
    <col min="16142" max="16142" width="3.25" style="3" customWidth="1"/>
    <col min="16143" max="16143" width="16" style="3" customWidth="1"/>
    <col min="16144" max="16145" width="1.625" style="3" customWidth="1"/>
    <col min="16146" max="16146" width="2.375" style="3" customWidth="1"/>
    <col min="16147" max="16148" width="1.625" style="3" customWidth="1"/>
    <col min="16149" max="16149" width="2.75" style="3" customWidth="1"/>
    <col min="16150" max="16151" width="1.625" style="3" customWidth="1"/>
    <col min="16152" max="16152" width="2.125" style="3" customWidth="1"/>
    <col min="16153" max="16153" width="3.25" style="3" customWidth="1"/>
    <col min="16154" max="16154" width="9" style="3"/>
    <col min="16155" max="16161" width="1.625" style="3" customWidth="1"/>
    <col min="16162" max="16384" width="9" style="3"/>
  </cols>
  <sheetData>
    <row r="1" spans="1:36" ht="15" customHeight="1">
      <c r="A1" s="35" t="s">
        <v>55</v>
      </c>
      <c r="B1" s="35"/>
      <c r="C1" s="35"/>
      <c r="D1" s="35"/>
      <c r="E1" s="35"/>
      <c r="F1" s="35"/>
      <c r="G1" s="35"/>
      <c r="H1" s="35"/>
      <c r="I1" s="35"/>
      <c r="J1" s="35"/>
      <c r="K1" s="35"/>
      <c r="L1" s="35"/>
      <c r="M1" s="35"/>
      <c r="N1" s="35"/>
      <c r="O1" s="36"/>
      <c r="P1" s="36"/>
      <c r="Q1" s="36"/>
      <c r="R1" s="36"/>
      <c r="S1" s="37"/>
      <c r="T1" s="37"/>
      <c r="U1" s="37"/>
      <c r="V1" s="37"/>
      <c r="W1" s="37"/>
      <c r="X1" s="37"/>
      <c r="Y1" s="35"/>
      <c r="Z1" s="35"/>
      <c r="AA1" s="35"/>
      <c r="AB1" s="35"/>
      <c r="AC1" s="35"/>
      <c r="AD1" s="35"/>
      <c r="AE1" s="35"/>
      <c r="AF1" s="35"/>
      <c r="AG1" s="35"/>
      <c r="AH1" s="26"/>
      <c r="AI1" s="3" t="s">
        <v>317</v>
      </c>
      <c r="AJ1" s="3"/>
    </row>
    <row r="2" spans="1:36" ht="48" customHeight="1">
      <c r="A2" s="286" t="s">
        <v>326</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6"/>
      <c r="AI2" s="285" t="str">
        <f ca="1">IF(check!M1=0,"簡易チェック：OK","簡易チェック：NG")</f>
        <v>簡易チェック：NG</v>
      </c>
      <c r="AJ2" s="285"/>
    </row>
    <row r="3" spans="1:36" ht="12.6"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I3" s="174" t="s">
        <v>313</v>
      </c>
    </row>
    <row r="4" spans="1:36" ht="22.5" customHeight="1">
      <c r="A4" s="38" t="s">
        <v>56</v>
      </c>
      <c r="B4" s="288"/>
      <c r="C4" s="289"/>
      <c r="D4" s="289"/>
      <c r="E4" s="289"/>
      <c r="F4" s="289"/>
      <c r="G4" s="289"/>
      <c r="H4" s="289"/>
      <c r="I4" s="289"/>
      <c r="J4" s="289"/>
      <c r="K4" s="290"/>
      <c r="L4" s="240" t="s">
        <v>57</v>
      </c>
      <c r="M4" s="241"/>
      <c r="N4" s="241"/>
      <c r="O4" s="241"/>
      <c r="P4" s="241"/>
      <c r="Q4" s="242"/>
      <c r="R4" s="240" t="s">
        <v>183</v>
      </c>
      <c r="S4" s="241"/>
      <c r="T4" s="241"/>
      <c r="U4" s="241"/>
      <c r="V4" s="241"/>
      <c r="W4" s="241"/>
      <c r="X4" s="241"/>
      <c r="Y4" s="241"/>
      <c r="Z4" s="241"/>
      <c r="AA4" s="241"/>
      <c r="AB4" s="241"/>
      <c r="AC4" s="241"/>
      <c r="AD4" s="241"/>
      <c r="AE4" s="241"/>
      <c r="AF4" s="241"/>
      <c r="AG4" s="242"/>
      <c r="AI4" s="109" t="str">
        <f>check!L2</f>
        <v>ふりがなを入力してください。</v>
      </c>
    </row>
    <row r="5" spans="1:36" ht="14.25" customHeight="1">
      <c r="A5" s="291" t="s">
        <v>58</v>
      </c>
      <c r="B5" s="293"/>
      <c r="C5" s="294"/>
      <c r="D5" s="294"/>
      <c r="E5" s="294"/>
      <c r="F5" s="294"/>
      <c r="G5" s="294"/>
      <c r="H5" s="294"/>
      <c r="I5" s="294"/>
      <c r="J5" s="294"/>
      <c r="K5" s="295"/>
      <c r="L5" s="167" t="s">
        <v>8</v>
      </c>
      <c r="M5" s="302" t="s">
        <v>131</v>
      </c>
      <c r="N5" s="302"/>
      <c r="O5" s="176" t="s">
        <v>8</v>
      </c>
      <c r="P5" s="303" t="s">
        <v>132</v>
      </c>
      <c r="Q5" s="304"/>
      <c r="R5" s="319" t="s">
        <v>311</v>
      </c>
      <c r="S5" s="320"/>
      <c r="T5" s="315"/>
      <c r="U5" s="316"/>
      <c r="V5" s="323" t="s">
        <v>3</v>
      </c>
      <c r="W5" s="325"/>
      <c r="X5" s="320" t="s">
        <v>0</v>
      </c>
      <c r="Y5" s="316"/>
      <c r="Z5" s="327" t="s">
        <v>130</v>
      </c>
      <c r="AA5" s="151"/>
      <c r="AB5" s="150"/>
      <c r="AC5" s="164"/>
      <c r="AD5" s="164"/>
      <c r="AE5" s="164"/>
      <c r="AF5" s="164"/>
      <c r="AG5" s="106"/>
      <c r="AI5" s="109" t="str">
        <f>check!L3</f>
        <v>氏名を入力してください。</v>
      </c>
    </row>
    <row r="6" spans="1:36" ht="14.25" customHeight="1">
      <c r="A6" s="292"/>
      <c r="B6" s="296"/>
      <c r="C6" s="297"/>
      <c r="D6" s="297"/>
      <c r="E6" s="297"/>
      <c r="F6" s="297"/>
      <c r="G6" s="297"/>
      <c r="H6" s="297"/>
      <c r="I6" s="297"/>
      <c r="J6" s="297"/>
      <c r="K6" s="298"/>
      <c r="L6" s="107"/>
      <c r="M6" s="107"/>
      <c r="N6" s="107"/>
      <c r="O6" s="107"/>
      <c r="P6" s="107"/>
      <c r="Q6" s="108"/>
      <c r="R6" s="321"/>
      <c r="S6" s="322"/>
      <c r="T6" s="317"/>
      <c r="U6" s="318"/>
      <c r="V6" s="324"/>
      <c r="W6" s="326"/>
      <c r="X6" s="322"/>
      <c r="Y6" s="318"/>
      <c r="Z6" s="328"/>
      <c r="AA6" s="149"/>
      <c r="AB6" s="163"/>
      <c r="AC6" s="164"/>
      <c r="AD6" s="164"/>
      <c r="AE6" s="164"/>
      <c r="AF6" s="164"/>
      <c r="AG6" s="106"/>
      <c r="AI6" s="109" t="str">
        <f>check!L4</f>
        <v>性別を選択してください。</v>
      </c>
    </row>
    <row r="7" spans="1:36" ht="22.5" customHeight="1">
      <c r="A7" s="39"/>
      <c r="B7" s="299"/>
      <c r="C7" s="300"/>
      <c r="D7" s="300"/>
      <c r="E7" s="300"/>
      <c r="F7" s="300"/>
      <c r="G7" s="300"/>
      <c r="H7" s="300"/>
      <c r="I7" s="300"/>
      <c r="J7" s="300"/>
      <c r="K7" s="301"/>
      <c r="L7" s="103"/>
      <c r="M7" s="103"/>
      <c r="N7" s="103"/>
      <c r="O7" s="103"/>
      <c r="P7" s="103"/>
      <c r="Q7" s="104"/>
      <c r="R7" s="103"/>
      <c r="S7" s="103"/>
      <c r="T7" s="103"/>
      <c r="U7" s="103"/>
      <c r="V7" s="103"/>
      <c r="W7" s="103"/>
      <c r="X7" s="103"/>
      <c r="Y7" s="103"/>
      <c r="Z7" s="103"/>
      <c r="AA7" s="103"/>
      <c r="AB7" s="105" t="s">
        <v>158</v>
      </c>
      <c r="AC7" s="310"/>
      <c r="AD7" s="311"/>
      <c r="AE7" s="103" t="s">
        <v>156</v>
      </c>
      <c r="AF7" s="103"/>
      <c r="AG7" s="104"/>
      <c r="AI7" s="109" t="str">
        <f>check!L5</f>
        <v>正しい生年月日を入力してください。</v>
      </c>
      <c r="AJ7" s="109" t="str">
        <f>check!L7</f>
        <v>年齢を入力してください。</v>
      </c>
    </row>
    <row r="8" spans="1:36" ht="29.25" customHeight="1">
      <c r="A8" s="40" t="s">
        <v>59</v>
      </c>
      <c r="B8" s="305" t="s">
        <v>7</v>
      </c>
      <c r="C8" s="306"/>
      <c r="D8" s="306"/>
      <c r="E8" s="306"/>
      <c r="F8" s="306"/>
      <c r="G8" s="307"/>
      <c r="H8" s="308"/>
      <c r="I8" s="308"/>
      <c r="J8" s="308"/>
      <c r="K8" s="308"/>
      <c r="L8" s="308"/>
      <c r="M8" s="308"/>
      <c r="N8" s="308"/>
      <c r="O8" s="308"/>
      <c r="P8" s="308"/>
      <c r="Q8" s="308"/>
      <c r="R8" s="308"/>
      <c r="S8" s="308"/>
      <c r="T8" s="308"/>
      <c r="U8" s="308"/>
      <c r="V8" s="308"/>
      <c r="W8" s="308"/>
      <c r="X8" s="308"/>
      <c r="Y8" s="308"/>
      <c r="Z8" s="308"/>
      <c r="AA8" s="308"/>
      <c r="AB8" s="308"/>
      <c r="AC8" s="308"/>
      <c r="AD8" s="308"/>
      <c r="AE8" s="308"/>
      <c r="AF8" s="308"/>
      <c r="AG8" s="309"/>
      <c r="AI8" s="109" t="str">
        <f>check!L8</f>
        <v>住所を入力してください。</v>
      </c>
    </row>
    <row r="9" spans="1:36" ht="29.25" customHeight="1">
      <c r="A9" s="165" t="s">
        <v>319</v>
      </c>
      <c r="B9" s="312"/>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4"/>
      <c r="AI9" s="109" t="str">
        <f>check!L9</f>
        <v/>
      </c>
    </row>
    <row r="10" spans="1:36" ht="22.5" customHeight="1">
      <c r="A10" s="41" t="s">
        <v>60</v>
      </c>
      <c r="B10" s="240" t="s">
        <v>322</v>
      </c>
      <c r="C10" s="241"/>
      <c r="D10" s="241"/>
      <c r="E10" s="241"/>
      <c r="F10" s="241"/>
      <c r="G10" s="241"/>
      <c r="H10" s="241"/>
      <c r="I10" s="241"/>
      <c r="J10" s="241"/>
      <c r="K10" s="241"/>
      <c r="L10" s="241"/>
      <c r="M10" s="241"/>
      <c r="N10" s="241"/>
      <c r="O10" s="241"/>
      <c r="P10" s="242"/>
      <c r="Q10" s="240" t="s">
        <v>303</v>
      </c>
      <c r="R10" s="241"/>
      <c r="S10" s="241"/>
      <c r="T10" s="241"/>
      <c r="U10" s="241"/>
      <c r="V10" s="241"/>
      <c r="W10" s="241"/>
      <c r="X10" s="241"/>
      <c r="Y10" s="241"/>
      <c r="Z10" s="241"/>
      <c r="AA10" s="241"/>
      <c r="AB10" s="241"/>
      <c r="AC10" s="241"/>
      <c r="AD10" s="241"/>
      <c r="AE10" s="241"/>
      <c r="AF10" s="241"/>
      <c r="AG10" s="242"/>
      <c r="AI10" s="109" t="str">
        <f>check!L10</f>
        <v>免許を１つ以上入力してください。</v>
      </c>
    </row>
    <row r="11" spans="1:36" ht="22.5" customHeight="1">
      <c r="A11" s="228" t="s">
        <v>61</v>
      </c>
      <c r="B11" s="168" t="s">
        <v>8</v>
      </c>
      <c r="C11" s="249" t="s">
        <v>133</v>
      </c>
      <c r="D11" s="250"/>
      <c r="E11" s="250"/>
      <c r="F11" s="250"/>
      <c r="G11" s="55"/>
      <c r="H11" s="135"/>
      <c r="I11" s="135"/>
      <c r="J11" s="135"/>
      <c r="K11" s="135"/>
      <c r="L11" s="135" t="s">
        <v>62</v>
      </c>
      <c r="M11" s="339"/>
      <c r="N11" s="340"/>
      <c r="O11" s="341"/>
      <c r="P11" s="134" t="s">
        <v>63</v>
      </c>
      <c r="Q11" s="357" t="s">
        <v>311</v>
      </c>
      <c r="R11" s="358"/>
      <c r="S11" s="182"/>
      <c r="T11" s="183"/>
      <c r="U11" s="183"/>
      <c r="V11" s="183"/>
      <c r="W11" s="177" t="s">
        <v>323</v>
      </c>
      <c r="X11" s="184"/>
      <c r="Y11" s="185"/>
      <c r="Z11" s="136" t="s">
        <v>324</v>
      </c>
      <c r="AA11" s="184"/>
      <c r="AB11" s="185"/>
      <c r="AC11" s="136" t="s">
        <v>325</v>
      </c>
      <c r="AD11" s="362"/>
      <c r="AE11" s="362"/>
      <c r="AF11" s="362"/>
      <c r="AG11" s="363"/>
      <c r="AI11" s="109" t="str">
        <f ca="1">check!L11</f>
        <v/>
      </c>
    </row>
    <row r="12" spans="1:36" ht="22.5" customHeight="1">
      <c r="A12" s="229"/>
      <c r="B12" s="167" t="s">
        <v>8</v>
      </c>
      <c r="C12" s="348" t="s">
        <v>2</v>
      </c>
      <c r="D12" s="349"/>
      <c r="E12" s="349"/>
      <c r="F12" s="349"/>
      <c r="G12" s="157" t="s">
        <v>158</v>
      </c>
      <c r="H12" s="350" t="s">
        <v>7</v>
      </c>
      <c r="I12" s="351"/>
      <c r="J12" s="352"/>
      <c r="K12" s="137" t="s">
        <v>168</v>
      </c>
      <c r="L12" s="58" t="s">
        <v>310</v>
      </c>
      <c r="M12" s="138"/>
      <c r="N12" s="138"/>
      <c r="O12" s="138"/>
      <c r="P12" s="138"/>
      <c r="Q12" s="58"/>
      <c r="R12" s="155"/>
      <c r="S12" s="155"/>
      <c r="T12" s="155"/>
      <c r="U12" s="349"/>
      <c r="V12" s="349"/>
      <c r="W12" s="349"/>
      <c r="X12" s="349"/>
      <c r="Y12" s="349"/>
      <c r="Z12" s="349"/>
      <c r="AA12" s="349"/>
      <c r="AB12" s="349"/>
      <c r="AC12" s="349"/>
      <c r="AD12" s="349"/>
      <c r="AE12" s="349"/>
      <c r="AF12" s="349"/>
      <c r="AG12" s="359"/>
    </row>
    <row r="13" spans="1:36" ht="22.5" customHeight="1">
      <c r="A13" s="230" t="s">
        <v>64</v>
      </c>
      <c r="B13" s="169" t="s">
        <v>8</v>
      </c>
      <c r="C13" s="355" t="s">
        <v>133</v>
      </c>
      <c r="D13" s="356"/>
      <c r="E13" s="356"/>
      <c r="F13" s="356"/>
      <c r="G13" s="58"/>
      <c r="H13" s="141"/>
      <c r="I13" s="141"/>
      <c r="J13" s="141"/>
      <c r="K13" s="141"/>
      <c r="L13" s="141" t="s">
        <v>62</v>
      </c>
      <c r="M13" s="342"/>
      <c r="N13" s="343"/>
      <c r="O13" s="344"/>
      <c r="P13" s="140" t="s">
        <v>63</v>
      </c>
      <c r="Q13" s="186" t="s">
        <v>311</v>
      </c>
      <c r="R13" s="187"/>
      <c r="S13" s="188"/>
      <c r="T13" s="189"/>
      <c r="U13" s="189"/>
      <c r="V13" s="189"/>
      <c r="W13" s="178" t="s">
        <v>323</v>
      </c>
      <c r="X13" s="203"/>
      <c r="Y13" s="204"/>
      <c r="Z13" s="175" t="s">
        <v>324</v>
      </c>
      <c r="AA13" s="203"/>
      <c r="AB13" s="204"/>
      <c r="AC13" s="175" t="s">
        <v>325</v>
      </c>
      <c r="AD13" s="360"/>
      <c r="AE13" s="360"/>
      <c r="AF13" s="360"/>
      <c r="AG13" s="361"/>
      <c r="AI13" s="109" t="str">
        <f ca="1">check!L14</f>
        <v/>
      </c>
    </row>
    <row r="14" spans="1:36" ht="22.5" customHeight="1">
      <c r="A14" s="229"/>
      <c r="B14" s="167" t="s">
        <v>8</v>
      </c>
      <c r="C14" s="348" t="s">
        <v>2</v>
      </c>
      <c r="D14" s="349"/>
      <c r="E14" s="349"/>
      <c r="F14" s="349"/>
      <c r="G14" s="139" t="s">
        <v>158</v>
      </c>
      <c r="H14" s="350" t="s">
        <v>7</v>
      </c>
      <c r="I14" s="351"/>
      <c r="J14" s="352"/>
      <c r="K14" s="137" t="s">
        <v>168</v>
      </c>
      <c r="L14" s="58" t="s">
        <v>310</v>
      </c>
      <c r="M14" s="138"/>
      <c r="N14" s="138"/>
      <c r="O14" s="138"/>
      <c r="P14" s="138"/>
      <c r="Q14" s="35"/>
      <c r="R14" s="155"/>
      <c r="S14" s="155"/>
      <c r="T14" s="155"/>
      <c r="U14" s="238"/>
      <c r="V14" s="238"/>
      <c r="W14" s="238"/>
      <c r="X14" s="238"/>
      <c r="Y14" s="238"/>
      <c r="Z14" s="238"/>
      <c r="AA14" s="238"/>
      <c r="AB14" s="238"/>
      <c r="AC14" s="238"/>
      <c r="AD14" s="238"/>
      <c r="AE14" s="238"/>
      <c r="AF14" s="238"/>
      <c r="AG14" s="239"/>
    </row>
    <row r="15" spans="1:36" ht="22.5" customHeight="1">
      <c r="A15" s="230" t="s">
        <v>65</v>
      </c>
      <c r="B15" s="167" t="s">
        <v>8</v>
      </c>
      <c r="C15" s="355" t="s">
        <v>133</v>
      </c>
      <c r="D15" s="356"/>
      <c r="E15" s="356"/>
      <c r="F15" s="356"/>
      <c r="G15" s="58"/>
      <c r="H15" s="141"/>
      <c r="I15" s="141"/>
      <c r="J15" s="141"/>
      <c r="K15" s="141"/>
      <c r="L15" s="142" t="s">
        <v>62</v>
      </c>
      <c r="M15" s="342"/>
      <c r="N15" s="343"/>
      <c r="O15" s="344"/>
      <c r="P15" s="146" t="s">
        <v>63</v>
      </c>
      <c r="Q15" s="186" t="s">
        <v>311</v>
      </c>
      <c r="R15" s="187"/>
      <c r="S15" s="235"/>
      <c r="T15" s="236"/>
      <c r="U15" s="236"/>
      <c r="V15" s="237"/>
      <c r="W15" s="178" t="s">
        <v>323</v>
      </c>
      <c r="X15" s="203"/>
      <c r="Y15" s="204"/>
      <c r="Z15" s="175" t="s">
        <v>324</v>
      </c>
      <c r="AA15" s="203"/>
      <c r="AB15" s="204"/>
      <c r="AC15" s="175" t="s">
        <v>325</v>
      </c>
      <c r="AD15" s="360"/>
      <c r="AE15" s="360"/>
      <c r="AF15" s="360"/>
      <c r="AG15" s="361"/>
      <c r="AI15" s="109" t="str">
        <f ca="1">check!L17</f>
        <v/>
      </c>
    </row>
    <row r="16" spans="1:36" ht="22.5" customHeight="1">
      <c r="A16" s="229"/>
      <c r="B16" s="167" t="s">
        <v>8</v>
      </c>
      <c r="C16" s="348" t="s">
        <v>2</v>
      </c>
      <c r="D16" s="349"/>
      <c r="E16" s="349"/>
      <c r="F16" s="349"/>
      <c r="G16" s="139" t="s">
        <v>158</v>
      </c>
      <c r="H16" s="350" t="s">
        <v>7</v>
      </c>
      <c r="I16" s="351"/>
      <c r="J16" s="352"/>
      <c r="K16" s="137" t="s">
        <v>168</v>
      </c>
      <c r="L16" s="58" t="s">
        <v>310</v>
      </c>
      <c r="M16" s="138"/>
      <c r="N16" s="138"/>
      <c r="O16" s="138"/>
      <c r="P16" s="138"/>
      <c r="Q16" s="35"/>
      <c r="R16" s="156"/>
      <c r="S16" s="155"/>
      <c r="T16" s="155"/>
      <c r="U16" s="238"/>
      <c r="V16" s="238"/>
      <c r="W16" s="238"/>
      <c r="X16" s="238"/>
      <c r="Y16" s="238"/>
      <c r="Z16" s="238"/>
      <c r="AA16" s="238"/>
      <c r="AB16" s="238"/>
      <c r="AC16" s="238"/>
      <c r="AD16" s="238"/>
      <c r="AE16" s="238"/>
      <c r="AF16" s="238"/>
      <c r="AG16" s="239"/>
    </row>
    <row r="17" spans="1:35" ht="22.5" customHeight="1">
      <c r="A17" s="143" t="s">
        <v>66</v>
      </c>
      <c r="B17" s="170" t="s">
        <v>8</v>
      </c>
      <c r="C17" s="353" t="s">
        <v>2</v>
      </c>
      <c r="D17" s="354"/>
      <c r="E17" s="354"/>
      <c r="F17" s="354"/>
      <c r="G17" s="158" t="s">
        <v>158</v>
      </c>
      <c r="H17" s="205" t="s">
        <v>7</v>
      </c>
      <c r="I17" s="206"/>
      <c r="J17" s="207"/>
      <c r="K17" s="103" t="s">
        <v>168</v>
      </c>
      <c r="L17" s="144" t="s">
        <v>62</v>
      </c>
      <c r="M17" s="345"/>
      <c r="N17" s="346"/>
      <c r="O17" s="347"/>
      <c r="P17" s="145" t="s">
        <v>63</v>
      </c>
      <c r="Q17" s="231" t="s">
        <v>311</v>
      </c>
      <c r="R17" s="232"/>
      <c r="S17" s="233"/>
      <c r="T17" s="234"/>
      <c r="U17" s="234"/>
      <c r="V17" s="234"/>
      <c r="W17" s="179" t="s">
        <v>323</v>
      </c>
      <c r="X17" s="201"/>
      <c r="Y17" s="202"/>
      <c r="Z17" s="175" t="s">
        <v>324</v>
      </c>
      <c r="AA17" s="201"/>
      <c r="AB17" s="202"/>
      <c r="AC17" s="175" t="s">
        <v>325</v>
      </c>
      <c r="AD17" s="333"/>
      <c r="AE17" s="333"/>
      <c r="AF17" s="333"/>
      <c r="AG17" s="334"/>
      <c r="AI17" s="109" t="str">
        <f ca="1">check!L20</f>
        <v/>
      </c>
    </row>
    <row r="18" spans="1:35" ht="22.5" customHeight="1">
      <c r="A18" s="130" t="s">
        <v>67</v>
      </c>
      <c r="B18" s="171" t="s">
        <v>8</v>
      </c>
      <c r="C18" s="364" t="s">
        <v>134</v>
      </c>
      <c r="D18" s="365"/>
      <c r="E18" s="365"/>
      <c r="F18" s="365"/>
      <c r="G18" s="365"/>
      <c r="H18" s="365"/>
      <c r="I18" s="172" t="s">
        <v>8</v>
      </c>
      <c r="J18" s="364" t="s">
        <v>135</v>
      </c>
      <c r="K18" s="365"/>
      <c r="L18" s="365"/>
      <c r="M18" s="365"/>
      <c r="N18" s="365"/>
      <c r="O18" s="365"/>
      <c r="P18" s="172" t="s">
        <v>8</v>
      </c>
      <c r="Q18" s="218" t="s">
        <v>136</v>
      </c>
      <c r="R18" s="219"/>
      <c r="S18" s="219"/>
      <c r="T18" s="219"/>
      <c r="U18" s="219"/>
      <c r="V18" s="220"/>
      <c r="W18" s="166" t="s">
        <v>8</v>
      </c>
      <c r="X18" s="218" t="s">
        <v>312</v>
      </c>
      <c r="Y18" s="219"/>
      <c r="Z18" s="219"/>
      <c r="AA18" s="219"/>
      <c r="AB18" s="219"/>
      <c r="AC18" s="220"/>
      <c r="AD18" s="147"/>
      <c r="AE18" s="147"/>
      <c r="AF18" s="147"/>
      <c r="AG18" s="148"/>
      <c r="AI18" s="109" t="str">
        <f>check!L24</f>
        <v>主たる業務を選択してください。</v>
      </c>
    </row>
    <row r="19" spans="1:35" ht="21" customHeight="1">
      <c r="A19" s="42"/>
      <c r="B19" s="10" t="s">
        <v>8</v>
      </c>
      <c r="C19" s="62" t="s">
        <v>137</v>
      </c>
      <c r="D19" s="63"/>
      <c r="E19" s="63"/>
      <c r="F19" s="63"/>
      <c r="G19" s="63"/>
      <c r="H19" s="63"/>
      <c r="I19" s="63"/>
      <c r="J19" s="63"/>
      <c r="K19" s="63"/>
      <c r="L19" s="63"/>
      <c r="M19" s="63"/>
      <c r="N19" s="63"/>
      <c r="O19" s="63"/>
      <c r="P19" s="63"/>
      <c r="Q19" s="63"/>
      <c r="R19" s="63"/>
      <c r="S19" s="217"/>
      <c r="T19" s="217"/>
      <c r="U19" s="217"/>
      <c r="V19" s="217"/>
      <c r="W19" s="216"/>
      <c r="X19" s="217"/>
      <c r="Y19" s="217"/>
      <c r="Z19" s="217"/>
      <c r="AA19" s="63"/>
      <c r="AB19" s="63"/>
      <c r="AC19" s="63"/>
      <c r="AD19" s="63"/>
      <c r="AE19" s="63"/>
      <c r="AF19" s="63"/>
      <c r="AG19" s="64"/>
      <c r="AI19" s="109" t="str">
        <f>check!L25</f>
        <v>業務に従事する場所を選択してください。</v>
      </c>
    </row>
    <row r="20" spans="1:35" ht="9.9499999999999993" customHeight="1">
      <c r="A20" s="42"/>
      <c r="B20" s="65"/>
      <c r="C20" s="66"/>
      <c r="D20" s="66"/>
      <c r="E20" s="66"/>
      <c r="F20" s="66"/>
      <c r="G20" s="66"/>
      <c r="H20" s="66"/>
      <c r="I20" s="66"/>
      <c r="J20" s="66"/>
      <c r="K20" s="66"/>
      <c r="L20" s="66"/>
      <c r="M20" s="66"/>
      <c r="N20" s="66"/>
      <c r="O20" s="66"/>
      <c r="P20" s="66"/>
      <c r="Q20" s="66"/>
      <c r="R20" s="66"/>
      <c r="S20" s="66"/>
      <c r="T20" s="66"/>
      <c r="U20" s="66"/>
      <c r="V20" s="66"/>
      <c r="W20" s="66"/>
      <c r="X20" s="35"/>
      <c r="Y20" s="35"/>
      <c r="Z20" s="35"/>
      <c r="AA20" s="35"/>
      <c r="AB20" s="35"/>
      <c r="AC20" s="35"/>
      <c r="AD20" s="35"/>
      <c r="AE20" s="35"/>
      <c r="AF20" s="35"/>
      <c r="AG20" s="67"/>
    </row>
    <row r="21" spans="1:35" ht="21" customHeight="1">
      <c r="A21" s="42"/>
      <c r="B21" s="42"/>
      <c r="C21" s="35" t="s">
        <v>186</v>
      </c>
      <c r="D21" s="35"/>
      <c r="E21" s="35"/>
      <c r="F21" s="36"/>
      <c r="G21" s="36"/>
      <c r="H21" s="36"/>
      <c r="I21" s="36"/>
      <c r="J21" s="36"/>
      <c r="K21" s="35"/>
      <c r="L21" s="216"/>
      <c r="M21" s="216"/>
      <c r="N21" s="35"/>
      <c r="O21" s="35"/>
      <c r="P21" s="35"/>
      <c r="Q21" s="35"/>
      <c r="R21" s="35"/>
      <c r="S21" s="216"/>
      <c r="T21" s="216"/>
      <c r="U21" s="216"/>
      <c r="V21" s="216"/>
      <c r="W21" s="216"/>
      <c r="X21" s="216"/>
      <c r="Y21" s="216"/>
      <c r="Z21" s="216"/>
      <c r="AA21" s="35"/>
      <c r="AB21" s="35"/>
      <c r="AC21" s="35"/>
      <c r="AD21" s="35"/>
      <c r="AE21" s="35"/>
      <c r="AF21" s="35"/>
      <c r="AG21" s="67"/>
    </row>
    <row r="22" spans="1:35" ht="20.25" customHeight="1">
      <c r="A22" s="42"/>
      <c r="B22" s="68"/>
      <c r="C22" s="69" t="s">
        <v>184</v>
      </c>
      <c r="D22" s="13" t="s">
        <v>185</v>
      </c>
      <c r="E22" s="216" t="s">
        <v>138</v>
      </c>
      <c r="F22" s="216"/>
      <c r="G22" s="216"/>
      <c r="H22" s="216"/>
      <c r="I22" s="216"/>
      <c r="J22" s="35"/>
      <c r="K22" s="35"/>
      <c r="L22" s="13" t="s">
        <v>8</v>
      </c>
      <c r="M22" s="35" t="s">
        <v>188</v>
      </c>
      <c r="N22" s="35"/>
      <c r="O22" s="35"/>
      <c r="P22" s="35"/>
      <c r="Q22" s="35" t="s">
        <v>168</v>
      </c>
      <c r="R22" s="35"/>
      <c r="S22" s="35"/>
      <c r="T22" s="35"/>
      <c r="U22" s="35"/>
      <c r="V22" s="35"/>
      <c r="W22" s="35"/>
      <c r="X22" s="35"/>
      <c r="Y22" s="35"/>
      <c r="Z22" s="35"/>
      <c r="AA22" s="35"/>
      <c r="AB22" s="35"/>
      <c r="AC22" s="35"/>
      <c r="AD22" s="35"/>
      <c r="AE22" s="35"/>
      <c r="AF22" s="35"/>
      <c r="AG22" s="67"/>
    </row>
    <row r="23" spans="1:35" ht="9.9499999999999993" customHeight="1">
      <c r="A23" s="42"/>
      <c r="B23" s="65"/>
      <c r="C23" s="66"/>
      <c r="D23" s="66"/>
      <c r="E23" s="66"/>
      <c r="F23" s="66"/>
      <c r="G23" s="66"/>
      <c r="H23" s="66"/>
      <c r="I23" s="66"/>
      <c r="J23" s="35"/>
      <c r="K23" s="35"/>
      <c r="L23" s="66"/>
      <c r="M23" s="66"/>
      <c r="N23" s="66"/>
      <c r="O23" s="66"/>
      <c r="P23" s="66"/>
      <c r="Q23" s="66"/>
      <c r="R23" s="66"/>
      <c r="S23" s="66"/>
      <c r="T23" s="66"/>
      <c r="U23" s="66"/>
      <c r="V23" s="66"/>
      <c r="W23" s="66"/>
      <c r="X23" s="66"/>
      <c r="Y23" s="35"/>
      <c r="Z23" s="35"/>
      <c r="AA23" s="35"/>
      <c r="AB23" s="35"/>
      <c r="AC23" s="35"/>
      <c r="AD23" s="35"/>
      <c r="AE23" s="35"/>
      <c r="AF23" s="35"/>
      <c r="AG23" s="67"/>
    </row>
    <row r="24" spans="1:35" ht="21" customHeight="1">
      <c r="A24" s="42"/>
      <c r="B24" s="65"/>
      <c r="C24" s="35" t="s">
        <v>68</v>
      </c>
      <c r="D24" s="35"/>
      <c r="E24" s="35"/>
      <c r="F24" s="35"/>
      <c r="G24" s="35"/>
      <c r="H24" s="35"/>
      <c r="I24" s="35"/>
      <c r="J24" s="35"/>
      <c r="K24" s="35"/>
      <c r="L24" s="35"/>
      <c r="M24" s="35"/>
      <c r="N24" s="35"/>
      <c r="O24" s="35"/>
      <c r="P24" s="35"/>
      <c r="Q24" s="35"/>
      <c r="R24" s="35"/>
      <c r="S24" s="35"/>
      <c r="T24" s="216"/>
      <c r="U24" s="216"/>
      <c r="V24" s="216"/>
      <c r="W24" s="216"/>
      <c r="X24" s="216"/>
      <c r="Y24" s="216"/>
      <c r="Z24" s="216"/>
      <c r="AA24" s="216"/>
      <c r="AB24" s="35"/>
      <c r="AC24" s="35"/>
      <c r="AD24" s="35"/>
      <c r="AE24" s="35"/>
      <c r="AF24" s="35"/>
      <c r="AG24" s="67"/>
    </row>
    <row r="25" spans="1:35" ht="21" customHeight="1">
      <c r="A25" s="42"/>
      <c r="B25" s="42"/>
      <c r="C25" s="35" t="s">
        <v>69</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67"/>
    </row>
    <row r="26" spans="1:35" ht="21" customHeight="1">
      <c r="A26" s="42"/>
      <c r="B26" s="68"/>
      <c r="C26" s="69" t="s">
        <v>184</v>
      </c>
      <c r="D26" s="13" t="s">
        <v>185</v>
      </c>
      <c r="E26" s="35" t="s">
        <v>139</v>
      </c>
      <c r="F26" s="35"/>
      <c r="G26" s="35"/>
      <c r="H26" s="35"/>
      <c r="I26" s="35"/>
      <c r="J26" s="35"/>
      <c r="K26" s="35"/>
      <c r="L26" s="13" t="s">
        <v>8</v>
      </c>
      <c r="M26" s="35" t="s">
        <v>140</v>
      </c>
      <c r="N26" s="35"/>
      <c r="O26" s="35"/>
      <c r="P26" s="35"/>
      <c r="Q26" s="35"/>
      <c r="R26" s="35"/>
      <c r="S26" s="35"/>
      <c r="T26" s="35"/>
      <c r="U26" s="13" t="s">
        <v>8</v>
      </c>
      <c r="V26" s="71" t="s">
        <v>141</v>
      </c>
      <c r="W26" s="35"/>
      <c r="X26" s="35"/>
      <c r="Y26" s="35"/>
      <c r="Z26" s="35"/>
      <c r="AA26" s="35"/>
      <c r="AB26" s="35"/>
      <c r="AC26" s="35" t="s">
        <v>168</v>
      </c>
      <c r="AD26" s="35"/>
      <c r="AE26" s="35"/>
      <c r="AF26" s="35"/>
      <c r="AG26" s="67"/>
    </row>
    <row r="27" spans="1:35" ht="21" customHeight="1">
      <c r="A27" s="42"/>
      <c r="B27" s="42"/>
      <c r="C27" s="35" t="s">
        <v>70</v>
      </c>
      <c r="D27" s="35"/>
      <c r="E27" s="35"/>
      <c r="F27" s="35"/>
      <c r="G27" s="35"/>
      <c r="H27" s="35"/>
      <c r="I27" s="35"/>
      <c r="J27" s="35"/>
      <c r="K27" s="35"/>
      <c r="L27" s="35"/>
      <c r="M27" s="35"/>
      <c r="N27" s="35"/>
      <c r="O27" s="66"/>
      <c r="P27" s="66"/>
      <c r="Q27" s="35"/>
      <c r="R27" s="35"/>
      <c r="S27" s="35"/>
      <c r="T27" s="35"/>
      <c r="U27" s="66"/>
      <c r="V27" s="66"/>
      <c r="W27" s="66"/>
      <c r="X27" s="66"/>
      <c r="Y27" s="66"/>
      <c r="Z27" s="66"/>
      <c r="AA27" s="35"/>
      <c r="AB27" s="35"/>
      <c r="AC27" s="35"/>
      <c r="AD27" s="35"/>
      <c r="AE27" s="35"/>
      <c r="AF27" s="66"/>
      <c r="AG27" s="70"/>
      <c r="AH27" s="34"/>
    </row>
    <row r="28" spans="1:35" ht="21" customHeight="1">
      <c r="A28" s="42"/>
      <c r="B28" s="68"/>
      <c r="C28" s="69" t="s">
        <v>184</v>
      </c>
      <c r="D28" s="13" t="s">
        <v>185</v>
      </c>
      <c r="E28" s="35" t="s">
        <v>139</v>
      </c>
      <c r="F28" s="35"/>
      <c r="G28" s="35"/>
      <c r="H28" s="35"/>
      <c r="I28" s="35"/>
      <c r="J28" s="35"/>
      <c r="K28" s="35"/>
      <c r="L28" s="13" t="s">
        <v>8</v>
      </c>
      <c r="M28" s="35" t="s">
        <v>140</v>
      </c>
      <c r="N28" s="35"/>
      <c r="O28" s="35"/>
      <c r="P28" s="35"/>
      <c r="Q28" s="35"/>
      <c r="R28" s="35"/>
      <c r="S28" s="35"/>
      <c r="T28" s="35"/>
      <c r="U28" s="13" t="s">
        <v>8</v>
      </c>
      <c r="V28" s="71" t="s">
        <v>141</v>
      </c>
      <c r="W28" s="35"/>
      <c r="X28" s="35"/>
      <c r="Y28" s="35"/>
      <c r="Z28" s="35"/>
      <c r="AA28" s="35"/>
      <c r="AB28" s="35"/>
      <c r="AC28" s="35" t="s">
        <v>168</v>
      </c>
      <c r="AD28" s="35"/>
      <c r="AE28" s="35"/>
      <c r="AF28" s="35"/>
      <c r="AG28" s="67"/>
      <c r="AH28" s="28"/>
    </row>
    <row r="29" spans="1:35" ht="9.9499999999999993" customHeight="1">
      <c r="A29" s="42"/>
      <c r="B29" s="65"/>
      <c r="C29" s="66"/>
      <c r="D29" s="66"/>
      <c r="E29" s="66"/>
      <c r="F29" s="66"/>
      <c r="G29" s="66"/>
      <c r="H29" s="66"/>
      <c r="I29" s="35"/>
      <c r="J29" s="35"/>
      <c r="K29" s="35"/>
      <c r="L29" s="66"/>
      <c r="M29" s="66"/>
      <c r="N29" s="66"/>
      <c r="O29" s="66"/>
      <c r="P29" s="66"/>
      <c r="Q29" s="66"/>
      <c r="R29" s="66"/>
      <c r="S29" s="66"/>
      <c r="T29" s="66"/>
      <c r="U29" s="66"/>
      <c r="V29" s="66"/>
      <c r="W29" s="66"/>
      <c r="X29" s="66"/>
      <c r="Y29" s="35"/>
      <c r="Z29" s="35"/>
      <c r="AA29" s="35"/>
      <c r="AB29" s="35"/>
      <c r="AC29" s="35"/>
      <c r="AD29" s="35"/>
      <c r="AE29" s="35"/>
      <c r="AF29" s="35"/>
      <c r="AG29" s="67"/>
      <c r="AH29" s="28"/>
    </row>
    <row r="30" spans="1:35" ht="21" customHeight="1">
      <c r="A30" s="42"/>
      <c r="B30" s="42"/>
      <c r="C30" s="35" t="s">
        <v>71</v>
      </c>
      <c r="D30" s="35"/>
      <c r="E30" s="35"/>
      <c r="F30" s="35"/>
      <c r="G30" s="35"/>
      <c r="H30" s="35"/>
      <c r="I30" s="35"/>
      <c r="J30" s="35"/>
      <c r="K30" s="35"/>
      <c r="L30" s="35"/>
      <c r="M30" s="35"/>
      <c r="N30" s="35"/>
      <c r="O30" s="35"/>
      <c r="P30" s="216"/>
      <c r="Q30" s="216"/>
      <c r="R30" s="35"/>
      <c r="S30" s="35"/>
      <c r="T30" s="35"/>
      <c r="U30" s="35"/>
      <c r="V30" s="35"/>
      <c r="W30" s="35"/>
      <c r="X30" s="35"/>
      <c r="Y30" s="35"/>
      <c r="Z30" s="35"/>
      <c r="AA30" s="35"/>
      <c r="AB30" s="35"/>
      <c r="AC30" s="35"/>
      <c r="AD30" s="35"/>
      <c r="AE30" s="35"/>
      <c r="AF30" s="35"/>
      <c r="AG30" s="67"/>
      <c r="AH30" s="28"/>
    </row>
    <row r="31" spans="1:35" ht="21" customHeight="1">
      <c r="A31" s="42"/>
      <c r="B31" s="68"/>
      <c r="C31" s="69" t="s">
        <v>184</v>
      </c>
      <c r="D31" s="13" t="s">
        <v>185</v>
      </c>
      <c r="E31" s="35" t="s">
        <v>187</v>
      </c>
      <c r="F31" s="35"/>
      <c r="G31" s="35"/>
      <c r="H31" s="35"/>
      <c r="I31" s="35"/>
      <c r="J31" s="35"/>
      <c r="K31" s="35"/>
      <c r="L31" s="13" t="s">
        <v>8</v>
      </c>
      <c r="M31" s="35" t="s">
        <v>140</v>
      </c>
      <c r="N31" s="35"/>
      <c r="O31" s="35"/>
      <c r="P31" s="35"/>
      <c r="Q31" s="35" t="s">
        <v>168</v>
      </c>
      <c r="R31" s="35"/>
      <c r="S31" s="35"/>
      <c r="T31" s="35"/>
      <c r="U31" s="35"/>
      <c r="V31" s="35"/>
      <c r="W31" s="35"/>
      <c r="X31" s="35"/>
      <c r="Y31" s="35"/>
      <c r="Z31" s="35"/>
      <c r="AA31" s="35"/>
      <c r="AB31" s="35"/>
      <c r="AC31" s="35"/>
      <c r="AD31" s="35"/>
      <c r="AE31" s="35"/>
      <c r="AF31" s="35"/>
      <c r="AG31" s="67"/>
      <c r="AH31" s="28"/>
    </row>
    <row r="32" spans="1:35" ht="9.9499999999999993" customHeight="1">
      <c r="A32" s="42"/>
      <c r="B32" s="65"/>
      <c r="C32" s="66"/>
      <c r="D32" s="66"/>
      <c r="E32" s="66"/>
      <c r="F32" s="66"/>
      <c r="G32" s="66"/>
      <c r="H32" s="66"/>
      <c r="I32" s="66"/>
      <c r="J32" s="35"/>
      <c r="K32" s="66"/>
      <c r="L32" s="66"/>
      <c r="M32" s="66"/>
      <c r="N32" s="66"/>
      <c r="O32" s="66"/>
      <c r="P32" s="66"/>
      <c r="Q32" s="66"/>
      <c r="R32" s="66"/>
      <c r="S32" s="66"/>
      <c r="T32" s="66"/>
      <c r="U32" s="66"/>
      <c r="V32" s="66"/>
      <c r="W32" s="66"/>
      <c r="X32" s="66"/>
      <c r="Y32" s="35"/>
      <c r="Z32" s="35"/>
      <c r="AA32" s="35"/>
      <c r="AB32" s="35"/>
      <c r="AC32" s="35"/>
      <c r="AD32" s="35"/>
      <c r="AE32" s="35"/>
      <c r="AF32" s="35"/>
      <c r="AG32" s="67"/>
      <c r="AH32" s="28"/>
    </row>
    <row r="33" spans="1:34" ht="21" customHeight="1">
      <c r="A33" s="42"/>
      <c r="B33" s="42"/>
      <c r="C33" s="35" t="s">
        <v>72</v>
      </c>
      <c r="D33" s="35"/>
      <c r="E33" s="35"/>
      <c r="F33" s="35"/>
      <c r="G33" s="35"/>
      <c r="H33" s="35"/>
      <c r="I33" s="35"/>
      <c r="J33" s="35"/>
      <c r="K33" s="35"/>
      <c r="L33" s="35"/>
      <c r="M33" s="35"/>
      <c r="N33" s="216"/>
      <c r="O33" s="216"/>
      <c r="P33" s="35"/>
      <c r="Q33" s="35"/>
      <c r="R33" s="35"/>
      <c r="S33" s="35"/>
      <c r="T33" s="35"/>
      <c r="U33" s="216"/>
      <c r="V33" s="216"/>
      <c r="W33" s="216"/>
      <c r="X33" s="216"/>
      <c r="Y33" s="216"/>
      <c r="Z33" s="216"/>
      <c r="AA33" s="216"/>
      <c r="AB33" s="216"/>
      <c r="AC33" s="35"/>
      <c r="AD33" s="35"/>
      <c r="AE33" s="35"/>
      <c r="AF33" s="35"/>
      <c r="AG33" s="67"/>
      <c r="AH33" s="28"/>
    </row>
    <row r="34" spans="1:34" ht="21" customHeight="1">
      <c r="A34" s="43" t="s">
        <v>73</v>
      </c>
      <c r="B34" s="68"/>
      <c r="C34" s="69" t="s">
        <v>184</v>
      </c>
      <c r="D34" s="17" t="s">
        <v>8</v>
      </c>
      <c r="E34" s="71" t="s">
        <v>142</v>
      </c>
      <c r="F34" s="35"/>
      <c r="G34" s="35"/>
      <c r="H34" s="35"/>
      <c r="I34" s="35"/>
      <c r="J34" s="35"/>
      <c r="K34" s="35"/>
      <c r="L34" s="35"/>
      <c r="M34" s="35"/>
      <c r="N34" s="35"/>
      <c r="O34" s="35"/>
      <c r="P34" s="35"/>
      <c r="Q34" s="35"/>
      <c r="R34" s="35"/>
      <c r="S34" s="35"/>
      <c r="T34" s="35"/>
      <c r="U34" s="35"/>
      <c r="V34" s="13" t="s">
        <v>8</v>
      </c>
      <c r="W34" s="71" t="s">
        <v>143</v>
      </c>
      <c r="X34" s="35"/>
      <c r="Y34" s="35"/>
      <c r="Z34" s="35"/>
      <c r="AA34" s="35"/>
      <c r="AB34" s="35"/>
      <c r="AC34" s="35"/>
      <c r="AD34" s="35"/>
      <c r="AE34" s="35"/>
      <c r="AF34" s="35"/>
      <c r="AG34" s="67"/>
      <c r="AH34" s="28"/>
    </row>
    <row r="35" spans="1:34" ht="21" customHeight="1">
      <c r="A35" s="43" t="s">
        <v>190</v>
      </c>
      <c r="B35" s="68"/>
      <c r="C35" s="69"/>
      <c r="D35" s="13" t="s">
        <v>8</v>
      </c>
      <c r="E35" s="71" t="s">
        <v>144</v>
      </c>
      <c r="F35" s="35"/>
      <c r="G35" s="35"/>
      <c r="H35" s="35"/>
      <c r="I35" s="35"/>
      <c r="J35" s="35"/>
      <c r="K35" s="35"/>
      <c r="L35" s="35"/>
      <c r="M35" s="35"/>
      <c r="N35" s="35"/>
      <c r="O35" s="35"/>
      <c r="P35" s="35"/>
      <c r="Q35" s="35"/>
      <c r="R35" s="35"/>
      <c r="S35" s="35"/>
      <c r="T35" s="35"/>
      <c r="U35" s="35"/>
      <c r="V35" s="18" t="s">
        <v>8</v>
      </c>
      <c r="W35" s="71" t="s">
        <v>145</v>
      </c>
      <c r="X35" s="35"/>
      <c r="Y35" s="35"/>
      <c r="Z35" s="35"/>
      <c r="AA35" s="35"/>
      <c r="AB35" s="35"/>
      <c r="AC35" s="35"/>
      <c r="AD35" s="35"/>
      <c r="AE35" s="35"/>
      <c r="AF35" s="35"/>
      <c r="AG35" s="67"/>
      <c r="AH35" s="28"/>
    </row>
    <row r="36" spans="1:34" ht="21" customHeight="1">
      <c r="A36" s="43"/>
      <c r="B36" s="42"/>
      <c r="C36" s="35"/>
      <c r="D36" s="18" t="s">
        <v>8</v>
      </c>
      <c r="E36" s="35" t="s">
        <v>146</v>
      </c>
      <c r="F36" s="35"/>
      <c r="G36" s="35"/>
      <c r="H36" s="35"/>
      <c r="I36" s="35"/>
      <c r="J36" s="35"/>
      <c r="K36" s="35"/>
      <c r="L36" s="35"/>
      <c r="M36" s="35"/>
      <c r="N36" s="35"/>
      <c r="O36" s="35"/>
      <c r="P36" s="35"/>
      <c r="Q36" s="35"/>
      <c r="R36" s="35"/>
      <c r="S36" s="35"/>
      <c r="T36" s="35"/>
      <c r="U36" s="35"/>
      <c r="V36" s="18" t="s">
        <v>8</v>
      </c>
      <c r="W36" s="71" t="s">
        <v>147</v>
      </c>
      <c r="X36" s="35"/>
      <c r="Y36" s="35"/>
      <c r="Z36" s="35"/>
      <c r="AA36" s="35"/>
      <c r="AB36" s="35" t="s">
        <v>168</v>
      </c>
      <c r="AC36" s="35"/>
      <c r="AD36" s="35"/>
      <c r="AE36" s="35"/>
      <c r="AF36" s="35"/>
      <c r="AG36" s="67"/>
      <c r="AH36" s="28"/>
    </row>
    <row r="37" spans="1:34" ht="9.9499999999999993" customHeight="1">
      <c r="A37" s="42"/>
      <c r="B37" s="65"/>
      <c r="C37" s="66"/>
      <c r="D37" s="66"/>
      <c r="E37" s="66"/>
      <c r="F37" s="66"/>
      <c r="G37" s="66"/>
      <c r="H37" s="66"/>
      <c r="I37" s="66"/>
      <c r="J37" s="35"/>
      <c r="K37" s="66"/>
      <c r="L37" s="66"/>
      <c r="M37" s="66"/>
      <c r="N37" s="66"/>
      <c r="O37" s="66"/>
      <c r="P37" s="66"/>
      <c r="Q37" s="66"/>
      <c r="R37" s="66"/>
      <c r="S37" s="66"/>
      <c r="T37" s="66"/>
      <c r="U37" s="66"/>
      <c r="V37" s="66"/>
      <c r="W37" s="66"/>
      <c r="X37" s="66"/>
      <c r="Y37" s="66"/>
      <c r="Z37" s="35"/>
      <c r="AA37" s="35"/>
      <c r="AB37" s="35"/>
      <c r="AC37" s="35"/>
      <c r="AD37" s="35"/>
      <c r="AE37" s="35"/>
      <c r="AF37" s="35"/>
      <c r="AG37" s="67"/>
      <c r="AH37" s="28"/>
    </row>
    <row r="38" spans="1:34" ht="21" customHeight="1">
      <c r="A38" s="42"/>
      <c r="B38" s="42"/>
      <c r="C38" s="35" t="s">
        <v>74</v>
      </c>
      <c r="D38" s="35"/>
      <c r="E38" s="35"/>
      <c r="F38" s="35"/>
      <c r="G38" s="35"/>
      <c r="H38" s="35"/>
      <c r="I38" s="35"/>
      <c r="J38" s="35"/>
      <c r="K38" s="35"/>
      <c r="L38" s="35"/>
      <c r="M38" s="35"/>
      <c r="N38" s="216"/>
      <c r="O38" s="216"/>
      <c r="P38" s="35"/>
      <c r="Q38" s="35"/>
      <c r="R38" s="35"/>
      <c r="S38" s="35"/>
      <c r="T38" s="35"/>
      <c r="U38" s="216"/>
      <c r="V38" s="216"/>
      <c r="W38" s="216"/>
      <c r="X38" s="216"/>
      <c r="Y38" s="216"/>
      <c r="Z38" s="216"/>
      <c r="AA38" s="216"/>
      <c r="AB38" s="216"/>
      <c r="AC38" s="35"/>
      <c r="AD38" s="35"/>
      <c r="AE38" s="35"/>
      <c r="AF38" s="35"/>
      <c r="AG38" s="67"/>
      <c r="AH38" s="28"/>
    </row>
    <row r="39" spans="1:34" ht="21" customHeight="1">
      <c r="A39" s="42"/>
      <c r="B39" s="68"/>
      <c r="C39" s="69" t="s">
        <v>184</v>
      </c>
      <c r="D39" s="13" t="s">
        <v>8</v>
      </c>
      <c r="E39" s="35" t="s">
        <v>148</v>
      </c>
      <c r="F39" s="35"/>
      <c r="G39" s="35"/>
      <c r="H39" s="35"/>
      <c r="I39" s="35"/>
      <c r="J39" s="35"/>
      <c r="K39" s="35"/>
      <c r="L39" s="13" t="s">
        <v>8</v>
      </c>
      <c r="M39" s="35" t="s">
        <v>149</v>
      </c>
      <c r="N39" s="35"/>
      <c r="O39" s="35"/>
      <c r="P39" s="35"/>
      <c r="Q39" s="35"/>
      <c r="R39" s="35"/>
      <c r="S39" s="35"/>
      <c r="T39" s="35"/>
      <c r="U39" s="13" t="s">
        <v>8</v>
      </c>
      <c r="V39" s="35" t="s">
        <v>150</v>
      </c>
      <c r="W39" s="35"/>
      <c r="X39" s="35"/>
      <c r="Y39" s="35"/>
      <c r="Z39" s="35"/>
      <c r="AA39" s="35"/>
      <c r="AB39" s="35" t="s">
        <v>168</v>
      </c>
      <c r="AC39" s="35"/>
      <c r="AD39" s="35"/>
      <c r="AE39" s="35"/>
      <c r="AF39" s="35"/>
      <c r="AG39" s="67"/>
      <c r="AH39" s="28"/>
    </row>
    <row r="40" spans="1:34" ht="9.9499999999999993" customHeight="1">
      <c r="A40" s="42"/>
      <c r="B40" s="65"/>
      <c r="C40" s="66"/>
      <c r="D40" s="66"/>
      <c r="E40" s="66"/>
      <c r="F40" s="66"/>
      <c r="G40" s="66"/>
      <c r="H40" s="66"/>
      <c r="I40" s="66"/>
      <c r="J40" s="35"/>
      <c r="K40" s="66"/>
      <c r="L40" s="66"/>
      <c r="M40" s="66"/>
      <c r="N40" s="66"/>
      <c r="O40" s="66"/>
      <c r="P40" s="66"/>
      <c r="Q40" s="66"/>
      <c r="R40" s="66"/>
      <c r="S40" s="66"/>
      <c r="T40" s="66"/>
      <c r="U40" s="66"/>
      <c r="V40" s="66"/>
      <c r="W40" s="66"/>
      <c r="X40" s="66"/>
      <c r="Y40" s="35"/>
      <c r="Z40" s="35"/>
      <c r="AA40" s="35"/>
      <c r="AB40" s="35"/>
      <c r="AC40" s="35"/>
      <c r="AD40" s="35"/>
      <c r="AE40" s="35"/>
      <c r="AF40" s="35"/>
      <c r="AG40" s="67"/>
      <c r="AH40" s="28"/>
    </row>
    <row r="41" spans="1:34" ht="21" customHeight="1">
      <c r="A41" s="42"/>
      <c r="B41" s="42"/>
      <c r="C41" s="35" t="s">
        <v>75</v>
      </c>
      <c r="D41" s="35"/>
      <c r="E41" s="35"/>
      <c r="F41" s="35"/>
      <c r="G41" s="35"/>
      <c r="H41" s="35"/>
      <c r="I41" s="35"/>
      <c r="J41" s="35"/>
      <c r="K41" s="35"/>
      <c r="L41" s="35"/>
      <c r="M41" s="35"/>
      <c r="N41" s="35"/>
      <c r="O41" s="35"/>
      <c r="P41" s="35"/>
      <c r="Q41" s="35"/>
      <c r="R41" s="35"/>
      <c r="S41" s="35"/>
      <c r="T41" s="35"/>
      <c r="U41" s="216"/>
      <c r="V41" s="216"/>
      <c r="W41" s="216"/>
      <c r="X41" s="216"/>
      <c r="Y41" s="216"/>
      <c r="Z41" s="216"/>
      <c r="AA41" s="216"/>
      <c r="AB41" s="216"/>
      <c r="AC41" s="35"/>
      <c r="AD41" s="35"/>
      <c r="AE41" s="35"/>
      <c r="AF41" s="35"/>
      <c r="AG41" s="67"/>
      <c r="AH41" s="28"/>
    </row>
    <row r="42" spans="1:34" ht="21" customHeight="1">
      <c r="A42" s="42"/>
      <c r="B42" s="42" t="s">
        <v>76</v>
      </c>
      <c r="C42" s="69" t="s">
        <v>184</v>
      </c>
      <c r="D42" s="13" t="s">
        <v>8</v>
      </c>
      <c r="E42" s="35" t="s">
        <v>151</v>
      </c>
      <c r="F42" s="35"/>
      <c r="G42" s="35"/>
      <c r="H42" s="35"/>
      <c r="I42" s="35"/>
      <c r="J42" s="35"/>
      <c r="K42" s="66"/>
      <c r="L42" s="13" t="s">
        <v>8</v>
      </c>
      <c r="M42" s="35" t="s">
        <v>152</v>
      </c>
      <c r="N42" s="35"/>
      <c r="O42" s="35"/>
      <c r="P42" s="35"/>
      <c r="Q42" s="35"/>
      <c r="R42" s="35"/>
      <c r="S42" s="35"/>
      <c r="T42" s="35"/>
      <c r="U42" s="13" t="s">
        <v>8</v>
      </c>
      <c r="V42" s="35" t="s">
        <v>189</v>
      </c>
      <c r="W42" s="35"/>
      <c r="X42" s="35"/>
      <c r="Y42" s="35"/>
      <c r="Z42" s="35"/>
      <c r="AA42" s="35"/>
      <c r="AB42" s="35"/>
      <c r="AC42" s="35"/>
      <c r="AD42" s="35"/>
      <c r="AE42" s="35" t="s">
        <v>168</v>
      </c>
      <c r="AF42" s="35"/>
      <c r="AG42" s="67"/>
      <c r="AH42" s="28"/>
    </row>
    <row r="43" spans="1:34" ht="9.9499999999999993" customHeight="1">
      <c r="A43" s="42"/>
      <c r="B43" s="65"/>
      <c r="C43" s="66"/>
      <c r="D43" s="66"/>
      <c r="E43" s="66"/>
      <c r="F43" s="66"/>
      <c r="G43" s="66"/>
      <c r="H43" s="66"/>
      <c r="I43" s="66"/>
      <c r="J43" s="35"/>
      <c r="K43" s="66"/>
      <c r="L43" s="66"/>
      <c r="M43" s="66"/>
      <c r="N43" s="66"/>
      <c r="O43" s="66"/>
      <c r="P43" s="66"/>
      <c r="Q43" s="66"/>
      <c r="R43" s="66"/>
      <c r="S43" s="66"/>
      <c r="T43" s="66"/>
      <c r="U43" s="66"/>
      <c r="V43" s="66"/>
      <c r="W43" s="66"/>
      <c r="X43" s="66"/>
      <c r="Y43" s="35"/>
      <c r="Z43" s="35"/>
      <c r="AA43" s="35"/>
      <c r="AB43" s="35"/>
      <c r="AC43" s="35"/>
      <c r="AD43" s="35"/>
      <c r="AE43" s="35"/>
      <c r="AF43" s="35"/>
      <c r="AG43" s="67"/>
      <c r="AH43" s="28"/>
    </row>
    <row r="44" spans="1:34" ht="21" customHeight="1">
      <c r="A44" s="42"/>
      <c r="B44" s="42"/>
      <c r="C44" s="35" t="s">
        <v>153</v>
      </c>
      <c r="D44" s="35"/>
      <c r="E44" s="35"/>
      <c r="F44" s="35"/>
      <c r="G44" s="35"/>
      <c r="H44" s="35"/>
      <c r="I44" s="35"/>
      <c r="J44" s="35"/>
      <c r="K44" s="35"/>
      <c r="L44" s="35"/>
      <c r="M44" s="35"/>
      <c r="N44" s="35"/>
      <c r="O44" s="35"/>
      <c r="P44" s="216"/>
      <c r="Q44" s="216"/>
      <c r="R44" s="35"/>
      <c r="S44" s="35"/>
      <c r="T44" s="35"/>
      <c r="U44" s="35"/>
      <c r="V44" s="35"/>
      <c r="W44" s="35"/>
      <c r="X44" s="35"/>
      <c r="Y44" s="35"/>
      <c r="Z44" s="35"/>
      <c r="AA44" s="35"/>
      <c r="AB44" s="35"/>
      <c r="AC44" s="35"/>
      <c r="AD44" s="35"/>
      <c r="AE44" s="35"/>
      <c r="AF44" s="35"/>
      <c r="AG44" s="67"/>
      <c r="AH44" s="28"/>
    </row>
    <row r="45" spans="1:34" ht="21" customHeight="1">
      <c r="A45" s="42"/>
      <c r="B45" s="68"/>
      <c r="C45" s="153" t="s">
        <v>184</v>
      </c>
      <c r="D45" s="173" t="s">
        <v>8</v>
      </c>
      <c r="E45" s="35" t="s">
        <v>314</v>
      </c>
      <c r="F45" s="35"/>
      <c r="G45" s="35"/>
      <c r="H45" s="35"/>
      <c r="I45" s="35"/>
      <c r="J45" s="35"/>
      <c r="K45" s="35"/>
      <c r="L45" s="173" t="s">
        <v>8</v>
      </c>
      <c r="M45" s="35" t="s">
        <v>315</v>
      </c>
      <c r="N45" s="35"/>
      <c r="O45" s="35"/>
      <c r="P45" s="35"/>
      <c r="Q45" s="35" t="s">
        <v>168</v>
      </c>
      <c r="R45" s="35"/>
      <c r="S45" s="35"/>
      <c r="T45" s="35"/>
      <c r="U45" s="35"/>
      <c r="V45" s="35"/>
      <c r="W45" s="35"/>
      <c r="X45" s="35"/>
      <c r="Y45" s="35"/>
      <c r="Z45" s="35"/>
      <c r="AA45" s="35"/>
      <c r="AB45" s="35"/>
      <c r="AC45" s="35"/>
      <c r="AD45" s="35"/>
      <c r="AE45" s="35"/>
      <c r="AF45" s="35"/>
      <c r="AG45" s="67"/>
      <c r="AH45" s="28"/>
    </row>
    <row r="46" spans="1:34" ht="9.9499999999999993" customHeight="1">
      <c r="A46" s="42"/>
      <c r="B46" s="152"/>
      <c r="C46" s="66"/>
      <c r="D46" s="66"/>
      <c r="E46" s="66"/>
      <c r="F46" s="66"/>
      <c r="G46" s="66"/>
      <c r="H46" s="66"/>
      <c r="I46" s="66"/>
      <c r="J46" s="66"/>
      <c r="K46" s="66"/>
      <c r="L46" s="66"/>
      <c r="M46" s="66"/>
      <c r="N46" s="66"/>
      <c r="O46" s="66"/>
      <c r="P46" s="66"/>
      <c r="Q46" s="66"/>
      <c r="R46" s="66"/>
      <c r="S46" s="66"/>
      <c r="T46" s="66"/>
      <c r="U46" s="66"/>
      <c r="V46" s="66"/>
      <c r="W46" s="66"/>
      <c r="X46" s="35"/>
      <c r="Y46" s="35"/>
      <c r="Z46" s="35"/>
      <c r="AA46" s="35"/>
      <c r="AB46" s="35"/>
      <c r="AC46" s="35"/>
      <c r="AD46" s="35"/>
      <c r="AE46" s="35"/>
      <c r="AF46" s="35"/>
      <c r="AG46" s="67"/>
      <c r="AH46" s="28"/>
    </row>
    <row r="47" spans="1:34" ht="21" customHeight="1">
      <c r="A47" s="42"/>
      <c r="B47" s="15" t="s">
        <v>8</v>
      </c>
      <c r="C47" s="71" t="s">
        <v>154</v>
      </c>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67"/>
    </row>
    <row r="48" spans="1:34" ht="9.9499999999999993" customHeight="1">
      <c r="A48" s="42"/>
      <c r="B48" s="72"/>
      <c r="C48" s="66"/>
      <c r="D48" s="66"/>
      <c r="E48" s="66"/>
      <c r="F48" s="66"/>
      <c r="G48" s="66"/>
      <c r="H48" s="66"/>
      <c r="I48" s="66"/>
      <c r="J48" s="66"/>
      <c r="K48" s="66"/>
      <c r="L48" s="66"/>
      <c r="M48" s="66"/>
      <c r="N48" s="66"/>
      <c r="O48" s="66"/>
      <c r="P48" s="66"/>
      <c r="Q48" s="66"/>
      <c r="R48" s="66"/>
      <c r="S48" s="66"/>
      <c r="T48" s="66"/>
      <c r="U48" s="66"/>
      <c r="V48" s="66"/>
      <c r="W48" s="66"/>
      <c r="X48" s="35"/>
      <c r="Y48" s="35"/>
      <c r="Z48" s="35"/>
      <c r="AA48" s="35"/>
      <c r="AB48" s="35"/>
      <c r="AC48" s="35"/>
      <c r="AD48" s="35"/>
      <c r="AE48" s="35"/>
      <c r="AF48" s="35"/>
      <c r="AG48" s="67"/>
      <c r="AH48" s="28"/>
    </row>
    <row r="49" spans="1:36" ht="21" customHeight="1">
      <c r="A49" s="42"/>
      <c r="B49" s="16" t="s">
        <v>8</v>
      </c>
      <c r="C49" s="60" t="s">
        <v>155</v>
      </c>
      <c r="D49" s="59"/>
      <c r="E49" s="59"/>
      <c r="F49" s="59"/>
      <c r="G49" s="59"/>
      <c r="H49" s="59"/>
      <c r="I49" s="59"/>
      <c r="J49" s="59"/>
      <c r="K49" s="59"/>
      <c r="L49" s="59"/>
      <c r="M49" s="35"/>
      <c r="N49" s="35"/>
      <c r="O49" s="35"/>
      <c r="P49" s="35"/>
      <c r="Q49" s="35"/>
      <c r="R49" s="35"/>
      <c r="S49" s="35"/>
      <c r="T49" s="35"/>
      <c r="U49" s="35"/>
      <c r="V49" s="35"/>
      <c r="W49" s="35"/>
      <c r="X49" s="35"/>
      <c r="Y49" s="35"/>
      <c r="Z49" s="59"/>
      <c r="AA49" s="59"/>
      <c r="AB49" s="59"/>
      <c r="AC49" s="59"/>
      <c r="AD49" s="59"/>
      <c r="AE49" s="59"/>
      <c r="AF49" s="59"/>
      <c r="AG49" s="61"/>
      <c r="AH49" s="28"/>
    </row>
    <row r="50" spans="1:36" ht="30" customHeight="1">
      <c r="A50" s="42"/>
      <c r="B50" s="194" t="s">
        <v>191</v>
      </c>
      <c r="C50" s="195"/>
      <c r="D50" s="196"/>
      <c r="E50" s="190"/>
      <c r="F50" s="191"/>
      <c r="G50" s="191"/>
      <c r="H50" s="191"/>
      <c r="I50" s="192"/>
      <c r="J50" s="193"/>
      <c r="K50" s="193"/>
      <c r="L50" s="193"/>
      <c r="M50" s="193"/>
      <c r="N50" s="193"/>
      <c r="O50" s="193"/>
      <c r="P50" s="193"/>
      <c r="Q50" s="193"/>
      <c r="R50" s="193"/>
      <c r="S50" s="193"/>
      <c r="T50" s="193"/>
      <c r="U50" s="193"/>
      <c r="V50" s="193"/>
      <c r="W50" s="193"/>
      <c r="X50" s="193"/>
      <c r="Y50" s="194" t="s">
        <v>157</v>
      </c>
      <c r="Z50" s="195"/>
      <c r="AA50" s="196"/>
      <c r="AB50" s="12" t="s">
        <v>158</v>
      </c>
      <c r="AC50" s="192"/>
      <c r="AD50" s="193"/>
      <c r="AE50" s="193"/>
      <c r="AF50" s="208"/>
      <c r="AG50" s="25" t="s">
        <v>1</v>
      </c>
      <c r="AI50" s="109" t="str">
        <f>check!L26</f>
        <v>住所を入力してください。</v>
      </c>
      <c r="AJ50" s="109" t="str">
        <f>check!L27</f>
        <v>電話番号をハイフンなしで10桁または11桁で入力してください。</v>
      </c>
    </row>
    <row r="51" spans="1:36" ht="30" customHeight="1">
      <c r="A51" s="42"/>
      <c r="B51" s="194" t="s">
        <v>192</v>
      </c>
      <c r="C51" s="195"/>
      <c r="D51" s="196"/>
      <c r="E51" s="209"/>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33"/>
      <c r="AI51" s="109" t="str">
        <f>check!L28</f>
        <v>名称を入力してください。</v>
      </c>
    </row>
    <row r="52" spans="1:36" ht="30" customHeight="1">
      <c r="A52" s="42"/>
      <c r="B52" s="210" t="s">
        <v>193</v>
      </c>
      <c r="C52" s="211"/>
      <c r="D52" s="212"/>
      <c r="E52" s="9" t="s">
        <v>8</v>
      </c>
      <c r="F52" s="54" t="s">
        <v>159</v>
      </c>
      <c r="G52" s="55"/>
      <c r="H52" s="55"/>
      <c r="I52" s="55"/>
      <c r="J52" s="55"/>
      <c r="K52" s="19" t="s">
        <v>8</v>
      </c>
      <c r="L52" s="54" t="s">
        <v>160</v>
      </c>
      <c r="M52" s="55"/>
      <c r="N52" s="55"/>
      <c r="O52" s="55"/>
      <c r="P52" s="55"/>
      <c r="Q52" s="55"/>
      <c r="R52" s="55"/>
      <c r="S52" s="55"/>
      <c r="T52" s="55"/>
      <c r="U52" s="55"/>
      <c r="V52" s="73"/>
      <c r="W52" s="73"/>
      <c r="X52" s="73"/>
      <c r="Y52" s="73"/>
      <c r="Z52" s="73"/>
      <c r="AA52" s="73"/>
      <c r="AB52" s="73"/>
      <c r="AC52" s="73"/>
      <c r="AD52" s="73"/>
      <c r="AE52" s="73"/>
      <c r="AF52" s="73"/>
      <c r="AG52" s="74"/>
      <c r="AI52" s="109" t="str">
        <f>check!L29</f>
        <v>雇用形態を選択してください。</v>
      </c>
    </row>
    <row r="53" spans="1:36" ht="21" customHeight="1">
      <c r="A53" s="44"/>
      <c r="B53" s="213"/>
      <c r="C53" s="214"/>
      <c r="D53" s="215"/>
      <c r="E53" s="22" t="s">
        <v>8</v>
      </c>
      <c r="F53" s="75" t="s">
        <v>161</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7"/>
    </row>
    <row r="54" spans="1:36" ht="21" customHeight="1">
      <c r="A54" s="44"/>
      <c r="B54" s="210" t="s">
        <v>77</v>
      </c>
      <c r="C54" s="211"/>
      <c r="D54" s="212"/>
      <c r="E54" s="9" t="s">
        <v>8</v>
      </c>
      <c r="F54" s="54" t="s">
        <v>162</v>
      </c>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6"/>
      <c r="AI54" s="109" t="str">
        <f>check!L30</f>
        <v>常勤換算を選択してください。</v>
      </c>
    </row>
    <row r="55" spans="1:36" ht="21" customHeight="1">
      <c r="A55" s="42"/>
      <c r="B55" s="221"/>
      <c r="C55" s="222"/>
      <c r="D55" s="223"/>
      <c r="E55" s="22" t="s">
        <v>8</v>
      </c>
      <c r="F55" s="75" t="s">
        <v>163</v>
      </c>
      <c r="G55" s="76"/>
      <c r="H55" s="76"/>
      <c r="I55" s="76"/>
      <c r="J55" s="76"/>
      <c r="K55" s="75"/>
      <c r="L55" s="75"/>
      <c r="M55" s="180"/>
      <c r="N55" s="75" t="s">
        <v>280</v>
      </c>
      <c r="O55" s="75"/>
      <c r="P55" s="76"/>
      <c r="Q55" s="76"/>
      <c r="R55" s="76"/>
      <c r="S55" s="76"/>
      <c r="T55" s="78"/>
      <c r="U55" s="78"/>
      <c r="V55" s="78"/>
      <c r="W55" s="78"/>
      <c r="X55" s="78"/>
      <c r="Y55" s="78"/>
      <c r="Z55" s="78"/>
      <c r="AA55" s="78"/>
      <c r="AB55" s="78"/>
      <c r="AC55" s="78"/>
      <c r="AD55" s="78"/>
      <c r="AE55" s="78"/>
      <c r="AF55" s="78"/>
      <c r="AG55" s="77"/>
      <c r="AI55" s="109" t="str">
        <f>check!L31</f>
        <v/>
      </c>
    </row>
    <row r="56" spans="1:36" ht="21" customHeight="1">
      <c r="A56" s="42"/>
      <c r="B56" s="224" t="s">
        <v>78</v>
      </c>
      <c r="C56" s="225"/>
      <c r="D56" s="225"/>
      <c r="E56" s="43"/>
      <c r="F56" s="35" t="s">
        <v>169</v>
      </c>
      <c r="G56" s="35"/>
      <c r="H56" s="35"/>
      <c r="I56" s="35"/>
      <c r="J56" s="35"/>
      <c r="K56" s="35"/>
      <c r="L56" s="35"/>
      <c r="M56" s="66" t="s">
        <v>195</v>
      </c>
      <c r="N56" s="79"/>
      <c r="O56" s="66"/>
      <c r="P56" s="66"/>
      <c r="Q56" s="35"/>
      <c r="R56" s="35"/>
      <c r="S56" s="19" t="s">
        <v>8</v>
      </c>
      <c r="T56" s="62" t="s">
        <v>164</v>
      </c>
      <c r="U56" s="63"/>
      <c r="V56" s="63"/>
      <c r="W56" s="35"/>
      <c r="X56" s="19" t="s">
        <v>8</v>
      </c>
      <c r="Y56" s="35" t="s">
        <v>165</v>
      </c>
      <c r="Z56" s="35"/>
      <c r="AA56" s="35"/>
      <c r="AB56" s="35"/>
      <c r="AC56" s="19" t="s">
        <v>8</v>
      </c>
      <c r="AD56" s="35" t="s">
        <v>166</v>
      </c>
      <c r="AE56" s="35"/>
      <c r="AF56" s="35"/>
      <c r="AG56" s="80"/>
      <c r="AI56" s="109" t="str">
        <f>check!L32</f>
        <v>従事期間等を選択してください。</v>
      </c>
    </row>
    <row r="57" spans="1:36" ht="21" customHeight="1">
      <c r="A57" s="42"/>
      <c r="B57" s="224"/>
      <c r="C57" s="225"/>
      <c r="D57" s="225"/>
      <c r="E57" s="43"/>
      <c r="F57" s="35"/>
      <c r="G57" s="13" t="s">
        <v>8</v>
      </c>
      <c r="H57" s="35" t="s">
        <v>167</v>
      </c>
      <c r="I57" s="35"/>
      <c r="J57" s="35"/>
      <c r="K57" s="35"/>
      <c r="L57" s="35" t="s">
        <v>196</v>
      </c>
      <c r="M57" s="81"/>
      <c r="N57" s="81"/>
      <c r="O57" s="81"/>
      <c r="P57" s="81"/>
      <c r="Q57" s="81"/>
      <c r="R57" s="81"/>
      <c r="S57" s="81"/>
      <c r="T57" s="81"/>
      <c r="U57" s="81"/>
      <c r="V57" s="81"/>
      <c r="W57" s="81"/>
      <c r="X57" s="81"/>
      <c r="Y57" s="81"/>
      <c r="Z57" s="81"/>
      <c r="AA57" s="81"/>
      <c r="AB57" s="81"/>
      <c r="AC57" s="81"/>
      <c r="AD57" s="81"/>
      <c r="AE57" s="81"/>
      <c r="AF57" s="81"/>
      <c r="AG57" s="82"/>
    </row>
    <row r="58" spans="1:36" ht="9.9499999999999993" customHeight="1">
      <c r="A58" s="42"/>
      <c r="B58" s="224"/>
      <c r="C58" s="225"/>
      <c r="D58" s="225"/>
      <c r="E58" s="65"/>
      <c r="F58" s="66"/>
      <c r="G58" s="66"/>
      <c r="H58" s="66"/>
      <c r="I58" s="66"/>
      <c r="J58" s="66"/>
      <c r="K58" s="35"/>
      <c r="L58" s="66"/>
      <c r="M58" s="66"/>
      <c r="N58" s="66"/>
      <c r="O58" s="66"/>
      <c r="P58" s="66"/>
      <c r="Q58" s="66"/>
      <c r="R58" s="66"/>
      <c r="S58" s="66"/>
      <c r="T58" s="66"/>
      <c r="U58" s="66"/>
      <c r="V58" s="66"/>
      <c r="W58" s="66"/>
      <c r="X58" s="66"/>
      <c r="Y58" s="66"/>
      <c r="Z58" s="35"/>
      <c r="AA58" s="35"/>
      <c r="AB58" s="35"/>
      <c r="AC58" s="35"/>
      <c r="AD58" s="35"/>
      <c r="AE58" s="35"/>
      <c r="AF58" s="35"/>
      <c r="AG58" s="67"/>
    </row>
    <row r="59" spans="1:36" ht="21" customHeight="1">
      <c r="A59" s="42"/>
      <c r="B59" s="224"/>
      <c r="C59" s="225"/>
      <c r="D59" s="225"/>
      <c r="E59" s="43"/>
      <c r="F59" s="35" t="s">
        <v>170</v>
      </c>
      <c r="G59" s="35"/>
      <c r="H59" s="35"/>
      <c r="I59" s="35"/>
      <c r="J59" s="35"/>
      <c r="K59" s="35"/>
      <c r="L59" s="35"/>
      <c r="M59" s="66"/>
      <c r="N59" s="66"/>
      <c r="O59" s="66"/>
      <c r="P59" s="66" t="s">
        <v>194</v>
      </c>
      <c r="Q59" s="35"/>
      <c r="R59" s="35"/>
      <c r="S59" s="35"/>
      <c r="T59" s="35"/>
      <c r="U59" s="35"/>
      <c r="V59" s="13" t="s">
        <v>8</v>
      </c>
      <c r="W59" s="35" t="s">
        <v>164</v>
      </c>
      <c r="X59" s="35"/>
      <c r="Y59" s="35"/>
      <c r="Z59" s="35"/>
      <c r="AA59" s="13" t="s">
        <v>8</v>
      </c>
      <c r="AB59" s="35" t="s">
        <v>165</v>
      </c>
      <c r="AC59" s="35"/>
      <c r="AD59" s="35"/>
      <c r="AE59" s="35"/>
      <c r="AF59" s="35"/>
      <c r="AG59" s="82"/>
      <c r="AH59" s="29"/>
    </row>
    <row r="60" spans="1:36" ht="21" customHeight="1">
      <c r="A60" s="42"/>
      <c r="B60" s="224"/>
      <c r="C60" s="225"/>
      <c r="D60" s="225"/>
      <c r="E60" s="43"/>
      <c r="F60" s="35"/>
      <c r="G60" s="13" t="s">
        <v>8</v>
      </c>
      <c r="H60" s="35" t="s">
        <v>166</v>
      </c>
      <c r="I60" s="35"/>
      <c r="J60" s="35"/>
      <c r="K60" s="35"/>
      <c r="L60" s="13" t="s">
        <v>8</v>
      </c>
      <c r="M60" s="35" t="s">
        <v>167</v>
      </c>
      <c r="N60" s="35"/>
      <c r="O60" s="35"/>
      <c r="P60" s="83"/>
      <c r="Q60" s="35" t="s">
        <v>196</v>
      </c>
      <c r="R60" s="83"/>
      <c r="S60" s="83"/>
      <c r="T60" s="83"/>
      <c r="U60" s="83"/>
      <c r="V60" s="83"/>
      <c r="W60" s="83"/>
      <c r="X60" s="83"/>
      <c r="Y60" s="83"/>
      <c r="Z60" s="83"/>
      <c r="AA60" s="83"/>
      <c r="AB60" s="83"/>
      <c r="AC60" s="83"/>
      <c r="AD60" s="83"/>
      <c r="AE60" s="35"/>
      <c r="AF60" s="35"/>
      <c r="AG60" s="82"/>
      <c r="AH60" s="29"/>
    </row>
    <row r="61" spans="1:36" ht="21" customHeight="1">
      <c r="A61" s="39"/>
      <c r="B61" s="226"/>
      <c r="C61" s="227"/>
      <c r="D61" s="227"/>
      <c r="E61" s="16" t="s">
        <v>8</v>
      </c>
      <c r="F61" s="35" t="s">
        <v>171</v>
      </c>
      <c r="G61" s="35"/>
      <c r="H61" s="35"/>
      <c r="I61" s="35"/>
      <c r="J61" s="35"/>
      <c r="K61" s="35"/>
      <c r="L61" s="35"/>
      <c r="M61" s="84"/>
      <c r="N61" s="84"/>
      <c r="O61" s="84"/>
      <c r="P61" s="84"/>
      <c r="Q61" s="84"/>
      <c r="R61" s="84"/>
      <c r="S61" s="84"/>
      <c r="T61" s="84"/>
      <c r="U61" s="84"/>
      <c r="V61" s="84"/>
      <c r="W61" s="84"/>
      <c r="X61" s="84"/>
      <c r="Y61" s="84"/>
      <c r="Z61" s="84"/>
      <c r="AA61" s="84"/>
      <c r="AB61" s="84"/>
      <c r="AC61" s="84"/>
      <c r="AD61" s="84"/>
      <c r="AE61" s="84"/>
      <c r="AF61" s="84"/>
      <c r="AG61" s="85"/>
      <c r="AH61" s="29"/>
    </row>
    <row r="62" spans="1:36" ht="21" customHeight="1">
      <c r="A62" s="42"/>
      <c r="B62" s="240" t="s">
        <v>79</v>
      </c>
      <c r="C62" s="241"/>
      <c r="D62" s="241"/>
      <c r="E62" s="241"/>
      <c r="F62" s="241"/>
      <c r="G62" s="241"/>
      <c r="H62" s="241"/>
      <c r="I62" s="241"/>
      <c r="J62" s="241"/>
      <c r="K62" s="241"/>
      <c r="L62" s="241"/>
      <c r="M62" s="241"/>
      <c r="N62" s="241"/>
      <c r="O62" s="241"/>
      <c r="P62" s="241"/>
      <c r="Q62" s="242"/>
      <c r="R62" s="240" t="s">
        <v>174</v>
      </c>
      <c r="S62" s="241"/>
      <c r="T62" s="241"/>
      <c r="U62" s="241"/>
      <c r="V62" s="241"/>
      <c r="W62" s="241"/>
      <c r="X62" s="241"/>
      <c r="Y62" s="241"/>
      <c r="Z62" s="241"/>
      <c r="AA62" s="241"/>
      <c r="AB62" s="241"/>
      <c r="AC62" s="241"/>
      <c r="AD62" s="241"/>
      <c r="AE62" s="241"/>
      <c r="AF62" s="241"/>
      <c r="AG62" s="242"/>
    </row>
    <row r="63" spans="1:36" ht="21" customHeight="1">
      <c r="A63" s="42"/>
      <c r="B63" s="86"/>
      <c r="C63" s="53"/>
      <c r="D63" s="87"/>
      <c r="E63" s="23" t="s">
        <v>8</v>
      </c>
      <c r="F63" s="63" t="s">
        <v>172</v>
      </c>
      <c r="G63" s="53"/>
      <c r="H63" s="53"/>
      <c r="I63" s="53"/>
      <c r="J63" s="53"/>
      <c r="K63" s="23" t="s">
        <v>8</v>
      </c>
      <c r="L63" s="63" t="s">
        <v>173</v>
      </c>
      <c r="M63" s="53"/>
      <c r="N63" s="53"/>
      <c r="O63" s="53"/>
      <c r="P63" s="53"/>
      <c r="Q63" s="88"/>
      <c r="R63" s="243"/>
      <c r="S63" s="244"/>
      <c r="T63" s="244"/>
      <c r="U63" s="244"/>
      <c r="V63" s="244"/>
      <c r="W63" s="244"/>
      <c r="X63" s="244"/>
      <c r="Y63" s="244"/>
      <c r="Z63" s="244"/>
      <c r="AA63" s="244"/>
      <c r="AB63" s="244"/>
      <c r="AC63" s="244"/>
      <c r="AD63" s="244"/>
      <c r="AE63" s="244"/>
      <c r="AF63" s="244"/>
      <c r="AG63" s="245"/>
      <c r="AI63" s="109" t="str">
        <f>check!L33</f>
        <v>特定行為研修の修了の有無を選択してください。</v>
      </c>
      <c r="AJ63" s="109" t="str">
        <f>check!L34</f>
        <v/>
      </c>
    </row>
    <row r="64" spans="1:36" ht="22.5" customHeight="1">
      <c r="A64" s="45"/>
      <c r="B64" s="261" t="s">
        <v>175</v>
      </c>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I64" s="109" t="str">
        <f>check!L35</f>
        <v/>
      </c>
    </row>
    <row r="65" spans="1:35" ht="22.5" customHeight="1">
      <c r="A65" s="46"/>
      <c r="B65" s="10" t="s">
        <v>8</v>
      </c>
      <c r="C65" s="246" t="s">
        <v>80</v>
      </c>
      <c r="D65" s="247"/>
      <c r="E65" s="247"/>
      <c r="F65" s="247"/>
      <c r="G65" s="247"/>
      <c r="H65" s="247"/>
      <c r="I65" s="247"/>
      <c r="J65" s="247"/>
      <c r="K65" s="247"/>
      <c r="L65" s="247"/>
      <c r="M65" s="247"/>
      <c r="N65" s="247"/>
      <c r="O65" s="247"/>
      <c r="P65" s="247"/>
      <c r="Q65" s="248"/>
      <c r="R65" s="20" t="s">
        <v>8</v>
      </c>
      <c r="S65" s="54" t="s">
        <v>81</v>
      </c>
      <c r="T65" s="89"/>
      <c r="U65" s="89"/>
      <c r="V65" s="89"/>
      <c r="W65" s="89"/>
      <c r="X65" s="89"/>
      <c r="Y65" s="89"/>
      <c r="Z65" s="89"/>
      <c r="AA65" s="89"/>
      <c r="AB65" s="89"/>
      <c r="AC65" s="89"/>
      <c r="AD65" s="89"/>
      <c r="AE65" s="89"/>
      <c r="AF65" s="89"/>
      <c r="AG65" s="90"/>
    </row>
    <row r="66" spans="1:35" ht="22.5" customHeight="1">
      <c r="A66" s="47"/>
      <c r="B66" s="11" t="s">
        <v>8</v>
      </c>
      <c r="C66" s="197" t="s">
        <v>82</v>
      </c>
      <c r="D66" s="198"/>
      <c r="E66" s="198"/>
      <c r="F66" s="198"/>
      <c r="G66" s="198"/>
      <c r="H66" s="198"/>
      <c r="I66" s="198"/>
      <c r="J66" s="198"/>
      <c r="K66" s="198"/>
      <c r="L66" s="198"/>
      <c r="M66" s="198"/>
      <c r="N66" s="198"/>
      <c r="O66" s="198"/>
      <c r="P66" s="198"/>
      <c r="Q66" s="199"/>
      <c r="R66" s="14" t="s">
        <v>8</v>
      </c>
      <c r="S66" s="57" t="s">
        <v>83</v>
      </c>
      <c r="T66" s="91"/>
      <c r="U66" s="91"/>
      <c r="V66" s="91"/>
      <c r="W66" s="91"/>
      <c r="X66" s="91"/>
      <c r="Y66" s="91"/>
      <c r="Z66" s="91"/>
      <c r="AA66" s="91"/>
      <c r="AB66" s="91"/>
      <c r="AC66" s="91"/>
      <c r="AD66" s="91"/>
      <c r="AE66" s="91"/>
      <c r="AF66" s="91"/>
      <c r="AG66" s="92"/>
    </row>
    <row r="67" spans="1:35" ht="22.5" customHeight="1">
      <c r="A67" s="47" t="s">
        <v>84</v>
      </c>
      <c r="B67" s="11" t="s">
        <v>8</v>
      </c>
      <c r="C67" s="197" t="s" ph="1">
        <v>85</v>
      </c>
      <c r="D67" s="198"/>
      <c r="E67" s="198"/>
      <c r="F67" s="198"/>
      <c r="G67" s="198"/>
      <c r="H67" s="198"/>
      <c r="I67" s="198"/>
      <c r="J67" s="198"/>
      <c r="K67" s="198"/>
      <c r="L67" s="198"/>
      <c r="M67" s="198"/>
      <c r="N67" s="198"/>
      <c r="O67" s="198"/>
      <c r="P67" s="198"/>
      <c r="Q67" s="199"/>
      <c r="R67" s="14" t="s">
        <v>8</v>
      </c>
      <c r="S67" s="57" t="s">
        <v>86</v>
      </c>
      <c r="T67" s="91"/>
      <c r="U67" s="91"/>
      <c r="V67" s="91"/>
      <c r="W67" s="91"/>
      <c r="X67" s="91"/>
      <c r="Y67" s="91"/>
      <c r="Z67" s="91"/>
      <c r="AA67" s="91"/>
      <c r="AB67" s="91"/>
      <c r="AC67" s="91"/>
      <c r="AD67" s="91"/>
      <c r="AE67" s="91"/>
      <c r="AF67" s="91"/>
      <c r="AG67" s="92"/>
    </row>
    <row r="68" spans="1:35" ht="22.5" customHeight="1">
      <c r="A68" s="47" t="s">
        <v>87</v>
      </c>
      <c r="B68" s="11" t="s">
        <v>8</v>
      </c>
      <c r="C68" s="197" t="s">
        <v>88</v>
      </c>
      <c r="D68" s="198"/>
      <c r="E68" s="198"/>
      <c r="F68" s="198"/>
      <c r="G68" s="198"/>
      <c r="H68" s="198"/>
      <c r="I68" s="198"/>
      <c r="J68" s="198"/>
      <c r="K68" s="198"/>
      <c r="L68" s="198"/>
      <c r="M68" s="198"/>
      <c r="N68" s="198"/>
      <c r="O68" s="198"/>
      <c r="P68" s="198"/>
      <c r="Q68" s="199"/>
      <c r="R68" s="14" t="s">
        <v>8</v>
      </c>
      <c r="S68" s="57" t="s">
        <v>89</v>
      </c>
      <c r="T68" s="91"/>
      <c r="U68" s="91"/>
      <c r="V68" s="91"/>
      <c r="W68" s="91"/>
      <c r="X68" s="91"/>
      <c r="Y68" s="91"/>
      <c r="Z68" s="91"/>
      <c r="AA68" s="91"/>
      <c r="AB68" s="91"/>
      <c r="AC68" s="91"/>
      <c r="AD68" s="91"/>
      <c r="AE68" s="91"/>
      <c r="AF68" s="91"/>
      <c r="AG68" s="92"/>
    </row>
    <row r="69" spans="1:35" ht="33.75" customHeight="1">
      <c r="A69" s="47" t="s">
        <v>90</v>
      </c>
      <c r="B69" s="11" t="s">
        <v>8</v>
      </c>
      <c r="C69" s="197" t="s">
        <v>197</v>
      </c>
      <c r="D69" s="259"/>
      <c r="E69" s="259"/>
      <c r="F69" s="259"/>
      <c r="G69" s="259"/>
      <c r="H69" s="259"/>
      <c r="I69" s="259"/>
      <c r="J69" s="259"/>
      <c r="K69" s="259"/>
      <c r="L69" s="259"/>
      <c r="M69" s="259"/>
      <c r="N69" s="259"/>
      <c r="O69" s="259"/>
      <c r="P69" s="259"/>
      <c r="Q69" s="260"/>
      <c r="R69" s="14" t="s">
        <v>8</v>
      </c>
      <c r="S69" s="197" t="s">
        <v>198</v>
      </c>
      <c r="T69" s="198"/>
      <c r="U69" s="198"/>
      <c r="V69" s="198"/>
      <c r="W69" s="198"/>
      <c r="X69" s="198"/>
      <c r="Y69" s="198"/>
      <c r="Z69" s="198"/>
      <c r="AA69" s="198"/>
      <c r="AB69" s="198"/>
      <c r="AC69" s="198"/>
      <c r="AD69" s="198"/>
      <c r="AE69" s="198"/>
      <c r="AF69" s="198"/>
      <c r="AG69" s="200"/>
    </row>
    <row r="70" spans="1:35" ht="22.5" customHeight="1">
      <c r="A70" s="47" t="s">
        <v>91</v>
      </c>
      <c r="B70" s="11" t="s">
        <v>8</v>
      </c>
      <c r="C70" s="197" t="s">
        <v>92</v>
      </c>
      <c r="D70" s="198"/>
      <c r="E70" s="198"/>
      <c r="F70" s="198"/>
      <c r="G70" s="198"/>
      <c r="H70" s="198"/>
      <c r="I70" s="198"/>
      <c r="J70" s="198"/>
      <c r="K70" s="198"/>
      <c r="L70" s="198"/>
      <c r="M70" s="198"/>
      <c r="N70" s="198"/>
      <c r="O70" s="198"/>
      <c r="P70" s="58"/>
      <c r="Q70" s="93"/>
      <c r="R70" s="14" t="s">
        <v>8</v>
      </c>
      <c r="S70" s="57" t="s">
        <v>93</v>
      </c>
      <c r="T70" s="91"/>
      <c r="U70" s="91"/>
      <c r="V70" s="91"/>
      <c r="W70" s="91"/>
      <c r="X70" s="91"/>
      <c r="Y70" s="91"/>
      <c r="Z70" s="91"/>
      <c r="AA70" s="91"/>
      <c r="AB70" s="91"/>
      <c r="AC70" s="91"/>
      <c r="AD70" s="91"/>
      <c r="AE70" s="91"/>
      <c r="AF70" s="91"/>
      <c r="AG70" s="92"/>
    </row>
    <row r="71" spans="1:35" ht="22.5" customHeight="1">
      <c r="A71" s="47"/>
      <c r="B71" s="11" t="s">
        <v>8</v>
      </c>
      <c r="C71" s="197" t="s">
        <v>94</v>
      </c>
      <c r="D71" s="198"/>
      <c r="E71" s="198"/>
      <c r="F71" s="198"/>
      <c r="G71" s="198"/>
      <c r="H71" s="198"/>
      <c r="I71" s="198"/>
      <c r="J71" s="198"/>
      <c r="K71" s="198"/>
      <c r="L71" s="198"/>
      <c r="M71" s="198"/>
      <c r="N71" s="198"/>
      <c r="O71" s="198"/>
      <c r="P71" s="58"/>
      <c r="Q71" s="93"/>
      <c r="R71" s="14" t="s">
        <v>8</v>
      </c>
      <c r="S71" s="57" t="s">
        <v>95</v>
      </c>
      <c r="T71" s="91"/>
      <c r="U71" s="91"/>
      <c r="V71" s="91"/>
      <c r="W71" s="91"/>
      <c r="X71" s="91"/>
      <c r="Y71" s="91"/>
      <c r="Z71" s="91"/>
      <c r="AA71" s="91"/>
      <c r="AB71" s="91"/>
      <c r="AC71" s="91"/>
      <c r="AD71" s="91"/>
      <c r="AE71" s="91"/>
      <c r="AF71" s="91"/>
      <c r="AG71" s="92"/>
    </row>
    <row r="72" spans="1:35" ht="22.5" customHeight="1">
      <c r="A72" s="46"/>
      <c r="B72" s="11" t="s">
        <v>8</v>
      </c>
      <c r="C72" s="197" t="s">
        <v>96</v>
      </c>
      <c r="D72" s="198"/>
      <c r="E72" s="198"/>
      <c r="F72" s="198"/>
      <c r="G72" s="198"/>
      <c r="H72" s="198"/>
      <c r="I72" s="198"/>
      <c r="J72" s="198"/>
      <c r="K72" s="198"/>
      <c r="L72" s="198"/>
      <c r="M72" s="198"/>
      <c r="N72" s="198"/>
      <c r="O72" s="198"/>
      <c r="P72" s="58"/>
      <c r="Q72" s="93"/>
      <c r="R72" s="14" t="s">
        <v>8</v>
      </c>
      <c r="S72" s="57" t="s">
        <v>97</v>
      </c>
      <c r="T72" s="91"/>
      <c r="U72" s="91"/>
      <c r="V72" s="91"/>
      <c r="W72" s="91"/>
      <c r="X72" s="91"/>
      <c r="Y72" s="91"/>
      <c r="Z72" s="91"/>
      <c r="AA72" s="91"/>
      <c r="AB72" s="91"/>
      <c r="AC72" s="91"/>
      <c r="AD72" s="91"/>
      <c r="AE72" s="91"/>
      <c r="AF72" s="91"/>
      <c r="AG72" s="92"/>
    </row>
    <row r="73" spans="1:35" ht="22.5" customHeight="1">
      <c r="A73" s="46"/>
      <c r="B73" s="11" t="s">
        <v>8</v>
      </c>
      <c r="C73" s="197" t="s">
        <v>98</v>
      </c>
      <c r="D73" s="198"/>
      <c r="E73" s="198"/>
      <c r="F73" s="198"/>
      <c r="G73" s="198"/>
      <c r="H73" s="198"/>
      <c r="I73" s="198"/>
      <c r="J73" s="198"/>
      <c r="K73" s="198"/>
      <c r="L73" s="198"/>
      <c r="M73" s="198"/>
      <c r="N73" s="198"/>
      <c r="O73" s="198"/>
      <c r="P73" s="58"/>
      <c r="Q73" s="93"/>
      <c r="R73" s="14" t="s">
        <v>8</v>
      </c>
      <c r="S73" s="57" t="s" ph="1">
        <v>99</v>
      </c>
      <c r="T73" s="91"/>
      <c r="U73" s="91"/>
      <c r="V73" s="91"/>
      <c r="W73" s="91"/>
      <c r="X73" s="91"/>
      <c r="Y73" s="91"/>
      <c r="Z73" s="91"/>
      <c r="AA73" s="91"/>
      <c r="AB73" s="91"/>
      <c r="AC73" s="91"/>
      <c r="AD73" s="91"/>
      <c r="AE73" s="91"/>
      <c r="AF73" s="91"/>
      <c r="AG73" s="92"/>
    </row>
    <row r="74" spans="1:35" ht="22.5" customHeight="1">
      <c r="A74" s="46"/>
      <c r="B74" s="11" t="s">
        <v>8</v>
      </c>
      <c r="C74" s="197" t="s">
        <v>100</v>
      </c>
      <c r="D74" s="198"/>
      <c r="E74" s="198"/>
      <c r="F74" s="198"/>
      <c r="G74" s="198"/>
      <c r="H74" s="198"/>
      <c r="I74" s="198"/>
      <c r="J74" s="198"/>
      <c r="K74" s="198"/>
      <c r="L74" s="198"/>
      <c r="M74" s="198"/>
      <c r="N74" s="198"/>
      <c r="O74" s="198"/>
      <c r="P74" s="58"/>
      <c r="Q74" s="93"/>
      <c r="R74" s="14" t="s">
        <v>8</v>
      </c>
      <c r="S74" s="57" t="s">
        <v>101</v>
      </c>
      <c r="T74" s="91"/>
      <c r="U74" s="91"/>
      <c r="V74" s="91"/>
      <c r="W74" s="91"/>
      <c r="X74" s="91"/>
      <c r="Y74" s="91"/>
      <c r="Z74" s="91"/>
      <c r="AA74" s="91"/>
      <c r="AB74" s="91"/>
      <c r="AC74" s="91"/>
      <c r="AD74" s="91"/>
      <c r="AE74" s="91"/>
      <c r="AF74" s="91"/>
      <c r="AG74" s="92"/>
    </row>
    <row r="75" spans="1:35" ht="22.5" customHeight="1">
      <c r="A75" s="46"/>
      <c r="B75" s="16" t="s">
        <v>8</v>
      </c>
      <c r="C75" s="267" t="s">
        <v>102</v>
      </c>
      <c r="D75" s="268"/>
      <c r="E75" s="268"/>
      <c r="F75" s="268"/>
      <c r="G75" s="268"/>
      <c r="H75" s="268"/>
      <c r="I75" s="268"/>
      <c r="J75" s="268"/>
      <c r="K75" s="268"/>
      <c r="L75" s="268"/>
      <c r="M75" s="268"/>
      <c r="N75" s="268"/>
      <c r="O75" s="268"/>
      <c r="P75" s="94"/>
      <c r="Q75" s="95"/>
      <c r="R75" s="21"/>
      <c r="S75" s="96"/>
      <c r="T75" s="96"/>
      <c r="U75" s="96"/>
      <c r="V75" s="94"/>
      <c r="W75" s="94"/>
      <c r="X75" s="94"/>
      <c r="Y75" s="94"/>
      <c r="Z75" s="94"/>
      <c r="AA75" s="94"/>
      <c r="AB75" s="94"/>
      <c r="AC75" s="94"/>
      <c r="AD75" s="94"/>
      <c r="AE75" s="94"/>
      <c r="AF75" s="94"/>
      <c r="AG75" s="97"/>
    </row>
    <row r="76" spans="1:35" ht="22.5" customHeight="1">
      <c r="A76" s="46"/>
      <c r="B76" s="240" t="s">
        <v>176</v>
      </c>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2"/>
    </row>
    <row r="77" spans="1:35" ht="22.5" customHeight="1">
      <c r="A77" s="46"/>
      <c r="B77" s="10" t="s">
        <v>8</v>
      </c>
      <c r="C77" s="251" t="s">
        <v>177</v>
      </c>
      <c r="D77" s="252"/>
      <c r="E77" s="252"/>
      <c r="F77" s="252"/>
      <c r="G77" s="252"/>
      <c r="H77" s="252"/>
      <c r="I77" s="252"/>
      <c r="J77" s="252"/>
      <c r="K77" s="252"/>
      <c r="L77" s="252"/>
      <c r="M77" s="252"/>
      <c r="N77" s="252"/>
      <c r="O77" s="253"/>
      <c r="P77" s="20" t="s">
        <v>8</v>
      </c>
      <c r="Q77" s="251" t="s">
        <v>180</v>
      </c>
      <c r="R77" s="252"/>
      <c r="S77" s="252"/>
      <c r="T77" s="252"/>
      <c r="U77" s="252"/>
      <c r="V77" s="252"/>
      <c r="W77" s="252"/>
      <c r="X77" s="252"/>
      <c r="Y77" s="252"/>
      <c r="Z77" s="252"/>
      <c r="AA77" s="252"/>
      <c r="AB77" s="252"/>
      <c r="AC77" s="252"/>
      <c r="AD77" s="252"/>
      <c r="AE77" s="252"/>
      <c r="AF77" s="252"/>
      <c r="AG77" s="257"/>
      <c r="AI77" s="109" t="str">
        <f>check!L36</f>
        <v/>
      </c>
    </row>
    <row r="78" spans="1:35" ht="22.5" customHeight="1">
      <c r="A78" s="46"/>
      <c r="B78" s="11" t="s">
        <v>8</v>
      </c>
      <c r="C78" s="254" t="s">
        <v>178</v>
      </c>
      <c r="D78" s="255"/>
      <c r="E78" s="255"/>
      <c r="F78" s="255"/>
      <c r="G78" s="255"/>
      <c r="H78" s="255"/>
      <c r="I78" s="255"/>
      <c r="J78" s="255"/>
      <c r="K78" s="255"/>
      <c r="L78" s="255"/>
      <c r="M78" s="255"/>
      <c r="N78" s="255"/>
      <c r="O78" s="256"/>
      <c r="P78" s="14" t="s">
        <v>8</v>
      </c>
      <c r="Q78" s="254" t="s">
        <v>181</v>
      </c>
      <c r="R78" s="255"/>
      <c r="S78" s="255"/>
      <c r="T78" s="255"/>
      <c r="U78" s="255"/>
      <c r="V78" s="255"/>
      <c r="W78" s="255"/>
      <c r="X78" s="255"/>
      <c r="Y78" s="255"/>
      <c r="Z78" s="255"/>
      <c r="AA78" s="255"/>
      <c r="AB78" s="255"/>
      <c r="AC78" s="255"/>
      <c r="AD78" s="255"/>
      <c r="AE78" s="255"/>
      <c r="AF78" s="255"/>
      <c r="AG78" s="258"/>
    </row>
    <row r="79" spans="1:35" ht="22.5" customHeight="1">
      <c r="A79" s="48"/>
      <c r="B79" s="16" t="s">
        <v>8</v>
      </c>
      <c r="C79" s="263" t="s" ph="1">
        <v>179</v>
      </c>
      <c r="D79" s="264"/>
      <c r="E79" s="264"/>
      <c r="F79" s="264"/>
      <c r="G79" s="264"/>
      <c r="H79" s="264"/>
      <c r="I79" s="264"/>
      <c r="J79" s="264"/>
      <c r="K79" s="264"/>
      <c r="L79" s="264"/>
      <c r="M79" s="264"/>
      <c r="N79" s="264"/>
      <c r="O79" s="265"/>
      <c r="P79" s="24" t="s">
        <v>8</v>
      </c>
      <c r="Q79" s="263" t="s">
        <v>182</v>
      </c>
      <c r="R79" s="264"/>
      <c r="S79" s="264"/>
      <c r="T79" s="264"/>
      <c r="U79" s="264"/>
      <c r="V79" s="264"/>
      <c r="W79" s="264"/>
      <c r="X79" s="264"/>
      <c r="Y79" s="264"/>
      <c r="Z79" s="264"/>
      <c r="AA79" s="264"/>
      <c r="AB79" s="264"/>
      <c r="AC79" s="264"/>
      <c r="AD79" s="264"/>
      <c r="AE79" s="264"/>
      <c r="AF79" s="264"/>
      <c r="AG79" s="338"/>
    </row>
    <row r="80" spans="1:35" ht="21" customHeight="1">
      <c r="A80" s="41" t="s">
        <v>103</v>
      </c>
      <c r="B80" s="335"/>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7"/>
    </row>
    <row r="81" spans="1:33" ht="32.25" customHeight="1">
      <c r="A81" s="330" t="s">
        <v>291</v>
      </c>
      <c r="B81" s="331"/>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2"/>
    </row>
    <row r="82" spans="1:33" ht="81" customHeight="1">
      <c r="A82" s="272" t="s">
        <v>327</v>
      </c>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4"/>
      <c r="AE82" s="269"/>
      <c r="AF82" s="270"/>
      <c r="AG82" s="271"/>
    </row>
    <row r="83" spans="1:33" ht="21" hidden="1" customHeight="1">
      <c r="A83" s="272"/>
      <c r="B83" s="273"/>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4"/>
      <c r="AE83" s="269"/>
      <c r="AF83" s="270"/>
      <c r="AG83" s="271"/>
    </row>
    <row r="84" spans="1:33" ht="21" hidden="1" customHeight="1">
      <c r="A84" s="272"/>
      <c r="B84" s="273"/>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4"/>
      <c r="AE84" s="269"/>
      <c r="AF84" s="270"/>
      <c r="AG84" s="271"/>
    </row>
    <row r="85" spans="1:33" ht="21" hidden="1" customHeight="1">
      <c r="A85" s="272"/>
      <c r="B85" s="273"/>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4"/>
      <c r="AE85" s="269"/>
      <c r="AF85" s="270"/>
      <c r="AG85" s="271"/>
    </row>
    <row r="86" spans="1:33" ht="21" hidden="1" customHeight="1">
      <c r="A86" s="272"/>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4"/>
      <c r="AE86" s="269"/>
      <c r="AF86" s="270"/>
      <c r="AG86" s="271"/>
    </row>
    <row r="87" spans="1:33" ht="21" hidden="1" customHeight="1">
      <c r="A87" s="272"/>
      <c r="B87" s="273"/>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4"/>
      <c r="AE87" s="269"/>
      <c r="AF87" s="270"/>
      <c r="AG87" s="271"/>
    </row>
    <row r="88" spans="1:33" ht="21" hidden="1" customHeight="1">
      <c r="A88" s="272"/>
      <c r="B88" s="273"/>
      <c r="C88" s="273"/>
      <c r="D88" s="273"/>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4"/>
      <c r="AE88" s="269"/>
      <c r="AF88" s="270"/>
      <c r="AG88" s="271"/>
    </row>
    <row r="89" spans="1:33" ht="21" hidden="1" customHeight="1">
      <c r="A89" s="272"/>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4"/>
      <c r="AE89" s="269"/>
      <c r="AF89" s="270"/>
      <c r="AG89" s="271"/>
    </row>
    <row r="90" spans="1:33" ht="21" hidden="1" customHeight="1">
      <c r="A90" s="275"/>
      <c r="B90" s="275"/>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c r="AE90" s="329"/>
      <c r="AF90" s="329"/>
      <c r="AG90" s="329"/>
    </row>
    <row r="91" spans="1:33" ht="21" hidden="1" customHeight="1">
      <c r="A91" s="275"/>
      <c r="B91" s="275"/>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329"/>
      <c r="AF91" s="329"/>
      <c r="AG91" s="329"/>
    </row>
    <row r="92" spans="1:33" ht="21" hidden="1" customHeight="1">
      <c r="A92" s="272"/>
      <c r="B92" s="273"/>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4"/>
      <c r="AE92" s="269"/>
      <c r="AF92" s="270"/>
      <c r="AG92" s="271"/>
    </row>
    <row r="93" spans="1:33" ht="21" hidden="1" customHeight="1">
      <c r="A93" s="272"/>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4"/>
      <c r="AE93" s="269"/>
      <c r="AF93" s="270"/>
      <c r="AG93" s="271"/>
    </row>
    <row r="94" spans="1:33" ht="21" hidden="1" customHeight="1">
      <c r="A94" s="272"/>
      <c r="B94" s="273"/>
      <c r="C94" s="273"/>
      <c r="D94" s="273"/>
      <c r="E94" s="273"/>
      <c r="F94" s="273"/>
      <c r="G94" s="273"/>
      <c r="H94" s="273"/>
      <c r="I94" s="273"/>
      <c r="J94" s="273"/>
      <c r="K94" s="273"/>
      <c r="L94" s="273"/>
      <c r="M94" s="273"/>
      <c r="N94" s="273"/>
      <c r="O94" s="273"/>
      <c r="P94" s="273"/>
      <c r="Q94" s="273"/>
      <c r="R94" s="273"/>
      <c r="S94" s="273"/>
      <c r="T94" s="273"/>
      <c r="U94" s="273"/>
      <c r="V94" s="273"/>
      <c r="W94" s="273"/>
      <c r="X94" s="273"/>
      <c r="Y94" s="273"/>
      <c r="Z94" s="273"/>
      <c r="AA94" s="273"/>
      <c r="AB94" s="273"/>
      <c r="AC94" s="273"/>
      <c r="AD94" s="274"/>
      <c r="AE94" s="269"/>
      <c r="AF94" s="270"/>
      <c r="AG94" s="271"/>
    </row>
    <row r="95" spans="1:33" ht="21" hidden="1" customHeight="1">
      <c r="A95" s="272"/>
      <c r="B95" s="273"/>
      <c r="C95" s="273"/>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4"/>
      <c r="AE95" s="269"/>
      <c r="AF95" s="270"/>
      <c r="AG95" s="271"/>
    </row>
    <row r="96" spans="1:33" ht="21" hidden="1" customHeight="1">
      <c r="A96" s="272"/>
      <c r="B96" s="273"/>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4"/>
      <c r="AE96" s="269"/>
      <c r="AF96" s="270"/>
      <c r="AG96" s="271"/>
    </row>
    <row r="97" spans="1:33" ht="21" hidden="1" customHeight="1">
      <c r="A97" s="272"/>
      <c r="B97" s="273"/>
      <c r="C97" s="273"/>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274"/>
      <c r="AE97" s="269"/>
      <c r="AF97" s="270"/>
      <c r="AG97" s="271"/>
    </row>
    <row r="98" spans="1:33" ht="21" hidden="1" customHeight="1">
      <c r="A98" s="272"/>
      <c r="B98" s="273"/>
      <c r="C98" s="273"/>
      <c r="D98" s="273"/>
      <c r="E98" s="273"/>
      <c r="F98" s="273"/>
      <c r="G98" s="273"/>
      <c r="H98" s="273"/>
      <c r="I98" s="273"/>
      <c r="J98" s="273"/>
      <c r="K98" s="273"/>
      <c r="L98" s="273"/>
      <c r="M98" s="273"/>
      <c r="N98" s="273"/>
      <c r="O98" s="273"/>
      <c r="P98" s="273"/>
      <c r="Q98" s="273"/>
      <c r="R98" s="273"/>
      <c r="S98" s="273"/>
      <c r="T98" s="273"/>
      <c r="U98" s="273"/>
      <c r="V98" s="273"/>
      <c r="W98" s="273"/>
      <c r="X98" s="273"/>
      <c r="Y98" s="273"/>
      <c r="Z98" s="273"/>
      <c r="AA98" s="273"/>
      <c r="AB98" s="273"/>
      <c r="AC98" s="273"/>
      <c r="AD98" s="274"/>
      <c r="AE98" s="269"/>
      <c r="AF98" s="270"/>
      <c r="AG98" s="271"/>
    </row>
    <row r="99" spans="1:33" ht="21" hidden="1" customHeight="1">
      <c r="A99" s="272"/>
      <c r="B99" s="273"/>
      <c r="C99" s="273"/>
      <c r="D99" s="273"/>
      <c r="E99" s="273"/>
      <c r="F99" s="273"/>
      <c r="G99" s="273"/>
      <c r="H99" s="273"/>
      <c r="I99" s="273"/>
      <c r="J99" s="273"/>
      <c r="K99" s="273"/>
      <c r="L99" s="273"/>
      <c r="M99" s="273"/>
      <c r="N99" s="273"/>
      <c r="O99" s="273"/>
      <c r="P99" s="273"/>
      <c r="Q99" s="273"/>
      <c r="R99" s="273"/>
      <c r="S99" s="273"/>
      <c r="T99" s="273"/>
      <c r="U99" s="273"/>
      <c r="V99" s="273"/>
      <c r="W99" s="273"/>
      <c r="X99" s="273"/>
      <c r="Y99" s="273"/>
      <c r="Z99" s="273"/>
      <c r="AA99" s="273"/>
      <c r="AB99" s="273"/>
      <c r="AC99" s="273"/>
      <c r="AD99" s="274"/>
      <c r="AE99" s="269"/>
      <c r="AF99" s="270"/>
      <c r="AG99" s="271"/>
    </row>
    <row r="100" spans="1:33" ht="21" hidden="1" customHeight="1">
      <c r="A100" s="275"/>
      <c r="B100" s="275"/>
      <c r="C100" s="275"/>
      <c r="D100" s="275"/>
      <c r="E100" s="275"/>
      <c r="F100" s="275"/>
      <c r="G100" s="275"/>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329"/>
      <c r="AF100" s="329"/>
      <c r="AG100" s="329"/>
    </row>
    <row r="101" spans="1:33" ht="21" hidden="1" customHeight="1">
      <c r="A101" s="275"/>
      <c r="B101" s="275"/>
      <c r="C101" s="275"/>
      <c r="D101" s="275"/>
      <c r="E101" s="275"/>
      <c r="F101" s="275"/>
      <c r="G101" s="275"/>
      <c r="H101" s="275"/>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329"/>
      <c r="AF101" s="329"/>
      <c r="AG101" s="329"/>
    </row>
    <row r="102" spans="1:33" ht="21" hidden="1" customHeight="1">
      <c r="A102" s="272"/>
      <c r="B102" s="273"/>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273"/>
      <c r="AB102" s="273"/>
      <c r="AC102" s="273"/>
      <c r="AD102" s="274"/>
      <c r="AE102" s="269"/>
      <c r="AF102" s="270"/>
      <c r="AG102" s="271"/>
    </row>
    <row r="103" spans="1:33" ht="21" hidden="1" customHeight="1">
      <c r="A103" s="272"/>
      <c r="B103" s="273"/>
      <c r="C103" s="273"/>
      <c r="D103" s="273"/>
      <c r="E103" s="273"/>
      <c r="F103" s="273"/>
      <c r="G103" s="273"/>
      <c r="H103" s="273"/>
      <c r="I103" s="273"/>
      <c r="J103" s="273"/>
      <c r="K103" s="273"/>
      <c r="L103" s="273"/>
      <c r="M103" s="273"/>
      <c r="N103" s="273"/>
      <c r="O103" s="273"/>
      <c r="P103" s="273"/>
      <c r="Q103" s="273"/>
      <c r="R103" s="273"/>
      <c r="S103" s="273"/>
      <c r="T103" s="273"/>
      <c r="U103" s="273"/>
      <c r="V103" s="273"/>
      <c r="W103" s="273"/>
      <c r="X103" s="273"/>
      <c r="Y103" s="273"/>
      <c r="Z103" s="273"/>
      <c r="AA103" s="273"/>
      <c r="AB103" s="273"/>
      <c r="AC103" s="273"/>
      <c r="AD103" s="274"/>
      <c r="AE103" s="269"/>
      <c r="AF103" s="270"/>
      <c r="AG103" s="271"/>
    </row>
    <row r="104" spans="1:33" ht="21" hidden="1" customHeight="1">
      <c r="A104" s="272"/>
      <c r="B104" s="273"/>
      <c r="C104" s="273"/>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4"/>
      <c r="AE104" s="269"/>
      <c r="AF104" s="270"/>
      <c r="AG104" s="271"/>
    </row>
    <row r="105" spans="1:33" ht="21" hidden="1" customHeight="1">
      <c r="A105" s="272"/>
      <c r="B105" s="273"/>
      <c r="C105" s="273"/>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c r="Z105" s="273"/>
      <c r="AA105" s="273"/>
      <c r="AB105" s="273"/>
      <c r="AC105" s="273"/>
      <c r="AD105" s="274"/>
      <c r="AE105" s="269"/>
      <c r="AF105" s="270"/>
      <c r="AG105" s="271"/>
    </row>
    <row r="106" spans="1:33" ht="21" hidden="1" customHeight="1">
      <c r="A106" s="272"/>
      <c r="B106" s="273"/>
      <c r="C106" s="273"/>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4"/>
      <c r="AE106" s="269"/>
      <c r="AF106" s="270"/>
      <c r="AG106" s="271"/>
    </row>
    <row r="107" spans="1:33" ht="21" hidden="1" customHeight="1">
      <c r="A107" s="272"/>
      <c r="B107" s="273"/>
      <c r="C107" s="273"/>
      <c r="D107" s="273"/>
      <c r="E107" s="273"/>
      <c r="F107" s="273"/>
      <c r="G107" s="273"/>
      <c r="H107" s="273"/>
      <c r="I107" s="273"/>
      <c r="J107" s="273"/>
      <c r="K107" s="273"/>
      <c r="L107" s="273"/>
      <c r="M107" s="273"/>
      <c r="N107" s="273"/>
      <c r="O107" s="273"/>
      <c r="P107" s="273"/>
      <c r="Q107" s="273"/>
      <c r="R107" s="273"/>
      <c r="S107" s="273"/>
      <c r="T107" s="273"/>
      <c r="U107" s="273"/>
      <c r="V107" s="273"/>
      <c r="W107" s="273"/>
      <c r="X107" s="273"/>
      <c r="Y107" s="273"/>
      <c r="Z107" s="273"/>
      <c r="AA107" s="273"/>
      <c r="AB107" s="273"/>
      <c r="AC107" s="273"/>
      <c r="AD107" s="274"/>
      <c r="AE107" s="269"/>
      <c r="AF107" s="270"/>
      <c r="AG107" s="271"/>
    </row>
    <row r="108" spans="1:33" ht="21" hidden="1" customHeight="1">
      <c r="A108" s="272"/>
      <c r="B108" s="273"/>
      <c r="C108" s="273"/>
      <c r="D108" s="273"/>
      <c r="E108" s="273"/>
      <c r="F108" s="273"/>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4"/>
      <c r="AE108" s="269"/>
      <c r="AF108" s="270"/>
      <c r="AG108" s="271"/>
    </row>
    <row r="109" spans="1:33" ht="21" hidden="1" customHeight="1">
      <c r="A109" s="272"/>
      <c r="B109" s="273"/>
      <c r="C109" s="273"/>
      <c r="D109" s="273"/>
      <c r="E109" s="273"/>
      <c r="F109" s="273"/>
      <c r="G109" s="273"/>
      <c r="H109" s="273"/>
      <c r="I109" s="273"/>
      <c r="J109" s="273"/>
      <c r="K109" s="273"/>
      <c r="L109" s="273"/>
      <c r="M109" s="273"/>
      <c r="N109" s="273"/>
      <c r="O109" s="273"/>
      <c r="P109" s="273"/>
      <c r="Q109" s="273"/>
      <c r="R109" s="273"/>
      <c r="S109" s="273"/>
      <c r="T109" s="273"/>
      <c r="U109" s="273"/>
      <c r="V109" s="273"/>
      <c r="W109" s="273"/>
      <c r="X109" s="273"/>
      <c r="Y109" s="273"/>
      <c r="Z109" s="273"/>
      <c r="AA109" s="273"/>
      <c r="AB109" s="273"/>
      <c r="AC109" s="273"/>
      <c r="AD109" s="274"/>
      <c r="AE109" s="269"/>
      <c r="AF109" s="270"/>
      <c r="AG109" s="271"/>
    </row>
    <row r="110" spans="1:33" ht="21" hidden="1" customHeight="1">
      <c r="A110" s="275"/>
      <c r="B110" s="275"/>
      <c r="C110" s="275"/>
      <c r="D110" s="275"/>
      <c r="E110" s="275"/>
      <c r="F110" s="275"/>
      <c r="G110" s="275"/>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329"/>
      <c r="AF110" s="329"/>
      <c r="AG110" s="329"/>
    </row>
    <row r="111" spans="1:33" ht="21" hidden="1" customHeight="1">
      <c r="A111" s="275"/>
      <c r="B111" s="275"/>
      <c r="C111" s="275"/>
      <c r="D111" s="275"/>
      <c r="E111" s="275"/>
      <c r="F111" s="275"/>
      <c r="G111" s="275"/>
      <c r="H111" s="275"/>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329"/>
      <c r="AF111" s="329"/>
      <c r="AG111" s="329"/>
    </row>
    <row r="112" spans="1:33" ht="21" hidden="1" customHeight="1">
      <c r="A112" s="272"/>
      <c r="B112" s="273"/>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c r="Z112" s="273"/>
      <c r="AA112" s="273"/>
      <c r="AB112" s="273"/>
      <c r="AC112" s="273"/>
      <c r="AD112" s="274"/>
      <c r="AE112" s="269"/>
      <c r="AF112" s="270"/>
      <c r="AG112" s="271"/>
    </row>
    <row r="113" spans="1:33" ht="21" hidden="1" customHeight="1">
      <c r="A113" s="272"/>
      <c r="B113" s="273"/>
      <c r="C113" s="273"/>
      <c r="D113" s="273"/>
      <c r="E113" s="273"/>
      <c r="F113" s="273"/>
      <c r="G113" s="273"/>
      <c r="H113" s="273"/>
      <c r="I113" s="273"/>
      <c r="J113" s="273"/>
      <c r="K113" s="273"/>
      <c r="L113" s="273"/>
      <c r="M113" s="273"/>
      <c r="N113" s="273"/>
      <c r="O113" s="273"/>
      <c r="P113" s="273"/>
      <c r="Q113" s="273"/>
      <c r="R113" s="273"/>
      <c r="S113" s="273"/>
      <c r="T113" s="273"/>
      <c r="U113" s="273"/>
      <c r="V113" s="273"/>
      <c r="W113" s="273"/>
      <c r="X113" s="273"/>
      <c r="Y113" s="273"/>
      <c r="Z113" s="273"/>
      <c r="AA113" s="273"/>
      <c r="AB113" s="273"/>
      <c r="AC113" s="273"/>
      <c r="AD113" s="274"/>
      <c r="AE113" s="269"/>
      <c r="AF113" s="270"/>
      <c r="AG113" s="271"/>
    </row>
    <row r="114" spans="1:33" ht="21" hidden="1" customHeight="1">
      <c r="A114" s="272"/>
      <c r="B114" s="273"/>
      <c r="C114" s="273"/>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c r="Z114" s="273"/>
      <c r="AA114" s="273"/>
      <c r="AB114" s="273"/>
      <c r="AC114" s="273"/>
      <c r="AD114" s="274"/>
      <c r="AE114" s="269"/>
      <c r="AF114" s="270"/>
      <c r="AG114" s="271"/>
    </row>
    <row r="115" spans="1:33" ht="21" hidden="1" customHeight="1">
      <c r="A115" s="272"/>
      <c r="B115" s="273"/>
      <c r="C115" s="273"/>
      <c r="D115" s="273"/>
      <c r="E115" s="273"/>
      <c r="F115" s="273"/>
      <c r="G115" s="273"/>
      <c r="H115" s="273"/>
      <c r="I115" s="273"/>
      <c r="J115" s="273"/>
      <c r="K115" s="273"/>
      <c r="L115" s="273"/>
      <c r="M115" s="273"/>
      <c r="N115" s="273"/>
      <c r="O115" s="273"/>
      <c r="P115" s="273"/>
      <c r="Q115" s="273"/>
      <c r="R115" s="273"/>
      <c r="S115" s="273"/>
      <c r="T115" s="273"/>
      <c r="U115" s="273"/>
      <c r="V115" s="273"/>
      <c r="W115" s="273"/>
      <c r="X115" s="273"/>
      <c r="Y115" s="273"/>
      <c r="Z115" s="273"/>
      <c r="AA115" s="273"/>
      <c r="AB115" s="273"/>
      <c r="AC115" s="273"/>
      <c r="AD115" s="274"/>
      <c r="AE115" s="269"/>
      <c r="AF115" s="270"/>
      <c r="AG115" s="271"/>
    </row>
    <row r="116" spans="1:33" ht="21" hidden="1" customHeight="1">
      <c r="A116" s="272"/>
      <c r="B116" s="273"/>
      <c r="C116" s="273"/>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4"/>
      <c r="AE116" s="269"/>
      <c r="AF116" s="270"/>
      <c r="AG116" s="271"/>
    </row>
    <row r="117" spans="1:33" ht="21" hidden="1" customHeight="1">
      <c r="A117" s="272"/>
      <c r="B117" s="273"/>
      <c r="C117" s="273"/>
      <c r="D117" s="273"/>
      <c r="E117" s="273"/>
      <c r="F117" s="273"/>
      <c r="G117" s="273"/>
      <c r="H117" s="273"/>
      <c r="I117" s="273"/>
      <c r="J117" s="273"/>
      <c r="K117" s="273"/>
      <c r="L117" s="273"/>
      <c r="M117" s="273"/>
      <c r="N117" s="273"/>
      <c r="O117" s="273"/>
      <c r="P117" s="273"/>
      <c r="Q117" s="273"/>
      <c r="R117" s="273"/>
      <c r="S117" s="273"/>
      <c r="T117" s="273"/>
      <c r="U117" s="273"/>
      <c r="V117" s="273"/>
      <c r="W117" s="273"/>
      <c r="X117" s="273"/>
      <c r="Y117" s="273"/>
      <c r="Z117" s="273"/>
      <c r="AA117" s="273"/>
      <c r="AB117" s="273"/>
      <c r="AC117" s="273"/>
      <c r="AD117" s="274"/>
      <c r="AE117" s="269"/>
      <c r="AF117" s="270"/>
      <c r="AG117" s="271"/>
    </row>
    <row r="118" spans="1:33" ht="21" hidden="1" customHeight="1">
      <c r="A118" s="272"/>
      <c r="B118" s="273"/>
      <c r="C118" s="273"/>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c r="Z118" s="273"/>
      <c r="AA118" s="273"/>
      <c r="AB118" s="273"/>
      <c r="AC118" s="273"/>
      <c r="AD118" s="274"/>
      <c r="AE118" s="269"/>
      <c r="AF118" s="270"/>
      <c r="AG118" s="271"/>
    </row>
    <row r="119" spans="1:33" ht="21" hidden="1" customHeight="1">
      <c r="A119" s="272"/>
      <c r="B119" s="273"/>
      <c r="C119" s="273"/>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4"/>
      <c r="AE119" s="269"/>
      <c r="AF119" s="270"/>
      <c r="AG119" s="271"/>
    </row>
    <row r="120" spans="1:33" ht="21" hidden="1" customHeight="1">
      <c r="A120" s="275"/>
      <c r="B120" s="275"/>
      <c r="C120" s="275"/>
      <c r="D120" s="275"/>
      <c r="E120" s="275"/>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329"/>
      <c r="AF120" s="329"/>
      <c r="AG120" s="329"/>
    </row>
    <row r="121" spans="1:33" ht="21" hidden="1" customHeight="1">
      <c r="A121" s="275"/>
      <c r="B121" s="275"/>
      <c r="C121" s="275"/>
      <c r="D121" s="275"/>
      <c r="E121" s="275"/>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329"/>
      <c r="AF121" s="329"/>
      <c r="AG121" s="329"/>
    </row>
    <row r="122" spans="1:33" ht="21" hidden="1" customHeight="1">
      <c r="A122" s="272"/>
      <c r="B122" s="273"/>
      <c r="C122" s="273"/>
      <c r="D122" s="273"/>
      <c r="E122" s="273"/>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3"/>
      <c r="AB122" s="273"/>
      <c r="AC122" s="273"/>
      <c r="AD122" s="274"/>
      <c r="AE122" s="269"/>
      <c r="AF122" s="270"/>
      <c r="AG122" s="271"/>
    </row>
    <row r="123" spans="1:33" ht="21" hidden="1" customHeight="1">
      <c r="A123" s="272"/>
      <c r="B123" s="273"/>
      <c r="C123" s="273"/>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4"/>
      <c r="AE123" s="269"/>
      <c r="AF123" s="270"/>
      <c r="AG123" s="271"/>
    </row>
    <row r="124" spans="1:33" ht="21" hidden="1" customHeight="1">
      <c r="A124" s="272"/>
      <c r="B124" s="273"/>
      <c r="C124" s="273"/>
      <c r="D124" s="273"/>
      <c r="E124" s="273"/>
      <c r="F124" s="273"/>
      <c r="G124" s="273"/>
      <c r="H124" s="273"/>
      <c r="I124" s="273"/>
      <c r="J124" s="273"/>
      <c r="K124" s="273"/>
      <c r="L124" s="273"/>
      <c r="M124" s="273"/>
      <c r="N124" s="273"/>
      <c r="O124" s="273"/>
      <c r="P124" s="273"/>
      <c r="Q124" s="273"/>
      <c r="R124" s="273"/>
      <c r="S124" s="273"/>
      <c r="T124" s="273"/>
      <c r="U124" s="273"/>
      <c r="V124" s="273"/>
      <c r="W124" s="273"/>
      <c r="X124" s="273"/>
      <c r="Y124" s="273"/>
      <c r="Z124" s="273"/>
      <c r="AA124" s="273"/>
      <c r="AB124" s="273"/>
      <c r="AC124" s="273"/>
      <c r="AD124" s="274"/>
      <c r="AE124" s="269"/>
      <c r="AF124" s="270"/>
      <c r="AG124" s="271"/>
    </row>
    <row r="125" spans="1:33" ht="21" hidden="1" customHeight="1">
      <c r="A125" s="272"/>
      <c r="B125" s="273"/>
      <c r="C125" s="273"/>
      <c r="D125" s="273"/>
      <c r="E125" s="273"/>
      <c r="F125" s="273"/>
      <c r="G125" s="273"/>
      <c r="H125" s="273"/>
      <c r="I125" s="273"/>
      <c r="J125" s="273"/>
      <c r="K125" s="273"/>
      <c r="L125" s="273"/>
      <c r="M125" s="273"/>
      <c r="N125" s="273"/>
      <c r="O125" s="273"/>
      <c r="P125" s="273"/>
      <c r="Q125" s="273"/>
      <c r="R125" s="273"/>
      <c r="S125" s="273"/>
      <c r="T125" s="273"/>
      <c r="U125" s="273"/>
      <c r="V125" s="273"/>
      <c r="W125" s="273"/>
      <c r="X125" s="273"/>
      <c r="Y125" s="273"/>
      <c r="Z125" s="273"/>
      <c r="AA125" s="273"/>
      <c r="AB125" s="273"/>
      <c r="AC125" s="273"/>
      <c r="AD125" s="274"/>
      <c r="AE125" s="269"/>
      <c r="AF125" s="270"/>
      <c r="AG125" s="271"/>
    </row>
    <row r="126" spans="1:33" ht="21" hidden="1" customHeight="1">
      <c r="A126" s="272"/>
      <c r="B126" s="273"/>
      <c r="C126" s="273"/>
      <c r="D126" s="273"/>
      <c r="E126" s="273"/>
      <c r="F126" s="273"/>
      <c r="G126" s="273"/>
      <c r="H126" s="273"/>
      <c r="I126" s="273"/>
      <c r="J126" s="273"/>
      <c r="K126" s="273"/>
      <c r="L126" s="273"/>
      <c r="M126" s="273"/>
      <c r="N126" s="273"/>
      <c r="O126" s="273"/>
      <c r="P126" s="273"/>
      <c r="Q126" s="273"/>
      <c r="R126" s="273"/>
      <c r="S126" s="273"/>
      <c r="T126" s="273"/>
      <c r="U126" s="273"/>
      <c r="V126" s="273"/>
      <c r="W126" s="273"/>
      <c r="X126" s="273"/>
      <c r="Y126" s="273"/>
      <c r="Z126" s="273"/>
      <c r="AA126" s="273"/>
      <c r="AB126" s="273"/>
      <c r="AC126" s="273"/>
      <c r="AD126" s="274"/>
      <c r="AE126" s="269"/>
      <c r="AF126" s="270"/>
      <c r="AG126" s="271"/>
    </row>
    <row r="127" spans="1:33" ht="21" hidden="1" customHeight="1">
      <c r="A127" s="272"/>
      <c r="B127" s="273"/>
      <c r="C127" s="273"/>
      <c r="D127" s="273"/>
      <c r="E127" s="273"/>
      <c r="F127" s="273"/>
      <c r="G127" s="273"/>
      <c r="H127" s="273"/>
      <c r="I127" s="273"/>
      <c r="J127" s="273"/>
      <c r="K127" s="273"/>
      <c r="L127" s="273"/>
      <c r="M127" s="273"/>
      <c r="N127" s="273"/>
      <c r="O127" s="273"/>
      <c r="P127" s="273"/>
      <c r="Q127" s="273"/>
      <c r="R127" s="273"/>
      <c r="S127" s="273"/>
      <c r="T127" s="273"/>
      <c r="U127" s="273"/>
      <c r="V127" s="273"/>
      <c r="W127" s="273"/>
      <c r="X127" s="273"/>
      <c r="Y127" s="273"/>
      <c r="Z127" s="273"/>
      <c r="AA127" s="273"/>
      <c r="AB127" s="273"/>
      <c r="AC127" s="273"/>
      <c r="AD127" s="274"/>
      <c r="AE127" s="269"/>
      <c r="AF127" s="270"/>
      <c r="AG127" s="271"/>
    </row>
    <row r="128" spans="1:33" ht="21" hidden="1" customHeight="1">
      <c r="A128" s="272"/>
      <c r="B128" s="273"/>
      <c r="C128" s="273"/>
      <c r="D128" s="273"/>
      <c r="E128" s="273"/>
      <c r="F128" s="273"/>
      <c r="G128" s="273"/>
      <c r="H128" s="273"/>
      <c r="I128" s="273"/>
      <c r="J128" s="273"/>
      <c r="K128" s="273"/>
      <c r="L128" s="273"/>
      <c r="M128" s="273"/>
      <c r="N128" s="273"/>
      <c r="O128" s="273"/>
      <c r="P128" s="273"/>
      <c r="Q128" s="273"/>
      <c r="R128" s="273"/>
      <c r="S128" s="273"/>
      <c r="T128" s="273"/>
      <c r="U128" s="273"/>
      <c r="V128" s="273"/>
      <c r="W128" s="273"/>
      <c r="X128" s="273"/>
      <c r="Y128" s="273"/>
      <c r="Z128" s="273"/>
      <c r="AA128" s="273"/>
      <c r="AB128" s="273"/>
      <c r="AC128" s="273"/>
      <c r="AD128" s="274"/>
      <c r="AE128" s="269"/>
      <c r="AF128" s="270"/>
      <c r="AG128" s="271"/>
    </row>
    <row r="129" spans="1:33" ht="21" hidden="1" customHeight="1">
      <c r="A129" s="272"/>
      <c r="B129" s="273"/>
      <c r="C129" s="273"/>
      <c r="D129" s="273"/>
      <c r="E129" s="273"/>
      <c r="F129" s="273"/>
      <c r="G129" s="273"/>
      <c r="H129" s="273"/>
      <c r="I129" s="273"/>
      <c r="J129" s="273"/>
      <c r="K129" s="273"/>
      <c r="L129" s="273"/>
      <c r="M129" s="273"/>
      <c r="N129" s="273"/>
      <c r="O129" s="273"/>
      <c r="P129" s="273"/>
      <c r="Q129" s="273"/>
      <c r="R129" s="273"/>
      <c r="S129" s="273"/>
      <c r="T129" s="273"/>
      <c r="U129" s="273"/>
      <c r="V129" s="273"/>
      <c r="W129" s="273"/>
      <c r="X129" s="273"/>
      <c r="Y129" s="273"/>
      <c r="Z129" s="273"/>
      <c r="AA129" s="273"/>
      <c r="AB129" s="273"/>
      <c r="AC129" s="273"/>
      <c r="AD129" s="274"/>
      <c r="AE129" s="269"/>
      <c r="AF129" s="270"/>
      <c r="AG129" s="271"/>
    </row>
    <row r="130" spans="1:33" ht="21" hidden="1" customHeight="1">
      <c r="A130" s="275"/>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329"/>
      <c r="AF130" s="329"/>
      <c r="AG130" s="329"/>
    </row>
    <row r="131" spans="1:33" ht="21" hidden="1" customHeight="1">
      <c r="A131" s="275"/>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329"/>
      <c r="AF131" s="329"/>
      <c r="AG131" s="329"/>
    </row>
    <row r="132" spans="1:33" ht="21" hidden="1" customHeight="1">
      <c r="A132" s="272"/>
      <c r="B132" s="273"/>
      <c r="C132" s="273"/>
      <c r="D132" s="273"/>
      <c r="E132" s="273"/>
      <c r="F132" s="273"/>
      <c r="G132" s="273"/>
      <c r="H132" s="273"/>
      <c r="I132" s="273"/>
      <c r="J132" s="273"/>
      <c r="K132" s="273"/>
      <c r="L132" s="273"/>
      <c r="M132" s="273"/>
      <c r="N132" s="273"/>
      <c r="O132" s="273"/>
      <c r="P132" s="273"/>
      <c r="Q132" s="273"/>
      <c r="R132" s="273"/>
      <c r="S132" s="273"/>
      <c r="T132" s="273"/>
      <c r="U132" s="273"/>
      <c r="V132" s="273"/>
      <c r="W132" s="273"/>
      <c r="X132" s="273"/>
      <c r="Y132" s="273"/>
      <c r="Z132" s="273"/>
      <c r="AA132" s="273"/>
      <c r="AB132" s="273"/>
      <c r="AC132" s="273"/>
      <c r="AD132" s="274"/>
      <c r="AE132" s="269"/>
      <c r="AF132" s="270"/>
      <c r="AG132" s="271"/>
    </row>
    <row r="133" spans="1:33" ht="21" hidden="1" customHeight="1">
      <c r="A133" s="272"/>
      <c r="B133" s="273"/>
      <c r="C133" s="273"/>
      <c r="D133" s="273"/>
      <c r="E133" s="273"/>
      <c r="F133" s="273"/>
      <c r="G133" s="273"/>
      <c r="H133" s="273"/>
      <c r="I133" s="273"/>
      <c r="J133" s="273"/>
      <c r="K133" s="273"/>
      <c r="L133" s="273"/>
      <c r="M133" s="273"/>
      <c r="N133" s="273"/>
      <c r="O133" s="273"/>
      <c r="P133" s="273"/>
      <c r="Q133" s="273"/>
      <c r="R133" s="273"/>
      <c r="S133" s="273"/>
      <c r="T133" s="273"/>
      <c r="U133" s="273"/>
      <c r="V133" s="273"/>
      <c r="W133" s="273"/>
      <c r="X133" s="273"/>
      <c r="Y133" s="273"/>
      <c r="Z133" s="273"/>
      <c r="AA133" s="273"/>
      <c r="AB133" s="273"/>
      <c r="AC133" s="273"/>
      <c r="AD133" s="274"/>
      <c r="AE133" s="269"/>
      <c r="AF133" s="270"/>
      <c r="AG133" s="271"/>
    </row>
    <row r="134" spans="1:33" ht="21" hidden="1" customHeight="1">
      <c r="A134" s="272"/>
      <c r="B134" s="273"/>
      <c r="C134" s="273"/>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4"/>
      <c r="AE134" s="269"/>
      <c r="AF134" s="270"/>
      <c r="AG134" s="271"/>
    </row>
    <row r="135" spans="1:33" ht="21" hidden="1" customHeight="1">
      <c r="A135" s="272"/>
      <c r="B135" s="273"/>
      <c r="C135" s="273"/>
      <c r="D135" s="273"/>
      <c r="E135" s="273"/>
      <c r="F135" s="273"/>
      <c r="G135" s="273"/>
      <c r="H135" s="273"/>
      <c r="I135" s="273"/>
      <c r="J135" s="273"/>
      <c r="K135" s="273"/>
      <c r="L135" s="273"/>
      <c r="M135" s="273"/>
      <c r="N135" s="273"/>
      <c r="O135" s="273"/>
      <c r="P135" s="273"/>
      <c r="Q135" s="273"/>
      <c r="R135" s="273"/>
      <c r="S135" s="273"/>
      <c r="T135" s="273"/>
      <c r="U135" s="273"/>
      <c r="V135" s="273"/>
      <c r="W135" s="273"/>
      <c r="X135" s="273"/>
      <c r="Y135" s="273"/>
      <c r="Z135" s="273"/>
      <c r="AA135" s="273"/>
      <c r="AB135" s="273"/>
      <c r="AC135" s="273"/>
      <c r="AD135" s="274"/>
      <c r="AE135" s="269"/>
      <c r="AF135" s="270"/>
      <c r="AG135" s="271"/>
    </row>
    <row r="136" spans="1:33" ht="21" hidden="1" customHeight="1">
      <c r="A136" s="272"/>
      <c r="B136" s="273"/>
      <c r="C136" s="273"/>
      <c r="D136" s="273"/>
      <c r="E136" s="273"/>
      <c r="F136" s="273"/>
      <c r="G136" s="273"/>
      <c r="H136" s="273"/>
      <c r="I136" s="273"/>
      <c r="J136" s="273"/>
      <c r="K136" s="273"/>
      <c r="L136" s="273"/>
      <c r="M136" s="273"/>
      <c r="N136" s="273"/>
      <c r="O136" s="273"/>
      <c r="P136" s="273"/>
      <c r="Q136" s="273"/>
      <c r="R136" s="273"/>
      <c r="S136" s="273"/>
      <c r="T136" s="273"/>
      <c r="U136" s="273"/>
      <c r="V136" s="273"/>
      <c r="W136" s="273"/>
      <c r="X136" s="273"/>
      <c r="Y136" s="273"/>
      <c r="Z136" s="273"/>
      <c r="AA136" s="273"/>
      <c r="AB136" s="273"/>
      <c r="AC136" s="273"/>
      <c r="AD136" s="274"/>
      <c r="AE136" s="269"/>
      <c r="AF136" s="270"/>
      <c r="AG136" s="271"/>
    </row>
    <row r="137" spans="1:33" ht="21" hidden="1" customHeight="1">
      <c r="A137" s="272"/>
      <c r="B137" s="273"/>
      <c r="C137" s="273"/>
      <c r="D137" s="273"/>
      <c r="E137" s="273"/>
      <c r="F137" s="273"/>
      <c r="G137" s="273"/>
      <c r="H137" s="273"/>
      <c r="I137" s="273"/>
      <c r="J137" s="273"/>
      <c r="K137" s="273"/>
      <c r="L137" s="273"/>
      <c r="M137" s="273"/>
      <c r="N137" s="273"/>
      <c r="O137" s="273"/>
      <c r="P137" s="273"/>
      <c r="Q137" s="273"/>
      <c r="R137" s="273"/>
      <c r="S137" s="273"/>
      <c r="T137" s="273"/>
      <c r="U137" s="273"/>
      <c r="V137" s="273"/>
      <c r="W137" s="273"/>
      <c r="X137" s="273"/>
      <c r="Y137" s="273"/>
      <c r="Z137" s="273"/>
      <c r="AA137" s="273"/>
      <c r="AB137" s="273"/>
      <c r="AC137" s="273"/>
      <c r="AD137" s="274"/>
      <c r="AE137" s="269"/>
      <c r="AF137" s="270"/>
      <c r="AG137" s="271"/>
    </row>
    <row r="138" spans="1:33" ht="21" hidden="1" customHeight="1">
      <c r="A138" s="272"/>
      <c r="B138" s="273"/>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c r="Z138" s="273"/>
      <c r="AA138" s="273"/>
      <c r="AB138" s="273"/>
      <c r="AC138" s="273"/>
      <c r="AD138" s="274"/>
      <c r="AE138" s="269"/>
      <c r="AF138" s="270"/>
      <c r="AG138" s="271"/>
    </row>
    <row r="139" spans="1:33" ht="21" hidden="1" customHeight="1">
      <c r="A139" s="272"/>
      <c r="B139" s="273"/>
      <c r="C139" s="273"/>
      <c r="D139" s="273"/>
      <c r="E139" s="273"/>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4"/>
      <c r="AE139" s="269"/>
      <c r="AF139" s="270"/>
      <c r="AG139" s="271"/>
    </row>
    <row r="140" spans="1:33" ht="21" hidden="1" customHeight="1">
      <c r="A140" s="275"/>
      <c r="B140" s="275"/>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329"/>
      <c r="AF140" s="329"/>
      <c r="AG140" s="329"/>
    </row>
    <row r="141" spans="1:33" ht="21" hidden="1" customHeight="1">
      <c r="A141" s="275"/>
      <c r="B141" s="275"/>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329"/>
      <c r="AF141" s="329"/>
      <c r="AG141" s="329"/>
    </row>
    <row r="142" spans="1:33" ht="21" hidden="1" customHeight="1">
      <c r="A142" s="272"/>
      <c r="B142" s="273"/>
      <c r="C142" s="273"/>
      <c r="D142" s="273"/>
      <c r="E142" s="273"/>
      <c r="F142" s="273"/>
      <c r="G142" s="273"/>
      <c r="H142" s="273"/>
      <c r="I142" s="273"/>
      <c r="J142" s="273"/>
      <c r="K142" s="273"/>
      <c r="L142" s="273"/>
      <c r="M142" s="273"/>
      <c r="N142" s="273"/>
      <c r="O142" s="273"/>
      <c r="P142" s="273"/>
      <c r="Q142" s="273"/>
      <c r="R142" s="273"/>
      <c r="S142" s="273"/>
      <c r="T142" s="273"/>
      <c r="U142" s="273"/>
      <c r="V142" s="273"/>
      <c r="W142" s="273"/>
      <c r="X142" s="273"/>
      <c r="Y142" s="273"/>
      <c r="Z142" s="273"/>
      <c r="AA142" s="273"/>
      <c r="AB142" s="273"/>
      <c r="AC142" s="273"/>
      <c r="AD142" s="274"/>
      <c r="AE142" s="269"/>
      <c r="AF142" s="270"/>
      <c r="AG142" s="271"/>
    </row>
    <row r="143" spans="1:33" ht="21" hidden="1" customHeight="1">
      <c r="A143" s="272"/>
      <c r="B143" s="273"/>
      <c r="C143" s="273"/>
      <c r="D143" s="273"/>
      <c r="E143" s="273"/>
      <c r="F143" s="273"/>
      <c r="G143" s="273"/>
      <c r="H143" s="273"/>
      <c r="I143" s="273"/>
      <c r="J143" s="273"/>
      <c r="K143" s="273"/>
      <c r="L143" s="273"/>
      <c r="M143" s="273"/>
      <c r="N143" s="273"/>
      <c r="O143" s="273"/>
      <c r="P143" s="273"/>
      <c r="Q143" s="273"/>
      <c r="R143" s="273"/>
      <c r="S143" s="273"/>
      <c r="T143" s="273"/>
      <c r="U143" s="273"/>
      <c r="V143" s="273"/>
      <c r="W143" s="273"/>
      <c r="X143" s="273"/>
      <c r="Y143" s="273"/>
      <c r="Z143" s="273"/>
      <c r="AA143" s="273"/>
      <c r="AB143" s="273"/>
      <c r="AC143" s="273"/>
      <c r="AD143" s="274"/>
      <c r="AE143" s="269"/>
      <c r="AF143" s="270"/>
      <c r="AG143" s="271"/>
    </row>
    <row r="144" spans="1:33" ht="21" hidden="1" customHeight="1">
      <c r="A144" s="272"/>
      <c r="B144" s="273"/>
      <c r="C144" s="273"/>
      <c r="D144" s="273"/>
      <c r="E144" s="273"/>
      <c r="F144" s="273"/>
      <c r="G144" s="273"/>
      <c r="H144" s="273"/>
      <c r="I144" s="273"/>
      <c r="J144" s="273"/>
      <c r="K144" s="273"/>
      <c r="L144" s="273"/>
      <c r="M144" s="273"/>
      <c r="N144" s="273"/>
      <c r="O144" s="273"/>
      <c r="P144" s="273"/>
      <c r="Q144" s="273"/>
      <c r="R144" s="273"/>
      <c r="S144" s="273"/>
      <c r="T144" s="273"/>
      <c r="U144" s="273"/>
      <c r="V144" s="273"/>
      <c r="W144" s="273"/>
      <c r="X144" s="273"/>
      <c r="Y144" s="273"/>
      <c r="Z144" s="273"/>
      <c r="AA144" s="273"/>
      <c r="AB144" s="273"/>
      <c r="AC144" s="273"/>
      <c r="AD144" s="274"/>
      <c r="AE144" s="269"/>
      <c r="AF144" s="270"/>
      <c r="AG144" s="271"/>
    </row>
    <row r="145" spans="1:33" ht="21" hidden="1" customHeight="1">
      <c r="A145" s="272"/>
      <c r="B145" s="273"/>
      <c r="C145" s="273"/>
      <c r="D145" s="273"/>
      <c r="E145" s="273"/>
      <c r="F145" s="273"/>
      <c r="G145" s="273"/>
      <c r="H145" s="273"/>
      <c r="I145" s="273"/>
      <c r="J145" s="273"/>
      <c r="K145" s="273"/>
      <c r="L145" s="273"/>
      <c r="M145" s="273"/>
      <c r="N145" s="273"/>
      <c r="O145" s="273"/>
      <c r="P145" s="273"/>
      <c r="Q145" s="273"/>
      <c r="R145" s="273"/>
      <c r="S145" s="273"/>
      <c r="T145" s="273"/>
      <c r="U145" s="273"/>
      <c r="V145" s="273"/>
      <c r="W145" s="273"/>
      <c r="X145" s="273"/>
      <c r="Y145" s="273"/>
      <c r="Z145" s="273"/>
      <c r="AA145" s="273"/>
      <c r="AB145" s="273"/>
      <c r="AC145" s="273"/>
      <c r="AD145" s="274"/>
      <c r="AE145" s="269"/>
      <c r="AF145" s="270"/>
      <c r="AG145" s="271"/>
    </row>
    <row r="146" spans="1:33" ht="21" hidden="1" customHeight="1">
      <c r="A146" s="272"/>
      <c r="B146" s="273"/>
      <c r="C146" s="273"/>
      <c r="D146" s="273"/>
      <c r="E146" s="273"/>
      <c r="F146" s="273"/>
      <c r="G146" s="273"/>
      <c r="H146" s="273"/>
      <c r="I146" s="273"/>
      <c r="J146" s="273"/>
      <c r="K146" s="273"/>
      <c r="L146" s="273"/>
      <c r="M146" s="273"/>
      <c r="N146" s="273"/>
      <c r="O146" s="273"/>
      <c r="P146" s="273"/>
      <c r="Q146" s="273"/>
      <c r="R146" s="273"/>
      <c r="S146" s="273"/>
      <c r="T146" s="273"/>
      <c r="U146" s="273"/>
      <c r="V146" s="273"/>
      <c r="W146" s="273"/>
      <c r="X146" s="273"/>
      <c r="Y146" s="273"/>
      <c r="Z146" s="273"/>
      <c r="AA146" s="273"/>
      <c r="AB146" s="273"/>
      <c r="AC146" s="273"/>
      <c r="AD146" s="274"/>
      <c r="AE146" s="269"/>
      <c r="AF146" s="270"/>
      <c r="AG146" s="271"/>
    </row>
    <row r="147" spans="1:33" ht="21" hidden="1" customHeight="1">
      <c r="A147" s="272"/>
      <c r="B147" s="273"/>
      <c r="C147" s="273"/>
      <c r="D147" s="273"/>
      <c r="E147" s="273"/>
      <c r="F147" s="273"/>
      <c r="G147" s="273"/>
      <c r="H147" s="273"/>
      <c r="I147" s="273"/>
      <c r="J147" s="273"/>
      <c r="K147" s="273"/>
      <c r="L147" s="273"/>
      <c r="M147" s="273"/>
      <c r="N147" s="273"/>
      <c r="O147" s="273"/>
      <c r="P147" s="273"/>
      <c r="Q147" s="273"/>
      <c r="R147" s="273"/>
      <c r="S147" s="273"/>
      <c r="T147" s="273"/>
      <c r="U147" s="273"/>
      <c r="V147" s="273"/>
      <c r="W147" s="273"/>
      <c r="X147" s="273"/>
      <c r="Y147" s="273"/>
      <c r="Z147" s="273"/>
      <c r="AA147" s="273"/>
      <c r="AB147" s="273"/>
      <c r="AC147" s="273"/>
      <c r="AD147" s="274"/>
      <c r="AE147" s="269"/>
      <c r="AF147" s="270"/>
      <c r="AG147" s="271"/>
    </row>
    <row r="148" spans="1:33" ht="21" hidden="1" customHeight="1">
      <c r="A148" s="272"/>
      <c r="B148" s="273"/>
      <c r="C148" s="273"/>
      <c r="D148" s="273"/>
      <c r="E148" s="273"/>
      <c r="F148" s="273"/>
      <c r="G148" s="273"/>
      <c r="H148" s="273"/>
      <c r="I148" s="273"/>
      <c r="J148" s="273"/>
      <c r="K148" s="273"/>
      <c r="L148" s="273"/>
      <c r="M148" s="273"/>
      <c r="N148" s="273"/>
      <c r="O148" s="273"/>
      <c r="P148" s="273"/>
      <c r="Q148" s="273"/>
      <c r="R148" s="273"/>
      <c r="S148" s="273"/>
      <c r="T148" s="273"/>
      <c r="U148" s="273"/>
      <c r="V148" s="273"/>
      <c r="W148" s="273"/>
      <c r="X148" s="273"/>
      <c r="Y148" s="273"/>
      <c r="Z148" s="273"/>
      <c r="AA148" s="273"/>
      <c r="AB148" s="273"/>
      <c r="AC148" s="273"/>
      <c r="AD148" s="274"/>
      <c r="AE148" s="269"/>
      <c r="AF148" s="270"/>
      <c r="AG148" s="271"/>
    </row>
    <row r="149" spans="1:33" ht="21" hidden="1" customHeight="1">
      <c r="A149" s="272"/>
      <c r="B149" s="273"/>
      <c r="C149" s="273"/>
      <c r="D149" s="273"/>
      <c r="E149" s="273"/>
      <c r="F149" s="273"/>
      <c r="G149" s="273"/>
      <c r="H149" s="273"/>
      <c r="I149" s="273"/>
      <c r="J149" s="273"/>
      <c r="K149" s="273"/>
      <c r="L149" s="273"/>
      <c r="M149" s="273"/>
      <c r="N149" s="273"/>
      <c r="O149" s="273"/>
      <c r="P149" s="273"/>
      <c r="Q149" s="273"/>
      <c r="R149" s="273"/>
      <c r="S149" s="273"/>
      <c r="T149" s="273"/>
      <c r="U149" s="273"/>
      <c r="V149" s="273"/>
      <c r="W149" s="273"/>
      <c r="X149" s="273"/>
      <c r="Y149" s="273"/>
      <c r="Z149" s="273"/>
      <c r="AA149" s="273"/>
      <c r="AB149" s="273"/>
      <c r="AC149" s="273"/>
      <c r="AD149" s="274"/>
      <c r="AE149" s="269"/>
      <c r="AF149" s="270"/>
      <c r="AG149" s="271"/>
    </row>
    <row r="150" spans="1:33" ht="21" hidden="1" customHeight="1">
      <c r="A150" s="275"/>
      <c r="B150" s="275"/>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329"/>
      <c r="AF150" s="329"/>
      <c r="AG150" s="329"/>
    </row>
    <row r="151" spans="1:33" ht="21" hidden="1" customHeight="1">
      <c r="A151" s="275"/>
      <c r="B151" s="275"/>
      <c r="C151" s="275"/>
      <c r="D151" s="275"/>
      <c r="E151" s="275"/>
      <c r="F151" s="275"/>
      <c r="G151" s="275"/>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275"/>
      <c r="AE151" s="329"/>
      <c r="AF151" s="329"/>
      <c r="AG151" s="329"/>
    </row>
    <row r="152" spans="1:33" ht="21" hidden="1" customHeight="1">
      <c r="A152" s="272"/>
      <c r="B152" s="273"/>
      <c r="C152" s="273"/>
      <c r="D152" s="273"/>
      <c r="E152" s="273"/>
      <c r="F152" s="273"/>
      <c r="G152" s="273"/>
      <c r="H152" s="273"/>
      <c r="I152" s="273"/>
      <c r="J152" s="273"/>
      <c r="K152" s="273"/>
      <c r="L152" s="273"/>
      <c r="M152" s="273"/>
      <c r="N152" s="273"/>
      <c r="O152" s="273"/>
      <c r="P152" s="273"/>
      <c r="Q152" s="273"/>
      <c r="R152" s="273"/>
      <c r="S152" s="273"/>
      <c r="T152" s="273"/>
      <c r="U152" s="273"/>
      <c r="V152" s="273"/>
      <c r="W152" s="273"/>
      <c r="X152" s="273"/>
      <c r="Y152" s="273"/>
      <c r="Z152" s="273"/>
      <c r="AA152" s="273"/>
      <c r="AB152" s="273"/>
      <c r="AC152" s="273"/>
      <c r="AD152" s="274"/>
      <c r="AE152" s="269"/>
      <c r="AF152" s="270"/>
      <c r="AG152" s="271"/>
    </row>
    <row r="153" spans="1:33" ht="21" hidden="1" customHeight="1">
      <c r="A153" s="272"/>
      <c r="B153" s="273"/>
      <c r="C153" s="273"/>
      <c r="D153" s="273"/>
      <c r="E153" s="273"/>
      <c r="F153" s="273"/>
      <c r="G153" s="273"/>
      <c r="H153" s="273"/>
      <c r="I153" s="273"/>
      <c r="J153" s="273"/>
      <c r="K153" s="273"/>
      <c r="L153" s="273"/>
      <c r="M153" s="273"/>
      <c r="N153" s="273"/>
      <c r="O153" s="273"/>
      <c r="P153" s="273"/>
      <c r="Q153" s="273"/>
      <c r="R153" s="273"/>
      <c r="S153" s="273"/>
      <c r="T153" s="273"/>
      <c r="U153" s="273"/>
      <c r="V153" s="273"/>
      <c r="W153" s="273"/>
      <c r="X153" s="273"/>
      <c r="Y153" s="273"/>
      <c r="Z153" s="273"/>
      <c r="AA153" s="273"/>
      <c r="AB153" s="273"/>
      <c r="AC153" s="273"/>
      <c r="AD153" s="274"/>
      <c r="AE153" s="269"/>
      <c r="AF153" s="270"/>
      <c r="AG153" s="271"/>
    </row>
    <row r="154" spans="1:33" ht="21" hidden="1" customHeight="1">
      <c r="A154" s="272"/>
      <c r="B154" s="273"/>
      <c r="C154" s="273"/>
      <c r="D154" s="273"/>
      <c r="E154" s="273"/>
      <c r="F154" s="273"/>
      <c r="G154" s="273"/>
      <c r="H154" s="273"/>
      <c r="I154" s="273"/>
      <c r="J154" s="273"/>
      <c r="K154" s="273"/>
      <c r="L154" s="273"/>
      <c r="M154" s="273"/>
      <c r="N154" s="273"/>
      <c r="O154" s="273"/>
      <c r="P154" s="273"/>
      <c r="Q154" s="273"/>
      <c r="R154" s="273"/>
      <c r="S154" s="273"/>
      <c r="T154" s="273"/>
      <c r="U154" s="273"/>
      <c r="V154" s="273"/>
      <c r="W154" s="273"/>
      <c r="X154" s="273"/>
      <c r="Y154" s="273"/>
      <c r="Z154" s="273"/>
      <c r="AA154" s="273"/>
      <c r="AB154" s="273"/>
      <c r="AC154" s="273"/>
      <c r="AD154" s="274"/>
      <c r="AE154" s="269"/>
      <c r="AF154" s="270"/>
      <c r="AG154" s="271"/>
    </row>
    <row r="155" spans="1:33" ht="21" hidden="1" customHeight="1">
      <c r="A155" s="272"/>
      <c r="B155" s="273"/>
      <c r="C155" s="273"/>
      <c r="D155" s="273"/>
      <c r="E155" s="273"/>
      <c r="F155" s="273"/>
      <c r="G155" s="273"/>
      <c r="H155" s="273"/>
      <c r="I155" s="273"/>
      <c r="J155" s="273"/>
      <c r="K155" s="273"/>
      <c r="L155" s="273"/>
      <c r="M155" s="273"/>
      <c r="N155" s="273"/>
      <c r="O155" s="273"/>
      <c r="P155" s="273"/>
      <c r="Q155" s="273"/>
      <c r="R155" s="273"/>
      <c r="S155" s="273"/>
      <c r="T155" s="273"/>
      <c r="U155" s="273"/>
      <c r="V155" s="273"/>
      <c r="W155" s="273"/>
      <c r="X155" s="273"/>
      <c r="Y155" s="273"/>
      <c r="Z155" s="273"/>
      <c r="AA155" s="273"/>
      <c r="AB155" s="273"/>
      <c r="AC155" s="273"/>
      <c r="AD155" s="274"/>
      <c r="AE155" s="269"/>
      <c r="AF155" s="270"/>
      <c r="AG155" s="271"/>
    </row>
    <row r="156" spans="1:33" ht="21" hidden="1" customHeight="1">
      <c r="A156" s="272"/>
      <c r="B156" s="273"/>
      <c r="C156" s="273"/>
      <c r="D156" s="273"/>
      <c r="E156" s="273"/>
      <c r="F156" s="273"/>
      <c r="G156" s="273"/>
      <c r="H156" s="273"/>
      <c r="I156" s="273"/>
      <c r="J156" s="273"/>
      <c r="K156" s="273"/>
      <c r="L156" s="273"/>
      <c r="M156" s="273"/>
      <c r="N156" s="273"/>
      <c r="O156" s="273"/>
      <c r="P156" s="273"/>
      <c r="Q156" s="273"/>
      <c r="R156" s="273"/>
      <c r="S156" s="273"/>
      <c r="T156" s="273"/>
      <c r="U156" s="273"/>
      <c r="V156" s="273"/>
      <c r="W156" s="273"/>
      <c r="X156" s="273"/>
      <c r="Y156" s="273"/>
      <c r="Z156" s="273"/>
      <c r="AA156" s="273"/>
      <c r="AB156" s="273"/>
      <c r="AC156" s="273"/>
      <c r="AD156" s="274"/>
      <c r="AE156" s="269"/>
      <c r="AF156" s="270"/>
      <c r="AG156" s="271"/>
    </row>
    <row r="157" spans="1:33" ht="21" hidden="1" customHeight="1">
      <c r="A157" s="272"/>
      <c r="B157" s="273"/>
      <c r="C157" s="273"/>
      <c r="D157" s="273"/>
      <c r="E157" s="273"/>
      <c r="F157" s="273"/>
      <c r="G157" s="273"/>
      <c r="H157" s="273"/>
      <c r="I157" s="273"/>
      <c r="J157" s="273"/>
      <c r="K157" s="273"/>
      <c r="L157" s="273"/>
      <c r="M157" s="273"/>
      <c r="N157" s="273"/>
      <c r="O157" s="273"/>
      <c r="P157" s="273"/>
      <c r="Q157" s="273"/>
      <c r="R157" s="273"/>
      <c r="S157" s="273"/>
      <c r="T157" s="273"/>
      <c r="U157" s="273"/>
      <c r="V157" s="273"/>
      <c r="W157" s="273"/>
      <c r="X157" s="273"/>
      <c r="Y157" s="273"/>
      <c r="Z157" s="273"/>
      <c r="AA157" s="273"/>
      <c r="AB157" s="273"/>
      <c r="AC157" s="273"/>
      <c r="AD157" s="274"/>
      <c r="AE157" s="269"/>
      <c r="AF157" s="270"/>
      <c r="AG157" s="271"/>
    </row>
    <row r="158" spans="1:33" ht="21" hidden="1" customHeight="1">
      <c r="A158" s="272"/>
      <c r="B158" s="273"/>
      <c r="C158" s="273"/>
      <c r="D158" s="273"/>
      <c r="E158" s="273"/>
      <c r="F158" s="273"/>
      <c r="G158" s="273"/>
      <c r="H158" s="273"/>
      <c r="I158" s="273"/>
      <c r="J158" s="273"/>
      <c r="K158" s="273"/>
      <c r="L158" s="273"/>
      <c r="M158" s="273"/>
      <c r="N158" s="273"/>
      <c r="O158" s="273"/>
      <c r="P158" s="273"/>
      <c r="Q158" s="273"/>
      <c r="R158" s="273"/>
      <c r="S158" s="273"/>
      <c r="T158" s="273"/>
      <c r="U158" s="273"/>
      <c r="V158" s="273"/>
      <c r="W158" s="273"/>
      <c r="X158" s="273"/>
      <c r="Y158" s="273"/>
      <c r="Z158" s="273"/>
      <c r="AA158" s="273"/>
      <c r="AB158" s="273"/>
      <c r="AC158" s="273"/>
      <c r="AD158" s="274"/>
      <c r="AE158" s="269"/>
      <c r="AF158" s="270"/>
      <c r="AG158" s="271"/>
    </row>
    <row r="159" spans="1:33" ht="21" hidden="1" customHeight="1">
      <c r="A159" s="272"/>
      <c r="B159" s="273"/>
      <c r="C159" s="273"/>
      <c r="D159" s="273"/>
      <c r="E159" s="273"/>
      <c r="F159" s="273"/>
      <c r="G159" s="273"/>
      <c r="H159" s="273"/>
      <c r="I159" s="273"/>
      <c r="J159" s="273"/>
      <c r="K159" s="273"/>
      <c r="L159" s="273"/>
      <c r="M159" s="273"/>
      <c r="N159" s="273"/>
      <c r="O159" s="273"/>
      <c r="P159" s="273"/>
      <c r="Q159" s="273"/>
      <c r="R159" s="273"/>
      <c r="S159" s="273"/>
      <c r="T159" s="273"/>
      <c r="U159" s="273"/>
      <c r="V159" s="273"/>
      <c r="W159" s="273"/>
      <c r="X159" s="273"/>
      <c r="Y159" s="273"/>
      <c r="Z159" s="273"/>
      <c r="AA159" s="273"/>
      <c r="AB159" s="273"/>
      <c r="AC159" s="273"/>
      <c r="AD159" s="274"/>
      <c r="AE159" s="269"/>
      <c r="AF159" s="270"/>
      <c r="AG159" s="271"/>
    </row>
    <row r="160" spans="1:33" ht="21" hidden="1" customHeight="1">
      <c r="A160" s="275"/>
      <c r="B160" s="275"/>
      <c r="C160" s="27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329"/>
      <c r="AF160" s="329"/>
      <c r="AG160" s="329"/>
    </row>
    <row r="161" spans="1:33" ht="21" hidden="1" customHeight="1">
      <c r="A161" s="275"/>
      <c r="B161" s="275"/>
      <c r="C161" s="275"/>
      <c r="D161" s="275"/>
      <c r="E161" s="275"/>
      <c r="F161" s="275"/>
      <c r="G161" s="275"/>
      <c r="H161" s="275"/>
      <c r="I161" s="275"/>
      <c r="J161" s="275"/>
      <c r="K161" s="275"/>
      <c r="L161" s="275"/>
      <c r="M161" s="275"/>
      <c r="N161" s="275"/>
      <c r="O161" s="275"/>
      <c r="P161" s="275"/>
      <c r="Q161" s="275"/>
      <c r="R161" s="275"/>
      <c r="S161" s="275"/>
      <c r="T161" s="275"/>
      <c r="U161" s="275"/>
      <c r="V161" s="275"/>
      <c r="W161" s="275"/>
      <c r="X161" s="275"/>
      <c r="Y161" s="275"/>
      <c r="Z161" s="275"/>
      <c r="AA161" s="275"/>
      <c r="AB161" s="275"/>
      <c r="AC161" s="275"/>
      <c r="AD161" s="275"/>
      <c r="AE161" s="329"/>
      <c r="AF161" s="329"/>
      <c r="AG161" s="329"/>
    </row>
    <row r="162" spans="1:33" ht="21" hidden="1" customHeight="1">
      <c r="A162" s="272"/>
      <c r="B162" s="273"/>
      <c r="C162" s="273"/>
      <c r="D162" s="273"/>
      <c r="E162" s="273"/>
      <c r="F162" s="273"/>
      <c r="G162" s="273"/>
      <c r="H162" s="273"/>
      <c r="I162" s="273"/>
      <c r="J162" s="273"/>
      <c r="K162" s="273"/>
      <c r="L162" s="273"/>
      <c r="M162" s="273"/>
      <c r="N162" s="273"/>
      <c r="O162" s="273"/>
      <c r="P162" s="273"/>
      <c r="Q162" s="273"/>
      <c r="R162" s="273"/>
      <c r="S162" s="273"/>
      <c r="T162" s="273"/>
      <c r="U162" s="273"/>
      <c r="V162" s="273"/>
      <c r="W162" s="273"/>
      <c r="X162" s="273"/>
      <c r="Y162" s="273"/>
      <c r="Z162" s="273"/>
      <c r="AA162" s="273"/>
      <c r="AB162" s="273"/>
      <c r="AC162" s="273"/>
      <c r="AD162" s="274"/>
      <c r="AE162" s="269"/>
      <c r="AF162" s="270"/>
      <c r="AG162" s="271"/>
    </row>
    <row r="163" spans="1:33" ht="21" hidden="1" customHeight="1">
      <c r="A163" s="272"/>
      <c r="B163" s="273"/>
      <c r="C163" s="273"/>
      <c r="D163" s="273"/>
      <c r="E163" s="273"/>
      <c r="F163" s="273"/>
      <c r="G163" s="273"/>
      <c r="H163" s="273"/>
      <c r="I163" s="273"/>
      <c r="J163" s="273"/>
      <c r="K163" s="273"/>
      <c r="L163" s="273"/>
      <c r="M163" s="273"/>
      <c r="N163" s="273"/>
      <c r="O163" s="273"/>
      <c r="P163" s="273"/>
      <c r="Q163" s="273"/>
      <c r="R163" s="273"/>
      <c r="S163" s="273"/>
      <c r="T163" s="273"/>
      <c r="U163" s="273"/>
      <c r="V163" s="273"/>
      <c r="W163" s="273"/>
      <c r="X163" s="273"/>
      <c r="Y163" s="273"/>
      <c r="Z163" s="273"/>
      <c r="AA163" s="273"/>
      <c r="AB163" s="273"/>
      <c r="AC163" s="273"/>
      <c r="AD163" s="274"/>
      <c r="AE163" s="269"/>
      <c r="AF163" s="270"/>
      <c r="AG163" s="271"/>
    </row>
    <row r="164" spans="1:33" ht="21" hidden="1" customHeight="1">
      <c r="A164" s="272"/>
      <c r="B164" s="273"/>
      <c r="C164" s="273"/>
      <c r="D164" s="273"/>
      <c r="E164" s="273"/>
      <c r="F164" s="273"/>
      <c r="G164" s="273"/>
      <c r="H164" s="273"/>
      <c r="I164" s="273"/>
      <c r="J164" s="273"/>
      <c r="K164" s="273"/>
      <c r="L164" s="273"/>
      <c r="M164" s="273"/>
      <c r="N164" s="273"/>
      <c r="O164" s="273"/>
      <c r="P164" s="273"/>
      <c r="Q164" s="273"/>
      <c r="R164" s="273"/>
      <c r="S164" s="273"/>
      <c r="T164" s="273"/>
      <c r="U164" s="273"/>
      <c r="V164" s="273"/>
      <c r="W164" s="273"/>
      <c r="X164" s="273"/>
      <c r="Y164" s="273"/>
      <c r="Z164" s="273"/>
      <c r="AA164" s="273"/>
      <c r="AB164" s="273"/>
      <c r="AC164" s="273"/>
      <c r="AD164" s="274"/>
      <c r="AE164" s="269"/>
      <c r="AF164" s="270"/>
      <c r="AG164" s="271"/>
    </row>
    <row r="165" spans="1:33" ht="21" hidden="1" customHeight="1">
      <c r="A165" s="272"/>
      <c r="B165" s="273"/>
      <c r="C165" s="273"/>
      <c r="D165" s="273"/>
      <c r="E165" s="273"/>
      <c r="F165" s="273"/>
      <c r="G165" s="273"/>
      <c r="H165" s="273"/>
      <c r="I165" s="273"/>
      <c r="J165" s="273"/>
      <c r="K165" s="273"/>
      <c r="L165" s="273"/>
      <c r="M165" s="273"/>
      <c r="N165" s="273"/>
      <c r="O165" s="273"/>
      <c r="P165" s="273"/>
      <c r="Q165" s="273"/>
      <c r="R165" s="273"/>
      <c r="S165" s="273"/>
      <c r="T165" s="273"/>
      <c r="U165" s="273"/>
      <c r="V165" s="273"/>
      <c r="W165" s="273"/>
      <c r="X165" s="273"/>
      <c r="Y165" s="273"/>
      <c r="Z165" s="273"/>
      <c r="AA165" s="273"/>
      <c r="AB165" s="273"/>
      <c r="AC165" s="273"/>
      <c r="AD165" s="274"/>
      <c r="AE165" s="269"/>
      <c r="AF165" s="270"/>
      <c r="AG165" s="271"/>
    </row>
    <row r="166" spans="1:33" ht="21" hidden="1" customHeight="1">
      <c r="A166" s="272"/>
      <c r="B166" s="273"/>
      <c r="C166" s="273"/>
      <c r="D166" s="273"/>
      <c r="E166" s="273"/>
      <c r="F166" s="273"/>
      <c r="G166" s="273"/>
      <c r="H166" s="273"/>
      <c r="I166" s="273"/>
      <c r="J166" s="273"/>
      <c r="K166" s="273"/>
      <c r="L166" s="273"/>
      <c r="M166" s="273"/>
      <c r="N166" s="273"/>
      <c r="O166" s="273"/>
      <c r="P166" s="273"/>
      <c r="Q166" s="273"/>
      <c r="R166" s="273"/>
      <c r="S166" s="273"/>
      <c r="T166" s="273"/>
      <c r="U166" s="273"/>
      <c r="V166" s="273"/>
      <c r="W166" s="273"/>
      <c r="X166" s="273"/>
      <c r="Y166" s="273"/>
      <c r="Z166" s="273"/>
      <c r="AA166" s="273"/>
      <c r="AB166" s="273"/>
      <c r="AC166" s="273"/>
      <c r="AD166" s="274"/>
      <c r="AE166" s="269"/>
      <c r="AF166" s="270"/>
      <c r="AG166" s="271"/>
    </row>
    <row r="167" spans="1:33" ht="21" hidden="1" customHeight="1">
      <c r="A167" s="272"/>
      <c r="B167" s="273"/>
      <c r="C167" s="273"/>
      <c r="D167" s="273"/>
      <c r="E167" s="273"/>
      <c r="F167" s="273"/>
      <c r="G167" s="273"/>
      <c r="H167" s="273"/>
      <c r="I167" s="273"/>
      <c r="J167" s="273"/>
      <c r="K167" s="273"/>
      <c r="L167" s="273"/>
      <c r="M167" s="273"/>
      <c r="N167" s="273"/>
      <c r="O167" s="273"/>
      <c r="P167" s="273"/>
      <c r="Q167" s="273"/>
      <c r="R167" s="273"/>
      <c r="S167" s="273"/>
      <c r="T167" s="273"/>
      <c r="U167" s="273"/>
      <c r="V167" s="273"/>
      <c r="W167" s="273"/>
      <c r="X167" s="273"/>
      <c r="Y167" s="273"/>
      <c r="Z167" s="273"/>
      <c r="AA167" s="273"/>
      <c r="AB167" s="273"/>
      <c r="AC167" s="273"/>
      <c r="AD167" s="274"/>
      <c r="AE167" s="269"/>
      <c r="AF167" s="270"/>
      <c r="AG167" s="271"/>
    </row>
    <row r="168" spans="1:33" ht="21" hidden="1" customHeight="1">
      <c r="A168" s="272"/>
      <c r="B168" s="273"/>
      <c r="C168" s="273"/>
      <c r="D168" s="273"/>
      <c r="E168" s="273"/>
      <c r="F168" s="273"/>
      <c r="G168" s="273"/>
      <c r="H168" s="273"/>
      <c r="I168" s="273"/>
      <c r="J168" s="273"/>
      <c r="K168" s="273"/>
      <c r="L168" s="273"/>
      <c r="M168" s="273"/>
      <c r="N168" s="273"/>
      <c r="O168" s="273"/>
      <c r="P168" s="273"/>
      <c r="Q168" s="273"/>
      <c r="R168" s="273"/>
      <c r="S168" s="273"/>
      <c r="T168" s="273"/>
      <c r="U168" s="273"/>
      <c r="V168" s="273"/>
      <c r="W168" s="273"/>
      <c r="X168" s="273"/>
      <c r="Y168" s="273"/>
      <c r="Z168" s="273"/>
      <c r="AA168" s="273"/>
      <c r="AB168" s="273"/>
      <c r="AC168" s="273"/>
      <c r="AD168" s="274"/>
      <c r="AE168" s="269"/>
      <c r="AF168" s="270"/>
      <c r="AG168" s="271"/>
    </row>
    <row r="169" spans="1:33" ht="21" hidden="1" customHeight="1">
      <c r="A169" s="272"/>
      <c r="B169" s="273"/>
      <c r="C169" s="273"/>
      <c r="D169" s="273"/>
      <c r="E169" s="273"/>
      <c r="F169" s="273"/>
      <c r="G169" s="273"/>
      <c r="H169" s="273"/>
      <c r="I169" s="273"/>
      <c r="J169" s="273"/>
      <c r="K169" s="273"/>
      <c r="L169" s="273"/>
      <c r="M169" s="273"/>
      <c r="N169" s="273"/>
      <c r="O169" s="273"/>
      <c r="P169" s="273"/>
      <c r="Q169" s="273"/>
      <c r="R169" s="273"/>
      <c r="S169" s="273"/>
      <c r="T169" s="273"/>
      <c r="U169" s="273"/>
      <c r="V169" s="273"/>
      <c r="W169" s="273"/>
      <c r="X169" s="273"/>
      <c r="Y169" s="273"/>
      <c r="Z169" s="273"/>
      <c r="AA169" s="273"/>
      <c r="AB169" s="273"/>
      <c r="AC169" s="273"/>
      <c r="AD169" s="274"/>
      <c r="AE169" s="269"/>
      <c r="AF169" s="270"/>
      <c r="AG169" s="271"/>
    </row>
    <row r="170" spans="1:33" ht="21" hidden="1" customHeight="1">
      <c r="A170" s="275"/>
      <c r="B170" s="275"/>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329"/>
      <c r="AF170" s="329"/>
      <c r="AG170" s="329"/>
    </row>
    <row r="171" spans="1:33" ht="21" hidden="1" customHeight="1">
      <c r="A171" s="275"/>
      <c r="B171" s="275"/>
      <c r="C171" s="27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329"/>
      <c r="AF171" s="329"/>
      <c r="AG171" s="329"/>
    </row>
    <row r="172" spans="1:33" ht="21" hidden="1" customHeight="1">
      <c r="A172" s="272"/>
      <c r="B172" s="273"/>
      <c r="C172" s="273"/>
      <c r="D172" s="273"/>
      <c r="E172" s="273"/>
      <c r="F172" s="273"/>
      <c r="G172" s="273"/>
      <c r="H172" s="273"/>
      <c r="I172" s="273"/>
      <c r="J172" s="273"/>
      <c r="K172" s="273"/>
      <c r="L172" s="273"/>
      <c r="M172" s="273"/>
      <c r="N172" s="273"/>
      <c r="O172" s="273"/>
      <c r="P172" s="273"/>
      <c r="Q172" s="273"/>
      <c r="R172" s="273"/>
      <c r="S172" s="273"/>
      <c r="T172" s="273"/>
      <c r="U172" s="273"/>
      <c r="V172" s="273"/>
      <c r="W172" s="273"/>
      <c r="X172" s="273"/>
      <c r="Y172" s="273"/>
      <c r="Z172" s="273"/>
      <c r="AA172" s="273"/>
      <c r="AB172" s="273"/>
      <c r="AC172" s="273"/>
      <c r="AD172" s="274"/>
      <c r="AE172" s="269"/>
      <c r="AF172" s="270"/>
      <c r="AG172" s="271"/>
    </row>
    <row r="173" spans="1:33" ht="21" hidden="1" customHeight="1">
      <c r="A173" s="272"/>
      <c r="B173" s="273"/>
      <c r="C173" s="273"/>
      <c r="D173" s="273"/>
      <c r="E173" s="273"/>
      <c r="F173" s="273"/>
      <c r="G173" s="273"/>
      <c r="H173" s="273"/>
      <c r="I173" s="273"/>
      <c r="J173" s="273"/>
      <c r="K173" s="273"/>
      <c r="L173" s="273"/>
      <c r="M173" s="273"/>
      <c r="N173" s="273"/>
      <c r="O173" s="273"/>
      <c r="P173" s="273"/>
      <c r="Q173" s="273"/>
      <c r="R173" s="273"/>
      <c r="S173" s="273"/>
      <c r="T173" s="273"/>
      <c r="U173" s="273"/>
      <c r="V173" s="273"/>
      <c r="W173" s="273"/>
      <c r="X173" s="273"/>
      <c r="Y173" s="273"/>
      <c r="Z173" s="273"/>
      <c r="AA173" s="273"/>
      <c r="AB173" s="273"/>
      <c r="AC173" s="273"/>
      <c r="AD173" s="274"/>
      <c r="AE173" s="269"/>
      <c r="AF173" s="270"/>
      <c r="AG173" s="271"/>
    </row>
    <row r="174" spans="1:33" ht="21" hidden="1" customHeight="1">
      <c r="A174" s="272"/>
      <c r="B174" s="273"/>
      <c r="C174" s="273"/>
      <c r="D174" s="273"/>
      <c r="E174" s="273"/>
      <c r="F174" s="273"/>
      <c r="G174" s="273"/>
      <c r="H174" s="273"/>
      <c r="I174" s="273"/>
      <c r="J174" s="273"/>
      <c r="K174" s="273"/>
      <c r="L174" s="273"/>
      <c r="M174" s="273"/>
      <c r="N174" s="273"/>
      <c r="O174" s="273"/>
      <c r="P174" s="273"/>
      <c r="Q174" s="273"/>
      <c r="R174" s="273"/>
      <c r="S174" s="273"/>
      <c r="T174" s="273"/>
      <c r="U174" s="273"/>
      <c r="V174" s="273"/>
      <c r="W174" s="273"/>
      <c r="X174" s="273"/>
      <c r="Y174" s="273"/>
      <c r="Z174" s="273"/>
      <c r="AA174" s="273"/>
      <c r="AB174" s="273"/>
      <c r="AC174" s="273"/>
      <c r="AD174" s="274"/>
      <c r="AE174" s="269"/>
      <c r="AF174" s="270"/>
      <c r="AG174" s="271"/>
    </row>
    <row r="175" spans="1:33" ht="21" hidden="1" customHeight="1">
      <c r="A175" s="272"/>
      <c r="B175" s="273"/>
      <c r="C175" s="273"/>
      <c r="D175" s="273"/>
      <c r="E175" s="273"/>
      <c r="F175" s="273"/>
      <c r="G175" s="273"/>
      <c r="H175" s="273"/>
      <c r="I175" s="273"/>
      <c r="J175" s="273"/>
      <c r="K175" s="273"/>
      <c r="L175" s="273"/>
      <c r="M175" s="273"/>
      <c r="N175" s="273"/>
      <c r="O175" s="273"/>
      <c r="P175" s="273"/>
      <c r="Q175" s="273"/>
      <c r="R175" s="273"/>
      <c r="S175" s="273"/>
      <c r="T175" s="273"/>
      <c r="U175" s="273"/>
      <c r="V175" s="273"/>
      <c r="W175" s="273"/>
      <c r="X175" s="273"/>
      <c r="Y175" s="273"/>
      <c r="Z175" s="273"/>
      <c r="AA175" s="273"/>
      <c r="AB175" s="273"/>
      <c r="AC175" s="273"/>
      <c r="AD175" s="274"/>
      <c r="AE175" s="269"/>
      <c r="AF175" s="270"/>
      <c r="AG175" s="271"/>
    </row>
    <row r="176" spans="1:33" ht="21" hidden="1" customHeight="1">
      <c r="A176" s="272"/>
      <c r="B176" s="273"/>
      <c r="C176" s="273"/>
      <c r="D176" s="273"/>
      <c r="E176" s="273"/>
      <c r="F176" s="273"/>
      <c r="G176" s="273"/>
      <c r="H176" s="273"/>
      <c r="I176" s="273"/>
      <c r="J176" s="273"/>
      <c r="K176" s="273"/>
      <c r="L176" s="273"/>
      <c r="M176" s="273"/>
      <c r="N176" s="273"/>
      <c r="O176" s="273"/>
      <c r="P176" s="273"/>
      <c r="Q176" s="273"/>
      <c r="R176" s="273"/>
      <c r="S176" s="273"/>
      <c r="T176" s="273"/>
      <c r="U176" s="273"/>
      <c r="V176" s="273"/>
      <c r="W176" s="273"/>
      <c r="X176" s="273"/>
      <c r="Y176" s="273"/>
      <c r="Z176" s="273"/>
      <c r="AA176" s="273"/>
      <c r="AB176" s="273"/>
      <c r="AC176" s="273"/>
      <c r="AD176" s="274"/>
      <c r="AE176" s="269"/>
      <c r="AF176" s="270"/>
      <c r="AG176" s="271"/>
    </row>
    <row r="177" spans="1:36" ht="21" hidden="1" customHeight="1">
      <c r="A177" s="272"/>
      <c r="B177" s="273"/>
      <c r="C177" s="273"/>
      <c r="D177" s="273"/>
      <c r="E177" s="273"/>
      <c r="F177" s="273"/>
      <c r="G177" s="273"/>
      <c r="H177" s="273"/>
      <c r="I177" s="273"/>
      <c r="J177" s="273"/>
      <c r="K177" s="273"/>
      <c r="L177" s="273"/>
      <c r="M177" s="273"/>
      <c r="N177" s="273"/>
      <c r="O177" s="273"/>
      <c r="P177" s="273"/>
      <c r="Q177" s="273"/>
      <c r="R177" s="273"/>
      <c r="S177" s="273"/>
      <c r="T177" s="273"/>
      <c r="U177" s="273"/>
      <c r="V177" s="273"/>
      <c r="W177" s="273"/>
      <c r="X177" s="273"/>
      <c r="Y177" s="273"/>
      <c r="Z177" s="273"/>
      <c r="AA177" s="273"/>
      <c r="AB177" s="273"/>
      <c r="AC177" s="273"/>
      <c r="AD177" s="274"/>
      <c r="AE177" s="269"/>
      <c r="AF177" s="270"/>
      <c r="AG177" s="271"/>
    </row>
    <row r="178" spans="1:36" ht="21" hidden="1" customHeight="1">
      <c r="A178" s="272"/>
      <c r="B178" s="273"/>
      <c r="C178" s="273"/>
      <c r="D178" s="273"/>
      <c r="E178" s="273"/>
      <c r="F178" s="273"/>
      <c r="G178" s="273"/>
      <c r="H178" s="273"/>
      <c r="I178" s="273"/>
      <c r="J178" s="273"/>
      <c r="K178" s="273"/>
      <c r="L178" s="273"/>
      <c r="M178" s="273"/>
      <c r="N178" s="273"/>
      <c r="O178" s="273"/>
      <c r="P178" s="273"/>
      <c r="Q178" s="273"/>
      <c r="R178" s="273"/>
      <c r="S178" s="273"/>
      <c r="T178" s="273"/>
      <c r="U178" s="273"/>
      <c r="V178" s="273"/>
      <c r="W178" s="273"/>
      <c r="X178" s="273"/>
      <c r="Y178" s="273"/>
      <c r="Z178" s="273"/>
      <c r="AA178" s="273"/>
      <c r="AB178" s="273"/>
      <c r="AC178" s="273"/>
      <c r="AD178" s="274"/>
      <c r="AE178" s="269"/>
      <c r="AF178" s="270"/>
      <c r="AG178" s="271"/>
    </row>
    <row r="179" spans="1:36" ht="21" hidden="1" customHeight="1">
      <c r="A179" s="272"/>
      <c r="B179" s="273"/>
      <c r="C179" s="273"/>
      <c r="D179" s="273"/>
      <c r="E179" s="273"/>
      <c r="F179" s="273"/>
      <c r="G179" s="273"/>
      <c r="H179" s="273"/>
      <c r="I179" s="273"/>
      <c r="J179" s="273"/>
      <c r="K179" s="273"/>
      <c r="L179" s="273"/>
      <c r="M179" s="273"/>
      <c r="N179" s="273"/>
      <c r="O179" s="273"/>
      <c r="P179" s="273"/>
      <c r="Q179" s="273"/>
      <c r="R179" s="273"/>
      <c r="S179" s="273"/>
      <c r="T179" s="273"/>
      <c r="U179" s="273"/>
      <c r="V179" s="273"/>
      <c r="W179" s="273"/>
      <c r="X179" s="273"/>
      <c r="Y179" s="273"/>
      <c r="Z179" s="273"/>
      <c r="AA179" s="273"/>
      <c r="AB179" s="273"/>
      <c r="AC179" s="273"/>
      <c r="AD179" s="274"/>
      <c r="AE179" s="269"/>
      <c r="AF179" s="270"/>
      <c r="AG179" s="271"/>
    </row>
    <row r="180" spans="1:36" ht="21" hidden="1" customHeight="1">
      <c r="A180" s="275"/>
      <c r="B180" s="275"/>
      <c r="C180" s="275"/>
      <c r="D180" s="275"/>
      <c r="E180" s="275"/>
      <c r="F180" s="275"/>
      <c r="G180" s="275"/>
      <c r="H180" s="275"/>
      <c r="I180" s="275"/>
      <c r="J180" s="275"/>
      <c r="K180" s="275"/>
      <c r="L180" s="275"/>
      <c r="M180" s="275"/>
      <c r="N180" s="275"/>
      <c r="O180" s="275"/>
      <c r="P180" s="275"/>
      <c r="Q180" s="275"/>
      <c r="R180" s="275"/>
      <c r="S180" s="275"/>
      <c r="T180" s="275"/>
      <c r="U180" s="275"/>
      <c r="V180" s="275"/>
      <c r="W180" s="275"/>
      <c r="X180" s="275"/>
      <c r="Y180" s="275"/>
      <c r="Z180" s="275"/>
      <c r="AA180" s="275"/>
      <c r="AB180" s="275"/>
      <c r="AC180" s="275"/>
      <c r="AD180" s="275"/>
      <c r="AE180" s="329"/>
      <c r="AF180" s="329"/>
      <c r="AG180" s="329"/>
    </row>
    <row r="181" spans="1:36" ht="21" hidden="1" customHeight="1">
      <c r="A181" s="275"/>
      <c r="B181" s="275"/>
      <c r="C181" s="275"/>
      <c r="D181" s="275"/>
      <c r="E181" s="275"/>
      <c r="F181" s="275"/>
      <c r="G181" s="275"/>
      <c r="H181" s="275"/>
      <c r="I181" s="275"/>
      <c r="J181" s="275"/>
      <c r="K181" s="275"/>
      <c r="L181" s="275"/>
      <c r="M181" s="275"/>
      <c r="N181" s="275"/>
      <c r="O181" s="275"/>
      <c r="P181" s="275"/>
      <c r="Q181" s="275"/>
      <c r="R181" s="275"/>
      <c r="S181" s="275"/>
      <c r="T181" s="275"/>
      <c r="U181" s="275"/>
      <c r="V181" s="275"/>
      <c r="W181" s="275"/>
      <c r="X181" s="275"/>
      <c r="Y181" s="275"/>
      <c r="Z181" s="275"/>
      <c r="AA181" s="275"/>
      <c r="AB181" s="275"/>
      <c r="AC181" s="275"/>
      <c r="AD181" s="275"/>
      <c r="AE181" s="329"/>
      <c r="AF181" s="329"/>
      <c r="AG181" s="329"/>
    </row>
    <row r="182" spans="1:36" ht="3.75" customHeight="1">
      <c r="A182" s="37"/>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row>
    <row r="183" spans="1:36" s="4" customFormat="1" ht="24.75" customHeight="1">
      <c r="A183" s="49" t="s">
        <v>104</v>
      </c>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27"/>
      <c r="AI183" s="110"/>
      <c r="AJ183" s="110"/>
    </row>
    <row r="184" spans="1:36" s="4" customFormat="1" ht="17.25" customHeight="1">
      <c r="A184" s="50" t="s">
        <v>282</v>
      </c>
      <c r="B184" s="98"/>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27"/>
      <c r="AI184" s="110"/>
      <c r="AJ184" s="110"/>
    </row>
    <row r="185" spans="1:36" s="4" customFormat="1" ht="17.25" customHeight="1">
      <c r="A185" s="50" t="s">
        <v>105</v>
      </c>
      <c r="B185" s="98"/>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c r="AE185" s="50"/>
      <c r="AF185" s="50"/>
      <c r="AG185" s="50"/>
      <c r="AH185" s="27"/>
      <c r="AI185" s="110"/>
      <c r="AJ185" s="110"/>
    </row>
    <row r="186" spans="1:36" s="4" customFormat="1" ht="17.25" customHeight="1">
      <c r="A186" s="50" t="s">
        <v>283</v>
      </c>
      <c r="B186" s="98"/>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27"/>
      <c r="AI186" s="110"/>
      <c r="AJ186" s="110"/>
    </row>
    <row r="187" spans="1:36" s="4" customFormat="1" ht="15" customHeight="1">
      <c r="A187" s="266" t="s">
        <v>316</v>
      </c>
      <c r="B187" s="266"/>
      <c r="C187" s="266"/>
      <c r="D187" s="266"/>
      <c r="E187" s="266"/>
      <c r="F187" s="266"/>
      <c r="G187" s="266"/>
      <c r="H187" s="266"/>
      <c r="I187" s="266"/>
      <c r="J187" s="266"/>
      <c r="K187" s="266"/>
      <c r="L187" s="266"/>
      <c r="M187" s="266"/>
      <c r="N187" s="266"/>
      <c r="O187" s="266"/>
      <c r="P187" s="266"/>
      <c r="Q187" s="266"/>
      <c r="R187" s="266"/>
      <c r="S187" s="266"/>
      <c r="T187" s="266"/>
      <c r="U187" s="266"/>
      <c r="V187" s="266"/>
      <c r="W187" s="266"/>
      <c r="X187" s="266"/>
      <c r="Y187" s="266"/>
      <c r="Z187" s="266"/>
      <c r="AA187" s="266"/>
      <c r="AB187" s="266"/>
      <c r="AC187" s="266"/>
      <c r="AD187" s="266"/>
      <c r="AE187" s="266"/>
      <c r="AF187" s="266"/>
      <c r="AG187" s="266"/>
      <c r="AH187" s="27"/>
      <c r="AI187" s="110"/>
      <c r="AJ187" s="110"/>
    </row>
    <row r="188" spans="1:36" s="4" customFormat="1" ht="30.75" customHeight="1">
      <c r="A188" s="266" t="s">
        <v>106</v>
      </c>
      <c r="B188" s="266"/>
      <c r="C188" s="266"/>
      <c r="D188" s="266"/>
      <c r="E188" s="266"/>
      <c r="F188" s="266"/>
      <c r="G188" s="266"/>
      <c r="H188" s="266"/>
      <c r="I188" s="266"/>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c r="AH188" s="27"/>
      <c r="AI188" s="110"/>
      <c r="AJ188" s="110"/>
    </row>
    <row r="189" spans="1:36" s="4" customFormat="1" ht="45.75" customHeight="1">
      <c r="A189" s="266" t="s">
        <v>284</v>
      </c>
      <c r="B189" s="266"/>
      <c r="C189" s="266"/>
      <c r="D189" s="266"/>
      <c r="E189" s="266"/>
      <c r="F189" s="266"/>
      <c r="G189" s="266"/>
      <c r="H189" s="266"/>
      <c r="I189" s="266"/>
      <c r="J189" s="266"/>
      <c r="K189" s="266"/>
      <c r="L189" s="266"/>
      <c r="M189" s="266"/>
      <c r="N189" s="266"/>
      <c r="O189" s="266"/>
      <c r="P189" s="266"/>
      <c r="Q189" s="266"/>
      <c r="R189" s="266"/>
      <c r="S189" s="266"/>
      <c r="T189" s="266"/>
      <c r="U189" s="266"/>
      <c r="V189" s="266"/>
      <c r="W189" s="266"/>
      <c r="X189" s="266"/>
      <c r="Y189" s="266"/>
      <c r="Z189" s="266"/>
      <c r="AA189" s="266"/>
      <c r="AB189" s="266"/>
      <c r="AC189" s="266"/>
      <c r="AD189" s="266"/>
      <c r="AE189" s="266"/>
      <c r="AF189" s="266"/>
      <c r="AG189" s="266"/>
      <c r="AH189" s="27"/>
      <c r="AI189" s="110"/>
      <c r="AJ189" s="110"/>
    </row>
    <row r="190" spans="1:36" s="4" customFormat="1" ht="30.75" customHeight="1">
      <c r="A190" s="266" t="s">
        <v>107</v>
      </c>
      <c r="B190" s="266"/>
      <c r="C190" s="266"/>
      <c r="D190" s="266"/>
      <c r="E190" s="266"/>
      <c r="F190" s="266"/>
      <c r="G190" s="266"/>
      <c r="H190" s="266"/>
      <c r="I190" s="266"/>
      <c r="J190" s="266"/>
      <c r="K190" s="266"/>
      <c r="L190" s="266"/>
      <c r="M190" s="266"/>
      <c r="N190" s="266"/>
      <c r="O190" s="266"/>
      <c r="P190" s="266"/>
      <c r="Q190" s="266"/>
      <c r="R190" s="266"/>
      <c r="S190" s="266"/>
      <c r="T190" s="266"/>
      <c r="U190" s="266"/>
      <c r="V190" s="266"/>
      <c r="W190" s="266"/>
      <c r="X190" s="266"/>
      <c r="Y190" s="266"/>
      <c r="Z190" s="266"/>
      <c r="AA190" s="266"/>
      <c r="AB190" s="266"/>
      <c r="AC190" s="266"/>
      <c r="AD190" s="266"/>
      <c r="AE190" s="266"/>
      <c r="AF190" s="266"/>
      <c r="AG190" s="266"/>
      <c r="AH190" s="27"/>
      <c r="AI190" s="110"/>
      <c r="AJ190" s="110"/>
    </row>
    <row r="191" spans="1:36" s="4" customFormat="1" ht="30.75" customHeight="1">
      <c r="A191" s="266" t="s">
        <v>108</v>
      </c>
      <c r="B191" s="266"/>
      <c r="C191" s="266"/>
      <c r="D191" s="266"/>
      <c r="E191" s="266"/>
      <c r="F191" s="266"/>
      <c r="G191" s="266"/>
      <c r="H191" s="266"/>
      <c r="I191" s="266"/>
      <c r="J191" s="266"/>
      <c r="K191" s="266"/>
      <c r="L191" s="266"/>
      <c r="M191" s="266"/>
      <c r="N191" s="266"/>
      <c r="O191" s="266"/>
      <c r="P191" s="266"/>
      <c r="Q191" s="266"/>
      <c r="R191" s="266"/>
      <c r="S191" s="266"/>
      <c r="T191" s="266"/>
      <c r="U191" s="266"/>
      <c r="V191" s="266"/>
      <c r="W191" s="266"/>
      <c r="X191" s="266"/>
      <c r="Y191" s="266"/>
      <c r="Z191" s="266"/>
      <c r="AA191" s="266"/>
      <c r="AB191" s="266"/>
      <c r="AC191" s="266"/>
      <c r="AD191" s="266"/>
      <c r="AE191" s="266"/>
      <c r="AF191" s="266"/>
      <c r="AG191" s="266"/>
      <c r="AH191" s="27"/>
      <c r="AI191" s="110"/>
      <c r="AJ191" s="110"/>
    </row>
    <row r="192" spans="1:36" s="4" customFormat="1" ht="30.75" customHeight="1">
      <c r="A192" s="266" t="s">
        <v>109</v>
      </c>
      <c r="B192" s="266"/>
      <c r="C192" s="266"/>
      <c r="D192" s="266"/>
      <c r="E192" s="266"/>
      <c r="F192" s="266"/>
      <c r="G192" s="266"/>
      <c r="H192" s="266"/>
      <c r="I192" s="266"/>
      <c r="J192" s="266"/>
      <c r="K192" s="266"/>
      <c r="L192" s="266"/>
      <c r="M192" s="266"/>
      <c r="N192" s="266"/>
      <c r="O192" s="266"/>
      <c r="P192" s="266"/>
      <c r="Q192" s="266"/>
      <c r="R192" s="266"/>
      <c r="S192" s="266"/>
      <c r="T192" s="266"/>
      <c r="U192" s="266"/>
      <c r="V192" s="266"/>
      <c r="W192" s="266"/>
      <c r="X192" s="266"/>
      <c r="Y192" s="266"/>
      <c r="Z192" s="266"/>
      <c r="AA192" s="266"/>
      <c r="AB192" s="266"/>
      <c r="AC192" s="266"/>
      <c r="AD192" s="266"/>
      <c r="AE192" s="266"/>
      <c r="AF192" s="266"/>
      <c r="AG192" s="266"/>
      <c r="AH192" s="27"/>
      <c r="AI192" s="110"/>
      <c r="AJ192" s="110"/>
    </row>
    <row r="193" spans="1:43" s="5" customFormat="1" ht="17.25" customHeight="1">
      <c r="A193" s="50" t="s">
        <v>110</v>
      </c>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c r="AC193" s="98"/>
      <c r="AD193" s="98"/>
      <c r="AE193" s="98"/>
      <c r="AF193" s="98"/>
      <c r="AG193" s="98"/>
      <c r="AH193" s="27"/>
      <c r="AI193" s="111"/>
      <c r="AJ193" s="111"/>
    </row>
    <row r="194" spans="1:43" s="5" customFormat="1" ht="30.75" customHeight="1">
      <c r="A194" s="266" t="s">
        <v>111</v>
      </c>
      <c r="B194" s="266"/>
      <c r="C194" s="266"/>
      <c r="D194" s="266"/>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7"/>
      <c r="AI194" s="111"/>
      <c r="AJ194" s="111"/>
    </row>
    <row r="195" spans="1:43" s="5" customFormat="1" ht="45.75" customHeight="1">
      <c r="A195" s="262" t="s">
        <v>112</v>
      </c>
      <c r="B195" s="262"/>
      <c r="C195" s="262"/>
      <c r="D195" s="262"/>
      <c r="E195" s="262"/>
      <c r="F195" s="262"/>
      <c r="G195" s="262"/>
      <c r="H195" s="262"/>
      <c r="I195" s="262"/>
      <c r="J195" s="262"/>
      <c r="K195" s="262"/>
      <c r="L195" s="262"/>
      <c r="M195" s="262"/>
      <c r="N195" s="262"/>
      <c r="O195" s="262"/>
      <c r="P195" s="262"/>
      <c r="Q195" s="262"/>
      <c r="R195" s="262"/>
      <c r="S195" s="262"/>
      <c r="T195" s="262"/>
      <c r="U195" s="262"/>
      <c r="V195" s="262"/>
      <c r="W195" s="262"/>
      <c r="X195" s="262"/>
      <c r="Y195" s="262"/>
      <c r="Z195" s="262"/>
      <c r="AA195" s="262"/>
      <c r="AB195" s="262"/>
      <c r="AC195" s="262"/>
      <c r="AD195" s="262"/>
      <c r="AE195" s="262"/>
      <c r="AF195" s="262"/>
      <c r="AG195" s="262"/>
      <c r="AH195" s="27"/>
      <c r="AI195" s="111"/>
      <c r="AJ195" s="111"/>
    </row>
    <row r="196" spans="1:43" s="5" customFormat="1" ht="19.5" customHeight="1">
      <c r="A196" s="262" t="s">
        <v>113</v>
      </c>
      <c r="B196" s="262"/>
      <c r="C196" s="262"/>
      <c r="D196" s="262"/>
      <c r="E196" s="262"/>
      <c r="F196" s="262"/>
      <c r="G196" s="262"/>
      <c r="H196" s="262"/>
      <c r="I196" s="262"/>
      <c r="J196" s="262"/>
      <c r="K196" s="262"/>
      <c r="L196" s="262"/>
      <c r="M196" s="262"/>
      <c r="N196" s="262"/>
      <c r="O196" s="262"/>
      <c r="P196" s="262"/>
      <c r="Q196" s="262"/>
      <c r="R196" s="262"/>
      <c r="S196" s="262"/>
      <c r="T196" s="262"/>
      <c r="U196" s="262"/>
      <c r="V196" s="262"/>
      <c r="W196" s="262"/>
      <c r="X196" s="262"/>
      <c r="Y196" s="262"/>
      <c r="Z196" s="262"/>
      <c r="AA196" s="262"/>
      <c r="AB196" s="262"/>
      <c r="AC196" s="262"/>
      <c r="AD196" s="262"/>
      <c r="AE196" s="262"/>
      <c r="AF196" s="262"/>
      <c r="AG196" s="262"/>
      <c r="AH196" s="27"/>
      <c r="AI196" s="111"/>
      <c r="AJ196" s="111"/>
    </row>
    <row r="197" spans="1:43" s="6" customFormat="1" ht="17.25" customHeight="1">
      <c r="A197" s="262" t="s">
        <v>285</v>
      </c>
      <c r="B197" s="262"/>
      <c r="C197" s="262"/>
      <c r="D197" s="262"/>
      <c r="E197" s="262"/>
      <c r="F197" s="262"/>
      <c r="G197" s="262"/>
      <c r="H197" s="262"/>
      <c r="I197" s="262"/>
      <c r="J197" s="262"/>
      <c r="K197" s="262"/>
      <c r="L197" s="262"/>
      <c r="M197" s="262"/>
      <c r="N197" s="262"/>
      <c r="O197" s="262"/>
      <c r="P197" s="262"/>
      <c r="Q197" s="262"/>
      <c r="R197" s="262"/>
      <c r="S197" s="262"/>
      <c r="T197" s="262"/>
      <c r="U197" s="262"/>
      <c r="V197" s="262"/>
      <c r="W197" s="262"/>
      <c r="X197" s="262"/>
      <c r="Y197" s="262"/>
      <c r="Z197" s="262"/>
      <c r="AA197" s="262"/>
      <c r="AB197" s="262"/>
      <c r="AC197" s="262"/>
      <c r="AD197" s="262"/>
      <c r="AE197" s="262"/>
      <c r="AF197" s="262"/>
      <c r="AG197" s="262"/>
      <c r="AH197" s="27"/>
      <c r="AI197" s="112"/>
      <c r="AJ197" s="112"/>
    </row>
    <row r="198" spans="1:43" s="6" customFormat="1" ht="30.75" customHeight="1">
      <c r="A198" s="262" t="s">
        <v>114</v>
      </c>
      <c r="B198" s="262"/>
      <c r="C198" s="262"/>
      <c r="D198" s="262"/>
      <c r="E198" s="262"/>
      <c r="F198" s="262"/>
      <c r="G198" s="262"/>
      <c r="H198" s="262"/>
      <c r="I198" s="262"/>
      <c r="J198" s="262"/>
      <c r="K198" s="262"/>
      <c r="L198" s="262"/>
      <c r="M198" s="262"/>
      <c r="N198" s="262"/>
      <c r="O198" s="262"/>
      <c r="P198" s="262"/>
      <c r="Q198" s="262"/>
      <c r="R198" s="262"/>
      <c r="S198" s="262"/>
      <c r="T198" s="262"/>
      <c r="U198" s="262"/>
      <c r="V198" s="262"/>
      <c r="W198" s="262"/>
      <c r="X198" s="262"/>
      <c r="Y198" s="262"/>
      <c r="Z198" s="262"/>
      <c r="AA198" s="262"/>
      <c r="AB198" s="262"/>
      <c r="AC198" s="262"/>
      <c r="AD198" s="262"/>
      <c r="AE198" s="262"/>
      <c r="AF198" s="262"/>
      <c r="AG198" s="262"/>
      <c r="AH198" s="27"/>
      <c r="AI198" s="112"/>
      <c r="AJ198" s="112"/>
    </row>
    <row r="199" spans="1:43" s="6" customFormat="1" ht="30.75" customHeight="1">
      <c r="A199" s="262" t="s">
        <v>115</v>
      </c>
      <c r="B199" s="262"/>
      <c r="C199" s="262"/>
      <c r="D199" s="262"/>
      <c r="E199" s="262"/>
      <c r="F199" s="262"/>
      <c r="G199" s="262"/>
      <c r="H199" s="262"/>
      <c r="I199" s="262"/>
      <c r="J199" s="262"/>
      <c r="K199" s="262"/>
      <c r="L199" s="262"/>
      <c r="M199" s="262"/>
      <c r="N199" s="262"/>
      <c r="O199" s="262"/>
      <c r="P199" s="262"/>
      <c r="Q199" s="262"/>
      <c r="R199" s="262"/>
      <c r="S199" s="262"/>
      <c r="T199" s="262"/>
      <c r="U199" s="262"/>
      <c r="V199" s="262"/>
      <c r="W199" s="262"/>
      <c r="X199" s="262"/>
      <c r="Y199" s="262"/>
      <c r="Z199" s="262"/>
      <c r="AA199" s="262"/>
      <c r="AB199" s="262"/>
      <c r="AC199" s="262"/>
      <c r="AD199" s="262"/>
      <c r="AE199" s="262"/>
      <c r="AF199" s="262"/>
      <c r="AG199" s="262"/>
      <c r="AH199" s="27"/>
      <c r="AI199" s="112"/>
      <c r="AJ199" s="112"/>
    </row>
    <row r="200" spans="1:43" s="6" customFormat="1" ht="30.75" customHeight="1">
      <c r="A200" s="262" t="s">
        <v>281</v>
      </c>
      <c r="B200" s="262"/>
      <c r="C200" s="262"/>
      <c r="D200" s="262"/>
      <c r="E200" s="262"/>
      <c r="F200" s="262"/>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c r="AE200" s="262"/>
      <c r="AF200" s="262"/>
      <c r="AG200" s="262"/>
      <c r="AH200" s="27"/>
      <c r="AI200" s="112"/>
      <c r="AJ200" s="112"/>
    </row>
    <row r="201" spans="1:43" s="7" customFormat="1" ht="24" customHeight="1">
      <c r="A201" s="282" t="s">
        <v>116</v>
      </c>
      <c r="B201" s="282"/>
      <c r="C201" s="282"/>
      <c r="D201" s="282"/>
      <c r="E201" s="283" t="s">
        <v>117</v>
      </c>
      <c r="F201" s="283"/>
      <c r="G201" s="283"/>
      <c r="H201" s="283"/>
      <c r="I201" s="283"/>
      <c r="J201" s="283"/>
      <c r="K201" s="283"/>
      <c r="L201" s="283"/>
      <c r="M201" s="283"/>
      <c r="N201" s="283"/>
      <c r="O201" s="283"/>
      <c r="P201" s="283"/>
      <c r="Q201" s="283"/>
      <c r="R201" s="283"/>
      <c r="S201" s="283"/>
      <c r="T201" s="283"/>
      <c r="U201" s="283"/>
      <c r="V201" s="283"/>
      <c r="W201" s="283"/>
      <c r="X201" s="283"/>
      <c r="Y201" s="283"/>
      <c r="Z201" s="283"/>
      <c r="AA201" s="51"/>
      <c r="AB201" s="99"/>
      <c r="AC201" s="99"/>
      <c r="AD201" s="99"/>
      <c r="AE201" s="99"/>
      <c r="AF201" s="99"/>
      <c r="AG201" s="99"/>
      <c r="AH201" s="27"/>
      <c r="AI201" s="113"/>
      <c r="AJ201" s="113"/>
    </row>
    <row r="202" spans="1:43" s="7" customFormat="1" ht="26.25" customHeight="1">
      <c r="A202" s="282"/>
      <c r="B202" s="282"/>
      <c r="C202" s="282"/>
      <c r="D202" s="282"/>
      <c r="E202" s="284" t="s">
        <v>201</v>
      </c>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51"/>
      <c r="AB202" s="99"/>
      <c r="AC202" s="99"/>
      <c r="AD202" s="99"/>
      <c r="AE202" s="99"/>
      <c r="AF202" s="99"/>
      <c r="AG202" s="99"/>
      <c r="AH202" s="27"/>
      <c r="AI202" s="113"/>
      <c r="AJ202" s="113"/>
    </row>
    <row r="203" spans="1:43" s="7" customFormat="1" ht="12" customHeight="1">
      <c r="A203" s="279" t="s">
        <v>118</v>
      </c>
      <c r="B203" s="279"/>
      <c r="C203" s="279"/>
      <c r="D203" s="279"/>
      <c r="E203" s="279"/>
      <c r="F203" s="279"/>
      <c r="G203" s="279"/>
      <c r="H203" s="279"/>
      <c r="I203" s="279"/>
      <c r="J203" s="279"/>
      <c r="K203" s="279"/>
      <c r="L203" s="279"/>
      <c r="M203" s="279"/>
      <c r="N203" s="279"/>
      <c r="O203" s="279"/>
      <c r="P203" s="279"/>
      <c r="Q203" s="279"/>
      <c r="R203" s="279"/>
      <c r="S203" s="280" t="s">
        <v>199</v>
      </c>
      <c r="T203" s="280"/>
      <c r="U203" s="280"/>
      <c r="V203" s="280"/>
      <c r="W203" s="280"/>
      <c r="X203" s="280"/>
      <c r="Y203" s="280"/>
      <c r="Z203" s="280"/>
      <c r="AA203" s="280"/>
      <c r="AB203" s="280"/>
      <c r="AC203" s="280"/>
      <c r="AD203" s="280"/>
      <c r="AE203" s="280"/>
      <c r="AF203" s="280"/>
      <c r="AG203" s="280"/>
      <c r="AH203" s="27"/>
      <c r="AI203" s="113"/>
      <c r="AJ203" s="113"/>
    </row>
    <row r="204" spans="1:43" s="7" customFormat="1" ht="12" customHeight="1">
      <c r="A204" s="279"/>
      <c r="B204" s="279"/>
      <c r="C204" s="279"/>
      <c r="D204" s="279"/>
      <c r="E204" s="279"/>
      <c r="F204" s="279"/>
      <c r="G204" s="279"/>
      <c r="H204" s="279"/>
      <c r="I204" s="279"/>
      <c r="J204" s="279"/>
      <c r="K204" s="279"/>
      <c r="L204" s="279"/>
      <c r="M204" s="279"/>
      <c r="N204" s="279"/>
      <c r="O204" s="279"/>
      <c r="P204" s="279"/>
      <c r="Q204" s="279"/>
      <c r="R204" s="279"/>
      <c r="S204" s="281" t="s">
        <v>200</v>
      </c>
      <c r="T204" s="281"/>
      <c r="U204" s="281"/>
      <c r="V204" s="281"/>
      <c r="W204" s="281"/>
      <c r="X204" s="281"/>
      <c r="Y204" s="281"/>
      <c r="Z204" s="281"/>
      <c r="AA204" s="281"/>
      <c r="AB204" s="281"/>
      <c r="AC204" s="281"/>
      <c r="AD204" s="281"/>
      <c r="AE204" s="281"/>
      <c r="AF204" s="281"/>
      <c r="AG204" s="281"/>
      <c r="AH204" s="27"/>
      <c r="AI204" s="113"/>
      <c r="AJ204" s="113"/>
    </row>
    <row r="205" spans="1:43" s="7" customFormat="1" ht="26.25" customHeight="1">
      <c r="A205" s="51"/>
      <c r="B205" s="51"/>
      <c r="C205" s="99"/>
      <c r="D205" s="277" t="s">
        <v>119</v>
      </c>
      <c r="E205" s="277"/>
      <c r="F205" s="277"/>
      <c r="G205" s="277"/>
      <c r="H205" s="277"/>
      <c r="I205" s="277"/>
      <c r="J205" s="277"/>
      <c r="K205" s="277"/>
      <c r="L205" s="277"/>
      <c r="M205" s="277"/>
      <c r="N205" s="277"/>
      <c r="O205" s="99"/>
      <c r="P205" s="278" t="s">
        <v>120</v>
      </c>
      <c r="Q205" s="99"/>
      <c r="R205" s="278" t="s">
        <v>121</v>
      </c>
      <c r="S205" s="278"/>
      <c r="T205" s="278"/>
      <c r="U205" s="278"/>
      <c r="V205" s="278"/>
      <c r="W205" s="35"/>
      <c r="X205" s="35"/>
      <c r="Y205" s="35"/>
      <c r="Z205" s="99"/>
      <c r="AA205" s="99"/>
      <c r="AB205" s="99"/>
      <c r="AC205" s="99"/>
      <c r="AD205" s="99"/>
      <c r="AE205" s="99"/>
      <c r="AF205" s="99"/>
      <c r="AG205" s="99"/>
      <c r="AH205" s="27"/>
      <c r="AI205" s="113"/>
      <c r="AJ205" s="113"/>
      <c r="AQ205" s="8"/>
    </row>
    <row r="206" spans="1:43" s="7" customFormat="1" ht="26.25" customHeight="1">
      <c r="A206" s="51"/>
      <c r="B206" s="51"/>
      <c r="C206" s="99"/>
      <c r="D206" s="284" t="s">
        <v>122</v>
      </c>
      <c r="E206" s="284"/>
      <c r="F206" s="284"/>
      <c r="G206" s="284"/>
      <c r="H206" s="284"/>
      <c r="I206" s="284"/>
      <c r="J206" s="284"/>
      <c r="K206" s="284"/>
      <c r="L206" s="284"/>
      <c r="M206" s="284"/>
      <c r="N206" s="284"/>
      <c r="O206" s="99"/>
      <c r="P206" s="278"/>
      <c r="Q206" s="99"/>
      <c r="R206" s="278" t="s">
        <v>123</v>
      </c>
      <c r="S206" s="278"/>
      <c r="T206" s="278"/>
      <c r="U206" s="278"/>
      <c r="V206" s="278"/>
      <c r="W206" s="35"/>
      <c r="X206" s="35"/>
      <c r="Y206" s="35"/>
      <c r="Z206" s="99"/>
      <c r="AA206" s="99"/>
      <c r="AB206" s="99"/>
      <c r="AC206" s="99"/>
      <c r="AD206" s="99"/>
      <c r="AE206" s="99"/>
      <c r="AF206" s="99"/>
      <c r="AG206" s="99"/>
      <c r="AH206" s="27"/>
      <c r="AI206" s="113"/>
      <c r="AJ206" s="113"/>
      <c r="AQ206" s="8"/>
    </row>
    <row r="207" spans="1:43" s="7" customFormat="1" ht="9" customHeight="1">
      <c r="A207" s="51"/>
      <c r="B207" s="51"/>
      <c r="C207" s="100"/>
      <c r="D207" s="100"/>
      <c r="E207" s="100"/>
      <c r="F207" s="100"/>
      <c r="G207" s="100"/>
      <c r="H207" s="100"/>
      <c r="I207" s="35"/>
      <c r="J207" s="35"/>
      <c r="K207" s="35"/>
      <c r="L207" s="35"/>
      <c r="M207" s="35"/>
      <c r="N207" s="35"/>
      <c r="O207" s="101"/>
      <c r="P207" s="101"/>
      <c r="Q207" s="101"/>
      <c r="R207" s="101"/>
      <c r="S207" s="99"/>
      <c r="T207" s="99"/>
      <c r="U207" s="99"/>
      <c r="V207" s="99"/>
      <c r="W207" s="101"/>
      <c r="X207" s="101"/>
      <c r="Y207" s="101"/>
      <c r="Z207" s="99"/>
      <c r="AA207" s="99"/>
      <c r="AB207" s="99"/>
      <c r="AC207" s="99"/>
      <c r="AD207" s="99"/>
      <c r="AE207" s="99"/>
      <c r="AF207" s="99"/>
      <c r="AG207" s="99"/>
      <c r="AH207" s="27"/>
      <c r="AI207" s="113"/>
      <c r="AJ207" s="113"/>
    </row>
    <row r="208" spans="1:43" s="4" customFormat="1" ht="17.25" customHeight="1">
      <c r="A208" s="50" t="s">
        <v>286</v>
      </c>
      <c r="B208" s="98"/>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27"/>
      <c r="AI208" s="110"/>
      <c r="AJ208" s="110"/>
    </row>
    <row r="209" spans="1:36" s="4" customFormat="1" ht="45.75" customHeight="1">
      <c r="A209" s="266" t="s">
        <v>124</v>
      </c>
      <c r="B209" s="266"/>
      <c r="C209" s="266"/>
      <c r="D209" s="266"/>
      <c r="E209" s="266"/>
      <c r="F209" s="266"/>
      <c r="G209" s="266"/>
      <c r="H209" s="266"/>
      <c r="I209" s="266"/>
      <c r="J209" s="266"/>
      <c r="K209" s="266"/>
      <c r="L209" s="266"/>
      <c r="M209" s="266"/>
      <c r="N209" s="266"/>
      <c r="O209" s="266"/>
      <c r="P209" s="266"/>
      <c r="Q209" s="266"/>
      <c r="R209" s="266"/>
      <c r="S209" s="266"/>
      <c r="T209" s="266"/>
      <c r="U209" s="266"/>
      <c r="V209" s="266"/>
      <c r="W209" s="266"/>
      <c r="X209" s="266"/>
      <c r="Y209" s="266"/>
      <c r="Z209" s="266"/>
      <c r="AA209" s="266"/>
      <c r="AB209" s="266"/>
      <c r="AC209" s="266"/>
      <c r="AD209" s="266"/>
      <c r="AE209" s="266"/>
      <c r="AF209" s="266"/>
      <c r="AG209" s="266"/>
      <c r="AH209" s="27"/>
      <c r="AI209" s="110"/>
      <c r="AJ209" s="110"/>
    </row>
    <row r="210" spans="1:36" s="4" customFormat="1" ht="30.75" customHeight="1">
      <c r="A210" s="266" t="s">
        <v>125</v>
      </c>
      <c r="B210" s="266"/>
      <c r="C210" s="266"/>
      <c r="D210" s="266"/>
      <c r="E210" s="266"/>
      <c r="F210" s="266"/>
      <c r="G210" s="266"/>
      <c r="H210" s="266"/>
      <c r="I210" s="266"/>
      <c r="J210" s="266"/>
      <c r="K210" s="266"/>
      <c r="L210" s="266"/>
      <c r="M210" s="266"/>
      <c r="N210" s="266"/>
      <c r="O210" s="266"/>
      <c r="P210" s="266"/>
      <c r="Q210" s="266"/>
      <c r="R210" s="266"/>
      <c r="S210" s="266"/>
      <c r="T210" s="266"/>
      <c r="U210" s="266"/>
      <c r="V210" s="266"/>
      <c r="W210" s="266"/>
      <c r="X210" s="266"/>
      <c r="Y210" s="266"/>
      <c r="Z210" s="266"/>
      <c r="AA210" s="266"/>
      <c r="AB210" s="266"/>
      <c r="AC210" s="266"/>
      <c r="AD210" s="266"/>
      <c r="AE210" s="266"/>
      <c r="AF210" s="266"/>
      <c r="AG210" s="266"/>
      <c r="AH210" s="27"/>
      <c r="AI210" s="110"/>
      <c r="AJ210" s="110"/>
    </row>
    <row r="211" spans="1:36" s="4" customFormat="1" ht="30.75" customHeight="1">
      <c r="A211" s="266" t="s">
        <v>126</v>
      </c>
      <c r="B211" s="266"/>
      <c r="C211" s="266"/>
      <c r="D211" s="266"/>
      <c r="E211" s="266"/>
      <c r="F211" s="266"/>
      <c r="G211" s="266"/>
      <c r="H211" s="266"/>
      <c r="I211" s="266"/>
      <c r="J211" s="266"/>
      <c r="K211" s="266"/>
      <c r="L211" s="266"/>
      <c r="M211" s="266"/>
      <c r="N211" s="266"/>
      <c r="O211" s="266"/>
      <c r="P211" s="266"/>
      <c r="Q211" s="266"/>
      <c r="R211" s="266"/>
      <c r="S211" s="266"/>
      <c r="T211" s="266"/>
      <c r="U211" s="266"/>
      <c r="V211" s="266"/>
      <c r="W211" s="266"/>
      <c r="X211" s="266"/>
      <c r="Y211" s="266"/>
      <c r="Z211" s="266"/>
      <c r="AA211" s="266"/>
      <c r="AB211" s="266"/>
      <c r="AC211" s="266"/>
      <c r="AD211" s="266"/>
      <c r="AE211" s="266"/>
      <c r="AF211" s="266"/>
      <c r="AG211" s="266"/>
      <c r="AH211" s="27"/>
      <c r="AI211" s="110"/>
      <c r="AJ211" s="110"/>
    </row>
    <row r="212" spans="1:36" s="4" customFormat="1" ht="30.75" customHeight="1">
      <c r="A212" s="266" t="s">
        <v>127</v>
      </c>
      <c r="B212" s="266"/>
      <c r="C212" s="266"/>
      <c r="D212" s="266"/>
      <c r="E212" s="266"/>
      <c r="F212" s="266"/>
      <c r="G212" s="266"/>
      <c r="H212" s="266"/>
      <c r="I212" s="266"/>
      <c r="J212" s="266"/>
      <c r="K212" s="266"/>
      <c r="L212" s="266"/>
      <c r="M212" s="266"/>
      <c r="N212" s="266"/>
      <c r="O212" s="266"/>
      <c r="P212" s="266"/>
      <c r="Q212" s="266"/>
      <c r="R212" s="266"/>
      <c r="S212" s="266"/>
      <c r="T212" s="266"/>
      <c r="U212" s="266"/>
      <c r="V212" s="266"/>
      <c r="W212" s="266"/>
      <c r="X212" s="266"/>
      <c r="Y212" s="266"/>
      <c r="Z212" s="266"/>
      <c r="AA212" s="266"/>
      <c r="AB212" s="266"/>
      <c r="AC212" s="266"/>
      <c r="AD212" s="266"/>
      <c r="AE212" s="266"/>
      <c r="AF212" s="266"/>
      <c r="AG212" s="266"/>
      <c r="AH212" s="27"/>
      <c r="AI212" s="110"/>
      <c r="AJ212" s="110"/>
    </row>
    <row r="213" spans="1:36" s="4" customFormat="1" ht="17.25" customHeight="1">
      <c r="A213" s="276" t="s">
        <v>287</v>
      </c>
      <c r="B213" s="276"/>
      <c r="C213" s="276"/>
      <c r="D213" s="276"/>
      <c r="E213" s="276"/>
      <c r="F213" s="276"/>
      <c r="G213" s="276"/>
      <c r="H213" s="276"/>
      <c r="I213" s="276"/>
      <c r="J213" s="276"/>
      <c r="K213" s="276"/>
      <c r="L213" s="276"/>
      <c r="M213" s="276"/>
      <c r="N213" s="276"/>
      <c r="O213" s="276"/>
      <c r="P213" s="276"/>
      <c r="Q213" s="276"/>
      <c r="R213" s="276"/>
      <c r="S213" s="276"/>
      <c r="T213" s="276"/>
      <c r="U213" s="276"/>
      <c r="V213" s="276"/>
      <c r="W213" s="276"/>
      <c r="X213" s="102"/>
      <c r="Y213" s="50"/>
      <c r="Z213" s="50"/>
      <c r="AA213" s="50"/>
      <c r="AB213" s="50"/>
      <c r="AC213" s="50"/>
      <c r="AD213" s="50"/>
      <c r="AE213" s="50"/>
      <c r="AF213" s="50"/>
      <c r="AG213" s="50"/>
      <c r="AH213" s="27"/>
      <c r="AI213" s="110"/>
      <c r="AJ213" s="110"/>
    </row>
    <row r="214" spans="1:36" s="4" customFormat="1" ht="82.5" customHeight="1">
      <c r="A214" s="266" t="s">
        <v>128</v>
      </c>
      <c r="B214" s="266"/>
      <c r="C214" s="266"/>
      <c r="D214" s="266"/>
      <c r="E214" s="266"/>
      <c r="F214" s="266"/>
      <c r="G214" s="266"/>
      <c r="H214" s="266"/>
      <c r="I214" s="266"/>
      <c r="J214" s="266"/>
      <c r="K214" s="266"/>
      <c r="L214" s="266"/>
      <c r="M214" s="266"/>
      <c r="N214" s="266"/>
      <c r="O214" s="266"/>
      <c r="P214" s="266"/>
      <c r="Q214" s="266"/>
      <c r="R214" s="266"/>
      <c r="S214" s="266"/>
      <c r="T214" s="266"/>
      <c r="U214" s="266"/>
      <c r="V214" s="266"/>
      <c r="W214" s="266"/>
      <c r="X214" s="266"/>
      <c r="Y214" s="266"/>
      <c r="Z214" s="266"/>
      <c r="AA214" s="266"/>
      <c r="AB214" s="266"/>
      <c r="AC214" s="266"/>
      <c r="AD214" s="266"/>
      <c r="AE214" s="266"/>
      <c r="AF214" s="266"/>
      <c r="AG214" s="266"/>
      <c r="AH214" s="27"/>
      <c r="AI214" s="110"/>
      <c r="AJ214" s="110"/>
    </row>
    <row r="215" spans="1:36" s="4" customFormat="1" ht="17.25" customHeight="1">
      <c r="A215" s="266" t="s">
        <v>288</v>
      </c>
      <c r="B215" s="266"/>
      <c r="C215" s="266"/>
      <c r="D215" s="266"/>
      <c r="E215" s="266"/>
      <c r="F215" s="266"/>
      <c r="G215" s="266"/>
      <c r="H215" s="266"/>
      <c r="I215" s="266"/>
      <c r="J215" s="266"/>
      <c r="K215" s="266"/>
      <c r="L215" s="266"/>
      <c r="M215" s="266"/>
      <c r="N215" s="266"/>
      <c r="O215" s="266"/>
      <c r="P215" s="266"/>
      <c r="Q215" s="266"/>
      <c r="R215" s="266"/>
      <c r="S215" s="266"/>
      <c r="T215" s="266"/>
      <c r="U215" s="266"/>
      <c r="V215" s="266"/>
      <c r="W215" s="266"/>
      <c r="X215" s="266"/>
      <c r="Y215" s="266"/>
      <c r="Z215" s="266"/>
      <c r="AA215" s="266"/>
      <c r="AB215" s="266"/>
      <c r="AC215" s="266"/>
      <c r="AD215" s="266"/>
      <c r="AE215" s="266"/>
      <c r="AF215" s="266"/>
      <c r="AG215" s="266"/>
      <c r="AH215" s="27"/>
      <c r="AI215" s="110"/>
      <c r="AJ215" s="110"/>
    </row>
    <row r="216" spans="1:36" s="4" customFormat="1" ht="17.25" customHeight="1">
      <c r="A216" s="266" t="s">
        <v>289</v>
      </c>
      <c r="B216" s="266"/>
      <c r="C216" s="266"/>
      <c r="D216" s="266"/>
      <c r="E216" s="266"/>
      <c r="F216" s="266"/>
      <c r="G216" s="266"/>
      <c r="H216" s="266"/>
      <c r="I216" s="266"/>
      <c r="J216" s="266"/>
      <c r="K216" s="266"/>
      <c r="L216" s="266"/>
      <c r="M216" s="266"/>
      <c r="N216" s="266"/>
      <c r="O216" s="266"/>
      <c r="P216" s="266"/>
      <c r="Q216" s="266"/>
      <c r="R216" s="266"/>
      <c r="S216" s="266"/>
      <c r="T216" s="266"/>
      <c r="U216" s="266"/>
      <c r="V216" s="266"/>
      <c r="W216" s="266"/>
      <c r="X216" s="266"/>
      <c r="Y216" s="266"/>
      <c r="Z216" s="266"/>
      <c r="AA216" s="266"/>
      <c r="AB216" s="266"/>
      <c r="AC216" s="266"/>
      <c r="AD216" s="266"/>
      <c r="AE216" s="266"/>
      <c r="AF216" s="266"/>
      <c r="AG216" s="266"/>
      <c r="AH216" s="27"/>
      <c r="AI216" s="110"/>
      <c r="AJ216" s="110"/>
    </row>
    <row r="217" spans="1:36" s="4" customFormat="1" ht="9" customHeight="1">
      <c r="A217" s="52" t="s">
        <v>129</v>
      </c>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0"/>
      <c r="Z217" s="50"/>
      <c r="AA217" s="50"/>
      <c r="AB217" s="50"/>
      <c r="AC217" s="50"/>
      <c r="AD217" s="50"/>
      <c r="AE217" s="50"/>
      <c r="AF217" s="50"/>
      <c r="AG217" s="50"/>
      <c r="AH217" s="27"/>
      <c r="AI217" s="110"/>
      <c r="AJ217" s="110"/>
    </row>
    <row r="241" spans="34:34" ht="21" customHeight="1">
      <c r="AH241" s="28"/>
    </row>
    <row r="242" spans="34:34" ht="21" customHeight="1">
      <c r="AH242" s="28"/>
    </row>
    <row r="243" spans="34:34" ht="21" customHeight="1">
      <c r="AH243" s="28"/>
    </row>
    <row r="247" spans="34:34" ht="21" customHeight="1">
      <c r="AH247" s="28"/>
    </row>
    <row r="248" spans="34:34" ht="21" customHeight="1">
      <c r="AH248" s="30"/>
    </row>
    <row r="249" spans="34:34" ht="21" customHeight="1">
      <c r="AH249" s="30"/>
    </row>
    <row r="250" spans="34:34" ht="21" customHeight="1">
      <c r="AH250" s="30"/>
    </row>
    <row r="251" spans="34:34" ht="21" customHeight="1">
      <c r="AH251" s="30"/>
    </row>
    <row r="252" spans="34:34" ht="21" customHeight="1">
      <c r="AH252" s="31"/>
    </row>
    <row r="253" spans="34:34" ht="21" customHeight="1">
      <c r="AH253" s="28"/>
    </row>
    <row r="254" spans="34:34" ht="21" customHeight="1">
      <c r="AH254" s="28"/>
    </row>
    <row r="255" spans="34:34" ht="21" customHeight="1">
      <c r="AH255" s="28"/>
    </row>
    <row r="258" spans="34:34" ht="21" customHeight="1">
      <c r="AH258" s="26"/>
    </row>
    <row r="259" spans="34:34" ht="21" customHeight="1">
      <c r="AH259" s="32"/>
    </row>
  </sheetData>
  <sheetProtection sheet="1" objects="1" scenarios="1" formatRows="0"/>
  <protectedRanges>
    <protectedRange sqref="A82:AG181" name="５"/>
    <protectedRange sqref="E50:X50 AC50:AF50 E51:AG51 K52 E52:E55 M55 S56 X56 AC56 G57 V59 AA59 G60 L60 E61 E63 K63 R63:AG63" name="３"/>
    <protectedRange sqref="B4:K7 L5 O5 T5:U5 W5 Y5 AC7:AD7 M11:O11 I18 P18 B8:AG9 H12:J12 M13:O13 M15:O15 M17:O17 AE12 AC12 H14:J14 AE14 AC14 H16:J17 AE16 AC16 B11:B18 T11:T17 Z12:AA12 W12 W14 W16 W18 Z14:AA14 Z16:AA16" name="１"/>
    <protectedRange sqref="B19 D22 L22 D26 L26 U26 U28 L28 D28 D31 L31 D34:D36 V34:V36 U39 L39 D39 D42 L42 U42 L45 B47 B49 D45" name="２"/>
    <protectedRange sqref="B65:B75 R65:R74 B77:B79 P77:P79 B80:AG80" name="４"/>
  </protectedRanges>
  <dataConsolidate/>
  <mergeCells count="346">
    <mergeCell ref="A127:AD127"/>
    <mergeCell ref="AE127:AG127"/>
    <mergeCell ref="A112:AD112"/>
    <mergeCell ref="AE112:AG112"/>
    <mergeCell ref="A113:AD113"/>
    <mergeCell ref="AE113:AG113"/>
    <mergeCell ref="A114:AD114"/>
    <mergeCell ref="AE114:AG114"/>
    <mergeCell ref="A120:AD120"/>
    <mergeCell ref="AE120:AG120"/>
    <mergeCell ref="A121:AD121"/>
    <mergeCell ref="AE121:AG121"/>
    <mergeCell ref="A115:AD115"/>
    <mergeCell ref="AE115:AG115"/>
    <mergeCell ref="A116:AD116"/>
    <mergeCell ref="AE116:AG116"/>
    <mergeCell ref="A117:AD117"/>
    <mergeCell ref="AE117:AG117"/>
    <mergeCell ref="A118:AD118"/>
    <mergeCell ref="AE118:AG118"/>
    <mergeCell ref="A119:AD119"/>
    <mergeCell ref="AE119:AG119"/>
    <mergeCell ref="A122:AD122"/>
    <mergeCell ref="AE122:AG122"/>
    <mergeCell ref="A107:AD107"/>
    <mergeCell ref="AE107:AG107"/>
    <mergeCell ref="A108:AD108"/>
    <mergeCell ref="AE108:AG108"/>
    <mergeCell ref="A109:AD109"/>
    <mergeCell ref="AE109:AG109"/>
    <mergeCell ref="A110:AD110"/>
    <mergeCell ref="AE110:AG110"/>
    <mergeCell ref="A111:AD111"/>
    <mergeCell ref="AE111:AG111"/>
    <mergeCell ref="A102:AD102"/>
    <mergeCell ref="AE102:AG102"/>
    <mergeCell ref="A105:AD105"/>
    <mergeCell ref="AE105:AG105"/>
    <mergeCell ref="A106:AD106"/>
    <mergeCell ref="AE106:AG106"/>
    <mergeCell ref="AE103:AG103"/>
    <mergeCell ref="A104:AD104"/>
    <mergeCell ref="AE104:AG104"/>
    <mergeCell ref="A97:AD97"/>
    <mergeCell ref="AE97:AG97"/>
    <mergeCell ref="A98:AD98"/>
    <mergeCell ref="AE98:AG98"/>
    <mergeCell ref="A99:AD99"/>
    <mergeCell ref="AE99:AG99"/>
    <mergeCell ref="A100:AD100"/>
    <mergeCell ref="AE100:AG100"/>
    <mergeCell ref="A101:AD101"/>
    <mergeCell ref="AE101:AG101"/>
    <mergeCell ref="A92:AD92"/>
    <mergeCell ref="AE92:AG92"/>
    <mergeCell ref="A93:AD93"/>
    <mergeCell ref="AE93:AG93"/>
    <mergeCell ref="A94:AD94"/>
    <mergeCell ref="AE94:AG94"/>
    <mergeCell ref="A95:AD95"/>
    <mergeCell ref="AE95:AG95"/>
    <mergeCell ref="A96:AD96"/>
    <mergeCell ref="AE96:AG96"/>
    <mergeCell ref="A87:AD87"/>
    <mergeCell ref="AE87:AG87"/>
    <mergeCell ref="A88:AD88"/>
    <mergeCell ref="AE88:AG88"/>
    <mergeCell ref="A89:AD89"/>
    <mergeCell ref="AE89:AG89"/>
    <mergeCell ref="A90:AD90"/>
    <mergeCell ref="AE90:AG90"/>
    <mergeCell ref="A91:AD91"/>
    <mergeCell ref="AE91:AG91"/>
    <mergeCell ref="A82:AD82"/>
    <mergeCell ref="AE82:AG82"/>
    <mergeCell ref="A83:AD83"/>
    <mergeCell ref="AE83:AG83"/>
    <mergeCell ref="A84:AD84"/>
    <mergeCell ref="AE84:AG84"/>
    <mergeCell ref="A85:AD85"/>
    <mergeCell ref="AE85:AG85"/>
    <mergeCell ref="A86:AD86"/>
    <mergeCell ref="AE86:AG86"/>
    <mergeCell ref="AE133:AG133"/>
    <mergeCell ref="A134:AD134"/>
    <mergeCell ref="AE134:AG134"/>
    <mergeCell ref="A130:AD130"/>
    <mergeCell ref="AE130:AG130"/>
    <mergeCell ref="A131:AD131"/>
    <mergeCell ref="AE131:AG131"/>
    <mergeCell ref="A140:AD140"/>
    <mergeCell ref="A135:AD135"/>
    <mergeCell ref="AE135:AG135"/>
    <mergeCell ref="A181:AD181"/>
    <mergeCell ref="AE181:AG181"/>
    <mergeCell ref="AE172:AG172"/>
    <mergeCell ref="A172:AD172"/>
    <mergeCell ref="A175:AD175"/>
    <mergeCell ref="AE179:AG179"/>
    <mergeCell ref="AE175:AG175"/>
    <mergeCell ref="A176:AD176"/>
    <mergeCell ref="AE126:AG126"/>
    <mergeCell ref="A169:AD169"/>
    <mergeCell ref="AE169:AG169"/>
    <mergeCell ref="A136:AD136"/>
    <mergeCell ref="A159:AD159"/>
    <mergeCell ref="AE159:AG159"/>
    <mergeCell ref="AE142:AG142"/>
    <mergeCell ref="A142:AD142"/>
    <mergeCell ref="A143:AD143"/>
    <mergeCell ref="A145:AD145"/>
    <mergeCell ref="AE145:AG145"/>
    <mergeCell ref="A146:AD146"/>
    <mergeCell ref="AE146:AG146"/>
    <mergeCell ref="A149:AD149"/>
    <mergeCell ref="A151:AD151"/>
    <mergeCell ref="AE151:AG151"/>
    <mergeCell ref="A123:AD123"/>
    <mergeCell ref="AE123:AG123"/>
    <mergeCell ref="A124:AD124"/>
    <mergeCell ref="AE124:AG124"/>
    <mergeCell ref="A125:AD125"/>
    <mergeCell ref="AE125:AG125"/>
    <mergeCell ref="A126:AD126"/>
    <mergeCell ref="A180:AD180"/>
    <mergeCell ref="AE180:AG180"/>
    <mergeCell ref="A152:AD152"/>
    <mergeCell ref="A128:AD128"/>
    <mergeCell ref="AE128:AG128"/>
    <mergeCell ref="A129:AD129"/>
    <mergeCell ref="AE129:AG129"/>
    <mergeCell ref="AE149:AG149"/>
    <mergeCell ref="A150:AD150"/>
    <mergeCell ref="AE150:AG150"/>
    <mergeCell ref="AE136:AG136"/>
    <mergeCell ref="A137:AD137"/>
    <mergeCell ref="AE137:AG137"/>
    <mergeCell ref="A138:AD138"/>
    <mergeCell ref="AE138:AG138"/>
    <mergeCell ref="A139:AD139"/>
    <mergeCell ref="AE139:AG139"/>
    <mergeCell ref="AE141:AG141"/>
    <mergeCell ref="A144:AD144"/>
    <mergeCell ref="AE144:AG144"/>
    <mergeCell ref="AE156:AG156"/>
    <mergeCell ref="A157:AD157"/>
    <mergeCell ref="AE157:AG157"/>
    <mergeCell ref="A158:AD158"/>
    <mergeCell ref="AE158:AG158"/>
    <mergeCell ref="AE152:AG152"/>
    <mergeCell ref="A153:AD153"/>
    <mergeCell ref="AE153:AG153"/>
    <mergeCell ref="A154:AD154"/>
    <mergeCell ref="AE154:AG154"/>
    <mergeCell ref="A155:AD155"/>
    <mergeCell ref="AE155:AG155"/>
    <mergeCell ref="A156:AD156"/>
    <mergeCell ref="S21:Z21"/>
    <mergeCell ref="T24:AA24"/>
    <mergeCell ref="M11:O11"/>
    <mergeCell ref="M13:O13"/>
    <mergeCell ref="M15:O15"/>
    <mergeCell ref="M17:O17"/>
    <mergeCell ref="C12:F12"/>
    <mergeCell ref="H12:J12"/>
    <mergeCell ref="C14:F14"/>
    <mergeCell ref="H14:J14"/>
    <mergeCell ref="C16:F16"/>
    <mergeCell ref="H16:J16"/>
    <mergeCell ref="C17:F17"/>
    <mergeCell ref="C13:F13"/>
    <mergeCell ref="C15:F15"/>
    <mergeCell ref="AA13:AB13"/>
    <mergeCell ref="Q11:R11"/>
    <mergeCell ref="U12:AG12"/>
    <mergeCell ref="X13:Y13"/>
    <mergeCell ref="AD15:AG15"/>
    <mergeCell ref="AD13:AG13"/>
    <mergeCell ref="AD11:AG11"/>
    <mergeCell ref="C18:H18"/>
    <mergeCell ref="J18:O18"/>
    <mergeCell ref="E22:I22"/>
    <mergeCell ref="U41:AB41"/>
    <mergeCell ref="L21:M21"/>
    <mergeCell ref="AD17:AG17"/>
    <mergeCell ref="A187:AG187"/>
    <mergeCell ref="A188:AG188"/>
    <mergeCell ref="A189:AG189"/>
    <mergeCell ref="C68:Q68"/>
    <mergeCell ref="AE176:AG176"/>
    <mergeCell ref="A177:AD177"/>
    <mergeCell ref="AE177:AG177"/>
    <mergeCell ref="B80:AG80"/>
    <mergeCell ref="A167:AD167"/>
    <mergeCell ref="AE167:AG167"/>
    <mergeCell ref="Q79:AG79"/>
    <mergeCell ref="AE147:AG147"/>
    <mergeCell ref="A148:AD148"/>
    <mergeCell ref="AE148:AG148"/>
    <mergeCell ref="A103:AD103"/>
    <mergeCell ref="A133:AD133"/>
    <mergeCell ref="A165:AD165"/>
    <mergeCell ref="AE165:AG165"/>
    <mergeCell ref="A166:AD166"/>
    <mergeCell ref="C74:O74"/>
    <mergeCell ref="AE160:AG160"/>
    <mergeCell ref="A147:AD147"/>
    <mergeCell ref="A168:AD168"/>
    <mergeCell ref="AE168:AG168"/>
    <mergeCell ref="A81:AG81"/>
    <mergeCell ref="A190:AG190"/>
    <mergeCell ref="A178:AD178"/>
    <mergeCell ref="AE178:AG178"/>
    <mergeCell ref="A179:AD179"/>
    <mergeCell ref="AE140:AG140"/>
    <mergeCell ref="A141:AD141"/>
    <mergeCell ref="AE166:AG166"/>
    <mergeCell ref="A162:AD162"/>
    <mergeCell ref="AE162:AG162"/>
    <mergeCell ref="A163:AD163"/>
    <mergeCell ref="AE163:AG163"/>
    <mergeCell ref="A164:AD164"/>
    <mergeCell ref="AE164:AG164"/>
    <mergeCell ref="A161:AD161"/>
    <mergeCell ref="AE161:AG161"/>
    <mergeCell ref="A170:AD170"/>
    <mergeCell ref="AE170:AG170"/>
    <mergeCell ref="A171:AD171"/>
    <mergeCell ref="AE171:AG171"/>
    <mergeCell ref="AI2:AJ2"/>
    <mergeCell ref="Q10:AG10"/>
    <mergeCell ref="B10:P10"/>
    <mergeCell ref="A2:AG2"/>
    <mergeCell ref="B4:K4"/>
    <mergeCell ref="A5:A6"/>
    <mergeCell ref="B5:K7"/>
    <mergeCell ref="M5:N5"/>
    <mergeCell ref="P5:Q5"/>
    <mergeCell ref="R4:AG4"/>
    <mergeCell ref="L4:Q4"/>
    <mergeCell ref="B8:F8"/>
    <mergeCell ref="G8:AG8"/>
    <mergeCell ref="AC7:AD7"/>
    <mergeCell ref="B9:AG9"/>
    <mergeCell ref="T5:U6"/>
    <mergeCell ref="R5:S6"/>
    <mergeCell ref="V5:V6"/>
    <mergeCell ref="W5:W6"/>
    <mergeCell ref="X5:X6"/>
    <mergeCell ref="Y5:Y6"/>
    <mergeCell ref="Z5:Z6"/>
    <mergeCell ref="A216:AG216"/>
    <mergeCell ref="A197:AG197"/>
    <mergeCell ref="A210:AG210"/>
    <mergeCell ref="A211:AG211"/>
    <mergeCell ref="A212:AG212"/>
    <mergeCell ref="A213:W213"/>
    <mergeCell ref="D205:N205"/>
    <mergeCell ref="P205:P206"/>
    <mergeCell ref="A209:AG209"/>
    <mergeCell ref="A203:R204"/>
    <mergeCell ref="S203:AG203"/>
    <mergeCell ref="S204:AG204"/>
    <mergeCell ref="A200:AG200"/>
    <mergeCell ref="A198:AG198"/>
    <mergeCell ref="A214:AG214"/>
    <mergeCell ref="A201:D202"/>
    <mergeCell ref="E201:Z201"/>
    <mergeCell ref="E202:Z202"/>
    <mergeCell ref="R205:V205"/>
    <mergeCell ref="R206:V206"/>
    <mergeCell ref="D206:N206"/>
    <mergeCell ref="A199:AG199"/>
    <mergeCell ref="A215:AG215"/>
    <mergeCell ref="C77:O77"/>
    <mergeCell ref="C78:O78"/>
    <mergeCell ref="Q77:AG77"/>
    <mergeCell ref="Q78:AG78"/>
    <mergeCell ref="C69:Q69"/>
    <mergeCell ref="B62:Q62"/>
    <mergeCell ref="B76:AG76"/>
    <mergeCell ref="B64:AG64"/>
    <mergeCell ref="A196:AG196"/>
    <mergeCell ref="C79:O79"/>
    <mergeCell ref="A191:AG191"/>
    <mergeCell ref="A192:AG192"/>
    <mergeCell ref="C75:O75"/>
    <mergeCell ref="A194:AG194"/>
    <mergeCell ref="A195:AG195"/>
    <mergeCell ref="AE143:AG143"/>
    <mergeCell ref="A173:AD173"/>
    <mergeCell ref="AE173:AG173"/>
    <mergeCell ref="A174:AD174"/>
    <mergeCell ref="AE174:AG174"/>
    <mergeCell ref="A132:AD132"/>
    <mergeCell ref="AE132:AG132"/>
    <mergeCell ref="A160:AD160"/>
    <mergeCell ref="C71:O71"/>
    <mergeCell ref="C72:O72"/>
    <mergeCell ref="C73:O73"/>
    <mergeCell ref="A11:A12"/>
    <mergeCell ref="A13:A14"/>
    <mergeCell ref="A15:A16"/>
    <mergeCell ref="X18:AC18"/>
    <mergeCell ref="P44:Q44"/>
    <mergeCell ref="Q17:R17"/>
    <mergeCell ref="S17:V17"/>
    <mergeCell ref="AA17:AB17"/>
    <mergeCell ref="X11:Y11"/>
    <mergeCell ref="Q15:R15"/>
    <mergeCell ref="S15:V15"/>
    <mergeCell ref="AA15:AB15"/>
    <mergeCell ref="U14:AG14"/>
    <mergeCell ref="U16:AG16"/>
    <mergeCell ref="N38:O38"/>
    <mergeCell ref="U38:AB38"/>
    <mergeCell ref="N33:O33"/>
    <mergeCell ref="R62:AG62"/>
    <mergeCell ref="R63:AG63"/>
    <mergeCell ref="C65:Q65"/>
    <mergeCell ref="C66:Q66"/>
    <mergeCell ref="C11:F11"/>
    <mergeCell ref="S11:V11"/>
    <mergeCell ref="AA11:AB11"/>
    <mergeCell ref="Q13:R13"/>
    <mergeCell ref="S13:V13"/>
    <mergeCell ref="E50:H50"/>
    <mergeCell ref="I50:X50"/>
    <mergeCell ref="Y50:AA50"/>
    <mergeCell ref="C70:O70"/>
    <mergeCell ref="C67:Q67"/>
    <mergeCell ref="S69:AG69"/>
    <mergeCell ref="X17:Y17"/>
    <mergeCell ref="X15:Y15"/>
    <mergeCell ref="H17:J17"/>
    <mergeCell ref="AC50:AF50"/>
    <mergeCell ref="B51:D51"/>
    <mergeCell ref="E51:AG51"/>
    <mergeCell ref="B52:D53"/>
    <mergeCell ref="B50:D50"/>
    <mergeCell ref="U33:AB33"/>
    <mergeCell ref="P30:Q30"/>
    <mergeCell ref="S19:Z19"/>
    <mergeCell ref="Q18:V18"/>
    <mergeCell ref="B54:D55"/>
    <mergeCell ref="B56:D61"/>
  </mergeCells>
  <phoneticPr fontId="2"/>
  <conditionalFormatting sqref="AI2">
    <cfRule type="cellIs" dxfId="1" priority="1" operator="equal">
      <formula>"簡易チェック：OK"</formula>
    </cfRule>
    <cfRule type="cellIs" dxfId="0" priority="2" operator="equal">
      <formula>"簡易チェック：NG"</formula>
    </cfRule>
  </conditionalFormatting>
  <dataValidations count="1">
    <dataValidation imeMode="disabled" allowBlank="1" showInputMessage="1" showErrorMessage="1" sqref="W5 Y5 AC7:AD7 R63:AG63 M13:O13 M15:O15 AC50:AF50 M55 M11:O11 M17:O17 B9:AG9" xr:uid="{78C25716-EA1F-447C-8D81-F9EC90158372}"/>
  </dataValidations>
  <pageMargins left="0.59055118110236227" right="0.39370078740157483" top="0.59055118110236227" bottom="0.19685039370078741" header="0.19685039370078741" footer="0.15748031496062992"/>
  <pageSetup paperSize="9" scale="62" fitToHeight="0" orientation="portrait" r:id="rId1"/>
  <headerFooter alignWithMargins="0"/>
  <rowBreaks count="2" manualBreakCount="2">
    <brk id="55" min="13" max="35" man="1"/>
    <brk id="181" min="13" max="35" man="1"/>
  </rowBreaks>
  <colBreaks count="1" manualBreakCount="1">
    <brk id="33" max="219"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F97051C-E1E2-41A2-BCEF-CA426B1439A0}">
          <x14:formula1>
            <xm:f>list!$A$2:$A$3</xm:f>
          </x14:formula1>
          <xm:sqref>P77:P79 D22 I18 L22 D26 D42 L26 U26 L28 U28 L31 D28 L39 U39 V59 U42 D39 D31 E61 K63 L60 B65:B75 R65:R74 B77:B79 O5 L5 B17:B19 L42 E63 B49 B47 AA59 P18 D34:D36 V34:V36 K52 E52:E55 G57 AC56 S56 X56 G60 W18 L45 D45</xm:sqref>
        </x14:dataValidation>
        <x14:dataValidation type="list" allowBlank="1" showInputMessage="1" showErrorMessage="1" xr:uid="{FFD2FBA4-256A-4486-A2B2-1C0824E70814}">
          <x14:formula1>
            <xm:f>list!$B$2:$B$49</xm:f>
          </x14:formula1>
          <xm:sqref>H12 E50 B8 H14 H16</xm:sqref>
        </x14:dataValidation>
        <x14:dataValidation type="list" showInputMessage="1" showErrorMessage="1" xr:uid="{25499B64-63CE-4C1D-B7A9-412E252BBC1C}">
          <x14:formula1>
            <xm:f>list!$A$2:$A$3</xm:f>
          </x14:formula1>
          <xm:sqref>B11:B16</xm:sqref>
        </x14:dataValidation>
        <x14:dataValidation type="list" allowBlank="1" showInputMessage="1" showErrorMessage="1" xr:uid="{5FB20BD0-9E1D-4547-96BC-3AF298D0AA68}">
          <x14:formula1>
            <xm:f>list!$C$2:$C$50</xm:f>
          </x14:formula1>
          <xm:sqref>H17:J17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FB2BA-C3F1-460C-A29A-CB556A131505}">
  <sheetPr codeName="Sheet4"/>
  <dimension ref="A1"/>
  <sheetViews>
    <sheetView showGridLines="0" view="pageBreakPreview" zoomScaleNormal="100" zoomScaleSheetLayoutView="100" workbookViewId="0"/>
  </sheetViews>
  <sheetFormatPr defaultColWidth="8.75" defaultRowHeight="13.5"/>
  <cols>
    <col min="1" max="1" width="3.625" style="181" customWidth="1"/>
    <col min="2" max="13" width="8.75" style="181"/>
    <col min="14" max="14" width="3.625" style="181" customWidth="1"/>
    <col min="15" max="16384" width="8.75" style="181"/>
  </cols>
  <sheetData/>
  <sheetProtection algorithmName="SHA-512" hashValue="MinXOL8D0eLKO/lzp5YTx7ApjR7KYeQpJD8rfDVhyk1j/sK6koXuXvMt7gpR6A+rsLbwnN7gV9tq+pc1AicLYg==" saltValue="5v935ThtBg3oqrIcVI1A6A==" spinCount="100000" sheet="1" objects="1" scenarios="1"/>
  <phoneticPr fontId="2"/>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CA440-27CC-4296-AEB1-A871C3C74FB7}">
  <sheetPr codeName="Sheet2"/>
  <dimension ref="A1:P96"/>
  <sheetViews>
    <sheetView zoomScaleNormal="100" workbookViewId="0"/>
  </sheetViews>
  <sheetFormatPr defaultRowHeight="13.5"/>
  <cols>
    <col min="1" max="1" width="44.375" customWidth="1"/>
    <col min="2" max="2" width="43.125" customWidth="1"/>
    <col min="3" max="3" width="48.125" customWidth="1"/>
    <col min="4" max="4" width="24.625" customWidth="1"/>
    <col min="5" max="6" width="32.25" customWidth="1"/>
    <col min="7" max="7" width="26.5" bestFit="1" customWidth="1"/>
    <col min="8" max="8" width="11.125" bestFit="1" customWidth="1"/>
    <col min="9" max="11" width="37.5" customWidth="1"/>
    <col min="12" max="12" width="47.125" bestFit="1" customWidth="1"/>
    <col min="14" max="14" width="5.375" customWidth="1"/>
  </cols>
  <sheetData>
    <row r="1" spans="1:16">
      <c r="A1" s="114" t="s">
        <v>202</v>
      </c>
      <c r="B1" s="119" t="s">
        <v>218</v>
      </c>
      <c r="C1" s="119" t="s">
        <v>217</v>
      </c>
      <c r="D1" s="119" t="s">
        <v>211</v>
      </c>
      <c r="E1" s="119" t="s">
        <v>219</v>
      </c>
      <c r="F1" s="119" t="s">
        <v>220</v>
      </c>
      <c r="G1" s="114" t="s">
        <v>203</v>
      </c>
      <c r="H1" s="114" t="s">
        <v>204</v>
      </c>
      <c r="I1" s="114" t="s">
        <v>212</v>
      </c>
      <c r="J1" s="114" t="s">
        <v>229</v>
      </c>
      <c r="K1" s="114" t="s">
        <v>301</v>
      </c>
      <c r="L1" s="114" t="s">
        <v>205</v>
      </c>
      <c r="M1" s="119">
        <f ca="1">COUNTIF(M2:M320,"〇")</f>
        <v>16</v>
      </c>
      <c r="N1" s="119" t="s">
        <v>208</v>
      </c>
    </row>
    <row r="2" spans="1:16">
      <c r="A2" s="115" t="s">
        <v>207</v>
      </c>
      <c r="B2" s="115" t="str">
        <f>IF('保助看業務従事者届(Excelオンライン版)'!B4="",A39,"")</f>
        <v>ふりがなを入力してください。</v>
      </c>
      <c r="C2" s="120"/>
      <c r="D2" s="121" t="s">
        <v>206</v>
      </c>
      <c r="E2" s="121" t="s">
        <v>206</v>
      </c>
      <c r="F2" s="121"/>
      <c r="G2" s="116" t="str">
        <f>IF(LEN('保助看業務従事者届(Excelオンライン版)'!B4)&gt;N2,A40,"")</f>
        <v/>
      </c>
      <c r="H2" s="121" t="s">
        <v>206</v>
      </c>
      <c r="I2" s="121" t="s">
        <v>206</v>
      </c>
      <c r="J2" s="121"/>
      <c r="K2" s="121"/>
      <c r="L2" s="115" t="str">
        <f>IF(B2&lt;&gt;"",B2,IF(C2&lt;&gt;"",C2,IF(D2&lt;&gt;"",D2,IF(E2&lt;&gt;"",E2,IF(F2&lt;&gt;"",F2,IF(G2&lt;&gt;"",G2,IF(H2&lt;&gt;"",H2,IF(I2&lt;&gt;"",I2,IF(J2&lt;&gt;"",J2,IF(K2&lt;&gt;"",K2,""))))))))))</f>
        <v>ふりがなを入力してください。</v>
      </c>
      <c r="M2" s="115" t="str">
        <f>IF(L2&lt;&gt;"","〇","")</f>
        <v>〇</v>
      </c>
      <c r="N2" s="115">
        <v>200</v>
      </c>
    </row>
    <row r="3" spans="1:16">
      <c r="A3" s="115" t="s">
        <v>209</v>
      </c>
      <c r="B3" s="115" t="str">
        <f>IF('保助看業務従事者届(Excelオンライン版)'!B5="",A41,"")</f>
        <v>氏名を入力してください。</v>
      </c>
      <c r="C3" s="121"/>
      <c r="D3" s="121" t="s">
        <v>206</v>
      </c>
      <c r="E3" s="121" t="s">
        <v>206</v>
      </c>
      <c r="F3" s="121"/>
      <c r="G3" s="116" t="str">
        <f>IF(LEN('保助看業務従事者届(Excelオンライン版)'!B5)&gt;N3,A42,"")</f>
        <v/>
      </c>
      <c r="H3" s="121" t="s">
        <v>206</v>
      </c>
      <c r="I3" s="121" t="s">
        <v>206</v>
      </c>
      <c r="J3" s="121"/>
      <c r="K3" s="121"/>
      <c r="L3" s="115" t="str">
        <f t="shared" ref="L3:L10" si="0">IF(B3&lt;&gt;"",B3,IF(C3&lt;&gt;"",C3,IF(D3&lt;&gt;"",D3,IF(E3&lt;&gt;"",E3,IF(F3&lt;&gt;"",F3,IF(G3&lt;&gt;"",G3,IF(H3&lt;&gt;"",H3,IF(I3&lt;&gt;"",I3,IF(J3&lt;&gt;"",J3,IF(K3&lt;&gt;"",K3,""))))))))))</f>
        <v>氏名を入力してください。</v>
      </c>
      <c r="M3" s="115" t="str">
        <f t="shared" ref="M3:M52" si="1">IF(L3&lt;&gt;"","〇","")</f>
        <v>〇</v>
      </c>
      <c r="N3" s="115">
        <v>100</v>
      </c>
    </row>
    <row r="4" spans="1:16">
      <c r="A4" s="115" t="s">
        <v>210</v>
      </c>
      <c r="B4" s="121" t="s">
        <v>206</v>
      </c>
      <c r="C4" s="121"/>
      <c r="D4" s="115" t="str">
        <f>IF(COUNTIFS('保助看業務従事者届(Excelオンライン版)'!L5:O5, "■")&lt;&gt;0,"",A43)</f>
        <v>性別を選択してください。</v>
      </c>
      <c r="E4" s="115" t="str">
        <f>IF(COUNTIFS('保助看業務従事者届(Excelオンライン版)'!L5:O5, "■")&gt;1,A44,"")</f>
        <v/>
      </c>
      <c r="F4" s="120"/>
      <c r="G4" s="121" t="s">
        <v>206</v>
      </c>
      <c r="H4" s="121" t="s">
        <v>206</v>
      </c>
      <c r="I4" s="121" t="s">
        <v>206</v>
      </c>
      <c r="J4" s="121"/>
      <c r="K4" s="121"/>
      <c r="L4" s="115" t="str">
        <f t="shared" si="0"/>
        <v>性別を選択してください。</v>
      </c>
      <c r="M4" s="115" t="str">
        <f t="shared" si="1"/>
        <v>〇</v>
      </c>
      <c r="N4" s="122"/>
    </row>
    <row r="5" spans="1:16">
      <c r="A5" s="116" t="s">
        <v>228</v>
      </c>
      <c r="B5" s="121" t="s">
        <v>206</v>
      </c>
      <c r="C5" s="121"/>
      <c r="D5" s="121"/>
      <c r="E5" s="115" t="str">
        <f>IF(COUNTIFS('保助看業務従事者届(Excelオンライン版)'!R5:AD5, "■")&gt;1,A46,"")</f>
        <v/>
      </c>
      <c r="F5" s="120"/>
      <c r="G5" s="121" t="s">
        <v>206</v>
      </c>
      <c r="H5" s="121" t="s">
        <v>206</v>
      </c>
      <c r="I5" s="115" t="str">
        <f>IF(ISERROR(VALUE(A6)),A47,"")</f>
        <v>正しい生年月日を入力してください。</v>
      </c>
      <c r="J5" s="123" t="e">
        <f ca="1">IF(VALUE(A6)&gt;=NOW(),A48,"")</f>
        <v>#VALUE!</v>
      </c>
      <c r="K5" s="121"/>
      <c r="L5" s="115" t="str">
        <f t="shared" si="0"/>
        <v>正しい生年月日を入力してください。</v>
      </c>
      <c r="M5" s="115" t="str">
        <f t="shared" si="1"/>
        <v>〇</v>
      </c>
      <c r="N5" s="122"/>
    </row>
    <row r="6" spans="1:16">
      <c r="A6" s="124" t="str">
        <f>'保助看業務従事者届(Excelオンライン版)'!T5&amp;"年"&amp;'保助看業務従事者届(Excelオンライン版)'!W5&amp;"月"&amp;'保助看業務従事者届(Excelオンライン版)'!Y5&amp;"日"</f>
        <v>年月日</v>
      </c>
      <c r="B6" s="121"/>
      <c r="C6" s="121"/>
      <c r="D6" s="121"/>
      <c r="E6" s="121"/>
      <c r="F6" s="121"/>
      <c r="G6" s="121"/>
      <c r="H6" s="121"/>
      <c r="I6" s="120"/>
      <c r="J6" s="120"/>
      <c r="K6" s="121"/>
      <c r="L6" s="120" t="str">
        <f t="shared" ref="L6:L52" si="2">IF(B6&lt;&gt;"",B6,IF(C6&lt;&gt;"",C6,IF(D6&lt;&gt;"",D6,IF(E6&lt;&gt;"",E6,IF(F6&lt;&gt;"",F6,IF(G6&lt;&gt;"",G6,IF(H6&lt;&gt;"",H6,IF(I6&lt;&gt;"",I6,IF(J6&lt;&gt;"",J6,"")))))))))</f>
        <v/>
      </c>
      <c r="M6" s="120"/>
      <c r="N6" s="122"/>
    </row>
    <row r="7" spans="1:16">
      <c r="A7" s="116" t="s">
        <v>292</v>
      </c>
      <c r="B7" s="126" t="str">
        <f>IF('保助看業務従事者届(Excelオンライン版)'!AC7="",check!A49,"")</f>
        <v>年齢を入力してください。</v>
      </c>
      <c r="C7" s="121"/>
      <c r="D7" s="121"/>
      <c r="E7" s="121"/>
      <c r="F7" s="121"/>
      <c r="G7" s="121"/>
      <c r="H7" s="126" t="str">
        <f>IF(AND(ISNUMBER(VALUE('保助看業務従事者届(Excelオンライン版)'!AC7)),LEN('保助看業務従事者届(Excelオンライン版)'!AC7)=LENB('保助看業務従事者届(Excelオンライン版)'!AC7),COUNTIF('保助看業務従事者届(Excelオンライン版)'!AC7,"*+*")+COUNTIF('保助看業務従事者届(Excelオンライン版)'!AC7,"*-*")+COUNTIF('保助看業務従事者届(Excelオンライン版)'!AC7,"*.*")+COUNTIF('保助看業務従事者届(Excelオンライン版)'!AC7,"*\*")+COUNTIF('保助看業務従事者届(Excelオンライン版)'!AC7,"*,*")=0),"",A50)</f>
        <v/>
      </c>
      <c r="I7" s="121"/>
      <c r="J7" s="121"/>
      <c r="K7" s="121"/>
      <c r="L7" s="115" t="str">
        <f t="shared" si="0"/>
        <v>年齢を入力してください。</v>
      </c>
      <c r="M7" s="115" t="str">
        <f t="shared" ref="M7" si="3">IF(L7&lt;&gt;"","〇","")</f>
        <v>〇</v>
      </c>
      <c r="N7" s="122"/>
    </row>
    <row r="8" spans="1:16" ht="13.5" customHeight="1">
      <c r="A8" s="116" t="s">
        <v>230</v>
      </c>
      <c r="B8" s="115" t="str">
        <f>IF('保助看業務従事者届(Excelオンライン版)'!G8="",A52,"")</f>
        <v>住所を入力してください。</v>
      </c>
      <c r="C8" s="121"/>
      <c r="D8" s="125" t="str">
        <f>IF(OR('保助看業務従事者届(Excelオンライン版)'!B8="",'保助看業務従事者届(Excelオンライン版)'!B8="選択してください"),A51,"")</f>
        <v>都道府県を選択してください。</v>
      </c>
      <c r="E8" s="121" t="s">
        <v>206</v>
      </c>
      <c r="F8" s="121"/>
      <c r="G8" s="121" t="s">
        <v>206</v>
      </c>
      <c r="H8" s="121" t="s">
        <v>206</v>
      </c>
      <c r="I8" s="121" t="s">
        <v>206</v>
      </c>
      <c r="J8" s="121"/>
      <c r="K8" s="121"/>
      <c r="L8" s="115" t="str">
        <f t="shared" si="0"/>
        <v>住所を入力してください。</v>
      </c>
      <c r="M8" s="115" t="str">
        <f t="shared" si="1"/>
        <v>〇</v>
      </c>
      <c r="N8" s="122"/>
    </row>
    <row r="9" spans="1:16" s="161" customFormat="1">
      <c r="A9" s="159" t="s">
        <v>319</v>
      </c>
      <c r="B9" s="160"/>
      <c r="C9" s="160"/>
      <c r="D9" s="160"/>
      <c r="E9" s="160"/>
      <c r="F9" s="160"/>
      <c r="G9" s="159" t="str">
        <f>IF(LEN('保助看業務従事者届(Excelオンライン版)'!B9)&gt;N9,A53,"")</f>
        <v/>
      </c>
      <c r="H9" s="159" t="str">
        <f>IF('保助看業務従事者届(Excelオンライン版)'!B9&lt;&gt;"",IF(AND(IFERROR(FIND(".",'保助看業務従事者届(Excelオンライン版)'!B9),FALSE),IFERROR(FIND(".",'保助看業務従事者届(Excelオンライン版)'!B9,FIND("@",'保助看業務従事者届(Excelオンライン版)'!B9)),FALSE)),"",A54),"")</f>
        <v/>
      </c>
      <c r="I9" s="160"/>
      <c r="J9" s="160"/>
      <c r="K9" s="160"/>
      <c r="L9" s="159" t="str">
        <f>IF(B9&lt;&gt;"",B9,IF(C9&lt;&gt;"",C9,IF(D9&lt;&gt;"",D9,IF(E9&lt;&gt;"",E9,IF(F9&lt;&gt;"",F9,IF(G9&lt;&gt;"",G9,IF(H9&lt;&gt;"",H9,IF(I9&lt;&gt;"",I9,IF(J9&lt;&gt;"",J9,IF(K9&lt;&gt;"",K9,""))))))))))</f>
        <v/>
      </c>
      <c r="M9" s="159" t="str">
        <f t="shared" ref="M9" si="4">IF(L9&lt;&gt;"","〇","")</f>
        <v/>
      </c>
      <c r="N9" s="159">
        <v>255</v>
      </c>
    </row>
    <row r="10" spans="1:16" ht="13.5" customHeight="1">
      <c r="A10" s="116" t="s">
        <v>248</v>
      </c>
      <c r="B10" s="115" t="str">
        <f>IF(COUNTIF(check!A12:A22,"●")=0,A55,"")</f>
        <v>免許を１つ以上入力してください。</v>
      </c>
      <c r="C10" s="121"/>
      <c r="D10" s="121"/>
      <c r="E10" s="121"/>
      <c r="F10" s="121"/>
      <c r="G10" s="121"/>
      <c r="H10" s="121"/>
      <c r="I10" s="121"/>
      <c r="J10" s="121"/>
      <c r="K10" s="121"/>
      <c r="L10" s="115" t="str">
        <f t="shared" si="0"/>
        <v>免許を１つ以上入力してください。</v>
      </c>
      <c r="M10" s="115" t="str">
        <f t="shared" ref="M10:M11" si="5">IF(L10&lt;&gt;"","〇","")</f>
        <v>〇</v>
      </c>
      <c r="N10" s="122"/>
    </row>
    <row r="11" spans="1:16">
      <c r="A11" s="116" t="s">
        <v>213</v>
      </c>
      <c r="B11" s="115" t="str">
        <f>IF(AND(A12="●",'保助看業務従事者届(Excelオンライン版)'!B11&lt;&gt;"■",OR('保助看業務従事者届(Excelオンライン版)'!B12&lt;&gt;"■",'保助看業務従事者届(Excelオンライン版)'!H12="",'保助看業務従事者届(Excelオンライン版)'!H12="選択してください")),A56,"")</f>
        <v/>
      </c>
      <c r="C11" s="115" t="str">
        <f>IF(AND(A12="●",'保助看業務従事者届(Excelオンライン版)'!M11=""),A56,"")</f>
        <v/>
      </c>
      <c r="D11" s="121"/>
      <c r="E11" s="121"/>
      <c r="F11" s="126" t="str">
        <f>IF(AND('保助看業務従事者届(Excelオンライン版)'!B11="■",OR('保助看業務従事者届(Excelオンライン版)'!B12="■",AND('保助看業務従事者届(Excelオンライン版)'!H12&lt;&gt;"選択してください",'保助看業務従事者届(Excelオンライン版)'!H12&lt;&gt;""))),A60,"")</f>
        <v/>
      </c>
      <c r="G11" s="115" t="str">
        <f>IF(AND(A12="●",LEN('保助看業務従事者届(Excelオンライン版)'!M11)&gt;N11),A57,"")</f>
        <v/>
      </c>
      <c r="H11" s="116" t="str">
        <f>IF(OR(A12&lt;&gt;"●",AND(ISNUMBER(VALUE('保助看業務従事者届(Excelオンライン版)'!M11)),LEN('保助看業務従事者届(Excelオンライン版)'!M11)=LENB('保助看業務従事者届(Excelオンライン版)'!M11),COUNTIF('保助看業務従事者届(Excelオンライン版)'!M11,"*+*")+COUNTIF('保助看業務従事者届(Excelオンライン版)'!M11,"*-*")+COUNTIF('保助看業務従事者届(Excelオンライン版)'!M11,"*.*")+COUNTIF('保助看業務従事者届(Excelオンライン版)'!M11,"*\*")+COUNTIF('保助看業務従事者届(Excelオンライン版)'!M11,"*,*")=0)),"",A58)</f>
        <v/>
      </c>
      <c r="I11" s="116" t="str">
        <f>IF(AND(A12="●",ISERROR(VALUE(A13))),A61,"")</f>
        <v/>
      </c>
      <c r="J11" s="116" t="str">
        <f ca="1">IF(ISERROR(VALUE(A13)),"",IF(AND(A12="●",VALUE(A13)&gt;=NOW()),$A$62,IF( VALUE(A13)&lt;=VALUE($A$6),$A$63,"")))</f>
        <v/>
      </c>
      <c r="K11" s="121"/>
      <c r="L11" s="115" t="str">
        <f ca="1">IF(B11&lt;&gt;"",B11,IF(C11&lt;&gt;"",C11,IF(D11&lt;&gt;"",D11,IF(E11&lt;&gt;"",E11,IF(F11&lt;&gt;"",F11,IF(G11&lt;&gt;"",G11,IF(H11&lt;&gt;"",H11,IF(I11&lt;&gt;"",I11,IF(J11&lt;&gt;"",J11,IF(K11&lt;&gt;"",K11,""))))))))))</f>
        <v/>
      </c>
      <c r="M11" s="115" t="str">
        <f t="shared" ca="1" si="5"/>
        <v/>
      </c>
      <c r="N11" s="115">
        <v>10</v>
      </c>
      <c r="P11" s="131"/>
    </row>
    <row r="12" spans="1:16">
      <c r="A12" s="122" t="str">
        <f>IF(OR('保助看業務従事者届(Excelオンライン版)'!B11="■",'保助看業務従事者届(Excelオンライン版)'!B12="■",AND('保助看業務従事者届(Excelオンライン版)'!H12&lt;&gt;"",'保助看業務従事者届(Excelオンライン版)'!H12&lt;&gt;"選択してください"),'保助看業務従事者届(Excelオンライン版)'!M11&lt;&gt;"",'保助看業務従事者届(Excelオンライン版)'!S11&lt;&gt;"",'保助看業務従事者届(Excelオンライン版)'!X11&lt;&gt;"",'保助看業務従事者届(Excelオンライン版)'!AA11&lt;&gt;""),"●","")</f>
        <v/>
      </c>
      <c r="B12" s="120"/>
      <c r="C12" s="120"/>
      <c r="D12" s="120"/>
      <c r="E12" s="120"/>
      <c r="F12" s="120"/>
      <c r="G12" s="120"/>
      <c r="H12" s="122"/>
      <c r="I12" s="122"/>
      <c r="J12" s="122"/>
      <c r="K12" s="121"/>
      <c r="L12" s="120"/>
      <c r="M12" s="120"/>
      <c r="N12" s="120"/>
    </row>
    <row r="13" spans="1:16">
      <c r="A13" s="124" t="str">
        <f>'保助看業務従事者届(Excelオンライン版)'!S11&amp;"年"&amp;'保助看業務従事者届(Excelオンライン版)'!X11&amp;"月"&amp;'保助看業務従事者届(Excelオンライン版)'!AA11&amp;"日"</f>
        <v>年月日</v>
      </c>
      <c r="B13" s="120"/>
      <c r="C13" s="120"/>
      <c r="D13" s="127"/>
      <c r="E13" s="120"/>
      <c r="F13" s="120"/>
      <c r="G13" s="120"/>
      <c r="H13" s="120"/>
      <c r="I13" s="120"/>
      <c r="J13" s="120"/>
      <c r="K13" s="121"/>
      <c r="L13" s="120"/>
      <c r="M13" s="120"/>
      <c r="N13" s="120"/>
    </row>
    <row r="14" spans="1:16">
      <c r="A14" s="116" t="s">
        <v>214</v>
      </c>
      <c r="B14" s="115" t="str">
        <f>IF(AND(A15="●",'保助看業務従事者届(Excelオンライン版)'!B13&lt;&gt;"■",OR('保助看業務従事者届(Excelオンライン版)'!B14&lt;&gt;"■",'保助看業務従事者届(Excelオンライン版)'!H14="",'保助看業務従事者届(Excelオンライン版)'!H14="選択してください")),A64,"")</f>
        <v/>
      </c>
      <c r="C14" s="115" t="str">
        <f>IF(AND(A15="●",'保助看業務従事者届(Excelオンライン版)'!M13=""),A64,"")</f>
        <v/>
      </c>
      <c r="D14" s="121" t="s">
        <v>206</v>
      </c>
      <c r="E14" s="120"/>
      <c r="F14" s="126" t="str">
        <f>IF(AND('保助看業務従事者届(Excelオンライン版)'!B13="■",OR('保助看業務従事者届(Excelオンライン版)'!B14="■",AND('保助看業務従事者届(Excelオンライン版)'!H14&lt;&gt;"選択してください",'保助看業務従事者届(Excelオンライン版)'!H14&lt;&gt;""))),A60,"")</f>
        <v/>
      </c>
      <c r="G14" s="115" t="str">
        <f>IF(AND(A15="●",LEN('保助看業務従事者届(Excelオンライン版)'!M13)&gt;N14),A57,"")</f>
        <v/>
      </c>
      <c r="H14" s="116" t="str">
        <f>IF(OR(A15&lt;&gt;"●",AND(ISNUMBER(VALUE('保助看業務従事者届(Excelオンライン版)'!M13)),LEN('保助看業務従事者届(Excelオンライン版)'!M13)=LENB('保助看業務従事者届(Excelオンライン版)'!M13),COUNTIF('保助看業務従事者届(Excelオンライン版)'!M13,"*+*")+COUNTIF('保助看業務従事者届(Excelオンライン版)'!M13,"*-*")+COUNTIF('保助看業務従事者届(Excelオンライン版)'!M13,"*.*")+COUNTIF('保助看業務従事者届(Excelオンライン版)'!M13,"*\*")+COUNTIF('保助看業務従事者届(Excelオンライン版)'!M13,"*,*")=0)),"",A58)</f>
        <v/>
      </c>
      <c r="I14" s="116" t="str">
        <f>IF(AND(A15="●",ISERROR(VALUE(A16))),A61,"")</f>
        <v/>
      </c>
      <c r="J14" s="116" t="str">
        <f ca="1">IF(ISERROR(VALUE(A16)),"",IF(AND(A15="●",VALUE(A16)&gt;=NOW()),$A$62,IF( VALUE(A16)&lt;=VALUE($A$6),$A$63,"")))</f>
        <v/>
      </c>
      <c r="K14" s="121"/>
      <c r="L14" s="115" t="str">
        <f t="shared" ref="L14" ca="1" si="6">IF(B14&lt;&gt;"",B14,IF(C14&lt;&gt;"",C14,IF(D14&lt;&gt;"",D14,IF(E14&lt;&gt;"",E14,IF(F14&lt;&gt;"",F14,IF(G14&lt;&gt;"",G14,IF(H14&lt;&gt;"",H14,IF(I14&lt;&gt;"",I14,IF(J14&lt;&gt;"",J14,IF(K14&lt;&gt;"",K14,""))))))))))</f>
        <v/>
      </c>
      <c r="M14" s="115" t="str">
        <f t="shared" ref="M14" ca="1" si="7">IF(L14&lt;&gt;"","〇","")</f>
        <v/>
      </c>
      <c r="N14" s="115">
        <v>10</v>
      </c>
    </row>
    <row r="15" spans="1:16">
      <c r="A15" s="122" t="str">
        <f>IF(OR('保助看業務従事者届(Excelオンライン版)'!B13="■",'保助看業務従事者届(Excelオンライン版)'!B14="■",AND('保助看業務従事者届(Excelオンライン版)'!H14&lt;&gt;"",'保助看業務従事者届(Excelオンライン版)'!H14&lt;&gt;"選択してください"),'保助看業務従事者届(Excelオンライン版)'!M13&lt;&gt;"",'保助看業務従事者届(Excelオンライン版)'!S13&lt;&gt;"",'保助看業務従事者届(Excelオンライン版)'!X13&lt;&gt;"",'保助看業務従事者届(Excelオンライン版)'!AA13&lt;&gt;""),"●","")</f>
        <v/>
      </c>
      <c r="B15" s="120"/>
      <c r="C15" s="120"/>
      <c r="D15" s="120"/>
      <c r="E15" s="120"/>
      <c r="F15" s="120"/>
      <c r="G15" s="120"/>
      <c r="H15" s="122"/>
      <c r="I15" s="122"/>
      <c r="J15" s="122"/>
      <c r="K15" s="121"/>
      <c r="L15" s="120"/>
      <c r="M15" s="120"/>
      <c r="N15" s="120"/>
    </row>
    <row r="16" spans="1:16">
      <c r="A16" s="124" t="str">
        <f>'保助看業務従事者届(Excelオンライン版)'!S13&amp;"年"&amp;'保助看業務従事者届(Excelオンライン版)'!X13&amp;"月"&amp;'保助看業務従事者届(Excelオンライン版)'!AA13&amp;"日"</f>
        <v>年月日</v>
      </c>
      <c r="B16" s="120"/>
      <c r="C16" s="120"/>
      <c r="D16" s="127"/>
      <c r="E16" s="120"/>
      <c r="F16" s="120"/>
      <c r="G16" s="120"/>
      <c r="H16" s="120"/>
      <c r="I16" s="120"/>
      <c r="J16" s="120"/>
      <c r="K16" s="121"/>
      <c r="L16" s="120"/>
      <c r="M16" s="120"/>
      <c r="N16" s="120"/>
    </row>
    <row r="17" spans="1:14">
      <c r="A17" s="116" t="s">
        <v>215</v>
      </c>
      <c r="B17" s="115" t="str">
        <f>IF(AND(A18="●",'保助看業務従事者届(Excelオンライン版)'!B15&lt;&gt;"■",OR('保助看業務従事者届(Excelオンライン版)'!B16&lt;&gt;"■",'保助看業務従事者届(Excelオンライン版)'!H16="",'保助看業務従事者届(Excelオンライン版)'!H16="選択してください")),A65,"")</f>
        <v/>
      </c>
      <c r="C17" s="115" t="str">
        <f>IF(AND(A18="●",'保助看業務従事者届(Excelオンライン版)'!M15=""),A65,"")</f>
        <v/>
      </c>
      <c r="D17" s="121" t="s">
        <v>206</v>
      </c>
      <c r="E17" s="120"/>
      <c r="F17" s="126" t="str">
        <f>IF(AND('保助看業務従事者届(Excelオンライン版)'!B15="■",OR('保助看業務従事者届(Excelオンライン版)'!B16="■",AND('保助看業務従事者届(Excelオンライン版)'!H16&lt;&gt;"選択してください",'保助看業務従事者届(Excelオンライン版)'!H16&lt;&gt;""))),A60,"")</f>
        <v/>
      </c>
      <c r="G17" s="115" t="str">
        <f>IF(AND(A18="●",LEN('保助看業務従事者届(Excelオンライン版)'!M15)&gt;N17),A57,"")</f>
        <v/>
      </c>
      <c r="H17" s="116" t="str">
        <f>IF(OR(A18&lt;&gt;"●",AND(ISNUMBER(VALUE('保助看業務従事者届(Excelオンライン版)'!M15)),LEN('保助看業務従事者届(Excelオンライン版)'!M15)=LENB('保助看業務従事者届(Excelオンライン版)'!M15),COUNTIF('保助看業務従事者届(Excelオンライン版)'!M15,"*+*")+COUNTIF('保助看業務従事者届(Excelオンライン版)'!M15,"*-*")+COUNTIF('保助看業務従事者届(Excelオンライン版)'!M15,"*.*")+COUNTIF('保助看業務従事者届(Excelオンライン版)'!M15,"*\*")+COUNTIF('保助看業務従事者届(Excelオンライン版)'!M15,"*,*")=0)),"",A58)</f>
        <v/>
      </c>
      <c r="I17" s="116" t="str">
        <f>IF(AND(A18="●",ISERROR(VALUE(A19))),A61,"")</f>
        <v/>
      </c>
      <c r="J17" s="116" t="str">
        <f ca="1">IF(ISERROR(VALUE(A19)),"",IF(AND(A18="●",VALUE(A19)&gt;=NOW()),$A$62,IF( VALUE(A19)&lt;=VALUE($A$6),$A$63,"")))</f>
        <v/>
      </c>
      <c r="K17" s="121"/>
      <c r="L17" s="115" t="str">
        <f t="shared" ref="L17" ca="1" si="8">IF(B17&lt;&gt;"",B17,IF(C17&lt;&gt;"",C17,IF(D17&lt;&gt;"",D17,IF(E17&lt;&gt;"",E17,IF(F17&lt;&gt;"",F17,IF(G17&lt;&gt;"",G17,IF(H17&lt;&gt;"",H17,IF(I17&lt;&gt;"",I17,IF(J17&lt;&gt;"",J17,IF(K17&lt;&gt;"",K17,""))))))))))</f>
        <v/>
      </c>
      <c r="M17" s="115" t="str">
        <f t="shared" ref="M17" ca="1" si="9">IF(L17&lt;&gt;"","〇","")</f>
        <v/>
      </c>
      <c r="N17" s="115">
        <v>10</v>
      </c>
    </row>
    <row r="18" spans="1:14">
      <c r="A18" s="122" t="str">
        <f>IF(OR('保助看業務従事者届(Excelオンライン版)'!B15="■",'保助看業務従事者届(Excelオンライン版)'!B16="■",AND('保助看業務従事者届(Excelオンライン版)'!H16&lt;&gt;"",'保助看業務従事者届(Excelオンライン版)'!H16&lt;&gt;"選択してください"),'保助看業務従事者届(Excelオンライン版)'!M15&lt;&gt;"",'保助看業務従事者届(Excelオンライン版)'!S15&lt;&gt;"",'保助看業務従事者届(Excelオンライン版)'!X15&lt;&gt;"",'保助看業務従事者届(Excelオンライン版)'!AA15&lt;&gt;""),"●","")</f>
        <v/>
      </c>
      <c r="B18" s="120"/>
      <c r="C18" s="120"/>
      <c r="D18" s="120"/>
      <c r="E18" s="120"/>
      <c r="F18" s="120"/>
      <c r="G18" s="120"/>
      <c r="H18" s="122"/>
      <c r="I18" s="122"/>
      <c r="J18" s="122"/>
      <c r="K18" s="121"/>
      <c r="L18" s="120"/>
      <c r="M18" s="120"/>
      <c r="N18" s="120"/>
    </row>
    <row r="19" spans="1:14">
      <c r="A19" s="124" t="str">
        <f>'保助看業務従事者届(Excelオンライン版)'!S15&amp;"年"&amp;'保助看業務従事者届(Excelオンライン版)'!X15&amp;"月"&amp;'保助看業務従事者届(Excelオンライン版)'!AA15&amp;"日"</f>
        <v>年月日</v>
      </c>
      <c r="B19" s="120"/>
      <c r="C19" s="120"/>
      <c r="D19" s="127"/>
      <c r="E19" s="120"/>
      <c r="F19" s="120"/>
      <c r="G19" s="120"/>
      <c r="H19" s="120"/>
      <c r="I19" s="120"/>
      <c r="J19" s="120"/>
      <c r="K19" s="121"/>
      <c r="L19" s="120"/>
      <c r="M19" s="120"/>
      <c r="N19" s="120"/>
    </row>
    <row r="20" spans="1:14">
      <c r="A20" s="116" t="s">
        <v>216</v>
      </c>
      <c r="B20" s="115" t="str">
        <f>IF(AND(A21="●",OR('保助看業務従事者届(Excelオンライン版)'!H17="",'保助看業務従事者届(Excelオンライン版)'!H17="選択してください")),A66,"")</f>
        <v/>
      </c>
      <c r="C20" s="115" t="str">
        <f>IF(AND(A21="●",'保助看業務従事者届(Excelオンライン版)'!M17=""),A66,"")</f>
        <v/>
      </c>
      <c r="D20" s="127"/>
      <c r="E20" s="120"/>
      <c r="F20" s="120"/>
      <c r="G20" s="115" t="str">
        <f>IF(AND(A21="●",LEN('保助看業務従事者届(Excelオンライン版)'!M17)&gt;N20),A57,"")</f>
        <v/>
      </c>
      <c r="H20" s="116" t="str">
        <f>IF(OR(A21&lt;&gt;"●",AND(ISNUMBER(VALUE('保助看業務従事者届(Excelオンライン版)'!M17)),LEN('保助看業務従事者届(Excelオンライン版)'!M17)=LENB('保助看業務従事者届(Excelオンライン版)'!M17),COUNTIF('保助看業務従事者届(Excelオンライン版)'!M17,"*+*")+COUNTIF('保助看業務従事者届(Excelオンライン版)'!M17,"*-*")+COUNTIF('保助看業務従事者届(Excelオンライン版)'!M17,"*.*")+COUNTIF('保助看業務従事者届(Excelオンライン版)'!M17,"*\*")+COUNTIF('保助看業務従事者届(Excelオンライン版)'!M17,"*,*")=0)),"",A58)</f>
        <v/>
      </c>
      <c r="I20" s="116" t="str">
        <f>IF(AND(A21="●",ISERROR(VALUE(A22))),A61,"")</f>
        <v/>
      </c>
      <c r="J20" s="116" t="str">
        <f ca="1">IF(ISERROR(VALUE(A22)),"",IF(AND(A21="●",VALUE(A22)&gt;=NOW()),$A$62,IF( VALUE(A22)&lt;=VALUE($A$6),$A$63,"")))</f>
        <v/>
      </c>
      <c r="K20" s="121"/>
      <c r="L20" s="115" t="str">
        <f t="shared" ref="L20" ca="1" si="10">IF(B20&lt;&gt;"",B20,IF(C20&lt;&gt;"",C20,IF(D20&lt;&gt;"",D20,IF(E20&lt;&gt;"",E20,IF(F20&lt;&gt;"",F20,IF(G20&lt;&gt;"",G20,IF(H20&lt;&gt;"",H20,IF(I20&lt;&gt;"",I20,IF(J20&lt;&gt;"",J20,IF(K20&lt;&gt;"",K20,""))))))))))</f>
        <v/>
      </c>
      <c r="M20" s="115" t="str">
        <f t="shared" ref="M20" ca="1" si="11">IF(L20&lt;&gt;"","〇","")</f>
        <v/>
      </c>
      <c r="N20" s="115">
        <v>10</v>
      </c>
    </row>
    <row r="21" spans="1:14">
      <c r="A21" s="122" t="str">
        <f>IF(OR('保助看業務従事者届(Excelオンライン版)'!B17="■",AND('保助看業務従事者届(Excelオンライン版)'!H17&lt;&gt;"",'保助看業務従事者届(Excelオンライン版)'!H17&lt;&gt;"選択してください"),'保助看業務従事者届(Excelオンライン版)'!M17&lt;&gt;"",'保助看業務従事者届(Excelオンライン版)'!S17&lt;&gt;"",'保助看業務従事者届(Excelオンライン版)'!X17&lt;&gt;"",'保助看業務従事者届(Excelオンライン版)'!AA17&lt;&gt;""),"●","")</f>
        <v/>
      </c>
      <c r="B21" s="120"/>
      <c r="C21" s="120"/>
      <c r="D21" s="120"/>
      <c r="E21" s="120"/>
      <c r="F21" s="120"/>
      <c r="G21" s="120"/>
      <c r="H21" s="122"/>
      <c r="I21" s="122"/>
      <c r="J21" s="122"/>
      <c r="K21" s="121"/>
      <c r="L21" s="120"/>
      <c r="M21" s="120"/>
      <c r="N21" s="120"/>
    </row>
    <row r="22" spans="1:14">
      <c r="A22" s="124" t="str">
        <f>'保助看業務従事者届(Excelオンライン版)'!S17&amp;"年"&amp;'保助看業務従事者届(Excelオンライン版)'!X17&amp;"月"&amp;'保助看業務従事者届(Excelオンライン版)'!AA17&amp;"日"</f>
        <v>年月日</v>
      </c>
      <c r="B22" s="120"/>
      <c r="C22" s="120"/>
      <c r="D22" s="127"/>
      <c r="E22" s="120"/>
      <c r="F22" s="120"/>
      <c r="G22" s="120"/>
      <c r="H22" s="120"/>
      <c r="I22" s="120"/>
      <c r="J22" s="120"/>
      <c r="K22" s="121"/>
      <c r="L22" s="120"/>
      <c r="M22" s="120"/>
      <c r="N22" s="120"/>
    </row>
    <row r="23" spans="1:14">
      <c r="A23" s="124">
        <f>B23+C23</f>
        <v>0</v>
      </c>
      <c r="B23" s="120">
        <f>COUNTIF(A12:A16,"●")</f>
        <v>0</v>
      </c>
      <c r="C23" s="120">
        <f>IF(A18="●",1,IF(A21="●",1,0))</f>
        <v>0</v>
      </c>
      <c r="D23" s="127"/>
      <c r="E23" s="120"/>
      <c r="F23" s="120"/>
      <c r="G23" s="120"/>
      <c r="H23" s="120"/>
      <c r="I23" s="120"/>
      <c r="J23" s="120"/>
      <c r="K23" s="121"/>
      <c r="L23" s="120"/>
      <c r="M23" s="120"/>
      <c r="N23" s="120"/>
    </row>
    <row r="24" spans="1:14">
      <c r="A24" s="128" t="s">
        <v>246</v>
      </c>
      <c r="B24" s="115" t="str">
        <f>IF(AND(COUNTIF('保助看業務従事者届(Excelオンライン版)'!B18:W18,"■")=0),A67,"")</f>
        <v>主たる業務を選択してください。</v>
      </c>
      <c r="C24" s="120"/>
      <c r="D24" s="120"/>
      <c r="E24" s="115" t="str">
        <f>IF(COUNTIF('保助看業務従事者届(Excelオンライン版)'!B18:W18,"■")&gt;1,A70,"")</f>
        <v/>
      </c>
      <c r="F24" s="120"/>
      <c r="G24" s="115" t="str">
        <f>IF(OR(AND('保助看業務従事者届(Excelオンライン版)'!B18="■",A12&lt;&gt;"●"),AND('保助看業務従事者届(Excelオンライン版)'!I18="■",A15&lt;&gt;"●"),AND('保助看業務従事者届(Excelオンライン版)'!P18="■",A18&lt;&gt;"●"),AND('保助看業務従事者届(Excelオンライン版)'!W18="■",A21&lt;&gt;"●")),A69,"")</f>
        <v/>
      </c>
      <c r="H24" s="120"/>
      <c r="I24" s="120"/>
      <c r="J24" s="120"/>
      <c r="K24" s="121"/>
      <c r="L24" s="115" t="str">
        <f>IF(B24&lt;&gt;"",B24,IF(C24&lt;&gt;"",C24,IF(D24&lt;&gt;"",D24,IF(E24&lt;&gt;"",E24,IF(F24&lt;&gt;"",F24,IF(G24&lt;&gt;"",G24,IF(H24&lt;&gt;"",H24,IF(I24&lt;&gt;"",I24,IF(J24&lt;&gt;"",J24,IF(K24&lt;&gt;"",K24,""))))))))))</f>
        <v>主たる業務を選択してください。</v>
      </c>
      <c r="M24" s="115" t="str">
        <f t="shared" ref="M24" si="12">IF(L24&lt;&gt;"","〇","")</f>
        <v>〇</v>
      </c>
      <c r="N24" s="120"/>
    </row>
    <row r="25" spans="1:14">
      <c r="A25" s="115" t="s">
        <v>252</v>
      </c>
      <c r="B25" s="120"/>
      <c r="C25" s="120"/>
      <c r="D25" s="115" t="str">
        <f>IF(COUNTIF('保助看業務従事者届(Excelオンライン版)'!B19:AD49,"■")=0,A71,"")</f>
        <v>業務に従事する場所を選択してください。</v>
      </c>
      <c r="E25" s="115" t="str">
        <f>IF(COUNTIF('保助看業務従事者届(Excelオンライン版)'!B19:AD49,"■")&gt;=2,A72,"")</f>
        <v/>
      </c>
      <c r="F25" s="120"/>
      <c r="G25" s="120"/>
      <c r="H25" s="120"/>
      <c r="I25" s="120"/>
      <c r="J25" s="120"/>
      <c r="K25" s="121"/>
      <c r="L25" s="115" t="str">
        <f t="shared" ref="L25:L36" si="13">IF(B25&lt;&gt;"",B25,IF(C25&lt;&gt;"",C25,IF(D25&lt;&gt;"",D25,IF(E25&lt;&gt;"",E25,IF(F25&lt;&gt;"",F25,IF(G25&lt;&gt;"",G25,IF(H25&lt;&gt;"",H25,IF(I25&lt;&gt;"",I25,IF(J25&lt;&gt;"",J25,IF(K25&lt;&gt;"",K25,""))))))))))</f>
        <v>業務に従事する場所を選択してください。</v>
      </c>
      <c r="M25" s="115" t="str">
        <f t="shared" si="1"/>
        <v>〇</v>
      </c>
      <c r="N25" s="120"/>
    </row>
    <row r="26" spans="1:14">
      <c r="A26" s="115" t="s">
        <v>253</v>
      </c>
      <c r="B26" s="115" t="str">
        <f>IF('保助看業務従事者届(Excelオンライン版)'!I50="",check!A52,"")</f>
        <v>住所を入力してください。</v>
      </c>
      <c r="C26" s="121"/>
      <c r="D26" s="125" t="str">
        <f>IF(OR('保助看業務従事者届(Excelオンライン版)'!E50="",'保助看業務従事者届(Excelオンライン版)'!E50="選択してください"),A51,"")</f>
        <v>都道府県を選択してください。</v>
      </c>
      <c r="E26" s="121" t="s">
        <v>206</v>
      </c>
      <c r="F26" s="121"/>
      <c r="G26" s="121" t="s">
        <v>206</v>
      </c>
      <c r="H26" s="121" t="s">
        <v>206</v>
      </c>
      <c r="I26" s="121" t="s">
        <v>206</v>
      </c>
      <c r="J26" s="121"/>
      <c r="K26" s="121"/>
      <c r="L26" s="115" t="str">
        <f t="shared" si="13"/>
        <v>住所を入力してください。</v>
      </c>
      <c r="M26" s="115" t="str">
        <f t="shared" ref="M26" si="14">IF(L26&lt;&gt;"","〇","")</f>
        <v>〇</v>
      </c>
      <c r="N26" s="120"/>
    </row>
    <row r="27" spans="1:14">
      <c r="A27" s="115" t="s">
        <v>254</v>
      </c>
      <c r="B27" s="115" t="str">
        <f>IF('保助看業務従事者届(Excelオンライン版)'!AC50="",A73,"")</f>
        <v>電話番号をハイフンなしで10桁または11桁で入力してください。</v>
      </c>
      <c r="C27" s="120"/>
      <c r="D27" s="120"/>
      <c r="E27" s="120"/>
      <c r="F27" s="120"/>
      <c r="G27" s="115" t="str">
        <f>IF(AND(LEN('保助看業務従事者届(Excelオンライン版)'!AC50)&lt;&gt;10,LEN('保助看業務従事者届(Excelオンライン版)'!AC50)&lt;&gt;11),A73,"")</f>
        <v>電話番号をハイフンなしで10桁または11桁で入力してください。</v>
      </c>
      <c r="H27" s="115" t="str">
        <f>IF(AND(ISNUMBER(VALUE('保助看業務従事者届(Excelオンライン版)'!AC50)),LEN('保助看業務従事者届(Excelオンライン版)'!AC50)=LENB('保助看業務従事者届(Excelオンライン版)'!AC50),COUNTIF('保助看業務従事者届(Excelオンライン版)'!AC50,"*+*")+COUNTIF('保助看業務従事者届(Excelオンライン版)'!AC50,"*-*")+COUNTIF('保助看業務従事者届(Excelオンライン版)'!AC50,"*.*")+COUNTIF('保助看業務従事者届(Excelオンライン版)'!AC50,"*\*")+COUNTIF('保助看業務従事者届(Excelオンライン版)'!AC50,"*,*")=0),"",A74)</f>
        <v/>
      </c>
      <c r="I27" s="120"/>
      <c r="J27" s="120"/>
      <c r="K27" s="121"/>
      <c r="L27" s="115" t="str">
        <f t="shared" si="13"/>
        <v>電話番号をハイフンなしで10桁または11桁で入力してください。</v>
      </c>
      <c r="M27" s="115" t="str">
        <f t="shared" si="1"/>
        <v>〇</v>
      </c>
      <c r="N27" s="120"/>
    </row>
    <row r="28" spans="1:14">
      <c r="A28" s="115" t="s">
        <v>255</v>
      </c>
      <c r="B28" s="115" t="str">
        <f>IF('保助看業務従事者届(Excelオンライン版)'!E51="",A75,"")</f>
        <v>名称を入力してください。</v>
      </c>
      <c r="C28" s="120"/>
      <c r="D28" s="120"/>
      <c r="E28" s="120"/>
      <c r="F28" s="120"/>
      <c r="G28" s="116" t="str">
        <f>IF(LEN('保助看業務従事者届(Excelオンライン版)'!E51)&gt;N28,A76,"")</f>
        <v/>
      </c>
      <c r="H28" s="120"/>
      <c r="I28" s="120"/>
      <c r="J28" s="120"/>
      <c r="K28" s="121"/>
      <c r="L28" s="115" t="str">
        <f t="shared" si="13"/>
        <v>名称を入力してください。</v>
      </c>
      <c r="M28" s="115" t="str">
        <f t="shared" si="1"/>
        <v>〇</v>
      </c>
      <c r="N28" s="115">
        <v>100</v>
      </c>
    </row>
    <row r="29" spans="1:14">
      <c r="A29" s="115" t="s">
        <v>258</v>
      </c>
      <c r="B29" s="120"/>
      <c r="C29" s="120"/>
      <c r="D29" s="115" t="str">
        <f>IF(COUNTIF('保助看業務従事者届(Excelオンライン版)'!E52:AG53,"■")=0,A77,"")</f>
        <v>雇用形態を選択してください。</v>
      </c>
      <c r="E29" s="115" t="str">
        <f>IF(COUNTIF('保助看業務従事者届(Excelオンライン版)'!E52:AG53,"■")&gt;=2,A78,"")</f>
        <v/>
      </c>
      <c r="F29" s="120"/>
      <c r="G29" s="120"/>
      <c r="H29" s="120"/>
      <c r="I29" s="120"/>
      <c r="J29" s="120"/>
      <c r="K29" s="121"/>
      <c r="L29" s="115" t="str">
        <f t="shared" si="13"/>
        <v>雇用形態を選択してください。</v>
      </c>
      <c r="M29" s="115" t="str">
        <f t="shared" si="1"/>
        <v>〇</v>
      </c>
      <c r="N29" s="120"/>
    </row>
    <row r="30" spans="1:14">
      <c r="A30" s="115" t="s">
        <v>259</v>
      </c>
      <c r="B30" s="120"/>
      <c r="C30" s="120"/>
      <c r="D30" s="115" t="str">
        <f>IF(COUNTIF('保助看業務従事者届(Excelオンライン版)'!E54:E55,"■")=0,A79,"")</f>
        <v>常勤換算を選択してください。</v>
      </c>
      <c r="E30" s="115" t="str">
        <f>IF(COUNTIF('保助看業務従事者届(Excelオンライン版)'!E54:E55,"■")&gt;=2,A79,"")</f>
        <v/>
      </c>
      <c r="F30" s="120"/>
      <c r="G30" s="120"/>
      <c r="H30" s="120"/>
      <c r="I30" s="120"/>
      <c r="J30" s="120"/>
      <c r="K30" s="121"/>
      <c r="L30" s="115" t="str">
        <f t="shared" si="13"/>
        <v>常勤換算を選択してください。</v>
      </c>
      <c r="M30" s="115" t="str">
        <f t="shared" si="1"/>
        <v>〇</v>
      </c>
      <c r="N30" s="120"/>
    </row>
    <row r="31" spans="1:14">
      <c r="A31" s="115" t="s">
        <v>265</v>
      </c>
      <c r="B31" s="115" t="str">
        <f>IF(AND('保助看業務従事者届(Excelオンライン版)'!E55="■",'保助看業務従事者届(Excelオンライン版)'!M55=""),A81,"")</f>
        <v/>
      </c>
      <c r="C31" s="120"/>
      <c r="D31" s="115" t="str">
        <f>IF(AND('保助看業務従事者届(Excelオンライン版)'!E55&lt;&gt;"■",'保助看業務従事者届(Excelオンライン版)'!M55&lt;&gt;""),A82,"")</f>
        <v/>
      </c>
      <c r="E31" s="120"/>
      <c r="F31" s="120"/>
      <c r="G31" s="115" t="str">
        <f>IF(LEN('保助看業務従事者届(Excelオンライン版)'!M55)&gt;N31,A83,"")</f>
        <v/>
      </c>
      <c r="H31" s="115" t="str">
        <f>IF(OR(NOT(ISNUMBER(VALUE('保助看業務従事者届(Excelオンライン版)'!M55))),LEN('保助看業務従事者届(Excelオンライン版)'!M55)&lt;&gt;LENB('保助看業務従事者届(Excelオンライン版)'!M55),COUNTIF('保助看業務従事者届(Excelオンライン版)'!M55,"*+*")+COUNTIF('保助看業務従事者届(Excelオンライン版)'!M55,"*-*")+COUNTIF('保助看業務従事者届(Excelオンライン版)'!M55,"*.*")+COUNTIF('保助看業務従事者届(Excelオンライン版)'!M55,"*\*")+COUNTIF('保助看業務従事者届(Excelオンライン版)'!M55,"*,*")&lt;&gt;0),A84,"")</f>
        <v/>
      </c>
      <c r="I31" s="120"/>
      <c r="J31" s="120"/>
      <c r="K31" s="121"/>
      <c r="L31" s="115" t="str">
        <f t="shared" si="13"/>
        <v/>
      </c>
      <c r="M31" s="115" t="str">
        <f t="shared" si="1"/>
        <v/>
      </c>
      <c r="N31" s="115">
        <v>1</v>
      </c>
    </row>
    <row r="32" spans="1:14">
      <c r="A32" s="115" t="s">
        <v>260</v>
      </c>
      <c r="B32" s="120"/>
      <c r="C32" s="120"/>
      <c r="D32" s="115" t="str">
        <f>IF(COUNTIF('保助看業務従事者届(Excelオンライン版)'!E56:AG61,"■")=0,A85,"")</f>
        <v>従事期間等を選択してください。</v>
      </c>
      <c r="E32" s="115" t="str">
        <f>IF(COUNTIF('保助看業務従事者届(Excelオンライン版)'!E56:AG61,"■")&gt;=2,A86,"")</f>
        <v/>
      </c>
      <c r="F32" s="120"/>
      <c r="G32" s="120"/>
      <c r="H32" s="120"/>
      <c r="I32" s="120"/>
      <c r="J32" s="120"/>
      <c r="K32" s="121"/>
      <c r="L32" s="115" t="str">
        <f t="shared" si="13"/>
        <v>従事期間等を選択してください。</v>
      </c>
      <c r="M32" s="115" t="str">
        <f t="shared" ref="M32:M36" si="15">IF(L32&lt;&gt;"","〇","")</f>
        <v>〇</v>
      </c>
      <c r="N32" s="120"/>
    </row>
    <row r="33" spans="1:14">
      <c r="A33" s="115" t="s">
        <v>271</v>
      </c>
      <c r="B33" s="121" t="s">
        <v>206</v>
      </c>
      <c r="C33" s="121"/>
      <c r="D33" s="115" t="str">
        <f>IF(COUNTIFS('保助看業務従事者届(Excelオンライン版)'!E63:K63, "■")&lt;&gt;0,"",A87)</f>
        <v>特定行為研修の修了の有無を選択してください。</v>
      </c>
      <c r="E33" s="115" t="str">
        <f>IF(COUNTIFS('保助看業務従事者届(Excelオンライン版)'!E63:K63, "■")&gt;1,A88,"")</f>
        <v/>
      </c>
      <c r="F33" s="120"/>
      <c r="G33" s="121" t="s">
        <v>206</v>
      </c>
      <c r="H33" s="121" t="s">
        <v>206</v>
      </c>
      <c r="I33" s="121" t="s">
        <v>206</v>
      </c>
      <c r="J33" s="121"/>
      <c r="K33" s="121"/>
      <c r="L33" s="115" t="str">
        <f t="shared" si="13"/>
        <v>特定行為研修の修了の有無を選択してください。</v>
      </c>
      <c r="M33" s="115" t="str">
        <f t="shared" si="15"/>
        <v>〇</v>
      </c>
      <c r="N33" s="122"/>
    </row>
    <row r="34" spans="1:14">
      <c r="A34" s="115" t="s">
        <v>274</v>
      </c>
      <c r="B34" s="115" t="str">
        <f>IF(AND('保助看業務従事者届(Excelオンライン版)'!E63="■",'保助看業務従事者届(Excelオンライン版)'!R63=""),A89,"")</f>
        <v/>
      </c>
      <c r="C34" s="115" t="str">
        <f>IF(AND('保助看業務従事者届(Excelオンライン版)'!K63="■",'保助看業務従事者届(Excelオンライン版)'!R63&lt;&gt;""),A93,"")</f>
        <v/>
      </c>
      <c r="D34" s="120"/>
      <c r="E34" s="120"/>
      <c r="F34" s="120"/>
      <c r="G34" s="120"/>
      <c r="H34" s="115" t="str">
        <f>IF(AND(ISNUMBER(VALUE(SUBSTITUTE('保助看業務従事者届(Excelオンライン版)'!R63,",",""))),LEN(SUBSTITUTE('保助看業務従事者届(Excelオンライン版)'!R63,",",""))=LENB(SUBSTITUTE('保助看業務従事者届(Excelオンライン版)'!R63,",","")),COUNTIF('保助看業務従事者届(Excelオンライン版)'!R63,"*+*")+COUNTIF('保助看業務従事者届(Excelオンライン版)'!R63,"*-*")+COUNTIF('保助看業務従事者届(Excelオンライン版)'!R63,"*.*")+COUNTIF('保助看業務従事者届(Excelオンライン版)'!R63,"*\*")=0),"",IF('保助看業務従事者届(Excelオンライン版)'!E63="■",A90,""))</f>
        <v/>
      </c>
      <c r="I34" s="120"/>
      <c r="J34" s="120"/>
      <c r="K34" s="121"/>
      <c r="L34" s="115" t="str">
        <f t="shared" si="13"/>
        <v/>
      </c>
      <c r="M34" s="115" t="str">
        <f t="shared" si="15"/>
        <v/>
      </c>
      <c r="N34" s="122"/>
    </row>
    <row r="35" spans="1:14">
      <c r="A35" s="115" t="s">
        <v>276</v>
      </c>
      <c r="B35" s="120"/>
      <c r="C35" s="120"/>
      <c r="D35" s="115" t="str">
        <f>IF(AND('保助看業務従事者届(Excelオンライン版)'!E63="■",COUNTIF('保助看業務従事者届(Excelオンライン版)'!B65:AG75,"■")=0,COUNTIF('保助看業務従事者届(Excelオンライン版)'!B77:AG79,"■")=0),A91,"")</f>
        <v/>
      </c>
      <c r="E35" s="115" t="str">
        <f>IF(AND('保助看業務従事者届(Excelオンライン版)'!K63="■",COUNTIF('保助看業務従事者届(Excelオンライン版)'!B65:AG75,"■")&gt;=1),A94,"")</f>
        <v/>
      </c>
      <c r="F35" s="120"/>
      <c r="G35" s="120"/>
      <c r="H35" s="120"/>
      <c r="I35" s="120"/>
      <c r="J35" s="120"/>
      <c r="K35" s="121"/>
      <c r="L35" s="115" t="str">
        <f t="shared" si="13"/>
        <v/>
      </c>
      <c r="M35" s="115" t="str">
        <f t="shared" si="15"/>
        <v/>
      </c>
      <c r="N35" s="122"/>
    </row>
    <row r="36" spans="1:14">
      <c r="A36" s="115" t="s">
        <v>277</v>
      </c>
      <c r="B36" s="120"/>
      <c r="C36" s="120"/>
      <c r="D36" s="120"/>
      <c r="E36" s="115" t="str">
        <f>IF(AND('保助看業務従事者届(Excelオンライン版)'!K63="■",COUNTIF('保助看業務従事者届(Excelオンライン版)'!B77:AG79,"■")&gt;=1),A95,"")</f>
        <v/>
      </c>
      <c r="F36" s="120"/>
      <c r="G36" s="120"/>
      <c r="H36" s="120"/>
      <c r="I36" s="120"/>
      <c r="J36" s="120"/>
      <c r="K36" s="121"/>
      <c r="L36" s="115" t="str">
        <f t="shared" si="13"/>
        <v/>
      </c>
      <c r="M36" s="115" t="str">
        <f t="shared" si="15"/>
        <v/>
      </c>
      <c r="N36" s="122"/>
    </row>
    <row r="38" spans="1:14">
      <c r="A38" s="129" t="s">
        <v>221</v>
      </c>
      <c r="L38" t="str">
        <f t="shared" si="2"/>
        <v/>
      </c>
      <c r="M38" t="str">
        <f t="shared" si="1"/>
        <v/>
      </c>
    </row>
    <row r="39" spans="1:14">
      <c r="A39" s="117" t="s">
        <v>222</v>
      </c>
      <c r="L39" t="str">
        <f t="shared" si="2"/>
        <v/>
      </c>
      <c r="M39" t="str">
        <f t="shared" si="1"/>
        <v/>
      </c>
    </row>
    <row r="40" spans="1:14" ht="27">
      <c r="A40" s="117" t="s">
        <v>237</v>
      </c>
      <c r="L40" t="str">
        <f t="shared" si="2"/>
        <v/>
      </c>
      <c r="M40" t="str">
        <f t="shared" ref="M40" si="16">IF(L40&lt;&gt;"","〇","")</f>
        <v/>
      </c>
    </row>
    <row r="41" spans="1:14">
      <c r="A41" s="117" t="s">
        <v>236</v>
      </c>
      <c r="L41" t="str">
        <f t="shared" si="2"/>
        <v/>
      </c>
      <c r="M41" t="str">
        <f t="shared" ref="M41" si="17">IF(L41&lt;&gt;"","〇","")</f>
        <v/>
      </c>
    </row>
    <row r="42" spans="1:14">
      <c r="A42" s="117" t="s">
        <v>223</v>
      </c>
      <c r="L42" t="str">
        <f t="shared" si="2"/>
        <v/>
      </c>
      <c r="M42" t="str">
        <f t="shared" si="1"/>
        <v/>
      </c>
    </row>
    <row r="43" spans="1:14">
      <c r="A43" s="118" t="s">
        <v>224</v>
      </c>
      <c r="L43" t="str">
        <f t="shared" si="2"/>
        <v/>
      </c>
      <c r="M43" t="str">
        <f t="shared" si="1"/>
        <v/>
      </c>
    </row>
    <row r="44" spans="1:14">
      <c r="A44" s="117" t="s">
        <v>234</v>
      </c>
      <c r="L44" t="str">
        <f t="shared" si="2"/>
        <v/>
      </c>
      <c r="M44" t="str">
        <f t="shared" si="1"/>
        <v/>
      </c>
    </row>
    <row r="45" spans="1:14">
      <c r="A45" s="154" t="s">
        <v>225</v>
      </c>
      <c r="L45" t="str">
        <f t="shared" si="2"/>
        <v/>
      </c>
      <c r="M45" t="str">
        <f t="shared" si="1"/>
        <v/>
      </c>
    </row>
    <row r="46" spans="1:14">
      <c r="A46" s="154" t="s">
        <v>226</v>
      </c>
      <c r="L46" t="str">
        <f t="shared" si="2"/>
        <v/>
      </c>
      <c r="M46" t="str">
        <f t="shared" si="1"/>
        <v/>
      </c>
    </row>
    <row r="47" spans="1:14">
      <c r="A47" s="117" t="s">
        <v>227</v>
      </c>
      <c r="L47" t="str">
        <f t="shared" si="2"/>
        <v/>
      </c>
      <c r="M47" t="str">
        <f t="shared" si="1"/>
        <v/>
      </c>
    </row>
    <row r="48" spans="1:14" ht="27">
      <c r="A48" s="117" t="s">
        <v>235</v>
      </c>
      <c r="L48" t="str">
        <f t="shared" si="2"/>
        <v/>
      </c>
      <c r="M48" t="str">
        <f t="shared" si="1"/>
        <v/>
      </c>
    </row>
    <row r="49" spans="1:13">
      <c r="A49" s="117" t="s">
        <v>293</v>
      </c>
    </row>
    <row r="50" spans="1:13">
      <c r="A50" s="117" t="s">
        <v>295</v>
      </c>
    </row>
    <row r="51" spans="1:13">
      <c r="A51" s="117" t="s">
        <v>231</v>
      </c>
      <c r="L51" t="str">
        <f t="shared" si="2"/>
        <v/>
      </c>
      <c r="M51" t="str">
        <f t="shared" si="1"/>
        <v/>
      </c>
    </row>
    <row r="52" spans="1:13">
      <c r="A52" s="118" t="s">
        <v>232</v>
      </c>
      <c r="L52" t="str">
        <f t="shared" si="2"/>
        <v/>
      </c>
      <c r="M52" t="str">
        <f t="shared" si="1"/>
        <v/>
      </c>
    </row>
    <row r="53" spans="1:13" s="161" customFormat="1">
      <c r="A53" s="162" t="s">
        <v>320</v>
      </c>
    </row>
    <row r="54" spans="1:13" s="161" customFormat="1">
      <c r="A54" s="162" t="s">
        <v>321</v>
      </c>
    </row>
    <row r="55" spans="1:13">
      <c r="A55" s="118" t="s">
        <v>249</v>
      </c>
    </row>
    <row r="56" spans="1:13" ht="27">
      <c r="A56" s="117" t="s">
        <v>233</v>
      </c>
    </row>
    <row r="57" spans="1:13">
      <c r="A57" s="117" t="s">
        <v>306</v>
      </c>
    </row>
    <row r="58" spans="1:13">
      <c r="A58" s="117" t="s">
        <v>238</v>
      </c>
    </row>
    <row r="59" spans="1:13">
      <c r="A59" s="154" t="s">
        <v>239</v>
      </c>
    </row>
    <row r="60" spans="1:13" ht="27">
      <c r="A60" s="117" t="s">
        <v>244</v>
      </c>
    </row>
    <row r="61" spans="1:13">
      <c r="A61" s="117" t="s">
        <v>240</v>
      </c>
    </row>
    <row r="62" spans="1:13" ht="27">
      <c r="A62" s="117" t="s">
        <v>241</v>
      </c>
    </row>
    <row r="63" spans="1:13" ht="27">
      <c r="A63" s="117" t="s">
        <v>307</v>
      </c>
    </row>
    <row r="64" spans="1:13" ht="27">
      <c r="A64" s="117" t="s">
        <v>242</v>
      </c>
    </row>
    <row r="65" spans="1:1" ht="27">
      <c r="A65" s="117" t="s">
        <v>243</v>
      </c>
    </row>
    <row r="66" spans="1:1" ht="27">
      <c r="A66" s="117" t="s">
        <v>245</v>
      </c>
    </row>
    <row r="67" spans="1:1">
      <c r="A67" s="117" t="s">
        <v>318</v>
      </c>
    </row>
    <row r="68" spans="1:1" ht="40.5">
      <c r="A68" s="154" t="s">
        <v>299</v>
      </c>
    </row>
    <row r="69" spans="1:1" ht="27">
      <c r="A69" s="117" t="s">
        <v>300</v>
      </c>
    </row>
    <row r="70" spans="1:1">
      <c r="A70" s="117" t="s">
        <v>247</v>
      </c>
    </row>
    <row r="71" spans="1:1">
      <c r="A71" s="117" t="s">
        <v>250</v>
      </c>
    </row>
    <row r="72" spans="1:1" ht="27">
      <c r="A72" s="117" t="s">
        <v>251</v>
      </c>
    </row>
    <row r="73" spans="1:1" ht="27">
      <c r="A73" s="117" t="s">
        <v>279</v>
      </c>
    </row>
    <row r="74" spans="1:1">
      <c r="A74" s="117" t="s">
        <v>294</v>
      </c>
    </row>
    <row r="75" spans="1:1">
      <c r="A75" s="117" t="s">
        <v>256</v>
      </c>
    </row>
    <row r="76" spans="1:1">
      <c r="A76" s="117" t="s">
        <v>257</v>
      </c>
    </row>
    <row r="77" spans="1:1">
      <c r="A77" s="117" t="s">
        <v>261</v>
      </c>
    </row>
    <row r="78" spans="1:1">
      <c r="A78" s="117" t="s">
        <v>262</v>
      </c>
    </row>
    <row r="79" spans="1:1">
      <c r="A79" s="117" t="s">
        <v>263</v>
      </c>
    </row>
    <row r="80" spans="1:1">
      <c r="A80" s="117" t="s">
        <v>264</v>
      </c>
    </row>
    <row r="81" spans="1:1">
      <c r="A81" s="117" t="s">
        <v>266</v>
      </c>
    </row>
    <row r="82" spans="1:1" ht="27">
      <c r="A82" s="117" t="s">
        <v>267</v>
      </c>
    </row>
    <row r="83" spans="1:1">
      <c r="A83" s="117" t="s">
        <v>268</v>
      </c>
    </row>
    <row r="84" spans="1:1">
      <c r="A84" s="117" t="s">
        <v>308</v>
      </c>
    </row>
    <row r="85" spans="1:1">
      <c r="A85" s="117" t="s">
        <v>269</v>
      </c>
    </row>
    <row r="86" spans="1:1">
      <c r="A86" s="117" t="s">
        <v>270</v>
      </c>
    </row>
    <row r="87" spans="1:1">
      <c r="A87" s="118" t="s">
        <v>272</v>
      </c>
    </row>
    <row r="88" spans="1:1" ht="27">
      <c r="A88" s="117" t="s">
        <v>273</v>
      </c>
    </row>
    <row r="89" spans="1:1">
      <c r="A89" s="117" t="s">
        <v>290</v>
      </c>
    </row>
    <row r="90" spans="1:1" ht="27">
      <c r="A90" s="117" t="s">
        <v>275</v>
      </c>
    </row>
    <row r="91" spans="1:1" ht="27">
      <c r="A91" s="117" t="s">
        <v>309</v>
      </c>
    </row>
    <row r="92" spans="1:1" ht="27">
      <c r="A92" s="117" t="s">
        <v>278</v>
      </c>
    </row>
    <row r="93" spans="1:1" ht="27">
      <c r="A93" s="117" t="s">
        <v>296</v>
      </c>
    </row>
    <row r="94" spans="1:1" ht="27">
      <c r="A94" s="117" t="s">
        <v>297</v>
      </c>
    </row>
    <row r="95" spans="1:1" ht="27">
      <c r="A95" s="117" t="s">
        <v>298</v>
      </c>
    </row>
    <row r="96" spans="1:1" ht="27">
      <c r="A96" s="132" t="s">
        <v>302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E48AE-28E8-4F4F-B94F-77A393CB285A}">
  <sheetPr codeName="Sheet3"/>
  <dimension ref="A1:C50"/>
  <sheetViews>
    <sheetView zoomScaleNormal="100" workbookViewId="0"/>
  </sheetViews>
  <sheetFormatPr defaultColWidth="9" defaultRowHeight="13.5"/>
  <cols>
    <col min="1" max="1" width="7.25" style="2" bestFit="1" customWidth="1"/>
    <col min="2" max="3" width="18.375" style="2" bestFit="1" customWidth="1"/>
    <col min="4" max="16384" width="9" style="2"/>
  </cols>
  <sheetData>
    <row r="1" spans="1:3">
      <c r="A1" s="1" t="s">
        <v>10</v>
      </c>
      <c r="B1" s="1" t="s">
        <v>2</v>
      </c>
      <c r="C1" s="1" t="s">
        <v>304</v>
      </c>
    </row>
    <row r="2" spans="1:3">
      <c r="A2" s="2" t="s">
        <v>8</v>
      </c>
      <c r="B2" s="2" t="s">
        <v>7</v>
      </c>
      <c r="C2" s="2" t="s">
        <v>7</v>
      </c>
    </row>
    <row r="3" spans="1:3">
      <c r="A3" s="2" t="s">
        <v>9</v>
      </c>
      <c r="B3" s="2" t="s">
        <v>4</v>
      </c>
      <c r="C3" s="2" t="s">
        <v>4</v>
      </c>
    </row>
    <row r="4" spans="1:3">
      <c r="B4" s="2" t="s">
        <v>5</v>
      </c>
      <c r="C4" s="2" t="s">
        <v>5</v>
      </c>
    </row>
    <row r="5" spans="1:3">
      <c r="B5" s="2" t="s">
        <v>11</v>
      </c>
      <c r="C5" s="2" t="s">
        <v>11</v>
      </c>
    </row>
    <row r="6" spans="1:3">
      <c r="B6" s="2" t="s">
        <v>6</v>
      </c>
      <c r="C6" s="2" t="s">
        <v>6</v>
      </c>
    </row>
    <row r="7" spans="1:3">
      <c r="B7" s="2" t="s">
        <v>12</v>
      </c>
      <c r="C7" s="2" t="s">
        <v>12</v>
      </c>
    </row>
    <row r="8" spans="1:3">
      <c r="B8" s="2" t="s">
        <v>13</v>
      </c>
      <c r="C8" s="2" t="s">
        <v>13</v>
      </c>
    </row>
    <row r="9" spans="1:3">
      <c r="B9" s="2" t="s">
        <v>14</v>
      </c>
      <c r="C9" s="2" t="s">
        <v>14</v>
      </c>
    </row>
    <row r="10" spans="1:3">
      <c r="B10" s="2" t="s">
        <v>15</v>
      </c>
      <c r="C10" s="2" t="s">
        <v>15</v>
      </c>
    </row>
    <row r="11" spans="1:3">
      <c r="B11" s="2" t="s">
        <v>16</v>
      </c>
      <c r="C11" s="2" t="s">
        <v>16</v>
      </c>
    </row>
    <row r="12" spans="1:3">
      <c r="B12" s="2" t="s">
        <v>17</v>
      </c>
      <c r="C12" s="2" t="s">
        <v>17</v>
      </c>
    </row>
    <row r="13" spans="1:3">
      <c r="B13" s="2" t="s">
        <v>18</v>
      </c>
      <c r="C13" s="2" t="s">
        <v>18</v>
      </c>
    </row>
    <row r="14" spans="1:3">
      <c r="B14" s="2" t="s">
        <v>19</v>
      </c>
      <c r="C14" s="2" t="s">
        <v>19</v>
      </c>
    </row>
    <row r="15" spans="1:3">
      <c r="B15" s="2" t="s">
        <v>20</v>
      </c>
      <c r="C15" s="2" t="s">
        <v>20</v>
      </c>
    </row>
    <row r="16" spans="1:3">
      <c r="B16" s="2" t="s">
        <v>21</v>
      </c>
      <c r="C16" s="2" t="s">
        <v>21</v>
      </c>
    </row>
    <row r="17" spans="2:3">
      <c r="B17" s="2" t="s">
        <v>22</v>
      </c>
      <c r="C17" s="2" t="s">
        <v>22</v>
      </c>
    </row>
    <row r="18" spans="2:3">
      <c r="B18" s="2" t="s">
        <v>23</v>
      </c>
      <c r="C18" s="2" t="s">
        <v>23</v>
      </c>
    </row>
    <row r="19" spans="2:3">
      <c r="B19" s="2" t="s">
        <v>24</v>
      </c>
      <c r="C19" s="2" t="s">
        <v>24</v>
      </c>
    </row>
    <row r="20" spans="2:3">
      <c r="B20" s="2" t="s">
        <v>25</v>
      </c>
      <c r="C20" s="2" t="s">
        <v>25</v>
      </c>
    </row>
    <row r="21" spans="2:3">
      <c r="B21" s="2" t="s">
        <v>26</v>
      </c>
      <c r="C21" s="2" t="s">
        <v>26</v>
      </c>
    </row>
    <row r="22" spans="2:3">
      <c r="B22" s="2" t="s">
        <v>27</v>
      </c>
      <c r="C22" s="2" t="s">
        <v>27</v>
      </c>
    </row>
    <row r="23" spans="2:3">
      <c r="B23" s="2" t="s">
        <v>28</v>
      </c>
      <c r="C23" s="2" t="s">
        <v>28</v>
      </c>
    </row>
    <row r="24" spans="2:3">
      <c r="B24" s="2" t="s">
        <v>29</v>
      </c>
      <c r="C24" s="2" t="s">
        <v>29</v>
      </c>
    </row>
    <row r="25" spans="2:3">
      <c r="B25" s="2" t="s">
        <v>30</v>
      </c>
      <c r="C25" s="2" t="s">
        <v>30</v>
      </c>
    </row>
    <row r="26" spans="2:3">
      <c r="B26" s="2" t="s">
        <v>31</v>
      </c>
      <c r="C26" s="2" t="s">
        <v>31</v>
      </c>
    </row>
    <row r="27" spans="2:3">
      <c r="B27" s="2" t="s">
        <v>32</v>
      </c>
      <c r="C27" s="2" t="s">
        <v>32</v>
      </c>
    </row>
    <row r="28" spans="2:3">
      <c r="B28" s="2" t="s">
        <v>33</v>
      </c>
      <c r="C28" s="2" t="s">
        <v>33</v>
      </c>
    </row>
    <row r="29" spans="2:3">
      <c r="B29" s="2" t="s">
        <v>34</v>
      </c>
      <c r="C29" s="2" t="s">
        <v>34</v>
      </c>
    </row>
    <row r="30" spans="2:3">
      <c r="B30" s="2" t="s">
        <v>35</v>
      </c>
      <c r="C30" s="2" t="s">
        <v>35</v>
      </c>
    </row>
    <row r="31" spans="2:3">
      <c r="B31" s="2" t="s">
        <v>36</v>
      </c>
      <c r="C31" s="2" t="s">
        <v>36</v>
      </c>
    </row>
    <row r="32" spans="2:3">
      <c r="B32" s="2" t="s">
        <v>37</v>
      </c>
      <c r="C32" s="2" t="s">
        <v>37</v>
      </c>
    </row>
    <row r="33" spans="2:3">
      <c r="B33" s="2" t="s">
        <v>38</v>
      </c>
      <c r="C33" s="2" t="s">
        <v>38</v>
      </c>
    </row>
    <row r="34" spans="2:3">
      <c r="B34" s="2" t="s">
        <v>39</v>
      </c>
      <c r="C34" s="2" t="s">
        <v>39</v>
      </c>
    </row>
    <row r="35" spans="2:3">
      <c r="B35" s="2" t="s">
        <v>40</v>
      </c>
      <c r="C35" s="2" t="s">
        <v>40</v>
      </c>
    </row>
    <row r="36" spans="2:3">
      <c r="B36" s="2" t="s">
        <v>41</v>
      </c>
      <c r="C36" s="2" t="s">
        <v>41</v>
      </c>
    </row>
    <row r="37" spans="2:3">
      <c r="B37" s="2" t="s">
        <v>42</v>
      </c>
      <c r="C37" s="2" t="s">
        <v>42</v>
      </c>
    </row>
    <row r="38" spans="2:3">
      <c r="B38" s="2" t="s">
        <v>43</v>
      </c>
      <c r="C38" s="2" t="s">
        <v>43</v>
      </c>
    </row>
    <row r="39" spans="2:3">
      <c r="B39" s="2" t="s">
        <v>44</v>
      </c>
      <c r="C39" s="2" t="s">
        <v>44</v>
      </c>
    </row>
    <row r="40" spans="2:3">
      <c r="B40" s="2" t="s">
        <v>45</v>
      </c>
      <c r="C40" s="2" t="s">
        <v>45</v>
      </c>
    </row>
    <row r="41" spans="2:3">
      <c r="B41" s="2" t="s">
        <v>46</v>
      </c>
      <c r="C41" s="2" t="s">
        <v>46</v>
      </c>
    </row>
    <row r="42" spans="2:3">
      <c r="B42" s="2" t="s">
        <v>47</v>
      </c>
      <c r="C42" s="2" t="s">
        <v>47</v>
      </c>
    </row>
    <row r="43" spans="2:3">
      <c r="B43" s="2" t="s">
        <v>48</v>
      </c>
      <c r="C43" s="2" t="s">
        <v>48</v>
      </c>
    </row>
    <row r="44" spans="2:3">
      <c r="B44" s="2" t="s">
        <v>49</v>
      </c>
      <c r="C44" s="2" t="s">
        <v>49</v>
      </c>
    </row>
    <row r="45" spans="2:3">
      <c r="B45" s="2" t="s">
        <v>50</v>
      </c>
      <c r="C45" s="2" t="s">
        <v>50</v>
      </c>
    </row>
    <row r="46" spans="2:3">
      <c r="B46" s="2" t="s">
        <v>51</v>
      </c>
      <c r="C46" s="2" t="s">
        <v>51</v>
      </c>
    </row>
    <row r="47" spans="2:3">
      <c r="B47" s="2" t="s">
        <v>52</v>
      </c>
      <c r="C47" s="2" t="s">
        <v>52</v>
      </c>
    </row>
    <row r="48" spans="2:3">
      <c r="B48" s="2" t="s">
        <v>53</v>
      </c>
      <c r="C48" s="2" t="s">
        <v>53</v>
      </c>
    </row>
    <row r="49" spans="2:3">
      <c r="B49" s="2" t="s">
        <v>54</v>
      </c>
      <c r="C49" s="2" t="s">
        <v>54</v>
      </c>
    </row>
    <row r="50" spans="2:3">
      <c r="C50" s="2" t="s">
        <v>305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保助看業務従事者届(Excelオンライン版)</vt:lpstr>
      <vt:lpstr>保助看入力要領(R6)</vt:lpstr>
      <vt:lpstr>check</vt:lpstr>
      <vt:lpstr>list</vt:lpstr>
      <vt:lpstr>'保助看業務従事者届(Excelオンライン版)'!Print_Area</vt:lpstr>
      <vt:lpstr>'保助看入力要領(R6)'!Print_Area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2022-12-02T07:41:12Z</dcterms:created>
  <dcterms:modified xsi:type="dcterms:W3CDTF">2024-11-15T16:18:58Z</dcterms:modified>
</cp:coreProperties>
</file>