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1.20.11\財政課\植木\"/>
    </mc:Choice>
  </mc:AlternateContent>
  <xr:revisionPtr revIDLastSave="0" documentId="13_ncr:1_{0BA41C5A-4B50-46E4-A435-BF93AE34F45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BE37" i="10"/>
  <c r="AM37" i="10"/>
  <c r="BE36" i="10"/>
  <c r="C36" i="10"/>
  <c r="C37" i="10" s="1"/>
  <c r="C35" i="10"/>
  <c r="C34" i="10"/>
  <c r="U34" i="10" l="1"/>
  <c r="U35" i="10" s="1"/>
  <c r="U36" i="10" s="1"/>
  <c r="U37" i="10" s="1"/>
  <c r="U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<sst xmlns="http://schemas.openxmlformats.org/spreadsheetml/2006/main" count="1180" uniqueCount="603">
  <si>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</si>
  <si>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</si>
  <si>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</si>
  <si>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</si>
  <si>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</si>
  <si>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</si>
  <si>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</si>
  <si>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</si>
  <si>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</si>
  <si>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</si>
  <si>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</si>
  <si>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</si>
  <si>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</si>
  <si>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</si>
  <si>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</si>
  <si>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</si>
  <si>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</si>
  <si>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</si>
  <si>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</si>
  <si>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</si>
  <si>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</si>
  <si>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</si>
  <si>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</si>
  <si>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</si>
  <si>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</si>
  <si>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</si>
  <si>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</si>
  <si>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</si>
  <si>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</si>
  <si>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</si>
  <si>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</si>
  <si>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</si>
  <si>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</si>
  <si>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</si>
  <si>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</si>
  <si>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</si>
  <si>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</si>
  <si>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</si>
  <si>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</si>
  <si>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</si>
  <si>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</si>
  <si>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</si>
  <si>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</si>
  <si>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</si>
  <si>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</si>
  <si>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</si>
  <si>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</si>
  <si>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</si>
  <si>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</si>
  <si>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</si>
  <si>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</si>
  <si>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</si>
  <si>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</si>
  <si>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</si>
  <si>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</si>
  <si>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</si>
  <si>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</si>
  <si>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</si>
  <si>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</si>
  <si>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</si>
  <si>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</si>
  <si>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</si>
  <si>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</si>
  <si>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</si>
  <si>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</si>
  <si>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</si>
  <si>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</si>
  <si>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</si>
  <si>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</si>
  <si>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</si>
  <si>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</si>
  <si>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</si>
  <si>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</si>
  <si>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</si>
  <si>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</si>
  <si>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</si>
  <si>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</si>
  <si>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</si>
  <si>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</si>
  <si>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</si>
  <si>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</si>
  <si>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</si>
  <si>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</si>
  <si>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</si>
  <si>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</si>
  <si>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</si>
  <si>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</si>
  <si>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</si>
  <si>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</si>
  <si>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</si>
  <si>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</si>
  <si>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</si>
  <si>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</si>
  <si>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</si>
  <si>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四万十市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</si>
  <si>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</si>
  <si>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</si>
  <si>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</si>
  <si>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</si>
  <si>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</si>
  <si>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</si>
  <si>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</si>
  <si>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</si>
  <si>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</si>
  <si>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</si>
  <si>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</si>
  <si>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</si>
  <si>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</si>
  <si>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</si>
  <si>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</si>
  <si>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</si>
  <si>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</si>
  <si>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</si>
  <si>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</si>
  <si>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</si>
  <si>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</si>
  <si>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</si>
  <si>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</si>
  <si>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</si>
  <si>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</si>
  <si>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</si>
  <si>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</si>
  <si>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</si>
  <si>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</si>
  <si>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</si>
  <si>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</si>
  <si>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</si>
  <si>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</si>
  <si>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</si>
  <si>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</si>
  <si>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</si>
  <si>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</si>
  <si>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</si>
  <si>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</si>
  <si>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</si>
  <si>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</si>
  <si>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</si>
  <si>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</si>
  <si>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</si>
  <si>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</si>
  <si>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</si>
  <si>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</si>
  <si>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</si>
  <si>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四万十市病院事業会計</t>
    <phoneticPr fontId="5"/>
  </si>
  <si>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</si>
  <si>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</si>
  <si>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</si>
  <si>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</si>
  <si>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</si>
  <si>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</si>
  <si>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</si>
  <si>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</si>
  <si>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</si>
  <si>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</si>
  <si>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</si>
  <si>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</si>
  <si>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</si>
  <si>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</si>
  <si>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</si>
  <si>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</si>
  <si>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</si>
  <si>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</si>
  <si>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</si>
  <si>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</si>
  <si>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</si>
  <si>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</si>
  <si>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</si>
  <si>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</si>
  <si>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</si>
  <si>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</si>
  <si>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</si>
  <si>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</si>
  <si>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</si>
  <si>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</si>
  <si>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</si>
  <si>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</si>
  <si>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</si>
  <si>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</si>
  <si>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</si>
  <si>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</si>
  <si>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</si>
  <si>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</si>
  <si>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</si>
  <si>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</si>
  <si>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</si>
  <si>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</si>
  <si>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</si>
  <si>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</si>
  <si>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</si>
  <si>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</si>
  <si>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</si>
  <si>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</si>
  <si>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</si>
  <si>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</si>
  <si>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</si>
  <si>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</si>
  <si>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</si>
  <si>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</si>
  <si>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</si>
  <si>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</si>
  <si>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</si>
  <si>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</si>
  <si>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</si>
  <si>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高知県四万十市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</si>
  <si>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</si>
  <si>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</si>
  <si>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</si>
  <si>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</si>
  <si>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</si>
  <si>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</si>
  <si>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</si>
  <si>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</si>
  <si>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</si>
  <si>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</si>
  <si>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</si>
  <si>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</si>
  <si>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</si>
  <si>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</si>
  <si>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</si>
  <si>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</si>
  <si>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</si>
  <si>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</si>
  <si>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</si>
  <si>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</si>
  <si>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</si>
  <si>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</si>
  <si>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</si>
  <si>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</si>
  <si>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</si>
  <si>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</si>
  <si>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</si>
  <si>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</si>
  <si>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</si>
  <si>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</si>
  <si>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</si>
  <si>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</si>
  <si>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</si>
  <si>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</si>
  <si>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</si>
  <si>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</si>
  <si>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</si>
  <si>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</si>
  <si>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</si>
  <si>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</si>
  <si>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</si>
  <si>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</si>
  <si>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</si>
  <si>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</si>
  <si>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</si>
  <si>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</si>
  <si>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</si>
  <si>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</si>
  <si>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</si>
  <si>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</si>
  <si>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</si>
  <si>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</si>
  <si>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</si>
  <si>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</si>
  <si>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</si>
  <si>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</si>
  <si>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</si>
  <si>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</si>
  <si>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</si>
  <si>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</si>
  <si>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</si>
  <si>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</si>
  <si>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</si>
  <si>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</si>
  <si>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</si>
  <si>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</si>
  <si>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</si>
  <si>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</si>
  <si>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</si>
  <si>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</si>
  <si>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</si>
  <si>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</si>
  <si>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</si>
  <si>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</si>
  <si>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</si>
  <si>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</si>
  <si>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</si>
  <si>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</si>
  <si>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</si>
  <si>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</si>
  <si>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</si>
  <si>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</si>
  <si>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</si>
  <si>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</si>
  <si>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</si>
  <si>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</si>
  <si>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</si>
  <si>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</si>
  <si>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</si>
  <si>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</si>
  <si>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</si>
  <si>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</si>
  <si>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</si>
  <si>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</si>
  <si>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</si>
  <si>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</si>
  <si>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</si>
  <si>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</si>
  <si>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</si>
  <si>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</si>
  <si>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</si>
  <si>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</si>
  <si>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</si>
  <si>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</si>
  <si>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</si>
  <si>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</si>
  <si>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</si>
  <si>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</si>
  <si>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</si>
  <si>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</si>
  <si>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</si>
  <si>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</si>
  <si>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</si>
  <si>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</si>
  <si>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</si>
  <si>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</si>
  <si>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</si>
  <si>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</si>
  <si>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</si>
  <si>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</si>
  <si>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</si>
  <si>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</si>
  <si>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</si>
  <si>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</si>
  <si>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</si>
  <si>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</si>
  <si>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</si>
  <si>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</si>
  <si>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</si>
  <si>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</si>
  <si>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</si>
  <si>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</si>
  <si>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</si>
  <si>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</si>
  <si>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</si>
  <si>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</si>
  <si>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</si>
  <si>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</si>
  <si>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</si>
  <si>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</si>
  <si>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</si>
  <si>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</si>
  <si>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</si>
  <si>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</si>
  <si>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</si>
  <si>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</si>
  <si>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</si>
  <si>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</si>
  <si>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</si>
  <si>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</si>
  <si>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高知県四万十市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</si>
  <si>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</si>
  <si>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</si>
  <si>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</si>
  <si>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</si>
  <si>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</si>
  <si>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</si>
  <si>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</si>
  <si>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</si>
  <si>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</si>
  <si>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</si>
  <si>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</si>
  <si>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</si>
  <si>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</si>
  <si>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</si>
  <si>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</si>
  <si>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</si>
  <si>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</si>
  <si>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</si>
  <si>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</si>
  <si>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</si>
  <si>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四万十市奥屋内へき地出張診療所会計</t>
    <phoneticPr fontId="5"/>
  </si>
  <si>
    <t>四万十市鉄道経営助成基金会計</t>
    <phoneticPr fontId="5"/>
  </si>
  <si>
    <t>四万十市園芸作物価格安定事業会計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</si>
  <si>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</si>
  <si>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</si>
  <si>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</si>
  <si>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</si>
  <si>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</si>
  <si>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</si>
  <si>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</si>
  <si>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</si>
  <si>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</si>
  <si>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</si>
  <si>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</si>
  <si>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</si>
  <si>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</si>
  <si>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四万十市国民健康保険会計事業勘定</t>
    <phoneticPr fontId="5"/>
  </si>
  <si>
    <t>四万十市国民健康保険会計診療施設勘定</t>
    <phoneticPr fontId="5"/>
  </si>
  <si>
    <t>四万十市介護保険会計保険事業勘定</t>
    <phoneticPr fontId="5"/>
  </si>
  <si>
    <t>幡多中央介護認定審査会会計</t>
    <phoneticPr fontId="5"/>
  </si>
  <si>
    <t>四万十市後期高齢者医療会計</t>
    <phoneticPr fontId="5"/>
  </si>
  <si>
    <t>法適用企業</t>
    <phoneticPr fontId="5"/>
  </si>
  <si>
    <t>四万十市水道事業会計</t>
    <phoneticPr fontId="5"/>
  </si>
  <si>
    <t>四万十市下水道事業会計</t>
    <phoneticPr fontId="5"/>
  </si>
  <si>
    <t>幡多公設地方卸売市場事業会計</t>
    <phoneticPr fontId="5"/>
  </si>
  <si>
    <t>法非適用企業</t>
    <phoneticPr fontId="5"/>
  </si>
  <si>
    <t>四万十市と畜場会計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</si>
  <si>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</si>
  <si>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</si>
  <si>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</si>
  <si>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</si>
  <si>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</si>
  <si>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</si>
  <si>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</si>
  <si>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</si>
  <si>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</si>
  <si>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</si>
  <si>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</si>
  <si>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</si>
  <si>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</si>
  <si>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</si>
  <si>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</si>
  <si>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</si>
  <si>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</si>
  <si>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</si>
  <si>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</si>
  <si>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</si>
  <si>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</si>
  <si>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</si>
  <si>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</si>
  <si>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</si>
  <si>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</si>
  <si>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</si>
  <si>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</si>
  <si>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</si>
  <si>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</si>
  <si>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</si>
  <si>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</si>
  <si>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</si>
  <si>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</si>
  <si>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</si>
  <si>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</si>
  <si>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</si>
  <si>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</si>
  <si>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</si>
  <si>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</si>
  <si>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</si>
  <si>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</si>
  <si>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</si>
  <si>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</si>
  <si>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</si>
  <si>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</si>
  <si>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</si>
  <si>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</si>
  <si>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</si>
  <si>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</si>
  <si>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</si>
  <si>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</si>
  <si>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</si>
  <si>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</si>
  <si>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</si>
  <si>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</si>
  <si>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</si>
  <si>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</si>
  <si>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</si>
  <si>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</si>
  <si>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</si>
  <si>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</si>
  <si>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</si>
  <si>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</si>
  <si>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</si>
  <si>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</si>
  <si>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</si>
  <si>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</si>
  <si>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</si>
  <si>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</si>
  <si>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</si>
  <si>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</si>
  <si>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</si>
  <si>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</si>
  <si>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</si>
  <si>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</si>
  <si>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</si>
  <si>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</si>
  <si>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</si>
  <si>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</si>
  <si>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</si>
  <si>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</si>
  <si>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</si>
  <si>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</si>
  <si>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</si>
  <si>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</si>
  <si>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</si>
  <si>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</si>
  <si>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</si>
  <si>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</si>
  <si>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</si>
  <si>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</si>
  <si>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</si>
  <si>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</si>
  <si>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</si>
  <si>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</si>
  <si>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</si>
  <si>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</si>
  <si>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</si>
  <si>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</si>
  <si>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</si>
  <si>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</si>
  <si>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</si>
  <si>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</si>
  <si>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</si>
  <si>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</si>
  <si>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</si>
  <si>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</si>
  <si>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</si>
  <si>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</si>
  <si>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</si>
  <si>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</si>
  <si>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</si>
  <si>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</si>
  <si>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</si>
  <si>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</si>
  <si>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</si>
  <si>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</si>
  <si>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</si>
  <si>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</si>
  <si>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</si>
  <si>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</si>
  <si>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</si>
  <si>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</si>
  <si>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</si>
  <si>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</si>
  <si>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</si>
  <si>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</si>
  <si>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</si>
  <si>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</si>
  <si>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</si>
  <si>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</si>
  <si>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</si>
  <si>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</si>
  <si>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</si>
  <si>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</si>
  <si>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0.08</t>
  </si>
  <si>
    <t>▲ 2.24</t>
  </si>
  <si>
    <t>▲ 0.19</t>
  </si>
  <si>
    <t>四万十市国民健康保険会計診療施設勘定</t>
  </si>
  <si>
    <t>▲ 1.15</t>
  </si>
  <si>
    <t>▲ 1.11</t>
  </si>
  <si>
    <t>▲ 0.80</t>
  </si>
  <si>
    <t>▲ 0.84</t>
  </si>
  <si>
    <t>▲ 0.83</t>
  </si>
  <si>
    <t>四万十市病院事業会計</t>
  </si>
  <si>
    <t>▲ 0.46</t>
  </si>
  <si>
    <t>▲ 0.63</t>
  </si>
  <si>
    <t>四万十市水道事業会計</t>
  </si>
  <si>
    <t>四万十市介護保険会計保険事業勘定</t>
  </si>
  <si>
    <t>一般会計</t>
  </si>
  <si>
    <t>四万十市国民健康保険会計事業勘定</t>
  </si>
  <si>
    <t>四万十市下水道事業会計</t>
  </si>
  <si>
    <t>四万十市と畜場会計</t>
  </si>
  <si>
    <t>その他会計（赤字）</t>
  </si>
  <si>
    <t>▲ 0.01</t>
  </si>
  <si>
    <t>その他会計（黒字）</t>
  </si>
  <si>
    <t>R01</t>
    <phoneticPr fontId="5"/>
  </si>
  <si>
    <t>R02</t>
    <phoneticPr fontId="5"/>
  </si>
  <si>
    <t>R03</t>
    <phoneticPr fontId="5"/>
  </si>
  <si>
    <t>R04</t>
    <phoneticPr fontId="5"/>
  </si>
  <si>
    <t>R05</t>
    <phoneticPr fontId="5"/>
  </si>
  <si>
    <t>こうち人づくり広域連合</t>
    <rPh sb="3" eb="4">
      <t>ヒト</t>
    </rPh>
    <rPh sb="7" eb="9">
      <t>コウイキ</t>
    </rPh>
    <rPh sb="9" eb="11">
      <t>レンゴウ</t>
    </rPh>
    <phoneticPr fontId="2"/>
  </si>
  <si>
    <t>高知県市町村総合事務組合</t>
    <rPh sb="0" eb="3">
      <t>コウチケン</t>
    </rPh>
    <rPh sb="3" eb="6">
      <t>シチョウソン</t>
    </rPh>
    <rPh sb="6" eb="8">
      <t>ソウゴウ</t>
    </rPh>
    <rPh sb="8" eb="10">
      <t>ジム</t>
    </rPh>
    <rPh sb="10" eb="12">
      <t>クミアイ</t>
    </rPh>
    <phoneticPr fontId="2"/>
  </si>
  <si>
    <t>高知県市町村総合事務組合</t>
  </si>
  <si>
    <t>高知県後期高齢者医療広域連合</t>
    <rPh sb="0" eb="3">
      <t>コウチケン</t>
    </rPh>
    <rPh sb="3" eb="5">
      <t>コウキ</t>
    </rPh>
    <rPh sb="5" eb="8">
      <t>コウレイシャ</t>
    </rPh>
    <rPh sb="8" eb="10">
      <t>イリョウ</t>
    </rPh>
    <rPh sb="10" eb="12">
      <t>コウイキ</t>
    </rPh>
    <rPh sb="12" eb="14">
      <t>レンゴウ</t>
    </rPh>
    <phoneticPr fontId="2"/>
  </si>
  <si>
    <t>高知県後期高齢者医療広域連合</t>
  </si>
  <si>
    <t>幡多広域市町村圏事務組合</t>
    <rPh sb="0" eb="2">
      <t>ハタ</t>
    </rPh>
    <rPh sb="2" eb="4">
      <t>コウイキ</t>
    </rPh>
    <rPh sb="4" eb="7">
      <t>シチョウソン</t>
    </rPh>
    <rPh sb="7" eb="8">
      <t>ケン</t>
    </rPh>
    <rPh sb="8" eb="10">
      <t>ジム</t>
    </rPh>
    <rPh sb="10" eb="12">
      <t>クミアイ</t>
    </rPh>
    <phoneticPr fontId="2"/>
  </si>
  <si>
    <t>幡多広域市町村圏事務組合</t>
  </si>
  <si>
    <t>幡多中央環境施設組合</t>
    <rPh sb="0" eb="2">
      <t>ハタ</t>
    </rPh>
    <rPh sb="2" eb="4">
      <t>チュウオウ</t>
    </rPh>
    <rPh sb="4" eb="6">
      <t>カンキョウ</t>
    </rPh>
    <rPh sb="6" eb="8">
      <t>シセツ</t>
    </rPh>
    <rPh sb="8" eb="10">
      <t>クミアイ</t>
    </rPh>
    <phoneticPr fontId="2"/>
  </si>
  <si>
    <t>幡多中央消防組合</t>
    <rPh sb="0" eb="2">
      <t>ハタ</t>
    </rPh>
    <rPh sb="2" eb="4">
      <t>チュウオウ</t>
    </rPh>
    <rPh sb="4" eb="6">
      <t>ショウボウ</t>
    </rPh>
    <rPh sb="6" eb="8">
      <t>クミアイ</t>
    </rPh>
    <phoneticPr fontId="2"/>
  </si>
  <si>
    <t>一般会計</t>
    <rPh sb="0" eb="2">
      <t>イッパン</t>
    </rPh>
    <rPh sb="2" eb="4">
      <t>カイケイ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</si>
  <si>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</si>
  <si>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後期高齢者医療特別会計</t>
    <rPh sb="0" eb="2">
      <t>コウキ</t>
    </rPh>
    <rPh sb="2" eb="5">
      <t>コウレイシャ</t>
    </rPh>
    <rPh sb="5" eb="7">
      <t>イリョウ</t>
    </rPh>
    <rPh sb="7" eb="9">
      <t>トクベツ</t>
    </rPh>
    <rPh sb="9" eb="11">
      <t>カイケイ</t>
    </rPh>
    <phoneticPr fontId="2"/>
  </si>
  <si>
    <t>ふるさと特別会計</t>
    <rPh sb="4" eb="6">
      <t>トクベツ</t>
    </rPh>
    <rPh sb="6" eb="8">
      <t>カイケイ</t>
    </rPh>
    <phoneticPr fontId="2"/>
  </si>
  <si>
    <t>滞納整理事業特別会計</t>
    <rPh sb="0" eb="2">
      <t>タイノウ</t>
    </rPh>
    <rPh sb="2" eb="4">
      <t>セイリ</t>
    </rPh>
    <rPh sb="4" eb="6">
      <t>ジギョウ</t>
    </rPh>
    <rPh sb="6" eb="8">
      <t>トクベツ</t>
    </rPh>
    <rPh sb="8" eb="10">
      <t>カイケイ</t>
    </rPh>
    <phoneticPr fontId="2"/>
  </si>
  <si>
    <t>（公財）四万十市スポーツ協会</t>
    <rPh sb="1" eb="2">
      <t>コウ</t>
    </rPh>
    <rPh sb="2" eb="3">
      <t>ザイ</t>
    </rPh>
    <rPh sb="4" eb="8">
      <t>シマントシ</t>
    </rPh>
    <rPh sb="12" eb="14">
      <t>キョウカイ</t>
    </rPh>
    <phoneticPr fontId="2"/>
  </si>
  <si>
    <t>（公財）四万十市公園管理公社</t>
    <rPh sb="1" eb="2">
      <t>コウ</t>
    </rPh>
    <rPh sb="2" eb="3">
      <t>ザイ</t>
    </rPh>
    <rPh sb="4" eb="8">
      <t>シマントシ</t>
    </rPh>
    <rPh sb="8" eb="10">
      <t>コウエン</t>
    </rPh>
    <rPh sb="10" eb="12">
      <t>カンリ</t>
    </rPh>
    <rPh sb="12" eb="14">
      <t>コウシャ</t>
    </rPh>
    <phoneticPr fontId="2"/>
  </si>
  <si>
    <t>まちづくり四万十（株）</t>
    <rPh sb="5" eb="8">
      <t>シマント</t>
    </rPh>
    <rPh sb="9" eb="10">
      <t>カブ</t>
    </rPh>
    <phoneticPr fontId="2"/>
  </si>
  <si>
    <t>（公財）四万十市西土佐農業公社</t>
    <rPh sb="1" eb="2">
      <t>コウ</t>
    </rPh>
    <rPh sb="2" eb="3">
      <t>ザイ</t>
    </rPh>
    <rPh sb="4" eb="8">
      <t>シマントシ</t>
    </rPh>
    <rPh sb="8" eb="9">
      <t>ニシ</t>
    </rPh>
    <rPh sb="9" eb="11">
      <t>トサ</t>
    </rPh>
    <rPh sb="11" eb="13">
      <t>ノウギョウ</t>
    </rPh>
    <rPh sb="13" eb="15">
      <t>コウシャ</t>
    </rPh>
    <phoneticPr fontId="2"/>
  </si>
  <si>
    <t>（株）しまんと企画</t>
    <rPh sb="1" eb="2">
      <t>カブ</t>
    </rPh>
    <rPh sb="7" eb="9">
      <t>キカク</t>
    </rPh>
    <phoneticPr fontId="2"/>
  </si>
  <si>
    <t>土佐くろしお鉄道（株）</t>
    <rPh sb="0" eb="2">
      <t>トサ</t>
    </rPh>
    <rPh sb="6" eb="8">
      <t>テツドウ</t>
    </rPh>
    <rPh sb="9" eb="10">
      <t>カブ</t>
    </rPh>
    <phoneticPr fontId="2"/>
  </si>
  <si>
    <t>-</t>
    <phoneticPr fontId="2"/>
  </si>
  <si>
    <t>-</t>
    <phoneticPr fontId="2"/>
  </si>
  <si>
    <t>補助金は鉄道経営助成基金より</t>
    <rPh sb="0" eb="3">
      <t>ホジョキン</t>
    </rPh>
    <rPh sb="4" eb="6">
      <t>テツドウ</t>
    </rPh>
    <rPh sb="6" eb="8">
      <t>ケイエイ</t>
    </rPh>
    <rPh sb="8" eb="10">
      <t>ジョセイ</t>
    </rPh>
    <rPh sb="10" eb="12">
      <t>キキン</t>
    </rPh>
    <phoneticPr fontId="10"/>
  </si>
  <si>
    <t>(ふるさと応援基金(R05年度末現在))</t>
    <rPh sb="5" eb="9">
      <t>オウエンキキン</t>
    </rPh>
    <phoneticPr fontId="5"/>
  </si>
  <si>
    <t>(地域振興基金(R05年度末現在))</t>
    <rPh sb="1" eb="7">
      <t>チイキシンコウキキン</t>
    </rPh>
    <phoneticPr fontId="10"/>
  </si>
  <si>
    <t>(鉄道経営助成基金(R05年度末現在))</t>
    <rPh sb="1" eb="3">
      <t>テツドウ</t>
    </rPh>
    <rPh sb="3" eb="5">
      <t>ケイエイ</t>
    </rPh>
    <rPh sb="5" eb="7">
      <t>ジョセイ</t>
    </rPh>
    <rPh sb="7" eb="9">
      <t>キキン</t>
    </rPh>
    <phoneticPr fontId="10"/>
  </si>
  <si>
    <t>(園芸作物価格安定基金(R05年度末現在))</t>
    <rPh sb="1" eb="3">
      <t>エンゲイ</t>
    </rPh>
    <rPh sb="3" eb="5">
      <t>サクモツ</t>
    </rPh>
    <rPh sb="5" eb="7">
      <t>カカク</t>
    </rPh>
    <rPh sb="7" eb="9">
      <t>アンテイ</t>
    </rPh>
    <rPh sb="9" eb="11">
      <t>キキン</t>
    </rPh>
    <phoneticPr fontId="10"/>
  </si>
  <si>
    <t>(奨学資金貸付基金(R05年度末現在))</t>
    <rPh sb="1" eb="5">
      <t>ショウガクシキン</t>
    </rPh>
    <rPh sb="5" eb="7">
      <t>カシツケ</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</si>
  <si>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</si>
  <si>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</si>
  <si>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</si>
  <si>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平均と比べて大きく高い水準にあるが、これまでの南海トラフ地震に備えた防災関連施設の整備、合併特例債の活用、道の駅整備などの投資に伴う地方債の残高によるものが主な理由である。近年、普通建設事業の抑制や交付税措置の有利な地方債の活用等により将来負担率は減少傾向にあったが、令和５年度の総合文化センター完成等に伴い大きく上昇した。有形固定資産減価償却率は類似団体平均よりもやや高く上昇傾向にあったが、これについても総合文化センター完成等に伴い減少する結果となった。令和６年度以降も小学校、保育所施設の完成が見込まれ、今後類似団体平均を下回ることが予想さ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</si>
  <si>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</si>
  <si>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</si>
  <si>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</si>
  <si>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</si>
  <si>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</si>
  <si>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</si>
  <si>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近年実質公債比率については類似団体平均を上回っているものの、推移としては類似団体平均と同様に減少傾向となっていた。これは平成19年度からの新庁舎建設、給食センター建設、西土佐総合支所庁舎建設など合併関連の大型施設整備や、南海トラフ地震に備えた防災関連施設の整備もある程度完了し、公債費が減少傾向であることによるものであったが、令和５年度の総合文化センターの完成よる公債費の増加に伴い大きく増加した。令和６年度以降も小学校の老朽化対策、新食肉センターの整備等による公債費負担が増加が見込まれており、実質公債費比率も上昇傾向になることが予想される。そのため、普通建設事業の削減による地方債発行額の抑制、合併特例債や辺地・過疎対策事業債など交付税措置の有利な地方債の活用、繰上償還の実施など、適正化に努める。</t>
    <rPh sb="0" eb="2">
      <t>キンネン</t>
    </rPh>
    <rPh sb="2" eb="8">
      <t>ジッシツコウサイヒリツ</t>
    </rPh>
    <rPh sb="13" eb="15">
      <t>ルイジ</t>
    </rPh>
    <rPh sb="15" eb="17">
      <t>ダンタイ</t>
    </rPh>
    <rPh sb="17" eb="19">
      <t>ヘイキン</t>
    </rPh>
    <rPh sb="20" eb="22">
      <t>ウワマワ</t>
    </rPh>
    <rPh sb="30" eb="32">
      <t>スイイ</t>
    </rPh>
    <rPh sb="36" eb="38">
      <t>ルイジ</t>
    </rPh>
    <rPh sb="38" eb="42">
      <t>ダンタイヘイキン</t>
    </rPh>
    <rPh sb="43" eb="45">
      <t>ドウヨウ</t>
    </rPh>
    <rPh sb="46" eb="50">
      <t>ゲンショウケイコウ</t>
    </rPh>
    <rPh sb="169" eb="173">
      <t>ソウゴウブンカ</t>
    </rPh>
    <rPh sb="182" eb="185">
      <t>コウサイヒ</t>
    </rPh>
    <rPh sb="186" eb="188">
      <t>ゾウカ</t>
    </rPh>
    <rPh sb="189" eb="190">
      <t>トモナ</t>
    </rPh>
    <rPh sb="191" eb="192">
      <t>オオ</t>
    </rPh>
    <rPh sb="194" eb="196">
      <t>ゾウカ</t>
    </rPh>
    <rPh sb="199" eb="201">
      <t>レイワ</t>
    </rPh>
    <rPh sb="217" eb="220">
      <t>シンショクニク</t>
    </rPh>
    <rPh sb="225" eb="227">
      <t>セイビ</t>
    </rPh>
    <rPh sb="227" eb="228">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</si>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</sst>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C6E970C-0011-4DC1-A376-3CA19F8CBE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F77-4B0C-9EBD-E24D843B4A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71389</c:v>
                </c:pt>
                <c:pt idx="1">
                  <c:v>117398</c:v>
                </c:pt>
                <c:pt idx="2">
                  <c:v>142644</c:v>
                </c:pt>
                <c:pt idx="3">
                  <c:v>130962</c:v>
                </c:pt>
                <c:pt idx="4">
                  <c:v>264237</c:v>
                </c:pt>
              </c:numCache>
            </c:numRef>
          </c:val>
          <c:smooth val="0"/>
          <c:extLst>
            <c:ext xmlns:c16="http://schemas.microsoft.com/office/drawing/2014/chart" uri="{C3380CC4-5D6E-409C-BE32-E72D297353CC}">
              <c16:uniqueId val="{00000001-2F77-4B0C-9EBD-E24D843B4A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1.62</c:v>
                </c:pt>
                <c:pt idx="1">
                  <c:v>3.21</c:v>
                </c:pt>
                <c:pt idx="2">
                  <c:v>3</c:v>
                </c:pt>
                <c:pt idx="3">
                  <c:v>0.87</c:v>
                </c:pt>
                <c:pt idx="4">
                  <c:v>0.67</c:v>
                </c:pt>
              </c:numCache>
            </c:numRef>
          </c:val>
          <c:extLst>
            <c:ext xmlns:c16="http://schemas.microsoft.com/office/drawing/2014/chart" uri="{C3380CC4-5D6E-409C-BE32-E72D297353CC}">
              <c16:uniqueId val="{00000000-AFB5-42E6-AFE7-5A6199127B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5.0199999999999996</c:v>
                </c:pt>
                <c:pt idx="1">
                  <c:v>6.39</c:v>
                </c:pt>
                <c:pt idx="2">
                  <c:v>9.23</c:v>
                </c:pt>
                <c:pt idx="3">
                  <c:v>12.71</c:v>
                </c:pt>
                <c:pt idx="4">
                  <c:v>13.52</c:v>
                </c:pt>
              </c:numCache>
            </c:numRef>
          </c:val>
          <c:extLst>
            <c:ext xmlns:c16="http://schemas.microsoft.com/office/drawing/2014/chart" uri="{C3380CC4-5D6E-409C-BE32-E72D297353CC}">
              <c16:uniqueId val="{00000001-AFB5-42E6-AFE7-5A6199127B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1.58</c:v>
                </c:pt>
                <c:pt idx="1">
                  <c:v>1.67</c:v>
                </c:pt>
                <c:pt idx="2">
                  <c:v>-0.08</c:v>
                </c:pt>
                <c:pt idx="3">
                  <c:v>-2.2400000000000002</c:v>
                </c:pt>
                <c:pt idx="4">
                  <c:v>-0.19</c:v>
                </c:pt>
              </c:numCache>
            </c:numRef>
          </c:val>
          <c:smooth val="0"/>
          <c:extLst>
            <c:ext xmlns:c16="http://schemas.microsoft.com/office/drawing/2014/chart" uri="{C3380CC4-5D6E-409C-BE32-E72D297353CC}">
              <c16:uniqueId val="{00000002-AFB5-42E6-AFE7-5A6199127B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0.26</c:v>
                </c:pt>
                <c:pt idx="2">
                  <c:v>#N/A</c:v>
                </c:pt>
                <c:pt idx="3">
                  <c:v>0.15</c:v>
                </c:pt>
                <c:pt idx="4">
                  <c:v>#N/A</c:v>
                </c:pt>
                <c:pt idx="5">
                  <c:v>0.14000000000000001</c:v>
                </c:pt>
                <c:pt idx="6">
                  <c:v>#N/A</c:v>
                </c:pt>
                <c:pt idx="7">
                  <c:v>0.12</c:v>
                </c:pt>
                <c:pt idx="8">
                  <c:v>#N/A</c:v>
                </c:pt>
                <c:pt idx="9">
                  <c:v>0.12</c:v>
                </c:pt>
              </c:numCache>
            </c:numRef>
          </c:val>
          <c:extLst>
            <c:ext xmlns:c16="http://schemas.microsoft.com/office/drawing/2014/chart" uri="{C3380CC4-5D6E-409C-BE32-E72D297353CC}">
              <c16:uniqueId val="{00000000-0504-4B4D-B19F-1FCA7AA813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0.01</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0504-4B4D-B19F-1FCA7AA81364}"/>
            </c:ext>
          </c:extLst>
        </c:ser>
        <c:ser>
          <c:idx val="2"/>
          <c:order val="2"/>
          <c:tx>
            <c:strRef>
              <c:f>データシート!$A$29</c:f>
              <c:strCache>
                <c:ptCount val="1"/>
                <c:pt idx="0">
                  <c:v>四万十市と畜場会計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c:v>
                </c:pt>
                <c:pt idx="4">
                  <c:v>#N/A</c:v>
                </c:pt>
                <c:pt idx="5">
                  <c:v>0.25</c:v>
                </c:pt>
                <c:pt idx="6">
                  <c:v>#N/A</c:v>
                </c:pt>
                <c:pt idx="7">
                  <c:v>7.0000000000000007E-2</c:v>
                </c:pt>
                <c:pt idx="8">
                  <c:v>#N/A</c:v>
                </c:pt>
                <c:pt idx="9">
                  <c:v>0.13</c:v>
                </c:pt>
              </c:numCache>
            </c:numRef>
          </c:val>
          <c:extLst>
            <c:ext xmlns:c16="http://schemas.microsoft.com/office/drawing/2014/chart" uri="{C3380CC4-5D6E-409C-BE32-E72D297353CC}">
              <c16:uniqueId val="{00000002-0504-4B4D-B19F-1FCA7AA81364}"/>
            </c:ext>
          </c:extLst>
        </c:ser>
        <c:ser>
          <c:idx val="3"/>
          <c:order val="3"/>
          <c:tx>
            <c:strRef>
              <c:f>データシート!$A$30</c:f>
              <c:strCache>
                <c:ptCount val="1"/>
                <c:pt idx="0">
                  <c:v>四万十市下水道事業会計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0.49</c:v>
                </c:pt>
                <c:pt idx="2">
                  <c:v>0</c:v>
                </c:pt>
                <c:pt idx="3">
                  <c:v>0</c:v>
                </c:pt>
                <c:pt idx="4">
                  <c:v>0</c:v>
                </c:pt>
                <c:pt idx="5">
                  <c:v>0</c:v>
                </c:pt>
                <c:pt idx="6">
                  <c:v>#N/A</c:v>
                </c:pt>
                <c:pt idx="7">
                  <c:v>0.12</c:v>
                </c:pt>
                <c:pt idx="8">
                  <c:v>#N/A</c:v>
                </c:pt>
                <c:pt idx="9">
                  <c:v>0.38</c:v>
                </c:pt>
              </c:numCache>
            </c:numRef>
          </c:val>
          <c:extLst>
            <c:ext xmlns:c16="http://schemas.microsoft.com/office/drawing/2014/chart" uri="{C3380CC4-5D6E-409C-BE32-E72D297353CC}">
              <c16:uniqueId val="{00000003-0504-4B4D-B19F-1FCA7AA81364}"/>
            </c:ext>
          </c:extLst>
        </c:ser>
        <c:ser>
          <c:idx val="4"/>
          <c:order val="4"/>
          <c:tx>
            <c:strRef>
              <c:f>データシート!$A$31</c:f>
              <c:strCache>
                <c:ptCount val="1"/>
                <c:pt idx="0">
                  <c:v>四万十市国民健康保険会計事業勘定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0.6</c:v>
                </c:pt>
              </c:numCache>
            </c:numRef>
          </c:val>
          <c:extLst>
            <c:ext xmlns:c16="http://schemas.microsoft.com/office/drawing/2014/chart" uri="{C3380CC4-5D6E-409C-BE32-E72D297353CC}">
              <c16:uniqueId val="{00000004-0504-4B4D-B19F-1FCA7AA8136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1.61</c:v>
                </c:pt>
                <c:pt idx="2">
                  <c:v>#N/A</c:v>
                </c:pt>
                <c:pt idx="3">
                  <c:v>3.21</c:v>
                </c:pt>
                <c:pt idx="4">
                  <c:v>#N/A</c:v>
                </c:pt>
                <c:pt idx="5">
                  <c:v>2.99</c:v>
                </c:pt>
                <c:pt idx="6">
                  <c:v>#N/A</c:v>
                </c:pt>
                <c:pt idx="7">
                  <c:v>0.87</c:v>
                </c:pt>
                <c:pt idx="8">
                  <c:v>#N/A</c:v>
                </c:pt>
                <c:pt idx="9">
                  <c:v>0.66</c:v>
                </c:pt>
              </c:numCache>
            </c:numRef>
          </c:val>
          <c:extLst>
            <c:ext xmlns:c16="http://schemas.microsoft.com/office/drawing/2014/chart" uri="{C3380CC4-5D6E-409C-BE32-E72D297353CC}">
              <c16:uniqueId val="{00000005-0504-4B4D-B19F-1FCA7AA81364}"/>
            </c:ext>
          </c:extLst>
        </c:ser>
        <c:ser>
          <c:idx val="6"/>
          <c:order val="6"/>
          <c:tx>
            <c:strRef>
              <c:f>データシート!$A$33</c:f>
              <c:strCache>
                <c:ptCount val="1"/>
                <c:pt idx="0">
                  <c:v>四万十市介護保険会計保険事業勘定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0.92</c:v>
                </c:pt>
                <c:pt idx="2">
                  <c:v>#N/A</c:v>
                </c:pt>
                <c:pt idx="3">
                  <c:v>0.67</c:v>
                </c:pt>
                <c:pt idx="4">
                  <c:v>#N/A</c:v>
                </c:pt>
                <c:pt idx="5">
                  <c:v>0.4</c:v>
                </c:pt>
                <c:pt idx="6">
                  <c:v>#N/A</c:v>
                </c:pt>
                <c:pt idx="7">
                  <c:v>0.92</c:v>
                </c:pt>
                <c:pt idx="8">
                  <c:v>#N/A</c:v>
                </c:pt>
                <c:pt idx="9">
                  <c:v>0.81</c:v>
                </c:pt>
              </c:numCache>
            </c:numRef>
          </c:val>
          <c:extLst>
            <c:ext xmlns:c16="http://schemas.microsoft.com/office/drawing/2014/chart" uri="{C3380CC4-5D6E-409C-BE32-E72D297353CC}">
              <c16:uniqueId val="{00000006-0504-4B4D-B19F-1FCA7AA81364}"/>
            </c:ext>
          </c:extLst>
        </c:ser>
        <c:ser>
          <c:idx val="7"/>
          <c:order val="7"/>
          <c:tx>
            <c:strRef>
              <c:f>データシート!$A$34</c:f>
              <c:strCache>
                <c:ptCount val="1"/>
                <c:pt idx="0">
                  <c:v>四万十市水道事業会計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3.97</c:v>
                </c:pt>
                <c:pt idx="2">
                  <c:v>#N/A</c:v>
                </c:pt>
                <c:pt idx="3">
                  <c:v>3.88</c:v>
                </c:pt>
                <c:pt idx="4">
                  <c:v>#N/A</c:v>
                </c:pt>
                <c:pt idx="5">
                  <c:v>3.68</c:v>
                </c:pt>
                <c:pt idx="6">
                  <c:v>#N/A</c:v>
                </c:pt>
                <c:pt idx="7">
                  <c:v>3.76</c:v>
                </c:pt>
                <c:pt idx="8">
                  <c:v>#N/A</c:v>
                </c:pt>
                <c:pt idx="9">
                  <c:v>3.51</c:v>
                </c:pt>
              </c:numCache>
            </c:numRef>
          </c:val>
          <c:extLst>
            <c:ext xmlns:c16="http://schemas.microsoft.com/office/drawing/2014/chart" uri="{C3380CC4-5D6E-409C-BE32-E72D297353CC}">
              <c16:uniqueId val="{00000007-0504-4B4D-B19F-1FCA7AA81364}"/>
            </c:ext>
          </c:extLst>
        </c:ser>
        <c:ser>
          <c:idx val="8"/>
          <c:order val="8"/>
          <c:tx>
            <c:strRef>
              <c:f>データシート!$A$35</c:f>
              <c:strCache>
                <c:ptCount val="1"/>
                <c:pt idx="0">
                  <c:v>四万十市病院事業会計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0.67</c:v>
                </c:pt>
                <c:pt idx="2">
                  <c:v>0.46</c:v>
                </c:pt>
                <c:pt idx="3">
                  <c:v>#N/A</c:v>
                </c:pt>
                <c:pt idx="4">
                  <c:v>#N/A</c:v>
                </c:pt>
                <c:pt idx="5">
                  <c:v>0.36</c:v>
                </c:pt>
                <c:pt idx="6">
                  <c:v>#N/A</c:v>
                </c:pt>
                <c:pt idx="7">
                  <c:v>0.5</c:v>
                </c:pt>
                <c:pt idx="8">
                  <c:v>0.63</c:v>
                </c:pt>
                <c:pt idx="9">
                  <c:v>#N/A</c:v>
                </c:pt>
              </c:numCache>
            </c:numRef>
          </c:val>
          <c:extLst>
            <c:ext xmlns:c16="http://schemas.microsoft.com/office/drawing/2014/chart" uri="{C3380CC4-5D6E-409C-BE32-E72D297353CC}">
              <c16:uniqueId val="{00000008-0504-4B4D-B19F-1FCA7AA81364}"/>
            </c:ext>
          </c:extLst>
        </c:ser>
        <c:ser>
          <c:idx val="9"/>
          <c:order val="9"/>
          <c:tx>
            <c:strRef>
              <c:f>データシート!$A$36</c:f>
              <c:strCache>
                <c:ptCount val="1"/>
                <c:pt idx="0">
                  <c:v>四万十市国民健康保険会計診療施設勘定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1.1499999999999999</c:v>
                </c:pt>
                <c:pt idx="1">
                  <c:v>#N/A</c:v>
                </c:pt>
                <c:pt idx="2">
                  <c:v>1.1100000000000001</c:v>
                </c:pt>
                <c:pt idx="3">
                  <c:v>#N/A</c:v>
                </c:pt>
                <c:pt idx="4">
                  <c:v>0.8</c:v>
                </c:pt>
                <c:pt idx="5">
                  <c:v>#N/A</c:v>
                </c:pt>
                <c:pt idx="6">
                  <c:v>0.84</c:v>
                </c:pt>
                <c:pt idx="7">
                  <c:v>#N/A</c:v>
                </c:pt>
                <c:pt idx="8">
                  <c:v>0.83</c:v>
                </c:pt>
                <c:pt idx="9">
                  <c:v>#N/A</c:v>
                </c:pt>
              </c:numCache>
            </c:numRef>
          </c:val>
          <c:extLst>
            <c:ext xmlns:c16="http://schemas.microsoft.com/office/drawing/2014/chart" uri="{C3380CC4-5D6E-409C-BE32-E72D297353CC}">
              <c16:uniqueId val="{00000009-0504-4B4D-B19F-1FCA7AA8136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2160</c:v>
                </c:pt>
                <c:pt idx="5">
                  <c:v>2198</c:v>
                </c:pt>
                <c:pt idx="8">
                  <c:v>2123</c:v>
                </c:pt>
                <c:pt idx="11">
                  <c:v>2007</c:v>
                </c:pt>
                <c:pt idx="14">
                  <c:v>2005</c:v>
                </c:pt>
              </c:numCache>
            </c:numRef>
          </c:val>
          <c:extLst>
            <c:ext xmlns:c16="http://schemas.microsoft.com/office/drawing/2014/chart" uri="{C3380CC4-5D6E-409C-BE32-E72D297353CC}">
              <c16:uniqueId val="{00000000-7580-44F2-BBF9-FAF9982F1C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80-44F2-BBF9-FAF9982F1C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7</c:v>
                </c:pt>
                <c:pt idx="9">
                  <c:v>12</c:v>
                </c:pt>
                <c:pt idx="12">
                  <c:v>11</c:v>
                </c:pt>
              </c:numCache>
            </c:numRef>
          </c:val>
          <c:extLst>
            <c:ext xmlns:c16="http://schemas.microsoft.com/office/drawing/2014/chart" uri="{C3380CC4-5D6E-409C-BE32-E72D297353CC}">
              <c16:uniqueId val="{00000002-7580-44F2-BBF9-FAF9982F1C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124</c:v>
                </c:pt>
                <c:pt idx="3">
                  <c:v>124</c:v>
                </c:pt>
                <c:pt idx="6">
                  <c:v>119</c:v>
                </c:pt>
                <c:pt idx="9">
                  <c:v>102</c:v>
                </c:pt>
                <c:pt idx="12">
                  <c:v>79</c:v>
                </c:pt>
              </c:numCache>
            </c:numRef>
          </c:val>
          <c:extLst>
            <c:ext xmlns:c16="http://schemas.microsoft.com/office/drawing/2014/chart" uri="{C3380CC4-5D6E-409C-BE32-E72D297353CC}">
              <c16:uniqueId val="{00000003-7580-44F2-BBF9-FAF9982F1C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646</c:v>
                </c:pt>
                <c:pt idx="3">
                  <c:v>551</c:v>
                </c:pt>
                <c:pt idx="6">
                  <c:v>573</c:v>
                </c:pt>
                <c:pt idx="9">
                  <c:v>543</c:v>
                </c:pt>
                <c:pt idx="12">
                  <c:v>579</c:v>
                </c:pt>
              </c:numCache>
            </c:numRef>
          </c:val>
          <c:extLst>
            <c:ext xmlns:c16="http://schemas.microsoft.com/office/drawing/2014/chart" uri="{C3380CC4-5D6E-409C-BE32-E72D297353CC}">
              <c16:uniqueId val="{00000004-7580-44F2-BBF9-FAF9982F1C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80-44F2-BBF9-FAF9982F1C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80-44F2-BBF9-FAF9982F1C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2409</c:v>
                </c:pt>
                <c:pt idx="3">
                  <c:v>2427</c:v>
                </c:pt>
                <c:pt idx="6">
                  <c:v>2441</c:v>
                </c:pt>
                <c:pt idx="9">
                  <c:v>2444</c:v>
                </c:pt>
                <c:pt idx="12">
                  <c:v>2509</c:v>
                </c:pt>
              </c:numCache>
            </c:numRef>
          </c:val>
          <c:extLst>
            <c:ext xmlns:c16="http://schemas.microsoft.com/office/drawing/2014/chart" uri="{C3380CC4-5D6E-409C-BE32-E72D297353CC}">
              <c16:uniqueId val="{00000007-7580-44F2-BBF9-FAF9982F1C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1020</c:v>
                </c:pt>
                <c:pt idx="2">
                  <c:v>#N/A</c:v>
                </c:pt>
                <c:pt idx="3">
                  <c:v>#N/A</c:v>
                </c:pt>
                <c:pt idx="4">
                  <c:v>905</c:v>
                </c:pt>
                <c:pt idx="5">
                  <c:v>#N/A</c:v>
                </c:pt>
                <c:pt idx="6">
                  <c:v>#N/A</c:v>
                </c:pt>
                <c:pt idx="7">
                  <c:v>1017</c:v>
                </c:pt>
                <c:pt idx="8">
                  <c:v>#N/A</c:v>
                </c:pt>
                <c:pt idx="9">
                  <c:v>#N/A</c:v>
                </c:pt>
                <c:pt idx="10">
                  <c:v>1094</c:v>
                </c:pt>
                <c:pt idx="11">
                  <c:v>#N/A</c:v>
                </c:pt>
                <c:pt idx="12">
                  <c:v>#N/A</c:v>
                </c:pt>
                <c:pt idx="13">
                  <c:v>1173</c:v>
                </c:pt>
                <c:pt idx="14">
                  <c:v>#N/A</c:v>
                </c:pt>
              </c:numCache>
            </c:numRef>
          </c:val>
          <c:smooth val="0"/>
          <c:extLst>
            <c:ext xmlns:c16="http://schemas.microsoft.com/office/drawing/2014/chart" uri="{C3380CC4-5D6E-409C-BE32-E72D297353CC}">
              <c16:uniqueId val="{00000008-7580-44F2-BBF9-FAF9982F1C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21987</c:v>
                </c:pt>
                <c:pt idx="5">
                  <c:v>21926</c:v>
                </c:pt>
                <c:pt idx="8">
                  <c:v>21448</c:v>
                </c:pt>
                <c:pt idx="11">
                  <c:v>21858</c:v>
                </c:pt>
                <c:pt idx="14">
                  <c:v>22517</c:v>
                </c:pt>
              </c:numCache>
            </c:numRef>
          </c:val>
          <c:extLst>
            <c:ext xmlns:c16="http://schemas.microsoft.com/office/drawing/2014/chart" uri="{C3380CC4-5D6E-409C-BE32-E72D297353CC}">
              <c16:uniqueId val="{00000000-A35E-40D8-88F4-C7D67B4459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c:v>
                </c:pt>
                <c:pt idx="5">
                  <c:v>33</c:v>
                </c:pt>
                <c:pt idx="8">
                  <c:v>15</c:v>
                </c:pt>
                <c:pt idx="11">
                  <c:v>8</c:v>
                </c:pt>
                <c:pt idx="14">
                  <c:v>9</c:v>
                </c:pt>
              </c:numCache>
            </c:numRef>
          </c:val>
          <c:extLst>
            <c:ext xmlns:c16="http://schemas.microsoft.com/office/drawing/2014/chart" uri="{C3380CC4-5D6E-409C-BE32-E72D297353CC}">
              <c16:uniqueId val="{00000001-A35E-40D8-88F4-C7D67B4459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4512</c:v>
                </c:pt>
                <c:pt idx="5">
                  <c:v>5172</c:v>
                </c:pt>
                <c:pt idx="8">
                  <c:v>6167</c:v>
                </c:pt>
                <c:pt idx="11">
                  <c:v>6566</c:v>
                </c:pt>
                <c:pt idx="14">
                  <c:v>6463</c:v>
                </c:pt>
              </c:numCache>
            </c:numRef>
          </c:val>
          <c:extLst>
            <c:ext xmlns:c16="http://schemas.microsoft.com/office/drawing/2014/chart" uri="{C3380CC4-5D6E-409C-BE32-E72D297353CC}">
              <c16:uniqueId val="{00000002-A35E-40D8-88F4-C7D67B4459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5E-40D8-88F4-C7D67B4459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5E-40D8-88F4-C7D67B4459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5E-40D8-88F4-C7D67B4459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3087</c:v>
                </c:pt>
                <c:pt idx="3">
                  <c:v>2922</c:v>
                </c:pt>
                <c:pt idx="6">
                  <c:v>2572</c:v>
                </c:pt>
                <c:pt idx="9">
                  <c:v>2407</c:v>
                </c:pt>
                <c:pt idx="12">
                  <c:v>2445</c:v>
                </c:pt>
              </c:numCache>
            </c:numRef>
          </c:val>
          <c:extLst>
            <c:ext xmlns:c16="http://schemas.microsoft.com/office/drawing/2014/chart" uri="{C3380CC4-5D6E-409C-BE32-E72D297353CC}">
              <c16:uniqueId val="{00000006-A35E-40D8-88F4-C7D67B4459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631</c:v>
                </c:pt>
                <c:pt idx="3">
                  <c:v>510</c:v>
                </c:pt>
                <c:pt idx="6">
                  <c:v>387</c:v>
                </c:pt>
                <c:pt idx="9">
                  <c:v>299</c:v>
                </c:pt>
                <c:pt idx="12">
                  <c:v>394</c:v>
                </c:pt>
              </c:numCache>
            </c:numRef>
          </c:val>
          <c:extLst>
            <c:ext xmlns:c16="http://schemas.microsoft.com/office/drawing/2014/chart" uri="{C3380CC4-5D6E-409C-BE32-E72D297353CC}">
              <c16:uniqueId val="{00000007-A35E-40D8-88F4-C7D67B4459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8814</c:v>
                </c:pt>
                <c:pt idx="3">
                  <c:v>6697</c:v>
                </c:pt>
                <c:pt idx="6">
                  <c:v>6740</c:v>
                </c:pt>
                <c:pt idx="9">
                  <c:v>6574</c:v>
                </c:pt>
                <c:pt idx="12">
                  <c:v>6326</c:v>
                </c:pt>
              </c:numCache>
            </c:numRef>
          </c:val>
          <c:extLst>
            <c:ext xmlns:c16="http://schemas.microsoft.com/office/drawing/2014/chart" uri="{C3380CC4-5D6E-409C-BE32-E72D297353CC}">
              <c16:uniqueId val="{00000008-A35E-40D8-88F4-C7D67B4459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5E-40D8-88F4-C7D67B4459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24916</c:v>
                </c:pt>
                <c:pt idx="3">
                  <c:v>25471</c:v>
                </c:pt>
                <c:pt idx="6">
                  <c:v>26192</c:v>
                </c:pt>
                <c:pt idx="9">
                  <c:v>26066</c:v>
                </c:pt>
                <c:pt idx="12">
                  <c:v>29889</c:v>
                </c:pt>
              </c:numCache>
            </c:numRef>
          </c:val>
          <c:extLst>
            <c:ext xmlns:c16="http://schemas.microsoft.com/office/drawing/2014/chart" uri="{C3380CC4-5D6E-409C-BE32-E72D297353CC}">
              <c16:uniqueId val="{0000000A-A35E-40D8-88F4-C7D67B4459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10905</c:v>
                </c:pt>
                <c:pt idx="2">
                  <c:v>#N/A</c:v>
                </c:pt>
                <c:pt idx="3">
                  <c:v>#N/A</c:v>
                </c:pt>
                <c:pt idx="4">
                  <c:v>8469</c:v>
                </c:pt>
                <c:pt idx="5">
                  <c:v>#N/A</c:v>
                </c:pt>
                <c:pt idx="6">
                  <c:v>#N/A</c:v>
                </c:pt>
                <c:pt idx="7">
                  <c:v>8261</c:v>
                </c:pt>
                <c:pt idx="8">
                  <c:v>#N/A</c:v>
                </c:pt>
                <c:pt idx="9">
                  <c:v>#N/A</c:v>
                </c:pt>
                <c:pt idx="10">
                  <c:v>6914</c:v>
                </c:pt>
                <c:pt idx="11">
                  <c:v>#N/A</c:v>
                </c:pt>
                <c:pt idx="12">
                  <c:v>#N/A</c:v>
                </c:pt>
                <c:pt idx="13">
                  <c:v>10066</c:v>
                </c:pt>
                <c:pt idx="14">
                  <c:v>#N/A</c:v>
                </c:pt>
              </c:numCache>
            </c:numRef>
          </c:val>
          <c:smooth val="0"/>
          <c:extLst>
            <c:ext xmlns:c16="http://schemas.microsoft.com/office/drawing/2014/chart" uri="{C3380CC4-5D6E-409C-BE32-E72D297353CC}">
              <c16:uniqueId val="{0000000B-A35E-40D8-88F4-C7D67B4459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1175</c:v>
                </c:pt>
                <c:pt idx="1">
                  <c:v>1557</c:v>
                </c:pt>
                <c:pt idx="2">
                  <c:v>1666</c:v>
                </c:pt>
              </c:numCache>
            </c:numRef>
          </c:val>
          <c:extLst>
            <c:ext xmlns:c16="http://schemas.microsoft.com/office/drawing/2014/chart" uri="{C3380CC4-5D6E-409C-BE32-E72D297353CC}">
              <c16:uniqueId val="{00000000-A08A-42F6-A14F-B1E5D16E1D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2880</c:v>
                </c:pt>
                <c:pt idx="1">
                  <c:v>2581</c:v>
                </c:pt>
                <c:pt idx="2">
                  <c:v>1999</c:v>
                </c:pt>
              </c:numCache>
            </c:numRef>
          </c:val>
          <c:extLst>
            <c:ext xmlns:c16="http://schemas.microsoft.com/office/drawing/2014/chart" uri="{C3380CC4-5D6E-409C-BE32-E72D297353CC}">
              <c16:uniqueId val="{00000001-A08A-42F6-A14F-B1E5D16E1D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2737</c:v>
                </c:pt>
                <c:pt idx="1">
                  <c:v>2989</c:v>
                </c:pt>
                <c:pt idx="2">
                  <c:v>3031</c:v>
                </c:pt>
              </c:numCache>
            </c:numRef>
          </c:val>
          <c:extLst>
            <c:ext xmlns:c16="http://schemas.microsoft.com/office/drawing/2014/chart" uri="{C3380CC4-5D6E-409C-BE32-E72D297353CC}">
              <c16:uniqueId val="{00000002-A08A-42F6-A14F-B1E5D16E1D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{831B5B82-3CC8-4FFC-99D3-0369246AF210}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CC7-4B69-BFEE-384DF93546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{F665B216-FB92-4B2C-8120-9DE86DDABF87}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C7-4B69-BFEE-384DF93546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{2E042518-A9AD-40FA-8957-0A976907D336}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C7-4B69-BFEE-384DF93546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{CE62FDC8-25B4-4B0D-8541-725E5A5C0BD9}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C7-4B69-BFEE-384DF93546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{727F9143-64CB-48BF-B29B-9C0E893E9C0C}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C7-4B69-BFEE-384DF935465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{D35F3074-F49D-4D3B-9686-C2A2FA9791F1}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CC7-4B69-BFEE-384DF935465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{3F1D3D01-7FFC-4CCF-9247-C15265F85D34}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CC7-4B69-BFEE-384DF935465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{6D31808A-D780-4DF4-9D39-1C61258218D6}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CC7-4B69-BFEE-384DF935465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{F1572FC3-8BF0-489C-860A-DA37A5BE80A3}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CC7-4B69-BFEE-384DF93546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67.599999999999994</c:v>
                </c:pt>
                <c:pt idx="8">
                  <c:v>68.7</c:v>
                </c:pt>
                <c:pt idx="16">
                  <c:v>69.099999999999994</c:v>
                </c:pt>
                <c:pt idx="24">
                  <c:v>69.599999999999994</c:v>
                </c:pt>
                <c:pt idx="32">
                  <c:v>67.8</c:v>
                </c:pt>
              </c:numCache>
            </c:numRef>
          </c:xVal>
          <c:yVal>
            <c:numRef>
              <c:f>公会計指標分析・財政指標組合せ分析表!$BP$51:$DC$51</c:f>
              <c:numCache>
                <c:formatCode>#,##0.0;"▲ "#,##0.0</c:formatCode>
                <c:ptCount val="40"/>
                <c:pt idx="0">
                  <c:v>113.4</c:v>
                </c:pt>
                <c:pt idx="8">
                  <c:v>84.1</c:v>
                </c:pt>
                <c:pt idx="16">
                  <c:v>77.7</c:v>
                </c:pt>
                <c:pt idx="24">
                  <c:v>67.3</c:v>
                </c:pt>
                <c:pt idx="32">
                  <c:v>97.2</c:v>
                </c:pt>
              </c:numCache>
            </c:numRef>
          </c:yVal>
          <c:smooth val="0"/>
          <c:extLst>
            <c:ext xmlns:c16="http://schemas.microsoft.com/office/drawing/2014/chart" uri="{C3380CC4-5D6E-409C-BE32-E72D297353CC}">
              <c16:uniqueId val="{00000009-CCC7-4B69-BFEE-384DF935465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{4346DD86-EA6B-4404-A073-96865774F025}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CC7-4B69-BFEE-384DF93546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{1D014B13-8E1F-4FDB-8EC7-8F8813434869}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C7-4B69-BFEE-384DF93546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{06835243-06C3-4FFA-83B8-F84A15EC299A}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C7-4B69-BFEE-384DF93546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{DAFA7531-20E9-44CE-95F8-7D6C2D0A80D9}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C7-4B69-BFEE-384DF93546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{8D4F0D04-3788-4D04-BA12-52E048103438}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C7-4B69-BFEE-384DF935465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{C562280C-BE81-47D8-85D3-2037D4AA8EA0}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CC7-4B69-BFEE-384DF935465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{0C3A10E0-942D-440A-929B-8A257C0FE6AE}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CC7-4B69-BFEE-384DF935465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{9EA1F988-66A7-4E8C-9360-2EDF2C80BF0F}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CC7-4B69-BFEE-384DF935465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{9165FC84-5F71-4C99-8AF0-FA6678CD5B30}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CC7-4B69-BFEE-384DF93546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CC7-4B69-BFEE-384DF9354659}"/>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{D70B91B7-6EB9-403B-A172-17DFB3EDA2E6}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E3F-417A-B68C-DA078EDAAE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{05CA1577-BADE-4442-AFD0-281F79A76F0B}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3F-417A-B68C-DA078EDAAE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{ABAEE2CD-FA11-4B52-8448-9C1F56A624D6}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3F-417A-B68C-DA078EDAAE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{1621B432-6018-448B-AE4B-8A120B05055D}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3F-417A-B68C-DA078EDAAE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{5B80DF68-AE04-4740-9E23-66329D660DB6}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3F-417A-B68C-DA078EDAAE9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{9E955BFF-9DAD-483D-ABC0-569AB132BF65}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E3F-417A-B68C-DA078EDAAE9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{273F551E-9BC5-4155-8790-07AA9648F2F6}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E3F-417A-B68C-DA078EDAAE9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{DA69DA41-6C3C-4E85-AABF-5BD156ADDAFC}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E3F-417A-B68C-DA078EDAAE9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{8D97D80C-3367-4C8C-AB56-A31B62947C73}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E3F-417A-B68C-DA078EDAAE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10.1</c:v>
                </c:pt>
                <c:pt idx="16">
                  <c:v>9.6999999999999993</c:v>
                </c:pt>
                <c:pt idx="24">
                  <c:v>9.6999999999999993</c:v>
                </c:pt>
                <c:pt idx="32">
                  <c:v>10.5</c:v>
                </c:pt>
              </c:numCache>
            </c:numRef>
          </c:xVal>
          <c:yVal>
            <c:numRef>
              <c:f>公会計指標分析・財政指標組合せ分析表!$BP$73:$DC$73</c:f>
              <c:numCache>
                <c:formatCode>#,##0.0;"▲ "#,##0.0</c:formatCode>
                <c:ptCount val="40"/>
                <c:pt idx="0">
                  <c:v>113.4</c:v>
                </c:pt>
                <c:pt idx="8">
                  <c:v>84.1</c:v>
                </c:pt>
                <c:pt idx="16">
                  <c:v>77.7</c:v>
                </c:pt>
                <c:pt idx="24">
                  <c:v>67.3</c:v>
                </c:pt>
                <c:pt idx="32">
                  <c:v>97.2</c:v>
                </c:pt>
              </c:numCache>
            </c:numRef>
          </c:yVal>
          <c:smooth val="0"/>
          <c:extLst>
            <c:ext xmlns:c16="http://schemas.microsoft.com/office/drawing/2014/chart" uri="{C3380CC4-5D6E-409C-BE32-E72D297353CC}">
              <c16:uniqueId val="{00000009-1E3F-417A-B68C-DA078EDAAE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{B163A25D-23F4-4FD9-87CB-AFA4F8E1586F}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E3F-417A-B68C-DA078EDAAE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{6244548C-D6D5-44A0-A41E-3E417FB0DE17}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3F-417A-B68C-DA078EDAAE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{2C86BC06-4A4B-49A3-AE94-8ECC6D4BC3DC}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3F-417A-B68C-DA078EDAAE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{521A700B-F29C-4727-B443-A91F81E24C1A}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3F-417A-B68C-DA078EDAAE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{F82AF0B3-42FE-4E74-A704-0D44A35AF13B}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3F-417A-B68C-DA078EDAAE9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{DC72DA29-C30D-47BC-B919-2805003441D8}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E3F-417A-B68C-DA078EDAAE9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{3171425F-6276-4FCC-8655-79E11F77510A}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E3F-417A-B68C-DA078EDAAE93}"/>
                </c:ext>
              </c:extLst>
            </c:dLbl>
            <c:dLbl>
              <c:idx val="24"/>
              <c:layout>
                <c:manualLayout>
                  <c:x val="-2.8829840147400729E-2"/>
                  <c:y val="-5.77802216168564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{10DEBC9A-598F-4B30-A938-77E96DC624B8}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E3F-417A-B68C-DA078EDAAE93}"/>
                </c:ext>
              </c:extLst>
            </c:dLbl>
            <c:dLbl>
              <c:idx val="32"/>
              <c:layout>
                <c:manualLayout>
                  <c:x val="-3.4310845302750435E-2"/>
                  <c:y val="-6.705307255873148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{02116BEA-CF80-4B68-9EB0-9B6141836F3F}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E3F-417A-B68C-DA078EDAAE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E3F-417A-B68C-DA078EDAAE93}"/>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繰上償還を除く元利償還金は、対前年度比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％増加、公営企業債の元利償還金に対する繰入金</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実質公債費比率の分子</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今後、地方債残高は近年の大型事業整備</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やインフラの維持補修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により増加する見通しであるため、地方債発行額の抑制、辺地・過疎対策事業債などの交付税措置の有利な地方債の活用、繰上償還の実施などにより一層の公債費負担の適正化に努める。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一般会計等に係る地方債の現在高は、対前年度比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要因としては文化複合施設の整備が完了したことで本年度の起債借入額が増となったことが主である。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公営企業債等繰入見込額は、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幡多公設地方卸売市場事業会計及び四万十市国民健康保険会計診療施設勘定</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に対するものが増加して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いるもののそれ以外の会計で減少したため</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、全体では対前年度比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組合等負担等見込額は、幡多広域市町村圏事務組合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の起債償還が終了したものの、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幡多中央消防組合の起債現在高の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退職手当負担見込額は、平成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年度までの「行政改革大綱・実施計画（行政改革プラン）」よる職員数削減や、団塊の世代の大量退職に伴う新陳代謝、退職手当支給率の改正などにより減少傾向にあ</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ったが、一定新陳代謝等も完了したことで今年度は微増となった。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充当可能基金は、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特に減債基金の取り崩しが増加（前年度比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億円増）となった影響が大きく、</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基準財政需要額算入見込額は、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文化複合施設の整備に活用した公共施設等適正管理推進事業債の借入額の増加により、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％の増加となってい</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高知県四万十市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財源不足のため減債基金を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千円取崩したほか、ふるさと応援基金や地域振興基金などその他目的基金についても</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1,039,592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千円取崩しを行っており、令和４年度決算の剰余金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106,853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千円を財政調整基金に積立てたほか、ふるさと応援寄附金の増加に伴い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600,932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千円を積立てを行ったものの、基金全体としては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431,916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施設整備事業や高齢者・子育て施策などに計画的に充当していくため、中長期的には減少していく見通しである。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寄附金を活用して寄附者の意向を反映した施策を展開することで個性豊かで魅力あるふるさとづくりに資することを目的として設置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市民の連帯の強化又は地域振興に要する経費に充当するため設置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地域公共交通の確保を図るため、沿線地域の交通体系整備や土佐くろしお鉄道の経営を助成することを目的として設置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指定する園芸作物の価格の甚だしい低落があった場合、価格差補給することにより農家経済の安定に寄与することを目的に設置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奨学資金貸付基金：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市内在住の優秀な学徒であって、経済的理由により修学困難な者に対し、学資を貸し付けて、人材を育成することを目的として設置</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乳幼児・児童の医療費助成などの財源として取崩した一方、寄附金の増額による寄付歳入を積立てたことによる増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あったかふれあいセンター事業などの財源として取崩したため減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鉄道経営助成基金：基金造成計画に沿った積立てや貸付金元利収入の積立てした一方、経営支援補助の財源として取崩しを行ったことによる減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園芸作物価格安定基金：価格差補給のため取崩しを行ったことによる減</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奨学資金貸付基金：奨学金の貸付額より返還額が上回っていることによる増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ふるさと応援寄附金を積立てし、基金の目的に沿った事業の財源として取崩しを予定している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基金の目的に沿った新規事業や既存事業の財源として取崩しを予定している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鉄道経営助成基金：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基金造成計画に沿って令和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千円の積立てを行い、経営支援補助の財源として取崩しを予定している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園芸作物価格安定基金：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生産者からの納付金と価格差額補給金との差額金額の取崩しを予定している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奨学資金貸付基金：今後も引き続き貸付事業を実施予定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106,853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108,647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市財政の健全な運営を目的に財源調整を図るため取崩すこととしている。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千円、臨時財政対策債償還基金費として交付された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千円の積立てのほか、財源不足のため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582,505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市債の償還に要する財源を円滑に調整し、将来にわたる市財政の健全な運営を目的に取崩す見込みである。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39F7D5-0D00-40B1-A230-D89E8FACA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E08C1EC-1112-4A6B-96EF-DE234E9702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E87F1EB-8501-4F7D-B964-9795B657BA9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D12B4DF-5654-4074-98B2-FFB6E43DFD3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132850B-C46B-47D0-8D01-50DC9E43781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B8F7FA6-A41D-4527-A6D8-5FD8D0F553E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79149F7-B276-4D62-8730-D2944056480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81F54A9-6FA8-4FB8-8DCB-E4AFF8B542F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FE2569A-8B19-47BE-A286-A23EECD8CEC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4088F96-8032-4AE2-8E03-E90A1112C42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24CD53C-5CCD-40EB-BE8D-EFCC4EEF97D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9346CA7-26E2-42BC-9F13-CAAAEEB6E52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31,936
31,791
632.32
30,013,274
29,786,967
82,056
12,325,099
29,889,159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0CFF21E-F735-4837-9B6A-617C5CEA33E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0EEBA82-77F0-4707-800D-EF053081A3E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5D48A89-EB3F-4205-838F-386ACDF7032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979FD42-E06C-4011-963E-372EA987D7A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9F8817A-F4CF-463E-835B-6AB73DDA887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ED39855-A96E-4982-85EF-3245B066F12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86674EE-D121-49AA-8DD7-F752F924C8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1188927-8E0F-4E5A-AE49-FE3B26BEF7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A901078-CCD8-4D2C-851E-CC226E64B1D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F9296AC-5F95-4445-A0FF-674A019F749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2CF7150-0138-46B0-823D-46ADAD0427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1B7219C-81B7-47B9-A0FA-48BC26AF2E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31C8723-132F-470B-82A3-C36AC69F542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35B63D3-3711-45F1-8F39-52016CFDC46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E0A27BB-8ABB-4CE4-9885-D38BCE755F1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A0585BF-87AA-4249-9DCB-D7ACB8E8841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AF1C26E-C178-4E59-B9F0-63100E8D7B7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8F613CE-1B4A-4F15-B272-3E39D5D2EC5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B27D333-3BCE-415F-8C16-855722C0D91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08F9FE9-EFE6-4C7D-B76C-88356543961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FCC6512-8B77-4E9B-A5C2-A4421848735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EF00708-EA2B-4678-B652-BB9B7B50577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0F005E9-71DD-44CD-B6CD-F3FAA80E02F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17BDC74-07D8-4E7E-BFFC-90D1FB1C474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844B4D1-57DB-4407-8065-BC30663E006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CEA5E18-1F4A-4D77-AB87-F2939269496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C9B40FD-CDD6-4C3A-8FF2-42F1E27B73E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08355F9-9001-4098-9D53-ED970CE33F8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53A3427-0E51-44E3-AECD-16848688772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39A3B5C-D18C-4596-A35E-E8F0F97ED0B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BA9AC65-32EA-4211-8D39-A9FFD93F2A7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CF6BCC6-430F-479D-9135-4A290E13D7E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0A569E7-A36A-45CF-B6CD-1553BF5E7E5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7A92216-F72C-4545-BB56-D2E280FD910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684A0C9-0A4A-4374-A817-F4DFC4A3CB9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有形固定資産減価償却率は類似団体よりやや高い水準にあ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年に公共施設等総合管理計画、令和２年に個別施設計画を策定し、施設の適切な管理に努めている。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令和５年度</a:t>
          </a:r>
          <a:r>
            <a:rPr kumimoji="1" lang="ja-JP" altLang="en-US" sz="1100">
              <a:solidFill>
                <a:schemeClr val="dk1"/>
              </a:solidFill>
              <a:effectLst/>
              <a:latin typeface="+mn-lt"/>
              <a:ea typeface="+mn-ea"/>
              <a:cs typeface="+mn-cs"/>
            </a:rPr>
            <a:t>では、総合文化センター</a:t>
          </a:r>
          <a:r>
            <a:rPr kumimoji="1" lang="ja-JP" altLang="ja-JP" sz="1100">
              <a:solidFill>
                <a:schemeClr val="dk1"/>
              </a:solidFill>
              <a:effectLst/>
              <a:latin typeface="+mn-lt"/>
              <a:ea typeface="+mn-ea"/>
              <a:cs typeface="+mn-cs"/>
            </a:rPr>
            <a:t>の完成</a:t>
          </a:r>
          <a:r>
            <a:rPr kumimoji="1" lang="ja-JP" altLang="en-US" sz="1100">
              <a:solidFill>
                <a:schemeClr val="dk1"/>
              </a:solidFill>
              <a:effectLst/>
              <a:latin typeface="+mn-lt"/>
              <a:ea typeface="+mn-ea"/>
              <a:cs typeface="+mn-cs"/>
            </a:rPr>
            <a:t>等に伴い償却率の減が見られる。また、</a:t>
          </a:r>
          <a:r>
            <a:rPr kumimoji="1" lang="ja-JP" altLang="ja-JP" sz="1100">
              <a:solidFill>
                <a:schemeClr val="dk1"/>
              </a:solidFill>
              <a:effectLst/>
              <a:latin typeface="+mn-lt"/>
              <a:ea typeface="+mn-ea"/>
              <a:cs typeface="+mn-cs"/>
            </a:rPr>
            <a:t>令和６年度以降小学校や保育所施設の大規模改築</a:t>
          </a:r>
          <a:r>
            <a:rPr kumimoji="1" lang="ja-JP" altLang="en-US" sz="1100">
              <a:solidFill>
                <a:schemeClr val="dk1"/>
              </a:solidFill>
              <a:effectLst/>
              <a:latin typeface="+mn-lt"/>
              <a:ea typeface="+mn-ea"/>
              <a:cs typeface="+mn-cs"/>
            </a:rPr>
            <a:t>、が予定されているため</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減少傾向になると予想される。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7B9701F-8129-4B8E-8E08-2FE737B21D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88C1334-D9CC-4C98-8612-FAC69724666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06EF194-7A2C-465C-AB3A-35DB7734DC3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418FB9B-1C83-4E8A-8801-276A45FC410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A67FDE4-5ECE-4763-95AD-42F7D7FA719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1D90710-7A29-4AE8-9433-AE447E0920C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6A50E20-AF32-4948-A830-7862D50CE84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E854D31-5E54-4510-8024-AAACC3AC042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FA674C7-4CCB-4F43-B1C5-95E33BFCED1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085FAB6-A0A7-449C-BCD3-F6370025BB3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3030798-207A-4826-9C59-99A89D2D99C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912889F-9851-42D8-BA83-210923AE47E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C51257C-DD8E-4DE3-BF36-F75F687E85A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1FF6E98-4F1A-43C1-80CC-495D63D5F04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33004EAC-3279-4FEC-9400-4F7EA172A9E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55021F8-4EBD-4287-859A-CE694C9863D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9735B31A-C94A-428E-B867-64E678A91CA9}"/>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215F095E-C425-43B6-8EB0-FF9E76C92FA9}"/>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0D635710-70B3-47F6-86EB-81DF58C7C515}"/>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308D2795-7354-4C72-9E3C-2EED34F164D2}"/>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DF873D6B-850A-47B4-B2FB-F565A72052F9}"/>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8CD6E94D-1986-43B4-81D2-64E2108D7635}"/>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95485693-D83A-48A4-95DC-C5BAEB5DE095}"/>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5ED24EAA-490D-47C1-87A8-D02D642471EB}"/>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A673D651-1ED5-4383-8E12-638B7DED8A2E}"/>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9C5C4282-8C6E-4F6C-A6AB-8B8EE4A0AF2F}"/>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75CD624B-0A26-4062-9549-4F930CA50D83}"/>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ECA1D3E-CC50-46BF-8500-788BE84AA4F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D8B24DD-5C4D-4432-A2F6-3FDFA44DF61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C1E02F3-5765-41FA-BCD6-A7EC4FDE062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7E05B2F-C354-4379-A26D-5CDBFF850DE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E15B9E9-8DBE-4B42-B931-EA12A51AC26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楕円 80">
          <a:extLst>
            <a:ext uri="{FF2B5EF4-FFF2-40B4-BE49-F238E27FC236}">
              <a16:creationId xmlns:a16="http://schemas.microsoft.com/office/drawing/2014/main" id="{CAEB8380-A1E4-4518-A6D3-14E710F9A57B}"/>
            </a:ext>
          </a:extLst>
        </xdr:cNvPr>
        <xdr:cNvSpPr/>
      </xdr:nvSpPr>
      <xdr:spPr>
        <a:xfrm>
          <a:off x="4711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13987</xdr:rowOff>
    </xdr:from>
    <xdr:ext cx="405111" cy="259045"/>
    <xdr:sp macro="" textlink="">
      <xdr:nvSpPr>
        <xdr:cNvPr id="82" name="有形固定資産減価償却率該当値テキスト">
          <a:extLst>
            <a:ext uri="{FF2B5EF4-FFF2-40B4-BE49-F238E27FC236}">
              <a16:creationId xmlns:a16="http://schemas.microsoft.com/office/drawing/2014/main" id="{A2F258DB-450E-4B79-9EE5-A276B580C17F}"/>
            </a:ext>
          </a:extLst>
        </xdr:cNvPr>
        <xdr:cNvSpPr txBox="1"/>
      </xdr:nvSpPr>
      <xdr:spPr>
        <a:xfrm>
          <a:off x="48133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3" name="楕円 82">
          <a:extLst>
            <a:ext uri="{FF2B5EF4-FFF2-40B4-BE49-F238E27FC236}">
              <a16:creationId xmlns:a16="http://schemas.microsoft.com/office/drawing/2014/main" id="{F886690E-F554-4B34-97DD-35417172FB81}"/>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118745</xdr:rowOff>
    </xdr:to>
    <xdr:cxnSp macro="">
      <xdr:nvCxnSpPr>
        <xdr:cNvPr id="84" name="直線コネクタ 83">
          <a:extLst>
            <a:ext uri="{FF2B5EF4-FFF2-40B4-BE49-F238E27FC236}">
              <a16:creationId xmlns:a16="http://schemas.microsoft.com/office/drawing/2014/main" id="{B5527F9F-E2A3-4922-B2D5-98C0F06F9AFF}"/>
            </a:ext>
          </a:extLst>
        </xdr:cNvPr>
        <xdr:cNvCxnSpPr/>
      </xdr:nvCxnSpPr>
      <xdr:spPr>
        <a:xfrm flipV="1">
          <a:off x="4051300" y="617283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58949</xdr:rowOff>
    </xdr:from>
    <xdr:to>
      <xdr:col>15</xdr:col>
      <xdr:colOff>187325</xdr:colOff>
      <xdr:row>31</xdr:row>
      <xdr:rowOff>160549</xdr:rowOff>
    </xdr:to>
    <xdr:sp macro="" textlink="">
      <xdr:nvSpPr>
        <xdr:cNvPr id="85" name="楕円 84">
          <a:extLst>
            <a:ext uri="{FF2B5EF4-FFF2-40B4-BE49-F238E27FC236}">
              <a16:creationId xmlns:a16="http://schemas.microsoft.com/office/drawing/2014/main" id="{5CB726B2-E6EA-49F1-B284-06A9A9754549}"/>
            </a:ext>
          </a:extLst>
        </xdr:cNvPr>
        <xdr:cNvSpPr/>
      </xdr:nvSpPr>
      <xdr:spPr>
        <a:xfrm>
          <a:off x="3238500" y="614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109749</xdr:rowOff>
    </xdr:from>
    <xdr:to>
      <xdr:col>19</xdr:col>
      <xdr:colOff>136525</xdr:colOff>
      <xdr:row>31</xdr:row>
      <xdr:rowOff>118745</xdr:rowOff>
    </xdr:to>
    <xdr:cxnSp macro="">
      <xdr:nvCxnSpPr>
        <xdr:cNvPr id="86" name="直線コネクタ 85">
          <a:extLst>
            <a:ext uri="{FF2B5EF4-FFF2-40B4-BE49-F238E27FC236}">
              <a16:creationId xmlns:a16="http://schemas.microsoft.com/office/drawing/2014/main" id="{B55C632D-AAC8-4254-98C0-F11293F177FC}"/>
            </a:ext>
          </a:extLst>
        </xdr:cNvPr>
        <xdr:cNvCxnSpPr/>
      </xdr:nvCxnSpPr>
      <xdr:spPr>
        <a:xfrm>
          <a:off x="3289300" y="6196224"/>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51753</xdr:rowOff>
    </xdr:from>
    <xdr:to>
      <xdr:col>11</xdr:col>
      <xdr:colOff>187325</xdr:colOff>
      <xdr:row>31</xdr:row>
      <xdr:rowOff>153353</xdr:rowOff>
    </xdr:to>
    <xdr:sp macro="" textlink="">
      <xdr:nvSpPr>
        <xdr:cNvPr id="87" name="楕円 86">
          <a:extLst>
            <a:ext uri="{FF2B5EF4-FFF2-40B4-BE49-F238E27FC236}">
              <a16:creationId xmlns:a16="http://schemas.microsoft.com/office/drawing/2014/main" id="{FA1F78CD-75DC-4A77-9ADF-349288821720}"/>
            </a:ext>
          </a:extLst>
        </xdr:cNvPr>
        <xdr:cNvSpPr/>
      </xdr:nvSpPr>
      <xdr:spPr>
        <a:xfrm>
          <a:off x="2476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102553</xdr:rowOff>
    </xdr:from>
    <xdr:to>
      <xdr:col>15</xdr:col>
      <xdr:colOff>136525</xdr:colOff>
      <xdr:row>31</xdr:row>
      <xdr:rowOff>109749</xdr:rowOff>
    </xdr:to>
    <xdr:cxnSp macro="">
      <xdr:nvCxnSpPr>
        <xdr:cNvPr id="88" name="直線コネクタ 87">
          <a:extLst>
            <a:ext uri="{FF2B5EF4-FFF2-40B4-BE49-F238E27FC236}">
              <a16:creationId xmlns:a16="http://schemas.microsoft.com/office/drawing/2014/main" id="{4D11773E-87DE-4F6C-82EA-0B15F4D0149C}"/>
            </a:ext>
          </a:extLst>
        </xdr:cNvPr>
        <xdr:cNvCxnSpPr/>
      </xdr:nvCxnSpPr>
      <xdr:spPr>
        <a:xfrm>
          <a:off x="2527300" y="6189028"/>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31962</xdr:rowOff>
    </xdr:from>
    <xdr:to>
      <xdr:col>7</xdr:col>
      <xdr:colOff>187325</xdr:colOff>
      <xdr:row>31</xdr:row>
      <xdr:rowOff>133562</xdr:rowOff>
    </xdr:to>
    <xdr:sp macro="" textlink="">
      <xdr:nvSpPr>
        <xdr:cNvPr id="89" name="楕円 88">
          <a:extLst>
            <a:ext uri="{FF2B5EF4-FFF2-40B4-BE49-F238E27FC236}">
              <a16:creationId xmlns:a16="http://schemas.microsoft.com/office/drawing/2014/main" id="{80406EB6-8BBE-42D5-BA64-58FAF0CF87E3}"/>
            </a:ext>
          </a:extLst>
        </xdr:cNvPr>
        <xdr:cNvSpPr/>
      </xdr:nvSpPr>
      <xdr:spPr>
        <a:xfrm>
          <a:off x="1714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82762</xdr:rowOff>
    </xdr:from>
    <xdr:to>
      <xdr:col>11</xdr:col>
      <xdr:colOff>136525</xdr:colOff>
      <xdr:row>31</xdr:row>
      <xdr:rowOff>102553</xdr:rowOff>
    </xdr:to>
    <xdr:cxnSp macro="">
      <xdr:nvCxnSpPr>
        <xdr:cNvPr id="90" name="直線コネクタ 89">
          <a:extLst>
            <a:ext uri="{FF2B5EF4-FFF2-40B4-BE49-F238E27FC236}">
              <a16:creationId xmlns:a16="http://schemas.microsoft.com/office/drawing/2014/main" id="{F05CFE5E-A1A8-44A3-966B-2AF8C7E37FFE}"/>
            </a:ext>
          </a:extLst>
        </xdr:cNvPr>
        <xdr:cNvCxnSpPr/>
      </xdr:nvCxnSpPr>
      <xdr:spPr>
        <a:xfrm>
          <a:off x="1765300" y="6169237"/>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1" name="n_1aveValue有形固定資産減価償却率">
          <a:extLst>
            <a:ext uri="{FF2B5EF4-FFF2-40B4-BE49-F238E27FC236}">
              <a16:creationId xmlns:a16="http://schemas.microsoft.com/office/drawing/2014/main" id="{2506EC3C-B50D-4E13-953D-DA19217071E7}"/>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92" name="n_2aveValue有形固定資産減価償却率">
          <a:extLst>
            <a:ext uri="{FF2B5EF4-FFF2-40B4-BE49-F238E27FC236}">
              <a16:creationId xmlns:a16="http://schemas.microsoft.com/office/drawing/2014/main" id="{2F6E7F0A-7F18-4AED-B4CC-6FE4AD5943F6}"/>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43938</xdr:rowOff>
    </xdr:from>
    <xdr:ext cx="405111" cy="259045"/>
    <xdr:sp macro="" textlink="">
      <xdr:nvSpPr>
        <xdr:cNvPr id="93" name="n_3aveValue有形固定資産減価償却率">
          <a:extLst>
            <a:ext uri="{FF2B5EF4-FFF2-40B4-BE49-F238E27FC236}">
              <a16:creationId xmlns:a16="http://schemas.microsoft.com/office/drawing/2014/main" id="{E916E7A0-0CE1-4D47-AE1C-ECA24CC56A2B}"/>
            </a:ext>
          </a:extLst>
        </xdr:cNvPr>
        <xdr:cNvSpPr txBox="1"/>
      </xdr:nvSpPr>
      <xdr:spPr>
        <a:xfrm>
          <a:off x="2324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A6C132DA-F3E5-4AB5-97A4-2C6BD26F89CF}"/>
            </a:ext>
          </a:extLst>
        </xdr:cNvPr>
        <xdr:cNvSpPr txBox="1"/>
      </xdr:nvSpPr>
      <xdr:spPr>
        <a:xfrm>
          <a:off x="1562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5" name="n_1mainValue有形固定資産減価償却率">
          <a:extLst>
            <a:ext uri="{FF2B5EF4-FFF2-40B4-BE49-F238E27FC236}">
              <a16:creationId xmlns:a16="http://schemas.microsoft.com/office/drawing/2014/main" id="{548B1E16-A542-43C4-B217-411E2D789184}"/>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151676</xdr:rowOff>
    </xdr:from>
    <xdr:ext cx="405111" cy="259045"/>
    <xdr:sp macro="" textlink="">
      <xdr:nvSpPr>
        <xdr:cNvPr id="96" name="n_2mainValue有形固定資産減価償却率">
          <a:extLst>
            <a:ext uri="{FF2B5EF4-FFF2-40B4-BE49-F238E27FC236}">
              <a16:creationId xmlns:a16="http://schemas.microsoft.com/office/drawing/2014/main" id="{1F3E6ECB-7FFE-4C20-A38D-84E29D89A745}"/>
            </a:ext>
          </a:extLst>
        </xdr:cNvPr>
        <xdr:cNvSpPr txBox="1"/>
      </xdr:nvSpPr>
      <xdr:spPr>
        <a:xfrm>
          <a:off x="3086744" y="62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144480</xdr:rowOff>
    </xdr:from>
    <xdr:ext cx="405111" cy="259045"/>
    <xdr:sp macro="" textlink="">
      <xdr:nvSpPr>
        <xdr:cNvPr id="97" name="n_3mainValue有形固定資産減価償却率">
          <a:extLst>
            <a:ext uri="{FF2B5EF4-FFF2-40B4-BE49-F238E27FC236}">
              <a16:creationId xmlns:a16="http://schemas.microsoft.com/office/drawing/2014/main" id="{1D3A9079-1078-408A-9A46-A206CFD9B593}"/>
            </a:ext>
          </a:extLst>
        </xdr:cNvPr>
        <xdr:cNvSpPr txBox="1"/>
      </xdr:nvSpPr>
      <xdr:spPr>
        <a:xfrm>
          <a:off x="2324744" y="6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124689</xdr:rowOff>
    </xdr:from>
    <xdr:ext cx="405111" cy="259045"/>
    <xdr:sp macro="" textlink="">
      <xdr:nvSpPr>
        <xdr:cNvPr id="98" name="n_4mainValue有形固定資産減価償却率">
          <a:extLst>
            <a:ext uri="{FF2B5EF4-FFF2-40B4-BE49-F238E27FC236}">
              <a16:creationId xmlns:a16="http://schemas.microsoft.com/office/drawing/2014/main" id="{A4D7F9C3-4678-48BA-A679-E439DC796D85}"/>
            </a:ext>
          </a:extLst>
        </xdr:cNvPr>
        <xdr:cNvSpPr txBox="1"/>
      </xdr:nvSpPr>
      <xdr:spPr>
        <a:xfrm>
          <a:off x="1562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DEF8BEF-4BFC-46AF-8238-593BF2CEBED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904D286-A765-4407-AF0F-9C693F92F86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AD843AD-0F9D-4EC4-A481-FDA6B2B9E86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D1BE189-FCBD-4079-B223-71333D691F9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9707286-182C-4CB2-9569-7642FDFB938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48795C0-4692-41AE-802A-749CFFB956F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9130231-0505-46E3-A627-EDF06D35F32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5BA634B-4E89-4FCD-B9B5-39A21A4F7F1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5AF1711-923E-4E08-A41D-D8CA9952F3D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A92A657-AE00-45FA-93AF-6911013E3EC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5D54C2B-D238-4B30-B7D4-77E5995086A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506D7BB-F267-403A-8575-277481D4F1C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4E17E71-5CAF-4A62-854F-234C9FFD5DF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年度からの庁舎新設など合併関連の大型施設整備や、防災関連施設の整備はある程度完了しているが、令和５年度</a:t>
          </a:r>
          <a:r>
            <a:rPr lang="ja-JP" altLang="en-US" sz="1100" b="0" i="0" baseline="0">
              <a:solidFill>
                <a:schemeClr val="dk1"/>
              </a:solidFill>
              <a:effectLst/>
              <a:latin typeface="+mn-lt"/>
              <a:ea typeface="+mn-ea"/>
              <a:cs typeface="+mn-cs"/>
            </a:rPr>
            <a:t>の総合文化センター</a:t>
          </a:r>
          <a:r>
            <a:rPr lang="ja-JP" altLang="ja-JP" sz="1100" b="0" i="0" baseline="0">
              <a:solidFill>
                <a:schemeClr val="dk1"/>
              </a:solidFill>
              <a:effectLst/>
              <a:latin typeface="+mn-lt"/>
              <a:ea typeface="+mn-ea"/>
              <a:cs typeface="+mn-cs"/>
            </a:rPr>
            <a:t>の完成</a:t>
          </a:r>
          <a:r>
            <a:rPr lang="ja-JP" altLang="en-US" sz="1100" b="0" i="0" baseline="0">
              <a:solidFill>
                <a:schemeClr val="dk1"/>
              </a:solidFill>
              <a:effectLst/>
              <a:latin typeface="+mn-lt"/>
              <a:ea typeface="+mn-ea"/>
              <a:cs typeface="+mn-cs"/>
            </a:rPr>
            <a:t>に伴い</a:t>
          </a:r>
          <a:r>
            <a:rPr lang="ja-JP" altLang="ja-JP" sz="1100" b="0" i="0" baseline="0">
              <a:solidFill>
                <a:schemeClr val="dk1"/>
              </a:solidFill>
              <a:effectLst/>
              <a:latin typeface="+mn-lt"/>
              <a:ea typeface="+mn-ea"/>
              <a:cs typeface="+mn-cs"/>
            </a:rPr>
            <a:t>債務償還比率は類似団体より高い水準にある。令和６年度以降は小学校や保育所施設の大規模改築事業</a:t>
          </a:r>
          <a:r>
            <a:rPr lang="ja-JP" altLang="en-US" sz="1100" b="0" i="0" baseline="0">
              <a:solidFill>
                <a:schemeClr val="dk1"/>
              </a:solidFill>
              <a:effectLst/>
              <a:latin typeface="+mn-lt"/>
              <a:ea typeface="+mn-ea"/>
              <a:cs typeface="+mn-cs"/>
            </a:rPr>
            <a:t>、新食肉センター整備</a:t>
          </a:r>
          <a:r>
            <a:rPr lang="ja-JP" altLang="ja-JP" sz="1100" b="0" i="0" baseline="0">
              <a:solidFill>
                <a:schemeClr val="dk1"/>
              </a:solidFill>
              <a:effectLst/>
              <a:latin typeface="+mn-lt"/>
              <a:ea typeface="+mn-ea"/>
              <a:cs typeface="+mn-cs"/>
            </a:rPr>
            <a:t>等の大型事業の実施により公債費の増加が見込まれるため、債務償還比率は今後</a:t>
          </a:r>
          <a:r>
            <a:rPr lang="ja-JP" altLang="en-US" sz="1100" b="0" i="0" baseline="0">
              <a:solidFill>
                <a:schemeClr val="dk1"/>
              </a:solidFill>
              <a:effectLst/>
              <a:latin typeface="+mn-lt"/>
              <a:ea typeface="+mn-ea"/>
              <a:cs typeface="+mn-cs"/>
            </a:rPr>
            <a:t>さらに</a:t>
          </a:r>
          <a:r>
            <a:rPr lang="ja-JP" altLang="ja-JP" sz="1100" b="0" i="0" baseline="0">
              <a:solidFill>
                <a:schemeClr val="dk1"/>
              </a:solidFill>
              <a:effectLst/>
              <a:latin typeface="+mn-lt"/>
              <a:ea typeface="+mn-ea"/>
              <a:cs typeface="+mn-cs"/>
            </a:rPr>
            <a:t>増加傾向になることが予想される。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4067EA9-9B30-4191-B67A-9B4720EA6E0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C13A73C-2D3A-4879-93FF-126B68BD378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F3A57CB-7EE7-4E2B-9E7B-8F0E4C7020F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6B2508E-BDEF-4684-841D-3D5A279ACC3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B87DB62-E32B-42AE-8C46-FECFBA13489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2AF3C9A1-13A5-4F58-BDCC-84277004D5F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11C1AC9-C595-40C1-81EE-5368374D94B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722D9F4-1CBF-4147-B13A-ABC36E1A597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7AD22B1-F5B7-4052-8E11-36420E0A05E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7AB9F48-F326-426D-A4A8-C0CBAF59DE7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D42376B-16DA-409A-927A-878BC7E78BF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635F351-BF9F-4588-8D7E-676A86C3E32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A8BD3955-FE60-41FA-814F-BA360F4A768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946585E-143E-4CA5-A646-4DFC99485AE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D08BDEE-557C-4973-8898-CE95889E72B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CE7137E2-8D49-470F-954F-732482CE8D48}"/>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BD4C05A8-B945-42C3-A170-DEE3FD20B6EA}"/>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A5BD193C-CF7B-4D4D-B3A1-6449645B7AC7}"/>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AF474ED-B95F-44C6-B679-AFEDB7CC2F3C}"/>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0578810-FA95-491F-B6FA-E4215FE3CB1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777154D0-AF70-417F-B19D-A04B32929ACB}"/>
            </a:ext>
          </a:extLst>
        </xdr:cNvPr>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4D601893-49D2-4A65-AB0A-B5E868B56035}"/>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FFDF6BA1-DA07-40E3-8191-8462ED428956}"/>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3A69984D-1E2F-45C6-B773-02D48C2AEEE9}"/>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B2178F49-ACB4-4358-ADA8-18AD3DAF18E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785E245B-89EA-41B5-A989-8CEC140DB7F3}"/>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F3A1E2E-57AE-47D0-886A-E35F2C7D3B6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4B33AB0-D9B1-4FAC-9958-2E144CBAA11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53A24CF-CD94-4000-99D5-8734FC0E893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0EE64F6-0EC2-4BFB-84AB-C2ED0DEC063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205B4CB-2C87-4467-89F7-AEE8FC234D6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7853</xdr:rowOff>
    </xdr:from>
    <xdr:to>
      <xdr:col>76</xdr:col>
      <xdr:colOff>73025</xdr:colOff>
      <xdr:row>31</xdr:row>
      <xdr:rowOff>109453</xdr:rowOff>
    </xdr:to>
    <xdr:sp macro="" textlink="">
      <xdr:nvSpPr>
        <xdr:cNvPr id="143" name="楕円 142">
          <a:extLst>
            <a:ext uri="{FF2B5EF4-FFF2-40B4-BE49-F238E27FC236}">
              <a16:creationId xmlns:a16="http://schemas.microsoft.com/office/drawing/2014/main" id="{AD46AB43-122E-4116-B9E7-270A93C28F53}"/>
            </a:ext>
          </a:extLst>
        </xdr:cNvPr>
        <xdr:cNvSpPr/>
      </xdr:nvSpPr>
      <xdr:spPr>
        <a:xfrm>
          <a:off x="14744700" y="60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157730</xdr:rowOff>
    </xdr:from>
    <xdr:ext cx="469744" cy="259045"/>
    <xdr:sp macro="" textlink="">
      <xdr:nvSpPr>
        <xdr:cNvPr id="144" name="債務償還比率該当値テキスト">
          <a:extLst>
            <a:ext uri="{FF2B5EF4-FFF2-40B4-BE49-F238E27FC236}">
              <a16:creationId xmlns:a16="http://schemas.microsoft.com/office/drawing/2014/main" id="{11C8889C-4516-40AD-9EDC-CBCD46AE9132}"/>
            </a:ext>
          </a:extLst>
        </xdr:cNvPr>
        <xdr:cNvSpPr txBox="1"/>
      </xdr:nvSpPr>
      <xdr:spPr>
        <a:xfrm>
          <a:off x="14846300" y="607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125807</xdr:rowOff>
    </xdr:from>
    <xdr:to>
      <xdr:col>72</xdr:col>
      <xdr:colOff>123825</xdr:colOff>
      <xdr:row>31</xdr:row>
      <xdr:rowOff>55957</xdr:rowOff>
    </xdr:to>
    <xdr:sp macro="" textlink="">
      <xdr:nvSpPr>
        <xdr:cNvPr id="145" name="楕円 144">
          <a:extLst>
            <a:ext uri="{FF2B5EF4-FFF2-40B4-BE49-F238E27FC236}">
              <a16:creationId xmlns:a16="http://schemas.microsoft.com/office/drawing/2014/main" id="{363C04F9-7CC8-434E-B81A-FE89C818D374}"/>
            </a:ext>
          </a:extLst>
        </xdr:cNvPr>
        <xdr:cNvSpPr/>
      </xdr:nvSpPr>
      <xdr:spPr>
        <a:xfrm>
          <a:off x="14033500" y="60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5157</xdr:rowOff>
    </xdr:from>
    <xdr:to>
      <xdr:col>76</xdr:col>
      <xdr:colOff>22225</xdr:colOff>
      <xdr:row>31</xdr:row>
      <xdr:rowOff>58653</xdr:rowOff>
    </xdr:to>
    <xdr:cxnSp macro="">
      <xdr:nvCxnSpPr>
        <xdr:cNvPr id="146" name="直線コネクタ 145">
          <a:extLst>
            <a:ext uri="{FF2B5EF4-FFF2-40B4-BE49-F238E27FC236}">
              <a16:creationId xmlns:a16="http://schemas.microsoft.com/office/drawing/2014/main" id="{21C46AF9-DAB8-4B64-B8CB-10577BA220C2}"/>
            </a:ext>
          </a:extLst>
        </xdr:cNvPr>
        <xdr:cNvCxnSpPr/>
      </xdr:nvCxnSpPr>
      <xdr:spPr>
        <a:xfrm>
          <a:off x="14084300" y="6091632"/>
          <a:ext cx="711200" cy="5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61397</xdr:rowOff>
    </xdr:from>
    <xdr:to>
      <xdr:col>68</xdr:col>
      <xdr:colOff>123825</xdr:colOff>
      <xdr:row>30</xdr:row>
      <xdr:rowOff>162997</xdr:rowOff>
    </xdr:to>
    <xdr:sp macro="" textlink="">
      <xdr:nvSpPr>
        <xdr:cNvPr id="147" name="楕円 146">
          <a:extLst>
            <a:ext uri="{FF2B5EF4-FFF2-40B4-BE49-F238E27FC236}">
              <a16:creationId xmlns:a16="http://schemas.microsoft.com/office/drawing/2014/main" id="{DD350F5D-571C-408D-952D-69B974BA4B00}"/>
            </a:ext>
          </a:extLst>
        </xdr:cNvPr>
        <xdr:cNvSpPr/>
      </xdr:nvSpPr>
      <xdr:spPr>
        <a:xfrm>
          <a:off x="13271500" y="597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112197</xdr:rowOff>
    </xdr:from>
    <xdr:to>
      <xdr:col>72</xdr:col>
      <xdr:colOff>73025</xdr:colOff>
      <xdr:row>31</xdr:row>
      <xdr:rowOff>5157</xdr:rowOff>
    </xdr:to>
    <xdr:cxnSp macro="">
      <xdr:nvCxnSpPr>
        <xdr:cNvPr id="148" name="直線コネクタ 147">
          <a:extLst>
            <a:ext uri="{FF2B5EF4-FFF2-40B4-BE49-F238E27FC236}">
              <a16:creationId xmlns:a16="http://schemas.microsoft.com/office/drawing/2014/main" id="{CA6FF529-3A4D-4E10-AEFC-554F348FB761}"/>
            </a:ext>
          </a:extLst>
        </xdr:cNvPr>
        <xdr:cNvCxnSpPr/>
      </xdr:nvCxnSpPr>
      <xdr:spPr>
        <a:xfrm>
          <a:off x="13322300" y="6027222"/>
          <a:ext cx="762000" cy="6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68305</xdr:rowOff>
    </xdr:from>
    <xdr:to>
      <xdr:col>64</xdr:col>
      <xdr:colOff>123825</xdr:colOff>
      <xdr:row>31</xdr:row>
      <xdr:rowOff>169905</xdr:rowOff>
    </xdr:to>
    <xdr:sp macro="" textlink="">
      <xdr:nvSpPr>
        <xdr:cNvPr id="149" name="楕円 148">
          <a:extLst>
            <a:ext uri="{FF2B5EF4-FFF2-40B4-BE49-F238E27FC236}">
              <a16:creationId xmlns:a16="http://schemas.microsoft.com/office/drawing/2014/main" id="{E7D9790A-DBF2-40A9-A3CF-D54CC5E9BD11}"/>
            </a:ext>
          </a:extLst>
        </xdr:cNvPr>
        <xdr:cNvSpPr/>
      </xdr:nvSpPr>
      <xdr:spPr>
        <a:xfrm>
          <a:off x="12509500" y="61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112197</xdr:rowOff>
    </xdr:from>
    <xdr:to>
      <xdr:col>68</xdr:col>
      <xdr:colOff>73025</xdr:colOff>
      <xdr:row>31</xdr:row>
      <xdr:rowOff>119105</xdr:rowOff>
    </xdr:to>
    <xdr:cxnSp macro="">
      <xdr:nvCxnSpPr>
        <xdr:cNvPr id="150" name="直線コネクタ 149">
          <a:extLst>
            <a:ext uri="{FF2B5EF4-FFF2-40B4-BE49-F238E27FC236}">
              <a16:creationId xmlns:a16="http://schemas.microsoft.com/office/drawing/2014/main" id="{314C07BD-5284-467E-88E6-DCE257BCF291}"/>
            </a:ext>
          </a:extLst>
        </xdr:cNvPr>
        <xdr:cNvCxnSpPr/>
      </xdr:nvCxnSpPr>
      <xdr:spPr>
        <a:xfrm flipV="1">
          <a:off x="12560300" y="6027222"/>
          <a:ext cx="762000" cy="1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170257</xdr:rowOff>
    </xdr:from>
    <xdr:to>
      <xdr:col>60</xdr:col>
      <xdr:colOff>123825</xdr:colOff>
      <xdr:row>32</xdr:row>
      <xdr:rowOff>100407</xdr:rowOff>
    </xdr:to>
    <xdr:sp macro="" textlink="">
      <xdr:nvSpPr>
        <xdr:cNvPr id="151" name="楕円 150">
          <a:extLst>
            <a:ext uri="{FF2B5EF4-FFF2-40B4-BE49-F238E27FC236}">
              <a16:creationId xmlns:a16="http://schemas.microsoft.com/office/drawing/2014/main" id="{0471B086-D75B-4B0C-8CF9-149AA3D08CA2}"/>
            </a:ext>
          </a:extLst>
        </xdr:cNvPr>
        <xdr:cNvSpPr/>
      </xdr:nvSpPr>
      <xdr:spPr>
        <a:xfrm>
          <a:off x="11747500" y="62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119105</xdr:rowOff>
    </xdr:from>
    <xdr:to>
      <xdr:col>64</xdr:col>
      <xdr:colOff>73025</xdr:colOff>
      <xdr:row>32</xdr:row>
      <xdr:rowOff>49607</xdr:rowOff>
    </xdr:to>
    <xdr:cxnSp macro="">
      <xdr:nvCxnSpPr>
        <xdr:cNvPr id="152" name="直線コネクタ 151">
          <a:extLst>
            <a:ext uri="{FF2B5EF4-FFF2-40B4-BE49-F238E27FC236}">
              <a16:creationId xmlns:a16="http://schemas.microsoft.com/office/drawing/2014/main" id="{CAE2030D-7E77-4A48-8DFC-22540560375E}"/>
            </a:ext>
          </a:extLst>
        </xdr:cNvPr>
        <xdr:cNvCxnSpPr/>
      </xdr:nvCxnSpPr>
      <xdr:spPr>
        <a:xfrm flipV="1">
          <a:off x="11798300" y="6205580"/>
          <a:ext cx="762000" cy="1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2EBEC44E-C7C3-4BD0-AD47-E3B0C851A6DE}"/>
            </a:ext>
          </a:extLst>
        </xdr:cNvPr>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93EAA7F6-9E16-4152-9B99-BDE3AB4203F1}"/>
            </a:ext>
          </a:extLst>
        </xdr:cNvPr>
        <xdr:cNvSpPr txBox="1"/>
      </xdr:nvSpPr>
      <xdr:spPr>
        <a:xfrm>
          <a:off x="130874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0CF247CB-CF8F-415B-B6FF-348D92CD7067}"/>
            </a:ext>
          </a:extLst>
        </xdr:cNvPr>
        <xdr:cNvSpPr txBox="1"/>
      </xdr:nvSpPr>
      <xdr:spPr>
        <a:xfrm>
          <a:off x="12325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CB213FC0-870D-4FB2-834F-E01A6AED51EA}"/>
            </a:ext>
          </a:extLst>
        </xdr:cNvPr>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47084</xdr:rowOff>
    </xdr:from>
    <xdr:ext cx="469744" cy="259045"/>
    <xdr:sp macro="" textlink="">
      <xdr:nvSpPr>
        <xdr:cNvPr id="157" name="n_1mainValue債務償還比率">
          <a:extLst>
            <a:ext uri="{FF2B5EF4-FFF2-40B4-BE49-F238E27FC236}">
              <a16:creationId xmlns:a16="http://schemas.microsoft.com/office/drawing/2014/main" id="{76205EB1-DA4A-4E04-A7AF-D7FC470351F7}"/>
            </a:ext>
          </a:extLst>
        </xdr:cNvPr>
        <xdr:cNvSpPr txBox="1"/>
      </xdr:nvSpPr>
      <xdr:spPr>
        <a:xfrm>
          <a:off x="13836727" y="61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154124</xdr:rowOff>
    </xdr:from>
    <xdr:ext cx="469744" cy="259045"/>
    <xdr:sp macro="" textlink="">
      <xdr:nvSpPr>
        <xdr:cNvPr id="158" name="n_2mainValue債務償還比率">
          <a:extLst>
            <a:ext uri="{FF2B5EF4-FFF2-40B4-BE49-F238E27FC236}">
              <a16:creationId xmlns:a16="http://schemas.microsoft.com/office/drawing/2014/main" id="{5A4D6188-7B89-41A5-80F1-6B4C8FD6C487}"/>
            </a:ext>
          </a:extLst>
        </xdr:cNvPr>
        <xdr:cNvSpPr txBox="1"/>
      </xdr:nvSpPr>
      <xdr:spPr>
        <a:xfrm>
          <a:off x="13087427" y="606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161032</xdr:rowOff>
    </xdr:from>
    <xdr:ext cx="469744" cy="259045"/>
    <xdr:sp macro="" textlink="">
      <xdr:nvSpPr>
        <xdr:cNvPr id="159" name="n_3mainValue債務償還比率">
          <a:extLst>
            <a:ext uri="{FF2B5EF4-FFF2-40B4-BE49-F238E27FC236}">
              <a16:creationId xmlns:a16="http://schemas.microsoft.com/office/drawing/2014/main" id="{78F1C2D6-6309-49FA-8DDF-B3780ED1CC26}"/>
            </a:ext>
          </a:extLst>
        </xdr:cNvPr>
        <xdr:cNvSpPr txBox="1"/>
      </xdr:nvSpPr>
      <xdr:spPr>
        <a:xfrm>
          <a:off x="12325427" y="62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91534</xdr:rowOff>
    </xdr:from>
    <xdr:ext cx="469744" cy="259045"/>
    <xdr:sp macro="" textlink="">
      <xdr:nvSpPr>
        <xdr:cNvPr id="160" name="n_4mainValue債務償還比率">
          <a:extLst>
            <a:ext uri="{FF2B5EF4-FFF2-40B4-BE49-F238E27FC236}">
              <a16:creationId xmlns:a16="http://schemas.microsoft.com/office/drawing/2014/main" id="{8FCBDF92-CA95-4D1E-AB56-97BF314FF7BB}"/>
            </a:ext>
          </a:extLst>
        </xdr:cNvPr>
        <xdr:cNvSpPr txBox="1"/>
      </xdr:nvSpPr>
      <xdr:spPr>
        <a:xfrm>
          <a:off x="11563427" y="634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CA0D609-EB4F-4224-AC66-4794A4E91A8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9772128-98FB-4969-A5E8-5E21FF39D7B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9247FFB-24F7-4DAF-8128-96A169A50D8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B59A62E-4C67-41F7-8F5A-3380AC75D8B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91CD014-0739-4892-8F1C-6A3F5BC8B42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0FB52B9-518E-4768-B8F3-C3A3401A832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E22B3C-CC1D-430F-9274-12EEBB2038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AE27F4-6A0B-4A89-ACEA-22ED408895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2D5C746-DBE5-4B68-978A-5945F004A4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F23EF5-90D3-4B54-A0B8-BBEAEA6CB0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F39F54-7866-42C5-A53E-1086BAF4ED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D099B7-6FA6-4CAB-9C91-6D34F5E0AB3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269423-89B7-4B01-8362-BA8D0D6EC4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E9187B-9DE5-48EF-BA13-7C7794AB6A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4C410F-B733-44D7-8CF1-AAF19A60A1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62A40E-E758-4FDF-99A5-FFBC2EDD33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31,936
31,791
632.32
30,013,274
29,786,967
82,056
12,325,099
29,889,159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85DCC0-808B-42FC-9848-9D05D8F8A7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1B9DB4-89C7-4AF6-A359-71C6C08E16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209A45-5A0E-4C33-A5B7-25FB15BC75C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27CAC4-3FFF-484A-B319-CCBDF102B7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B12F1D-3042-44F9-9E0A-CA92220EE3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505FDB4-F7E4-4B7B-A318-252DEEDC524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353F26-4831-4A22-82E6-37C2A052A8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DF4E5E-DAB9-47F0-B5F0-691E1EE87F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3F9584E-5D9A-412E-8821-2D4F4D11DB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5EF5ADF-F39C-4906-B035-38FF17A703B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6032B4-2FEC-42AC-AB7D-84576EB8B6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8953E4-0E79-446F-8F31-9570C0AD23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B0F638-A1B0-43B5-B7EC-1B3FC26DBA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6D715E-849C-4FCB-9150-9AC727FF20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640393-AAA0-4C35-9C70-8EB3C5FF15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CFCF0B-3533-4104-B049-A4C2E7F71B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5462EB-2CF8-4898-8ECF-2D4EBCA078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E1A1FD-8DF7-4302-B002-42F34EA2F0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0AECE7C-C6A2-4223-9394-84FD8022DA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F0B89E-EDD5-4185-A3B9-02CF601D7E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2668D4-4950-4401-946C-00A4CD528A7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B5F502-8D21-498E-B62B-06E846D9DE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C2B9D9-3046-4138-9402-5E27C75227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E703EB-A4CA-462B-9806-1D30182B002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7AAB00E-42F6-4967-9072-B7FE72E85F2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77F0EB-326A-4CC4-9F61-992581367F1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AB4BA9-DEBA-4716-BC97-AB82344702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FF045AA-E5CF-4237-BD73-24B4C736C24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E903AC-39E7-4D45-B66F-533B309C32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12EEEB-507F-4A12-8F7C-9E9D7493D41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BE3B00-FA40-428E-8B3E-0F1155BA1E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EE1C54-C467-4AF5-B7E9-B7631FBD2B1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C5C8043-1E32-4428-9BEE-0A450888AB0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AFD8A8F-DEFE-4372-AD43-E76505D207D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D1B124D-7592-40CE-B4AC-4D3A78335CB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D1D87C5-5C18-48DB-AF78-98AA59D622F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11D087C-0713-400A-B1DE-DAD29854B27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D2B16FD-19AC-47D9-8662-327E4B6B61A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0D67366-0153-45F2-AAC6-6467576C955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0AD6A59-6E5D-4747-A538-33E3EFD8398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2182C17-C63C-4362-8AC0-BC12DA3BCD3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DFAC322-AD8E-4CB7-BE9F-00A9DF88E5A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03D23B6-81B4-4701-B052-D3742505FD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32F1275-4433-4DBD-9AC0-5C0FB764D0B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6E2FDAE-911C-4389-8138-825F715B21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4F7609E-C120-4BB4-9D9A-B7A6782472E7}"/>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45D93DE9-B09E-4050-93BB-745252278568}"/>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5E79A9F0-007E-4D13-A29D-CE9F80F4F053}"/>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5B2B67F2-8092-4F3A-AE4B-50321F52EADA}"/>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167DB2A3-9BE6-440E-8337-86A931DEDC35}"/>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702B278E-70DD-4232-9928-5821EF5744A9}"/>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4A802FCC-EF89-46FD-A3CE-1BAE728EE47C}"/>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2751E42-AF95-4EC9-81CE-48B8722C1A1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220E9882-0697-4402-99EA-55B7EFC121C3}"/>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1D6D6BD7-A2E2-4218-BA95-A09C427D62BA}"/>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621E9F83-AEA1-4B21-AA69-B8856E74A686}"/>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8ADE668-5474-4BBC-8538-3C4451B83DE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F1AB2A-942D-4FB9-A8B5-720969FD3E0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0E2541-525C-43F5-9028-93E07E897F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C2F71C2-F393-4785-84D8-64DE57E3F0F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3904C5-B882-43AE-9ED9-5F6D6647E57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133985</xdr:rowOff>
    </xdr:from>
    <xdr:to>
      <xdr:col>24</xdr:col>
      <xdr:colOff>114300</xdr:colOff>
      <xdr:row>40</xdr:row>
      <xdr:rowOff>64135</xdr:rowOff>
    </xdr:to>
    <xdr:sp macro="" textlink="">
      <xdr:nvSpPr>
        <xdr:cNvPr id="73" name="楕円 72">
          <a:extLst>
            <a:ext uri="{FF2B5EF4-FFF2-40B4-BE49-F238E27FC236}">
              <a16:creationId xmlns:a16="http://schemas.microsoft.com/office/drawing/2014/main" id="{2991DDA1-0C35-4297-9AF6-543715EA38B8}"/>
            </a:ext>
          </a:extLst>
        </xdr:cNvPr>
        <xdr:cNvSpPr/>
      </xdr:nvSpPr>
      <xdr:spPr>
        <a:xfrm>
          <a:off x="4584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112412</xdr:rowOff>
    </xdr:from>
    <xdr:ext cx="405111" cy="259045"/>
    <xdr:sp macro="" textlink="">
      <xdr:nvSpPr>
        <xdr:cNvPr id="74" name="【道路】&#10;有形固定資産減価償却率該当値テキスト">
          <a:extLst>
            <a:ext uri="{FF2B5EF4-FFF2-40B4-BE49-F238E27FC236}">
              <a16:creationId xmlns:a16="http://schemas.microsoft.com/office/drawing/2014/main" id="{F1ACB114-7E7F-411B-BE7B-62F0159B700A}"/>
            </a:ext>
          </a:extLst>
        </xdr:cNvPr>
        <xdr:cNvSpPr txBox="1"/>
      </xdr:nvSpPr>
      <xdr:spPr>
        <a:xfrm>
          <a:off x="4673600"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130175</xdr:rowOff>
    </xdr:from>
    <xdr:to>
      <xdr:col>20</xdr:col>
      <xdr:colOff>38100</xdr:colOff>
      <xdr:row>40</xdr:row>
      <xdr:rowOff>60325</xdr:rowOff>
    </xdr:to>
    <xdr:sp macro="" textlink="">
      <xdr:nvSpPr>
        <xdr:cNvPr id="75" name="楕円 74">
          <a:extLst>
            <a:ext uri="{FF2B5EF4-FFF2-40B4-BE49-F238E27FC236}">
              <a16:creationId xmlns:a16="http://schemas.microsoft.com/office/drawing/2014/main" id="{2C731E3A-321D-4854-887F-DFA90F17173E}"/>
            </a:ext>
          </a:extLst>
        </xdr:cNvPr>
        <xdr:cNvSpPr/>
      </xdr:nvSpPr>
      <xdr:spPr>
        <a:xfrm>
          <a:off x="3746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9525</xdr:rowOff>
    </xdr:from>
    <xdr:to>
      <xdr:col>24</xdr:col>
      <xdr:colOff>63500</xdr:colOff>
      <xdr:row>40</xdr:row>
      <xdr:rowOff>13335</xdr:rowOff>
    </xdr:to>
    <xdr:cxnSp macro="">
      <xdr:nvCxnSpPr>
        <xdr:cNvPr id="76" name="直線コネクタ 75">
          <a:extLst>
            <a:ext uri="{FF2B5EF4-FFF2-40B4-BE49-F238E27FC236}">
              <a16:creationId xmlns:a16="http://schemas.microsoft.com/office/drawing/2014/main" id="{66ED27BE-6D32-4DAC-A2BD-62C426CF7CDD}"/>
            </a:ext>
          </a:extLst>
        </xdr:cNvPr>
        <xdr:cNvCxnSpPr/>
      </xdr:nvCxnSpPr>
      <xdr:spPr>
        <a:xfrm>
          <a:off x="3797300" y="68675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128270</xdr:rowOff>
    </xdr:from>
    <xdr:to>
      <xdr:col>15</xdr:col>
      <xdr:colOff>101600</xdr:colOff>
      <xdr:row>40</xdr:row>
      <xdr:rowOff>58420</xdr:rowOff>
    </xdr:to>
    <xdr:sp macro="" textlink="">
      <xdr:nvSpPr>
        <xdr:cNvPr id="77" name="楕円 76">
          <a:extLst>
            <a:ext uri="{FF2B5EF4-FFF2-40B4-BE49-F238E27FC236}">
              <a16:creationId xmlns:a16="http://schemas.microsoft.com/office/drawing/2014/main" id="{71AFD23E-8149-47F7-BE85-49417E06856B}"/>
            </a:ext>
          </a:extLst>
        </xdr:cNvPr>
        <xdr:cNvSpPr/>
      </xdr:nvSpPr>
      <xdr:spPr>
        <a:xfrm>
          <a:off x="2857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xdr:rowOff>
    </xdr:from>
    <xdr:to>
      <xdr:col>19</xdr:col>
      <xdr:colOff>177800</xdr:colOff>
      <xdr:row>40</xdr:row>
      <xdr:rowOff>9525</xdr:rowOff>
    </xdr:to>
    <xdr:cxnSp macro="">
      <xdr:nvCxnSpPr>
        <xdr:cNvPr id="78" name="直線コネクタ 77">
          <a:extLst>
            <a:ext uri="{FF2B5EF4-FFF2-40B4-BE49-F238E27FC236}">
              <a16:creationId xmlns:a16="http://schemas.microsoft.com/office/drawing/2014/main" id="{6830D446-B555-4551-A288-943891BA1313}"/>
            </a:ext>
          </a:extLst>
        </xdr:cNvPr>
        <xdr:cNvCxnSpPr/>
      </xdr:nvCxnSpPr>
      <xdr:spPr>
        <a:xfrm>
          <a:off x="2908300" y="68656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118745</xdr:rowOff>
    </xdr:from>
    <xdr:to>
      <xdr:col>10</xdr:col>
      <xdr:colOff>165100</xdr:colOff>
      <xdr:row>40</xdr:row>
      <xdr:rowOff>48895</xdr:rowOff>
    </xdr:to>
    <xdr:sp macro="" textlink="">
      <xdr:nvSpPr>
        <xdr:cNvPr id="79" name="楕円 78">
          <a:extLst>
            <a:ext uri="{FF2B5EF4-FFF2-40B4-BE49-F238E27FC236}">
              <a16:creationId xmlns:a16="http://schemas.microsoft.com/office/drawing/2014/main" id="{BFB72552-B2DC-4DD8-9DB1-A6C2C33A1230}"/>
            </a:ext>
          </a:extLst>
        </xdr:cNvPr>
        <xdr:cNvSpPr/>
      </xdr:nvSpPr>
      <xdr:spPr>
        <a:xfrm>
          <a:off x="1968500" y="68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169545</xdr:rowOff>
    </xdr:from>
    <xdr:to>
      <xdr:col>15</xdr:col>
      <xdr:colOff>50800</xdr:colOff>
      <xdr:row>40</xdr:row>
      <xdr:rowOff>7620</xdr:rowOff>
    </xdr:to>
    <xdr:cxnSp macro="">
      <xdr:nvCxnSpPr>
        <xdr:cNvPr id="80" name="直線コネクタ 79">
          <a:extLst>
            <a:ext uri="{FF2B5EF4-FFF2-40B4-BE49-F238E27FC236}">
              <a16:creationId xmlns:a16="http://schemas.microsoft.com/office/drawing/2014/main" id="{DF55282D-88E5-4D7A-B1BF-FBCB2A887333}"/>
            </a:ext>
          </a:extLst>
        </xdr:cNvPr>
        <xdr:cNvCxnSpPr/>
      </xdr:nvCxnSpPr>
      <xdr:spPr>
        <a:xfrm>
          <a:off x="2019300" y="68560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116840</xdr:rowOff>
    </xdr:from>
    <xdr:to>
      <xdr:col>6</xdr:col>
      <xdr:colOff>38100</xdr:colOff>
      <xdr:row>40</xdr:row>
      <xdr:rowOff>46990</xdr:rowOff>
    </xdr:to>
    <xdr:sp macro="" textlink="">
      <xdr:nvSpPr>
        <xdr:cNvPr id="81" name="楕円 80">
          <a:extLst>
            <a:ext uri="{FF2B5EF4-FFF2-40B4-BE49-F238E27FC236}">
              <a16:creationId xmlns:a16="http://schemas.microsoft.com/office/drawing/2014/main" id="{37C86E46-7DFC-447C-99BC-6A35531013AA}"/>
            </a:ext>
          </a:extLst>
        </xdr:cNvPr>
        <xdr:cNvSpPr/>
      </xdr:nvSpPr>
      <xdr:spPr>
        <a:xfrm>
          <a:off x="1079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167640</xdr:rowOff>
    </xdr:from>
    <xdr:to>
      <xdr:col>10</xdr:col>
      <xdr:colOff>114300</xdr:colOff>
      <xdr:row>39</xdr:row>
      <xdr:rowOff>169545</xdr:rowOff>
    </xdr:to>
    <xdr:cxnSp macro="">
      <xdr:nvCxnSpPr>
        <xdr:cNvPr id="82" name="直線コネクタ 81">
          <a:extLst>
            <a:ext uri="{FF2B5EF4-FFF2-40B4-BE49-F238E27FC236}">
              <a16:creationId xmlns:a16="http://schemas.microsoft.com/office/drawing/2014/main" id="{8700A007-F4AD-488C-A4CD-39ADEC87EA76}"/>
            </a:ext>
          </a:extLst>
        </xdr:cNvPr>
        <xdr:cNvCxnSpPr/>
      </xdr:nvCxnSpPr>
      <xdr:spPr>
        <a:xfrm>
          <a:off x="1130300" y="68541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4CE288BF-74F2-4D66-A739-7CDCD85131F9}"/>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ED9F8A7B-77AE-4DB4-A657-D0F31B17817D}"/>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8936BC74-B38B-469D-8399-888FB70FF1AB}"/>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8D22754C-BB37-4B67-84C2-426D9BB2449B}"/>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51452</xdr:rowOff>
    </xdr:from>
    <xdr:ext cx="405111" cy="259045"/>
    <xdr:sp macro="" textlink="">
      <xdr:nvSpPr>
        <xdr:cNvPr id="87" name="n_1mainValue【道路】&#10;有形固定資産減価償却率">
          <a:extLst>
            <a:ext uri="{FF2B5EF4-FFF2-40B4-BE49-F238E27FC236}">
              <a16:creationId xmlns:a16="http://schemas.microsoft.com/office/drawing/2014/main" id="{EEDA3A91-47EB-401C-A9EB-04BD2FA6BDCF}"/>
            </a:ext>
          </a:extLst>
        </xdr:cNvPr>
        <xdr:cNvSpPr txBox="1"/>
      </xdr:nvSpPr>
      <xdr:spPr>
        <a:xfrm>
          <a:off x="35820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714B11D7-B759-4E0F-8E8B-07288F376467}"/>
            </a:ext>
          </a:extLst>
        </xdr:cNvPr>
        <xdr:cNvSpPr txBox="1"/>
      </xdr:nvSpPr>
      <xdr:spPr>
        <a:xfrm>
          <a:off x="2705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id="{F1DBDAAC-8322-4102-88C1-90CD60FBE0D9}"/>
            </a:ext>
          </a:extLst>
        </xdr:cNvPr>
        <xdr:cNvSpPr txBox="1"/>
      </xdr:nvSpPr>
      <xdr:spPr>
        <a:xfrm>
          <a:off x="1816744"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38117</xdr:rowOff>
    </xdr:from>
    <xdr:ext cx="405111" cy="259045"/>
    <xdr:sp macro="" textlink="">
      <xdr:nvSpPr>
        <xdr:cNvPr id="90" name="n_4mainValue【道路】&#10;有形固定資産減価償却率">
          <a:extLst>
            <a:ext uri="{FF2B5EF4-FFF2-40B4-BE49-F238E27FC236}">
              <a16:creationId xmlns:a16="http://schemas.microsoft.com/office/drawing/2014/main" id="{CC82C5A1-E3D2-45D0-9233-1189EEE41E89}"/>
            </a:ext>
          </a:extLst>
        </xdr:cNvPr>
        <xdr:cNvSpPr txBox="1"/>
      </xdr:nvSpPr>
      <xdr:spPr>
        <a:xfrm>
          <a:off x="927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7AC3751-5E67-49AD-A206-2E0040FABC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92230D2-789B-4B8B-BA99-FEB80F986E1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A2837B1-3626-4CCE-97AC-55A4478600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34571B7-A694-4DAE-B8E2-F79A52CB0F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F1C1CD4-4CA5-4BAE-A62B-C862CF989C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8A513A7-1B03-4EDF-BB99-18AB7A4107B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92E4D6D-81DC-451F-A4C7-AC936C70E6A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12140E1-52FD-445C-BDC1-F5858C688BE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36F544B-E009-4E13-9A8A-63C179BE40D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48316EC-1FF1-47A7-ABFE-ADF465FF00B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140988D-4E7C-4E64-9592-97CBCD9510C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68ED6C3-8EE7-418B-8BE0-E8BE34C6A1F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D1ABFF4-C002-4097-95D4-18263D0B9A3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9119B43-9021-476A-B2DD-B045C7B7D50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5FFBACA-FBDE-4EA8-BF26-07817EFEFF8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D625484-5D29-4EBC-A20D-2C51FEE0687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FF8C64C-1A9C-4466-B795-DEB9EABC385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CE9EFFC-AD64-4063-A3DF-A705917CBB5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3441DA2-A4E1-43D2-8588-3121CF8F482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7E1D3FC5-6D6E-426B-9E22-902719D95CE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CD4E24F-0311-4720-B215-BF2028F7FD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916DA18-B0D7-4B24-B86B-376032250B8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B94A03F-8260-4A2D-94D9-1ADA9930AB9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D861A8B2-36BF-4FF1-8A08-CFD0293CE1D9}"/>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19D56E04-A806-49B7-B550-A4AE34CEDF68}"/>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F40CBCA6-850D-47D8-9CE0-CB84CC5EE9D5}"/>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FB485723-54D4-4789-AF63-52BB17C75066}"/>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CD6174B9-D1F8-4F8A-BA5B-2748F44E6D37}"/>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D9605FE4-8F46-4AD8-A12D-EC735E0BC5F8}"/>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FD9BB22D-6E03-439D-A9DB-58775F5DDCD0}"/>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4FF46347-7D22-40EA-8DF4-1C8021A0E7D0}"/>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27B28FF-E2C0-4545-B86B-9B7A2032007E}"/>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CEC4CF0A-5541-4D4A-ACCA-FDEA3E6EDED7}"/>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9B38881D-A32D-48DA-B395-F2F8A5E62F51}"/>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4F01643-9E4C-4D1A-9383-F3BD3C3E32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77C2AC-CF96-4974-880E-3D6287A1C72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7646A71-C5EB-41D5-85B7-C418553DFF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67F97A0-68AC-4864-A199-CC94B6C285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40901C0-846E-473C-88C1-C1E7AA965D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13474</xdr:rowOff>
    </xdr:from>
    <xdr:to>
      <xdr:col>55</xdr:col>
      <xdr:colOff>50800</xdr:colOff>
      <xdr:row>38</xdr:row>
      <xdr:rowOff>115074</xdr:rowOff>
    </xdr:to>
    <xdr:sp macro="" textlink="">
      <xdr:nvSpPr>
        <xdr:cNvPr id="130" name="楕円 129">
          <a:extLst>
            <a:ext uri="{FF2B5EF4-FFF2-40B4-BE49-F238E27FC236}">
              <a16:creationId xmlns:a16="http://schemas.microsoft.com/office/drawing/2014/main" id="{43E44DBC-8F63-4AB5-A064-6E283BAAA729}"/>
            </a:ext>
          </a:extLst>
        </xdr:cNvPr>
        <xdr:cNvSpPr/>
      </xdr:nvSpPr>
      <xdr:spPr>
        <a:xfrm>
          <a:off x="10426700" y="65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36352</xdr:rowOff>
    </xdr:from>
    <xdr:ext cx="534377" cy="259045"/>
    <xdr:sp macro="" textlink="">
      <xdr:nvSpPr>
        <xdr:cNvPr id="131" name="【道路】&#10;一人当たり延長該当値テキスト">
          <a:extLst>
            <a:ext uri="{FF2B5EF4-FFF2-40B4-BE49-F238E27FC236}">
              <a16:creationId xmlns:a16="http://schemas.microsoft.com/office/drawing/2014/main" id="{DD2B0D66-ED5B-48F2-8CD9-59B2BA9E9D06}"/>
            </a:ext>
          </a:extLst>
        </xdr:cNvPr>
        <xdr:cNvSpPr txBox="1"/>
      </xdr:nvSpPr>
      <xdr:spPr>
        <a:xfrm>
          <a:off x="10515600" y="63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26371</xdr:rowOff>
    </xdr:from>
    <xdr:to>
      <xdr:col>50</xdr:col>
      <xdr:colOff>165100</xdr:colOff>
      <xdr:row>38</xdr:row>
      <xdr:rowOff>127971</xdr:rowOff>
    </xdr:to>
    <xdr:sp macro="" textlink="">
      <xdr:nvSpPr>
        <xdr:cNvPr id="132" name="楕円 131">
          <a:extLst>
            <a:ext uri="{FF2B5EF4-FFF2-40B4-BE49-F238E27FC236}">
              <a16:creationId xmlns:a16="http://schemas.microsoft.com/office/drawing/2014/main" id="{2806729E-7963-471A-A256-6EEB7D9C3B20}"/>
            </a:ext>
          </a:extLst>
        </xdr:cNvPr>
        <xdr:cNvSpPr/>
      </xdr:nvSpPr>
      <xdr:spPr>
        <a:xfrm>
          <a:off x="9588500" y="65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64274</xdr:rowOff>
    </xdr:from>
    <xdr:to>
      <xdr:col>55</xdr:col>
      <xdr:colOff>0</xdr:colOff>
      <xdr:row>38</xdr:row>
      <xdr:rowOff>77171</xdr:rowOff>
    </xdr:to>
    <xdr:cxnSp macro="">
      <xdr:nvCxnSpPr>
        <xdr:cNvPr id="133" name="直線コネクタ 132">
          <a:extLst>
            <a:ext uri="{FF2B5EF4-FFF2-40B4-BE49-F238E27FC236}">
              <a16:creationId xmlns:a16="http://schemas.microsoft.com/office/drawing/2014/main" id="{84AE081F-6966-4F51-B043-1B580A67676E}"/>
            </a:ext>
          </a:extLst>
        </xdr:cNvPr>
        <xdr:cNvCxnSpPr/>
      </xdr:nvCxnSpPr>
      <xdr:spPr>
        <a:xfrm flipV="1">
          <a:off x="9639300" y="6579374"/>
          <a:ext cx="8382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37364</xdr:rowOff>
    </xdr:from>
    <xdr:to>
      <xdr:col>46</xdr:col>
      <xdr:colOff>38100</xdr:colOff>
      <xdr:row>38</xdr:row>
      <xdr:rowOff>138964</xdr:rowOff>
    </xdr:to>
    <xdr:sp macro="" textlink="">
      <xdr:nvSpPr>
        <xdr:cNvPr id="134" name="楕円 133">
          <a:extLst>
            <a:ext uri="{FF2B5EF4-FFF2-40B4-BE49-F238E27FC236}">
              <a16:creationId xmlns:a16="http://schemas.microsoft.com/office/drawing/2014/main" id="{DAB66928-E780-4B47-94D0-F78C2C793988}"/>
            </a:ext>
          </a:extLst>
        </xdr:cNvPr>
        <xdr:cNvSpPr/>
      </xdr:nvSpPr>
      <xdr:spPr>
        <a:xfrm>
          <a:off x="8699500" y="65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77171</xdr:rowOff>
    </xdr:from>
    <xdr:to>
      <xdr:col>50</xdr:col>
      <xdr:colOff>114300</xdr:colOff>
      <xdr:row>38</xdr:row>
      <xdr:rowOff>88164</xdr:rowOff>
    </xdr:to>
    <xdr:cxnSp macro="">
      <xdr:nvCxnSpPr>
        <xdr:cNvPr id="135" name="直線コネクタ 134">
          <a:extLst>
            <a:ext uri="{FF2B5EF4-FFF2-40B4-BE49-F238E27FC236}">
              <a16:creationId xmlns:a16="http://schemas.microsoft.com/office/drawing/2014/main" id="{A0D1690C-FA40-4259-8538-FA6B0FBDCDFE}"/>
            </a:ext>
          </a:extLst>
        </xdr:cNvPr>
        <xdr:cNvCxnSpPr/>
      </xdr:nvCxnSpPr>
      <xdr:spPr>
        <a:xfrm flipV="1">
          <a:off x="8750300" y="6592271"/>
          <a:ext cx="889000" cy="1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46127</xdr:rowOff>
    </xdr:from>
    <xdr:to>
      <xdr:col>41</xdr:col>
      <xdr:colOff>101600</xdr:colOff>
      <xdr:row>38</xdr:row>
      <xdr:rowOff>147727</xdr:rowOff>
    </xdr:to>
    <xdr:sp macro="" textlink="">
      <xdr:nvSpPr>
        <xdr:cNvPr id="136" name="楕円 135">
          <a:extLst>
            <a:ext uri="{FF2B5EF4-FFF2-40B4-BE49-F238E27FC236}">
              <a16:creationId xmlns:a16="http://schemas.microsoft.com/office/drawing/2014/main" id="{A61393CA-E62C-46C1-9A85-9ABC325742B0}"/>
            </a:ext>
          </a:extLst>
        </xdr:cNvPr>
        <xdr:cNvSpPr/>
      </xdr:nvSpPr>
      <xdr:spPr>
        <a:xfrm>
          <a:off x="7810500" y="65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88164</xdr:rowOff>
    </xdr:from>
    <xdr:to>
      <xdr:col>45</xdr:col>
      <xdr:colOff>177800</xdr:colOff>
      <xdr:row>38</xdr:row>
      <xdr:rowOff>96927</xdr:rowOff>
    </xdr:to>
    <xdr:cxnSp macro="">
      <xdr:nvCxnSpPr>
        <xdr:cNvPr id="137" name="直線コネクタ 136">
          <a:extLst>
            <a:ext uri="{FF2B5EF4-FFF2-40B4-BE49-F238E27FC236}">
              <a16:creationId xmlns:a16="http://schemas.microsoft.com/office/drawing/2014/main" id="{70D00513-E54C-4229-ABDD-3C2EC6C225E7}"/>
            </a:ext>
          </a:extLst>
        </xdr:cNvPr>
        <xdr:cNvCxnSpPr/>
      </xdr:nvCxnSpPr>
      <xdr:spPr>
        <a:xfrm flipV="1">
          <a:off x="7861300" y="660326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54242</xdr:rowOff>
    </xdr:from>
    <xdr:to>
      <xdr:col>36</xdr:col>
      <xdr:colOff>165100</xdr:colOff>
      <xdr:row>38</xdr:row>
      <xdr:rowOff>155842</xdr:rowOff>
    </xdr:to>
    <xdr:sp macro="" textlink="">
      <xdr:nvSpPr>
        <xdr:cNvPr id="138" name="楕円 137">
          <a:extLst>
            <a:ext uri="{FF2B5EF4-FFF2-40B4-BE49-F238E27FC236}">
              <a16:creationId xmlns:a16="http://schemas.microsoft.com/office/drawing/2014/main" id="{2B3EA129-7A4C-4789-89FA-51C0033F562D}"/>
            </a:ext>
          </a:extLst>
        </xdr:cNvPr>
        <xdr:cNvSpPr/>
      </xdr:nvSpPr>
      <xdr:spPr>
        <a:xfrm>
          <a:off x="6921500" y="65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96927</xdr:rowOff>
    </xdr:from>
    <xdr:to>
      <xdr:col>41</xdr:col>
      <xdr:colOff>50800</xdr:colOff>
      <xdr:row>38</xdr:row>
      <xdr:rowOff>105042</xdr:rowOff>
    </xdr:to>
    <xdr:cxnSp macro="">
      <xdr:nvCxnSpPr>
        <xdr:cNvPr id="139" name="直線コネクタ 138">
          <a:extLst>
            <a:ext uri="{FF2B5EF4-FFF2-40B4-BE49-F238E27FC236}">
              <a16:creationId xmlns:a16="http://schemas.microsoft.com/office/drawing/2014/main" id="{FA1FF860-A77F-4843-AD18-BC01DF4CA13A}"/>
            </a:ext>
          </a:extLst>
        </xdr:cNvPr>
        <xdr:cNvCxnSpPr/>
      </xdr:nvCxnSpPr>
      <xdr:spPr>
        <a:xfrm flipV="1">
          <a:off x="6972300" y="6612027"/>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455B4326-206D-4A26-927C-7EF85CEAD97B}"/>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F722C711-19FD-4FEB-946D-D49D4BB88297}"/>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A45A7F67-05DA-466A-8505-323F90B3C045}"/>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F7239974-D0C2-4204-8B87-00C877329F23}"/>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144499</xdr:rowOff>
    </xdr:from>
    <xdr:ext cx="534377" cy="259045"/>
    <xdr:sp macro="" textlink="">
      <xdr:nvSpPr>
        <xdr:cNvPr id="144" name="n_1mainValue【道路】&#10;一人当たり延長">
          <a:extLst>
            <a:ext uri="{FF2B5EF4-FFF2-40B4-BE49-F238E27FC236}">
              <a16:creationId xmlns:a16="http://schemas.microsoft.com/office/drawing/2014/main" id="{B79E539C-9501-4948-9507-D8773BDFD981}"/>
            </a:ext>
          </a:extLst>
        </xdr:cNvPr>
        <xdr:cNvSpPr txBox="1"/>
      </xdr:nvSpPr>
      <xdr:spPr>
        <a:xfrm>
          <a:off x="9359411" y="631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155490</xdr:rowOff>
    </xdr:from>
    <xdr:ext cx="534377" cy="259045"/>
    <xdr:sp macro="" textlink="">
      <xdr:nvSpPr>
        <xdr:cNvPr id="145" name="n_2mainValue【道路】&#10;一人当たり延長">
          <a:extLst>
            <a:ext uri="{FF2B5EF4-FFF2-40B4-BE49-F238E27FC236}">
              <a16:creationId xmlns:a16="http://schemas.microsoft.com/office/drawing/2014/main" id="{87C29A5A-019A-4927-B134-8ED604F0263D}"/>
            </a:ext>
          </a:extLst>
        </xdr:cNvPr>
        <xdr:cNvSpPr txBox="1"/>
      </xdr:nvSpPr>
      <xdr:spPr>
        <a:xfrm>
          <a:off x="8483111" y="632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164253</xdr:rowOff>
    </xdr:from>
    <xdr:ext cx="534377" cy="259045"/>
    <xdr:sp macro="" textlink="">
      <xdr:nvSpPr>
        <xdr:cNvPr id="146" name="n_3mainValue【道路】&#10;一人当たり延長">
          <a:extLst>
            <a:ext uri="{FF2B5EF4-FFF2-40B4-BE49-F238E27FC236}">
              <a16:creationId xmlns:a16="http://schemas.microsoft.com/office/drawing/2014/main" id="{38BAD141-4887-4BE2-AD8A-F6ACDA84B2B1}"/>
            </a:ext>
          </a:extLst>
        </xdr:cNvPr>
        <xdr:cNvSpPr txBox="1"/>
      </xdr:nvSpPr>
      <xdr:spPr>
        <a:xfrm>
          <a:off x="7594111" y="633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919</xdr:rowOff>
    </xdr:from>
    <xdr:ext cx="534377" cy="259045"/>
    <xdr:sp macro="" textlink="">
      <xdr:nvSpPr>
        <xdr:cNvPr id="147" name="n_4mainValue【道路】&#10;一人当たり延長">
          <a:extLst>
            <a:ext uri="{FF2B5EF4-FFF2-40B4-BE49-F238E27FC236}">
              <a16:creationId xmlns:a16="http://schemas.microsoft.com/office/drawing/2014/main" id="{C1E05E2F-A451-4960-BC37-D4CE5CF6A6DC}"/>
            </a:ext>
          </a:extLst>
        </xdr:cNvPr>
        <xdr:cNvSpPr txBox="1"/>
      </xdr:nvSpPr>
      <xdr:spPr>
        <a:xfrm>
          <a:off x="6705111" y="63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23B0AFE-4D8C-43BD-AD31-BCC284DBE1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7F41CE8-F512-463A-80DF-326244B5A7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6C6DDE3-60D3-4470-8A1A-FBED54CAD6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E7AA7AA-451E-4AEA-BCC1-3BBE4A66B43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353C281-BA3C-4F74-A0D7-E218D84D6F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3F5BC78-3E31-4C30-A42D-0BF9B81B88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2936505-D93D-46F8-A9B8-C5BD08864D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DD0644E-25DB-46CF-BBD2-4F717C99DE6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C7E031D-4847-410E-9C84-477770C8111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2D01FA1-E368-42B4-8951-4822B0A125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A00C42C-3450-4814-86B1-828C0F1D32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A11DEE7-E633-4EAA-83FA-CA6065C40B5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05F637A-8931-4013-95F5-F0D90676460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84133FA-B63D-451C-AF12-2192297E18B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3E72A55-8164-4DDB-89F9-F928F873FEE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39477E4-0E0B-42C0-B1F4-39B63F62516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D417FD9-FAAD-4FAF-B7B4-DDA5FFD2C1A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DE84C00-7BAD-4E69-870D-D5B3F13ACC2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8D627FF-2B15-4871-961B-068DEFA80F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884BF1A-6E50-48CE-8988-39C370D530D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6C7DCF2-FCAB-47D4-9945-A59182EB86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16460BB-DEE4-4145-8856-FD64A945869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C2A404D-BE12-45EC-AB78-54B956A1392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D460547-0585-4985-BAF8-7C1F99D027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61577DF-B54F-4851-BB1B-6BF7BBE4B5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B050BB25-9421-4987-9D2E-4335478CF81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9C18E92-475D-441D-A25A-8B379E450F6F}"/>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CED8C765-72BF-4C56-88DA-10B22ABA380F}"/>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062B8FE-B843-4A0D-BEFA-669C41ABF3A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E4C9150E-0011-4467-AC43-ED521E6BBFAF}"/>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7066500-4CBA-4F4C-816F-E4D831E7679F}"/>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73B53D52-4A3F-4A44-9A09-4570E8787C41}"/>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4DD00052-D04A-4A1F-B9B5-F1BE98B6C0EC}"/>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5D544A09-4B21-48B0-8C58-91C1901CEA25}"/>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D34A1405-8EC9-4227-9D5F-779855E6B0E4}"/>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CF41034E-6F6B-402F-A0FC-1F8F89A354D6}"/>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0D1C018-231E-48FB-B3E8-DFC37E7EBDA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0B7F9BD-1A97-4CD5-888F-0B61D917581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6036D9-799D-4F0C-B8A6-7E93E61C130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8BA725A-A0EA-45C0-8F13-A5F0EF72577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C9D63B7-601B-4286-954C-72AF2FD9D7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89" name="楕円 188">
          <a:extLst>
            <a:ext uri="{FF2B5EF4-FFF2-40B4-BE49-F238E27FC236}">
              <a16:creationId xmlns:a16="http://schemas.microsoft.com/office/drawing/2014/main" id="{EBAAE9F3-7FFC-4887-8BFF-4A9750A4DA7C}"/>
            </a:ext>
          </a:extLst>
        </xdr:cNvPr>
        <xdr:cNvSpPr/>
      </xdr:nvSpPr>
      <xdr:spPr>
        <a:xfrm>
          <a:off x="4584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00EDC58-72A4-4B3D-8B46-0D9DF94854D0}"/>
            </a:ext>
          </a:extLst>
        </xdr:cNvPr>
        <xdr:cNvSpPr txBox="1"/>
      </xdr:nvSpPr>
      <xdr:spPr>
        <a:xfrm>
          <a:off x="4673600"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91" name="楕円 190">
          <a:extLst>
            <a:ext uri="{FF2B5EF4-FFF2-40B4-BE49-F238E27FC236}">
              <a16:creationId xmlns:a16="http://schemas.microsoft.com/office/drawing/2014/main" id="{345B56BC-170B-41FD-96D3-311834665808}"/>
            </a:ext>
          </a:extLst>
        </xdr:cNvPr>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75112</xdr:rowOff>
    </xdr:to>
    <xdr:cxnSp macro="">
      <xdr:nvCxnSpPr>
        <xdr:cNvPr id="192" name="直線コネクタ 191">
          <a:extLst>
            <a:ext uri="{FF2B5EF4-FFF2-40B4-BE49-F238E27FC236}">
              <a16:creationId xmlns:a16="http://schemas.microsoft.com/office/drawing/2014/main" id="{566C570F-F63D-4235-9E0C-25AFFA7BF5B0}"/>
            </a:ext>
          </a:extLst>
        </xdr:cNvPr>
        <xdr:cNvCxnSpPr/>
      </xdr:nvCxnSpPr>
      <xdr:spPr>
        <a:xfrm>
          <a:off x="3797300" y="1051560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163104</xdr:rowOff>
    </xdr:from>
    <xdr:to>
      <xdr:col>15</xdr:col>
      <xdr:colOff>101600</xdr:colOff>
      <xdr:row>61</xdr:row>
      <xdr:rowOff>93254</xdr:rowOff>
    </xdr:to>
    <xdr:sp macro="" textlink="">
      <xdr:nvSpPr>
        <xdr:cNvPr id="193" name="楕円 192">
          <a:extLst>
            <a:ext uri="{FF2B5EF4-FFF2-40B4-BE49-F238E27FC236}">
              <a16:creationId xmlns:a16="http://schemas.microsoft.com/office/drawing/2014/main" id="{166DCD9C-8080-476E-9920-6DDB11C0607D}"/>
            </a:ext>
          </a:extLst>
        </xdr:cNvPr>
        <xdr:cNvSpPr/>
      </xdr:nvSpPr>
      <xdr:spPr>
        <a:xfrm>
          <a:off x="2857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42454</xdr:rowOff>
    </xdr:from>
    <xdr:to>
      <xdr:col>19</xdr:col>
      <xdr:colOff>177800</xdr:colOff>
      <xdr:row>61</xdr:row>
      <xdr:rowOff>57150</xdr:rowOff>
    </xdr:to>
    <xdr:cxnSp macro="">
      <xdr:nvCxnSpPr>
        <xdr:cNvPr id="194" name="直線コネクタ 193">
          <a:extLst>
            <a:ext uri="{FF2B5EF4-FFF2-40B4-BE49-F238E27FC236}">
              <a16:creationId xmlns:a16="http://schemas.microsoft.com/office/drawing/2014/main" id="{6E03EFF9-2A22-4139-8171-6ECFB6E68723}"/>
            </a:ext>
          </a:extLst>
        </xdr:cNvPr>
        <xdr:cNvCxnSpPr/>
      </xdr:nvCxnSpPr>
      <xdr:spPr>
        <a:xfrm>
          <a:off x="2908300" y="1050090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95" name="楕円 194">
          <a:extLst>
            <a:ext uri="{FF2B5EF4-FFF2-40B4-BE49-F238E27FC236}">
              <a16:creationId xmlns:a16="http://schemas.microsoft.com/office/drawing/2014/main" id="{778F8B26-DDCA-4D60-8E64-696D6794C7FD}"/>
            </a:ext>
          </a:extLst>
        </xdr:cNvPr>
        <xdr:cNvSpPr/>
      </xdr:nvSpPr>
      <xdr:spPr>
        <a:xfrm>
          <a:off x="1968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24493</xdr:rowOff>
    </xdr:from>
    <xdr:to>
      <xdr:col>15</xdr:col>
      <xdr:colOff>50800</xdr:colOff>
      <xdr:row>61</xdr:row>
      <xdr:rowOff>42454</xdr:rowOff>
    </xdr:to>
    <xdr:cxnSp macro="">
      <xdr:nvCxnSpPr>
        <xdr:cNvPr id="196" name="直線コネクタ 195">
          <a:extLst>
            <a:ext uri="{FF2B5EF4-FFF2-40B4-BE49-F238E27FC236}">
              <a16:creationId xmlns:a16="http://schemas.microsoft.com/office/drawing/2014/main" id="{5AA32DE3-A934-40B2-9AD8-924C4633EE89}"/>
            </a:ext>
          </a:extLst>
        </xdr:cNvPr>
        <xdr:cNvCxnSpPr/>
      </xdr:nvCxnSpPr>
      <xdr:spPr>
        <a:xfrm>
          <a:off x="2019300" y="1048294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7" name="楕円 196">
          <a:extLst>
            <a:ext uri="{FF2B5EF4-FFF2-40B4-BE49-F238E27FC236}">
              <a16:creationId xmlns:a16="http://schemas.microsoft.com/office/drawing/2014/main" id="{244826EA-8FE5-4ABB-9F63-F20B721B793F}"/>
            </a:ext>
          </a:extLst>
        </xdr:cNvPr>
        <xdr:cNvSpPr/>
      </xdr:nvSpPr>
      <xdr:spPr>
        <a:xfrm>
          <a:off x="1079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24493</xdr:rowOff>
    </xdr:to>
    <xdr:cxnSp macro="">
      <xdr:nvCxnSpPr>
        <xdr:cNvPr id="198" name="直線コネクタ 197">
          <a:extLst>
            <a:ext uri="{FF2B5EF4-FFF2-40B4-BE49-F238E27FC236}">
              <a16:creationId xmlns:a16="http://schemas.microsoft.com/office/drawing/2014/main" id="{89D0E840-91DC-4F0D-9FCA-8E373FE852BE}"/>
            </a:ext>
          </a:extLst>
        </xdr:cNvPr>
        <xdr:cNvCxnSpPr/>
      </xdr:nvCxnSpPr>
      <xdr:spPr>
        <a:xfrm>
          <a:off x="1130300" y="104584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0A1A99F-21CE-4584-B77D-1FBC1CD6F493}"/>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2A27DCA-8C9B-4669-BC3A-73ED46246F56}"/>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4E09250-6C8D-4A72-8764-FBA497A92AC2}"/>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673478F-4402-4692-80CF-432DC3D08FE1}"/>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CAF26EA-B621-48D2-B825-F5846D0244D0}"/>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C953E3E-392D-48AC-9DEF-1379BAC2FC2B}"/>
            </a:ext>
          </a:extLst>
        </xdr:cNvPr>
        <xdr:cNvSpPr txBox="1"/>
      </xdr:nvSpPr>
      <xdr:spPr>
        <a:xfrm>
          <a:off x="2705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613D8AB-9220-4E39-847B-0C627D5C3DDD}"/>
            </a:ext>
          </a:extLst>
        </xdr:cNvPr>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A64E4A5-614A-4C79-8C9F-BC2E5B96A3DE}"/>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4D5FA5B-DFD1-421B-A8EE-4BF9D54477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16EEFF5-EDAD-4B21-B969-F312F89A46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137C320-0896-440A-B1DC-9EC5372CFA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5D40900-F0D1-463A-A4AB-70BB128B009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C7DF57E-ECA3-42DA-91BA-67D3573C82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F1463F3-A061-47AC-890A-A902530BBA7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0552D72-63D1-47A1-A850-58D56B4E501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E3F31A8-B690-4150-9338-868CE25D609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569997D-F5C1-45DC-93A5-349DD1F1CD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23A6BAF-A0F6-4013-8BB4-4B98BE05ACD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59B56B0-BC72-42D5-816B-7CE961E7A14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47512B9-8AB2-457F-9086-4EAF1494670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C15CB70-D1E3-42F1-AA07-846E99C7A2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3103532-9427-4B58-94DF-67056A9B82C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D407878-AAF2-4069-9FCB-072BB6276BB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7C89B39-15E5-435A-9E25-2B59B8C19E9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638668F-969E-47CB-9013-AC4D3B8AE4E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C9D21BF-39FF-4894-A37C-A0E143C52EF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EA1AC85-6BD8-498E-BB66-0D50FEBC19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52CE653-1F79-4176-A5B8-CCEE69752E3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A86811B-2A06-4C0F-B121-674790D4215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EF9CBE2-38EC-40E8-A4B0-2ED6FE72AB2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A3F5921-583F-4057-B5D0-CDA8923E74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7E17D784-6CD0-40A3-BCD9-281983B22A41}"/>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73C504F-C84C-4411-A1BC-E42BF8AE363B}"/>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EFFDDF06-CF78-437A-988D-E305A7D52E09}"/>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7028105-6D02-43DE-91C9-17E6C5B57E7B}"/>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9F721FEF-35EA-471B-A54C-F0769E6E1AED}"/>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5179BEA-0AF6-407D-BADC-C8E3D97BC343}"/>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8276B8DA-0789-48C1-9AF8-237FD2481764}"/>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DF2EEEA5-6963-4EC8-9743-FF9452865DD5}"/>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426E310A-352F-4636-8E5C-9DF0562CAFFB}"/>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40F5FA8F-E406-442B-85E3-5D7794D729F5}"/>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6409019-D0D6-4D94-8AF8-0EF56DEC03D3}"/>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F311147-F29A-47A4-B461-F8578D0050E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65F2D3-F774-4F91-8F26-F5CDE909872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2099E7D-1DCA-4345-B3BD-D71BCB4686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F8EB5F1-EF31-4055-AAA5-4D4DF38E47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1BCD09C-D8D2-4E65-BB33-42D1852EB3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20255</xdr:rowOff>
    </xdr:from>
    <xdr:to>
      <xdr:col>55</xdr:col>
      <xdr:colOff>50800</xdr:colOff>
      <xdr:row>58</xdr:row>
      <xdr:rowOff>121855</xdr:rowOff>
    </xdr:to>
    <xdr:sp macro="" textlink="">
      <xdr:nvSpPr>
        <xdr:cNvPr id="246" name="楕円 245">
          <a:extLst>
            <a:ext uri="{FF2B5EF4-FFF2-40B4-BE49-F238E27FC236}">
              <a16:creationId xmlns:a16="http://schemas.microsoft.com/office/drawing/2014/main" id="{CB4BC428-C4D2-4857-A20B-B7859C436772}"/>
            </a:ext>
          </a:extLst>
        </xdr:cNvPr>
        <xdr:cNvSpPr/>
      </xdr:nvSpPr>
      <xdr:spPr>
        <a:xfrm>
          <a:off x="10426700" y="9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43132</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78640BEA-F05C-414A-A637-2843EA82E9B7}"/>
            </a:ext>
          </a:extLst>
        </xdr:cNvPr>
        <xdr:cNvSpPr txBox="1"/>
      </xdr:nvSpPr>
      <xdr:spPr>
        <a:xfrm>
          <a:off x="10515600" y="98157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44248</xdr:rowOff>
    </xdr:from>
    <xdr:to>
      <xdr:col>50</xdr:col>
      <xdr:colOff>165100</xdr:colOff>
      <xdr:row>58</xdr:row>
      <xdr:rowOff>145848</xdr:rowOff>
    </xdr:to>
    <xdr:sp macro="" textlink="">
      <xdr:nvSpPr>
        <xdr:cNvPr id="248" name="楕円 247">
          <a:extLst>
            <a:ext uri="{FF2B5EF4-FFF2-40B4-BE49-F238E27FC236}">
              <a16:creationId xmlns:a16="http://schemas.microsoft.com/office/drawing/2014/main" id="{C8213AC8-0D07-4A13-88EE-B489858CBA17}"/>
            </a:ext>
          </a:extLst>
        </xdr:cNvPr>
        <xdr:cNvSpPr/>
      </xdr:nvSpPr>
      <xdr:spPr>
        <a:xfrm>
          <a:off x="9588500" y="998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71055</xdr:rowOff>
    </xdr:from>
    <xdr:to>
      <xdr:col>55</xdr:col>
      <xdr:colOff>0</xdr:colOff>
      <xdr:row>58</xdr:row>
      <xdr:rowOff>95048</xdr:rowOff>
    </xdr:to>
    <xdr:cxnSp macro="">
      <xdr:nvCxnSpPr>
        <xdr:cNvPr id="249" name="直線コネクタ 248">
          <a:extLst>
            <a:ext uri="{FF2B5EF4-FFF2-40B4-BE49-F238E27FC236}">
              <a16:creationId xmlns:a16="http://schemas.microsoft.com/office/drawing/2014/main" id="{0CB7C321-0ADD-46AF-904C-D9B819396408}"/>
            </a:ext>
          </a:extLst>
        </xdr:cNvPr>
        <xdr:cNvCxnSpPr/>
      </xdr:nvCxnSpPr>
      <xdr:spPr>
        <a:xfrm flipV="1">
          <a:off x="9639300" y="10015155"/>
          <a:ext cx="838200" cy="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68920</xdr:rowOff>
    </xdr:from>
    <xdr:to>
      <xdr:col>46</xdr:col>
      <xdr:colOff>38100</xdr:colOff>
      <xdr:row>58</xdr:row>
      <xdr:rowOff>170520</xdr:rowOff>
    </xdr:to>
    <xdr:sp macro="" textlink="">
      <xdr:nvSpPr>
        <xdr:cNvPr id="250" name="楕円 249">
          <a:extLst>
            <a:ext uri="{FF2B5EF4-FFF2-40B4-BE49-F238E27FC236}">
              <a16:creationId xmlns:a16="http://schemas.microsoft.com/office/drawing/2014/main" id="{D483D53F-818F-4C18-A4B1-6A00B897D78E}"/>
            </a:ext>
          </a:extLst>
        </xdr:cNvPr>
        <xdr:cNvSpPr/>
      </xdr:nvSpPr>
      <xdr:spPr>
        <a:xfrm>
          <a:off x="8699500" y="100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95048</xdr:rowOff>
    </xdr:from>
    <xdr:to>
      <xdr:col>50</xdr:col>
      <xdr:colOff>114300</xdr:colOff>
      <xdr:row>58</xdr:row>
      <xdr:rowOff>119720</xdr:rowOff>
    </xdr:to>
    <xdr:cxnSp macro="">
      <xdr:nvCxnSpPr>
        <xdr:cNvPr id="251" name="直線コネクタ 250">
          <a:extLst>
            <a:ext uri="{FF2B5EF4-FFF2-40B4-BE49-F238E27FC236}">
              <a16:creationId xmlns:a16="http://schemas.microsoft.com/office/drawing/2014/main" id="{F80D3966-3A9C-4D32-AD52-414592128234}"/>
            </a:ext>
          </a:extLst>
        </xdr:cNvPr>
        <xdr:cNvCxnSpPr/>
      </xdr:nvCxnSpPr>
      <xdr:spPr>
        <a:xfrm flipV="1">
          <a:off x="8750300" y="10039148"/>
          <a:ext cx="889000" cy="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89525</xdr:rowOff>
    </xdr:from>
    <xdr:to>
      <xdr:col>41</xdr:col>
      <xdr:colOff>101600</xdr:colOff>
      <xdr:row>59</xdr:row>
      <xdr:rowOff>19675</xdr:rowOff>
    </xdr:to>
    <xdr:sp macro="" textlink="">
      <xdr:nvSpPr>
        <xdr:cNvPr id="252" name="楕円 251">
          <a:extLst>
            <a:ext uri="{FF2B5EF4-FFF2-40B4-BE49-F238E27FC236}">
              <a16:creationId xmlns:a16="http://schemas.microsoft.com/office/drawing/2014/main" id="{055C0458-5796-442D-A427-C20C4753FE2F}"/>
            </a:ext>
          </a:extLst>
        </xdr:cNvPr>
        <xdr:cNvSpPr/>
      </xdr:nvSpPr>
      <xdr:spPr>
        <a:xfrm>
          <a:off x="7810500" y="100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119720</xdr:rowOff>
    </xdr:from>
    <xdr:to>
      <xdr:col>45</xdr:col>
      <xdr:colOff>177800</xdr:colOff>
      <xdr:row>58</xdr:row>
      <xdr:rowOff>140325</xdr:rowOff>
    </xdr:to>
    <xdr:cxnSp macro="">
      <xdr:nvCxnSpPr>
        <xdr:cNvPr id="253" name="直線コネクタ 252">
          <a:extLst>
            <a:ext uri="{FF2B5EF4-FFF2-40B4-BE49-F238E27FC236}">
              <a16:creationId xmlns:a16="http://schemas.microsoft.com/office/drawing/2014/main" id="{8E327B08-661A-45B8-933A-C87167FDD71C}"/>
            </a:ext>
          </a:extLst>
        </xdr:cNvPr>
        <xdr:cNvCxnSpPr/>
      </xdr:nvCxnSpPr>
      <xdr:spPr>
        <a:xfrm flipV="1">
          <a:off x="7861300" y="10063820"/>
          <a:ext cx="889000" cy="2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101212</xdr:rowOff>
    </xdr:from>
    <xdr:to>
      <xdr:col>36</xdr:col>
      <xdr:colOff>165100</xdr:colOff>
      <xdr:row>59</xdr:row>
      <xdr:rowOff>31362</xdr:rowOff>
    </xdr:to>
    <xdr:sp macro="" textlink="">
      <xdr:nvSpPr>
        <xdr:cNvPr id="254" name="楕円 253">
          <a:extLst>
            <a:ext uri="{FF2B5EF4-FFF2-40B4-BE49-F238E27FC236}">
              <a16:creationId xmlns:a16="http://schemas.microsoft.com/office/drawing/2014/main" id="{507D66D7-FCE6-4C88-A722-E938D9D82EF3}"/>
            </a:ext>
          </a:extLst>
        </xdr:cNvPr>
        <xdr:cNvSpPr/>
      </xdr:nvSpPr>
      <xdr:spPr>
        <a:xfrm>
          <a:off x="6921500" y="1004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140325</xdr:rowOff>
    </xdr:from>
    <xdr:to>
      <xdr:col>41</xdr:col>
      <xdr:colOff>50800</xdr:colOff>
      <xdr:row>58</xdr:row>
      <xdr:rowOff>152012</xdr:rowOff>
    </xdr:to>
    <xdr:cxnSp macro="">
      <xdr:nvCxnSpPr>
        <xdr:cNvPr id="255" name="直線コネクタ 254">
          <a:extLst>
            <a:ext uri="{FF2B5EF4-FFF2-40B4-BE49-F238E27FC236}">
              <a16:creationId xmlns:a16="http://schemas.microsoft.com/office/drawing/2014/main" id="{E62F94E6-54D2-4F5B-8310-EED396D88BB7}"/>
            </a:ext>
          </a:extLst>
        </xdr:cNvPr>
        <xdr:cNvCxnSpPr/>
      </xdr:nvCxnSpPr>
      <xdr:spPr>
        <a:xfrm flipV="1">
          <a:off x="6972300" y="10084425"/>
          <a:ext cx="889000" cy="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BEBC676-FFE1-4036-8750-C1D673C2FEDB}"/>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89CC8B8-4FDA-440F-A0EC-1C1FE51DDB23}"/>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19521AE-8684-4AE7-8588-5979FB69D771}"/>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2085FB4-33EF-48DA-B7B5-B2391E71A04E}"/>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56</xdr:row>
      <xdr:rowOff>162375</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C910792F-7CEB-4D43-AE71-682922075D52}"/>
            </a:ext>
          </a:extLst>
        </xdr:cNvPr>
        <xdr:cNvSpPr txBox="1"/>
      </xdr:nvSpPr>
      <xdr:spPr>
        <a:xfrm>
          <a:off x="9281505" y="9763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15597</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7A72143D-D2E8-4E4E-934D-5EEC124BD4BF}"/>
            </a:ext>
          </a:extLst>
        </xdr:cNvPr>
        <xdr:cNvSpPr txBox="1"/>
      </xdr:nvSpPr>
      <xdr:spPr>
        <a:xfrm>
          <a:off x="8405205" y="9788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36202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2FAAC374-5583-454C-8C02-F74DC712EAC3}"/>
            </a:ext>
          </a:extLst>
        </xdr:cNvPr>
        <xdr:cNvSpPr txBox="1"/>
      </xdr:nvSpPr>
      <xdr:spPr>
        <a:xfrm>
          <a:off x="7516205" y="98088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57</xdr:row>
      <xdr:rowOff>47889</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F98DF97A-A795-43F6-8692-8C28C52CF912}"/>
            </a:ext>
          </a:extLst>
        </xdr:cNvPr>
        <xdr:cNvSpPr txBox="1"/>
      </xdr:nvSpPr>
      <xdr:spPr>
        <a:xfrm>
          <a:off x="6627205" y="9820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F572211-0E1B-4446-8488-052BD4E5DE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3235615-4746-4CD3-B78C-CDB92A8A38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E34F6AE-FA39-4A58-A7A7-8BDED55D36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B29BC12-0C29-41B4-A6C7-EAFA5C44CC3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90C0EEB-9972-419A-BDA3-FC1224749B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E16B0D8-2245-4F46-93E5-86F001CC99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0EB08C6-D26D-4390-94AE-18D83CAD2AC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CE075C7-9A78-4531-AEE3-CD6DF48E7B2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84A8E68-3BD7-44E3-AE78-20B2BDCC5A1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7544DB2-C142-4050-BD9E-AFD004233E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85AC6B2-BDE3-4452-8373-CA84E035FD6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F2F877A-F51C-4895-AC47-34F7C96BBC7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6645387-8715-4E12-9875-83A0BBDCF28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7C14255-CA66-491A-B31B-DD6418B796F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6405AB1-79E5-420E-81C5-833F90CBAAC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80601E2-A979-4F71-8DC8-5968D0813D3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96F4451-AC40-4C96-A3EF-DA47110109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A7C512B-39CD-4E4C-8FA6-2F81211BC59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5D520DF-F94E-4434-83B3-76B79B23051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6945BC7-F02E-408F-81AE-95D18B4C954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0EB2A75-DFD7-49C4-BC70-002B3F676C1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2FB36CD-1B8E-4FFA-ADD7-DCDF930D7F9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18F3263-08BD-47C4-96CB-05379BF1634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AC40A49-FD01-4507-AA9F-CDCD8DA165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2E53B84-2DE6-43AA-88B0-C4F37C1358AA}"/>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74D06F3-467B-4E50-AE3E-32C51746676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90958AB-FD4D-4C14-94CF-188F33DBFEE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CC7B5FC-0B7A-4092-8FBA-E5EEEEA36CD8}"/>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3922BA7-2333-41CB-A5AF-DCDF675C6BE2}"/>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618FE7C-FD88-4A4F-80AA-B73669D57C9B}"/>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F96BAAD8-0B7A-4D0C-89E2-9C9D315BE3F3}"/>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4ACCB9EB-8656-49AB-A20F-12B9F78A87D4}"/>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EE0B6FC-744B-467B-995A-C9B200FE9D8B}"/>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65828570-3B84-4E6E-9368-9AFE54A14404}"/>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AE47157A-39D4-43FE-AB1D-A888E840094C}"/>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18CA594-60E3-4F94-B14F-ACE6EFF957E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7199F8E-519B-4987-991E-121415A17C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8C80624-8B6F-41D0-9EE3-FCAA7A6787D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41FE8B7-CE6A-40D8-99A7-F405BD5FE6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A6DAEB9-D017-484F-93CC-45E3376642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4" name="楕円 303">
          <a:extLst>
            <a:ext uri="{FF2B5EF4-FFF2-40B4-BE49-F238E27FC236}">
              <a16:creationId xmlns:a16="http://schemas.microsoft.com/office/drawing/2014/main" id="{F32716AC-F81C-41D8-8941-89EAF341DD30}"/>
            </a:ext>
          </a:extLst>
        </xdr:cNvPr>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BA26DFF-6379-46E9-B5A6-D9032B69FACF}"/>
            </a:ext>
          </a:extLst>
        </xdr:cNvPr>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6" name="楕円 305">
          <a:extLst>
            <a:ext uri="{FF2B5EF4-FFF2-40B4-BE49-F238E27FC236}">
              <a16:creationId xmlns:a16="http://schemas.microsoft.com/office/drawing/2014/main" id="{00B2CD78-8672-47FA-A2B1-9FA564F0F25A}"/>
            </a:ext>
          </a:extLst>
        </xdr:cNvPr>
        <xdr:cNvSpPr/>
      </xdr:nvSpPr>
      <xdr:spPr>
        <a:xfrm>
          <a:off x="3746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84</xdr:row>
      <xdr:rowOff>80011</xdr:rowOff>
    </xdr:to>
    <xdr:cxnSp macro="">
      <xdr:nvCxnSpPr>
        <xdr:cNvPr id="307" name="直線コネクタ 306">
          <a:extLst>
            <a:ext uri="{FF2B5EF4-FFF2-40B4-BE49-F238E27FC236}">
              <a16:creationId xmlns:a16="http://schemas.microsoft.com/office/drawing/2014/main" id="{C72F1A55-73C7-4723-92D7-DB03E2D723B7}"/>
            </a:ext>
          </a:extLst>
        </xdr:cNvPr>
        <xdr:cNvCxnSpPr/>
      </xdr:nvCxnSpPr>
      <xdr:spPr>
        <a:xfrm>
          <a:off x="3797300" y="1448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29211</xdr:rowOff>
    </xdr:from>
    <xdr:to>
      <xdr:col>15</xdr:col>
      <xdr:colOff>101600</xdr:colOff>
      <xdr:row>84</xdr:row>
      <xdr:rowOff>130811</xdr:rowOff>
    </xdr:to>
    <xdr:sp macro="" textlink="">
      <xdr:nvSpPr>
        <xdr:cNvPr id="308" name="楕円 307">
          <a:extLst>
            <a:ext uri="{FF2B5EF4-FFF2-40B4-BE49-F238E27FC236}">
              <a16:creationId xmlns:a16="http://schemas.microsoft.com/office/drawing/2014/main" id="{3E76C807-3732-4F48-8A63-DFED26EC8593}"/>
            </a:ext>
          </a:extLst>
        </xdr:cNvPr>
        <xdr:cNvSpPr/>
      </xdr:nvSpPr>
      <xdr:spPr>
        <a:xfrm>
          <a:off x="2857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80011</xdr:rowOff>
    </xdr:from>
    <xdr:to>
      <xdr:col>19</xdr:col>
      <xdr:colOff>177800</xdr:colOff>
      <xdr:row>84</xdr:row>
      <xdr:rowOff>80011</xdr:rowOff>
    </xdr:to>
    <xdr:cxnSp macro="">
      <xdr:nvCxnSpPr>
        <xdr:cNvPr id="309" name="直線コネクタ 308">
          <a:extLst>
            <a:ext uri="{FF2B5EF4-FFF2-40B4-BE49-F238E27FC236}">
              <a16:creationId xmlns:a16="http://schemas.microsoft.com/office/drawing/2014/main" id="{4F1D5646-BB96-422A-BC0B-A638977B1889}"/>
            </a:ext>
          </a:extLst>
        </xdr:cNvPr>
        <xdr:cNvCxnSpPr/>
      </xdr:nvCxnSpPr>
      <xdr:spPr>
        <a:xfrm>
          <a:off x="2908300" y="1448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8255</xdr:rowOff>
    </xdr:from>
    <xdr:to>
      <xdr:col>10</xdr:col>
      <xdr:colOff>165100</xdr:colOff>
      <xdr:row>84</xdr:row>
      <xdr:rowOff>109855</xdr:rowOff>
    </xdr:to>
    <xdr:sp macro="" textlink="">
      <xdr:nvSpPr>
        <xdr:cNvPr id="310" name="楕円 309">
          <a:extLst>
            <a:ext uri="{FF2B5EF4-FFF2-40B4-BE49-F238E27FC236}">
              <a16:creationId xmlns:a16="http://schemas.microsoft.com/office/drawing/2014/main" id="{302601FE-47B4-4907-A2BF-88E9FBF9EB73}"/>
            </a:ext>
          </a:extLst>
        </xdr:cNvPr>
        <xdr:cNvSpPr/>
      </xdr:nvSpPr>
      <xdr:spPr>
        <a:xfrm>
          <a:off x="1968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59055</xdr:rowOff>
    </xdr:from>
    <xdr:to>
      <xdr:col>15</xdr:col>
      <xdr:colOff>50800</xdr:colOff>
      <xdr:row>84</xdr:row>
      <xdr:rowOff>80011</xdr:rowOff>
    </xdr:to>
    <xdr:cxnSp macro="">
      <xdr:nvCxnSpPr>
        <xdr:cNvPr id="311" name="直線コネクタ 310">
          <a:extLst>
            <a:ext uri="{FF2B5EF4-FFF2-40B4-BE49-F238E27FC236}">
              <a16:creationId xmlns:a16="http://schemas.microsoft.com/office/drawing/2014/main" id="{BDB3F38E-C49D-4093-9122-3C2F681EB7C1}"/>
            </a:ext>
          </a:extLst>
        </xdr:cNvPr>
        <xdr:cNvCxnSpPr/>
      </xdr:nvCxnSpPr>
      <xdr:spPr>
        <a:xfrm>
          <a:off x="2019300" y="144608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151130</xdr:rowOff>
    </xdr:from>
    <xdr:to>
      <xdr:col>6</xdr:col>
      <xdr:colOff>38100</xdr:colOff>
      <xdr:row>84</xdr:row>
      <xdr:rowOff>81280</xdr:rowOff>
    </xdr:to>
    <xdr:sp macro="" textlink="">
      <xdr:nvSpPr>
        <xdr:cNvPr id="312" name="楕円 311">
          <a:extLst>
            <a:ext uri="{FF2B5EF4-FFF2-40B4-BE49-F238E27FC236}">
              <a16:creationId xmlns:a16="http://schemas.microsoft.com/office/drawing/2014/main" id="{6F987982-2EB2-4F10-A789-E42271ED76B4}"/>
            </a:ext>
          </a:extLst>
        </xdr:cNvPr>
        <xdr:cNvSpPr/>
      </xdr:nvSpPr>
      <xdr:spPr>
        <a:xfrm>
          <a:off x="1079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30480</xdr:rowOff>
    </xdr:from>
    <xdr:to>
      <xdr:col>10</xdr:col>
      <xdr:colOff>114300</xdr:colOff>
      <xdr:row>84</xdr:row>
      <xdr:rowOff>59055</xdr:rowOff>
    </xdr:to>
    <xdr:cxnSp macro="">
      <xdr:nvCxnSpPr>
        <xdr:cNvPr id="313" name="直線コネクタ 312">
          <a:extLst>
            <a:ext uri="{FF2B5EF4-FFF2-40B4-BE49-F238E27FC236}">
              <a16:creationId xmlns:a16="http://schemas.microsoft.com/office/drawing/2014/main" id="{241FC7E7-E82C-4591-9AD3-C1C3CC7239D0}"/>
            </a:ext>
          </a:extLst>
        </xdr:cNvPr>
        <xdr:cNvCxnSpPr/>
      </xdr:nvCxnSpPr>
      <xdr:spPr>
        <a:xfrm>
          <a:off x="1130300" y="14432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B3BFA7D4-98B9-4A6B-A1EF-A0D4A1E94D69}"/>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41FF2E20-E43C-4952-A709-3158AB59FDEB}"/>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B819573D-AFBF-443D-9394-4920E04C82CD}"/>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F805F083-1F68-4EC5-9648-A6FBA528F3C9}"/>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18" name="n_1mainValue【公営住宅】&#10;有形固定資産減価償却率">
          <a:extLst>
            <a:ext uri="{FF2B5EF4-FFF2-40B4-BE49-F238E27FC236}">
              <a16:creationId xmlns:a16="http://schemas.microsoft.com/office/drawing/2014/main" id="{8C1CCD99-30EC-48DE-B0CE-6B5BC527EB56}"/>
            </a:ext>
          </a:extLst>
        </xdr:cNvPr>
        <xdr:cNvSpPr txBox="1"/>
      </xdr:nvSpPr>
      <xdr:spPr>
        <a:xfrm>
          <a:off x="3582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121938</xdr:rowOff>
    </xdr:from>
    <xdr:ext cx="405111" cy="259045"/>
    <xdr:sp macro="" textlink="">
      <xdr:nvSpPr>
        <xdr:cNvPr id="319" name="n_2mainValue【公営住宅】&#10;有形固定資産減価償却率">
          <a:extLst>
            <a:ext uri="{FF2B5EF4-FFF2-40B4-BE49-F238E27FC236}">
              <a16:creationId xmlns:a16="http://schemas.microsoft.com/office/drawing/2014/main" id="{0B2A85FF-D46A-47AC-9E8E-BA5125EDF38E}"/>
            </a:ext>
          </a:extLst>
        </xdr:cNvPr>
        <xdr:cNvSpPr txBox="1"/>
      </xdr:nvSpPr>
      <xdr:spPr>
        <a:xfrm>
          <a:off x="2705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100982</xdr:rowOff>
    </xdr:from>
    <xdr:ext cx="405111" cy="259045"/>
    <xdr:sp macro="" textlink="">
      <xdr:nvSpPr>
        <xdr:cNvPr id="320" name="n_3mainValue【公営住宅】&#10;有形固定資産減価償却率">
          <a:extLst>
            <a:ext uri="{FF2B5EF4-FFF2-40B4-BE49-F238E27FC236}">
              <a16:creationId xmlns:a16="http://schemas.microsoft.com/office/drawing/2014/main" id="{A6CC054E-B9D9-46F2-9954-700E9A1FD059}"/>
            </a:ext>
          </a:extLst>
        </xdr:cNvPr>
        <xdr:cNvSpPr txBox="1"/>
      </xdr:nvSpPr>
      <xdr:spPr>
        <a:xfrm>
          <a:off x="1816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72407</xdr:rowOff>
    </xdr:from>
    <xdr:ext cx="405111" cy="259045"/>
    <xdr:sp macro="" textlink="">
      <xdr:nvSpPr>
        <xdr:cNvPr id="321" name="n_4mainValue【公営住宅】&#10;有形固定資産減価償却率">
          <a:extLst>
            <a:ext uri="{FF2B5EF4-FFF2-40B4-BE49-F238E27FC236}">
              <a16:creationId xmlns:a16="http://schemas.microsoft.com/office/drawing/2014/main" id="{1B7C90E6-BF9D-4B8C-955F-BDE82537602C}"/>
            </a:ext>
          </a:extLst>
        </xdr:cNvPr>
        <xdr:cNvSpPr txBox="1"/>
      </xdr:nvSpPr>
      <xdr:spPr>
        <a:xfrm>
          <a:off x="927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DD8C74E-335D-47BF-A151-E22A2A41EC9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5EC8BCF-20FE-4062-B84D-2F983939711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4BCA1BE-640F-409F-8964-08FF242AD5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324A085-D963-4ADA-8B2F-A858314F86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40616C9-C366-4A18-8AB9-25AF3120719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955CEB4-D254-4EBD-BA25-85DA465073F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B5ADF84-C550-4AE7-B89C-BCD4033FAF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8527FCA-CDBB-47FA-A86E-6B19078A87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A6AE111-0545-4330-A240-27C7B3ED1E3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05490A1-1009-4219-B922-1534639CA9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8EA208E1-C5BE-4B3B-9250-E5A9F4DF1B5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7B88859B-901D-42D2-A52C-3B880975DC4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4C6A1329-E718-473F-96DC-16F695C1E1F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DA806B6-41AA-465E-B9F6-F714288F146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C6EBE61-18BF-4335-ACE9-CC807590F16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1D30726C-03A0-4940-BB72-CF20113EBD4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5389AE9-6FA1-4542-8116-B40B6BAC099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DC64EE72-A13A-486F-A091-F6EBB4D0742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771BE30-0FC1-4A16-A6CF-FBFFFFAAA9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4A561CB-3207-4467-B7AD-3E162124051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9581042B-CBE0-4E44-9D36-0AFA0440A0A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A2F59ED5-47AB-4CF0-A41E-5439E1F69539}"/>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462B3C0B-21A5-4345-B0F6-AC3BB3001F07}"/>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CD0AF5BB-BFDE-4289-A1E8-13ABAB8C8179}"/>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C4F166BA-8A20-41F0-A10A-D3801E04988F}"/>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C8802D32-1FD4-417D-A587-42E28EBC2C7B}"/>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17615B90-26A7-4581-B5EA-AB973AFA2DFE}"/>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4134F614-1CF7-44D8-A313-99FF52ADEFA7}"/>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632AFFFC-AE7F-4A91-A85B-04C488BA486B}"/>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59D63475-8D1A-4D4C-8FA8-98ECCF1C9635}"/>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B756615D-C392-475B-A29A-BBE74745AEC2}"/>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D376506B-821E-4ECF-84F3-CDB319D67C0B}"/>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D3C75D9-6E53-406D-8CF4-C5D43744031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96D232B-A02C-4188-A9C6-282F8899FD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8840401-5E8E-4E52-A50F-C2F76C4242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8000C62-E330-4A74-9968-712771DE08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C2DA0C3-CBEC-4C2B-814D-4CA7169049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137857</xdr:rowOff>
    </xdr:from>
    <xdr:to>
      <xdr:col>55</xdr:col>
      <xdr:colOff>50800</xdr:colOff>
      <xdr:row>86</xdr:row>
      <xdr:rowOff>68007</xdr:rowOff>
    </xdr:to>
    <xdr:sp macro="" textlink="">
      <xdr:nvSpPr>
        <xdr:cNvPr id="359" name="楕円 358">
          <a:extLst>
            <a:ext uri="{FF2B5EF4-FFF2-40B4-BE49-F238E27FC236}">
              <a16:creationId xmlns:a16="http://schemas.microsoft.com/office/drawing/2014/main" id="{647CB520-E483-4C16-B40F-24B8745C5EBB}"/>
            </a:ext>
          </a:extLst>
        </xdr:cNvPr>
        <xdr:cNvSpPr/>
      </xdr:nvSpPr>
      <xdr:spPr>
        <a:xfrm>
          <a:off x="10426700" y="147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4384C912-F338-4088-BE11-241554B411F3}"/>
            </a:ext>
          </a:extLst>
        </xdr:cNvPr>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137765</xdr:rowOff>
    </xdr:from>
    <xdr:to>
      <xdr:col>50</xdr:col>
      <xdr:colOff>165100</xdr:colOff>
      <xdr:row>86</xdr:row>
      <xdr:rowOff>67915</xdr:rowOff>
    </xdr:to>
    <xdr:sp macro="" textlink="">
      <xdr:nvSpPr>
        <xdr:cNvPr id="361" name="楕円 360">
          <a:extLst>
            <a:ext uri="{FF2B5EF4-FFF2-40B4-BE49-F238E27FC236}">
              <a16:creationId xmlns:a16="http://schemas.microsoft.com/office/drawing/2014/main" id="{3D750768-E906-42E8-9B52-311C04A6E813}"/>
            </a:ext>
          </a:extLst>
        </xdr:cNvPr>
        <xdr:cNvSpPr/>
      </xdr:nvSpPr>
      <xdr:spPr>
        <a:xfrm>
          <a:off x="9588500" y="147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17115</xdr:rowOff>
    </xdr:from>
    <xdr:to>
      <xdr:col>55</xdr:col>
      <xdr:colOff>0</xdr:colOff>
      <xdr:row>86</xdr:row>
      <xdr:rowOff>17207</xdr:rowOff>
    </xdr:to>
    <xdr:cxnSp macro="">
      <xdr:nvCxnSpPr>
        <xdr:cNvPr id="362" name="直線コネクタ 361">
          <a:extLst>
            <a:ext uri="{FF2B5EF4-FFF2-40B4-BE49-F238E27FC236}">
              <a16:creationId xmlns:a16="http://schemas.microsoft.com/office/drawing/2014/main" id="{C21552CD-C117-45A5-A98E-C8D654A286DB}"/>
            </a:ext>
          </a:extLst>
        </xdr:cNvPr>
        <xdr:cNvCxnSpPr/>
      </xdr:nvCxnSpPr>
      <xdr:spPr>
        <a:xfrm>
          <a:off x="9639300" y="14761815"/>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137948</xdr:rowOff>
    </xdr:from>
    <xdr:to>
      <xdr:col>46</xdr:col>
      <xdr:colOff>38100</xdr:colOff>
      <xdr:row>86</xdr:row>
      <xdr:rowOff>68098</xdr:rowOff>
    </xdr:to>
    <xdr:sp macro="" textlink="">
      <xdr:nvSpPr>
        <xdr:cNvPr id="363" name="楕円 362">
          <a:extLst>
            <a:ext uri="{FF2B5EF4-FFF2-40B4-BE49-F238E27FC236}">
              <a16:creationId xmlns:a16="http://schemas.microsoft.com/office/drawing/2014/main" id="{5A91CD46-7206-4070-B433-EBC7B2A1B709}"/>
            </a:ext>
          </a:extLst>
        </xdr:cNvPr>
        <xdr:cNvSpPr/>
      </xdr:nvSpPr>
      <xdr:spPr>
        <a:xfrm>
          <a:off x="8699500" y="1471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17115</xdr:rowOff>
    </xdr:from>
    <xdr:to>
      <xdr:col>50</xdr:col>
      <xdr:colOff>114300</xdr:colOff>
      <xdr:row>86</xdr:row>
      <xdr:rowOff>17298</xdr:rowOff>
    </xdr:to>
    <xdr:cxnSp macro="">
      <xdr:nvCxnSpPr>
        <xdr:cNvPr id="364" name="直線コネクタ 363">
          <a:extLst>
            <a:ext uri="{FF2B5EF4-FFF2-40B4-BE49-F238E27FC236}">
              <a16:creationId xmlns:a16="http://schemas.microsoft.com/office/drawing/2014/main" id="{B2B8068C-6503-443D-A535-E8BE10FBBE6A}"/>
            </a:ext>
          </a:extLst>
        </xdr:cNvPr>
        <xdr:cNvCxnSpPr/>
      </xdr:nvCxnSpPr>
      <xdr:spPr>
        <a:xfrm flipV="1">
          <a:off x="8750300" y="1476181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137902</xdr:rowOff>
    </xdr:from>
    <xdr:to>
      <xdr:col>41</xdr:col>
      <xdr:colOff>101600</xdr:colOff>
      <xdr:row>86</xdr:row>
      <xdr:rowOff>68052</xdr:rowOff>
    </xdr:to>
    <xdr:sp macro="" textlink="">
      <xdr:nvSpPr>
        <xdr:cNvPr id="365" name="楕円 364">
          <a:extLst>
            <a:ext uri="{FF2B5EF4-FFF2-40B4-BE49-F238E27FC236}">
              <a16:creationId xmlns:a16="http://schemas.microsoft.com/office/drawing/2014/main" id="{63BECF93-1C16-42D3-A9B4-D28C15FB5C81}"/>
            </a:ext>
          </a:extLst>
        </xdr:cNvPr>
        <xdr:cNvSpPr/>
      </xdr:nvSpPr>
      <xdr:spPr>
        <a:xfrm>
          <a:off x="7810500" y="147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17252</xdr:rowOff>
    </xdr:from>
    <xdr:to>
      <xdr:col>45</xdr:col>
      <xdr:colOff>177800</xdr:colOff>
      <xdr:row>86</xdr:row>
      <xdr:rowOff>17298</xdr:rowOff>
    </xdr:to>
    <xdr:cxnSp macro="">
      <xdr:nvCxnSpPr>
        <xdr:cNvPr id="366" name="直線コネクタ 365">
          <a:extLst>
            <a:ext uri="{FF2B5EF4-FFF2-40B4-BE49-F238E27FC236}">
              <a16:creationId xmlns:a16="http://schemas.microsoft.com/office/drawing/2014/main" id="{041AA49B-3820-4D8B-95CA-C06B2662C0CE}"/>
            </a:ext>
          </a:extLst>
        </xdr:cNvPr>
        <xdr:cNvCxnSpPr/>
      </xdr:nvCxnSpPr>
      <xdr:spPr>
        <a:xfrm>
          <a:off x="7861300" y="1476195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138085</xdr:rowOff>
    </xdr:from>
    <xdr:to>
      <xdr:col>36</xdr:col>
      <xdr:colOff>165100</xdr:colOff>
      <xdr:row>86</xdr:row>
      <xdr:rowOff>68235</xdr:rowOff>
    </xdr:to>
    <xdr:sp macro="" textlink="">
      <xdr:nvSpPr>
        <xdr:cNvPr id="367" name="楕円 366">
          <a:extLst>
            <a:ext uri="{FF2B5EF4-FFF2-40B4-BE49-F238E27FC236}">
              <a16:creationId xmlns:a16="http://schemas.microsoft.com/office/drawing/2014/main" id="{22F83983-A6FB-419B-A4AA-1E6B03913433}"/>
            </a:ext>
          </a:extLst>
        </xdr:cNvPr>
        <xdr:cNvSpPr/>
      </xdr:nvSpPr>
      <xdr:spPr>
        <a:xfrm>
          <a:off x="6921500" y="147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17252</xdr:rowOff>
    </xdr:from>
    <xdr:to>
      <xdr:col>41</xdr:col>
      <xdr:colOff>50800</xdr:colOff>
      <xdr:row>86</xdr:row>
      <xdr:rowOff>17435</xdr:rowOff>
    </xdr:to>
    <xdr:cxnSp macro="">
      <xdr:nvCxnSpPr>
        <xdr:cNvPr id="368" name="直線コネクタ 367">
          <a:extLst>
            <a:ext uri="{FF2B5EF4-FFF2-40B4-BE49-F238E27FC236}">
              <a16:creationId xmlns:a16="http://schemas.microsoft.com/office/drawing/2014/main" id="{DEE4C5FD-4ADB-467A-89DB-12855BD53A3A}"/>
            </a:ext>
          </a:extLst>
        </xdr:cNvPr>
        <xdr:cNvCxnSpPr/>
      </xdr:nvCxnSpPr>
      <xdr:spPr>
        <a:xfrm flipV="1">
          <a:off x="6972300" y="1476195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DB06A088-C68F-40DE-B23D-827804DF9DED}"/>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A8DFD008-5CE5-4E0D-A7EF-531AA54F6997}"/>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481387F9-FD65-47B1-B4A0-3A6D5C2E431F}"/>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A95887D2-E1BE-4EB2-9FE3-819E7D2095F4}"/>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59042</xdr:rowOff>
    </xdr:from>
    <xdr:ext cx="469744" cy="259045"/>
    <xdr:sp macro="" textlink="">
      <xdr:nvSpPr>
        <xdr:cNvPr id="373" name="n_1mainValue【公営住宅】&#10;一人当たり面積">
          <a:extLst>
            <a:ext uri="{FF2B5EF4-FFF2-40B4-BE49-F238E27FC236}">
              <a16:creationId xmlns:a16="http://schemas.microsoft.com/office/drawing/2014/main" id="{F8044251-31B2-4ED1-9788-AAD354305D53}"/>
            </a:ext>
          </a:extLst>
        </xdr:cNvPr>
        <xdr:cNvSpPr txBox="1"/>
      </xdr:nvSpPr>
      <xdr:spPr>
        <a:xfrm>
          <a:off x="9391727" y="1480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59225</xdr:rowOff>
    </xdr:from>
    <xdr:ext cx="469744" cy="259045"/>
    <xdr:sp macro="" textlink="">
      <xdr:nvSpPr>
        <xdr:cNvPr id="374" name="n_2mainValue【公営住宅】&#10;一人当たり面積">
          <a:extLst>
            <a:ext uri="{FF2B5EF4-FFF2-40B4-BE49-F238E27FC236}">
              <a16:creationId xmlns:a16="http://schemas.microsoft.com/office/drawing/2014/main" id="{08D3E6C5-3E2B-4D6A-9306-DFBFF54DB0BF}"/>
            </a:ext>
          </a:extLst>
        </xdr:cNvPr>
        <xdr:cNvSpPr txBox="1"/>
      </xdr:nvSpPr>
      <xdr:spPr>
        <a:xfrm>
          <a:off x="8515427" y="1480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59179</xdr:rowOff>
    </xdr:from>
    <xdr:ext cx="469744" cy="259045"/>
    <xdr:sp macro="" textlink="">
      <xdr:nvSpPr>
        <xdr:cNvPr id="375" name="n_3mainValue【公営住宅】&#10;一人当たり面積">
          <a:extLst>
            <a:ext uri="{FF2B5EF4-FFF2-40B4-BE49-F238E27FC236}">
              <a16:creationId xmlns:a16="http://schemas.microsoft.com/office/drawing/2014/main" id="{BBB749CA-BC58-47FE-A2A4-4CBF4134DE93}"/>
            </a:ext>
          </a:extLst>
        </xdr:cNvPr>
        <xdr:cNvSpPr txBox="1"/>
      </xdr:nvSpPr>
      <xdr:spPr>
        <a:xfrm>
          <a:off x="7626427" y="1480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59362</xdr:rowOff>
    </xdr:from>
    <xdr:ext cx="469744" cy="259045"/>
    <xdr:sp macro="" textlink="">
      <xdr:nvSpPr>
        <xdr:cNvPr id="376" name="n_4mainValue【公営住宅】&#10;一人当たり面積">
          <a:extLst>
            <a:ext uri="{FF2B5EF4-FFF2-40B4-BE49-F238E27FC236}">
              <a16:creationId xmlns:a16="http://schemas.microsoft.com/office/drawing/2014/main" id="{59B6E808-91D0-4BBB-A546-F69C4F3D51B9}"/>
            </a:ext>
          </a:extLst>
        </xdr:cNvPr>
        <xdr:cNvSpPr txBox="1"/>
      </xdr:nvSpPr>
      <xdr:spPr>
        <a:xfrm>
          <a:off x="6737427" y="1480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CA89375-1475-4EFE-9C33-734D7ECD23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A7B1AE0-7648-4C69-A0AF-254B5BEC60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B615FB58-FFE3-4308-93F3-389BDBE084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C6D8011-0EFC-4910-B5AA-0CCE871FB0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B5667EA-1D91-44E5-A406-CBE8A32561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A736151F-9488-4151-8A30-2F27CEE00E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1A23EAF-8652-4EDD-96EF-6721243D53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19A0917-72BD-41E2-B5B3-230F2DDEA32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DAE6DA9F-EAB8-4262-94D8-3CC2C1EC104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3D1306BF-CB28-4289-AC0C-E6F44CC806C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60243B79-2E77-4E87-B140-1586BECBA39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41575A37-AD7C-477D-937B-97FCFA4EC88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3563B4AD-7AB8-4940-B6A0-9C34322802B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7599237E-F33E-428C-8853-6E7150F9550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2661C8A2-1741-4D8A-BE5B-17973AFBBDC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54A3B753-B143-4F5D-B243-3F618CAA8EA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58CC4816-436B-476A-AE7A-F01FC4E0792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C2C9639F-7B55-482D-B027-CC34182EFA9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23D450FA-6745-4ED1-89E0-2DEDF682E56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BE5669CE-B8A7-436F-B1C5-805C4345AA3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40CD56C4-8AE0-485C-BF5E-590EE7D8509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40D69705-FADF-416B-A739-F05E2A7CE70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A5A03FA-15B5-43C0-81FF-9C3151BAA19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DA23C06-08AA-47C1-82E2-41CDD3971E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3CF07295-2124-44EE-9E54-5DDF43220E4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644F3540-54E3-42A0-899F-EAF5B396AC83}"/>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7F98924D-C6EC-4074-A0FC-AEBFD49C5E8D}"/>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F972536B-3586-4D94-925C-CC63E7CFD35C}"/>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DB40C64-4576-4132-AF82-9089D3578F9B}"/>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12CAEC6A-14EC-4D72-9CF5-B8A00491A893}"/>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6F3BB1BB-74A9-4E75-9408-09B98AA2DE52}"/>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B20CC500-9EBF-4B9E-BBFD-B0182C2ACB7B}"/>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217376FA-160D-4E58-8147-9B062F600738}"/>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2C20F7D0-026C-4CD1-973E-4DADFAE1C071}"/>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227ADBBA-93E5-4E61-A27B-69D82A6CA180}"/>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8665CB9F-C345-49EC-9DB5-1F346DBE1DA3}"/>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878AF65-2B9F-420B-878D-A0D7A1C789B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6688B41-CDDA-47E5-80D1-B74F0F5CE6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229A393-2E05-4968-8864-02A8A5A776B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BC00119-7C66-4F57-AD7B-8105620F23A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6ED5437-F95D-4819-AE48-8F3F8B37552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98879</xdr:rowOff>
    </xdr:from>
    <xdr:to>
      <xdr:col>24</xdr:col>
      <xdr:colOff>114300</xdr:colOff>
      <xdr:row>106</xdr:row>
      <xdr:rowOff>29029</xdr:rowOff>
    </xdr:to>
    <xdr:sp macro="" textlink="">
      <xdr:nvSpPr>
        <xdr:cNvPr id="418" name="楕円 417">
          <a:extLst>
            <a:ext uri="{FF2B5EF4-FFF2-40B4-BE49-F238E27FC236}">
              <a16:creationId xmlns:a16="http://schemas.microsoft.com/office/drawing/2014/main" id="{F6749D39-79EC-4EF9-9009-1FC3A0C8D42C}"/>
            </a:ext>
          </a:extLst>
        </xdr:cNvPr>
        <xdr:cNvSpPr/>
      </xdr:nvSpPr>
      <xdr:spPr>
        <a:xfrm>
          <a:off x="4584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121756</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DDC5F79E-E450-452D-BE6E-1B46F63862A4}"/>
            </a:ext>
          </a:extLst>
        </xdr:cNvPr>
        <xdr:cNvSpPr txBox="1"/>
      </xdr:nvSpPr>
      <xdr:spPr>
        <a:xfrm>
          <a:off x="4673600" y="1795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66221</xdr:rowOff>
    </xdr:from>
    <xdr:to>
      <xdr:col>20</xdr:col>
      <xdr:colOff>38100</xdr:colOff>
      <xdr:row>105</xdr:row>
      <xdr:rowOff>167821</xdr:rowOff>
    </xdr:to>
    <xdr:sp macro="" textlink="">
      <xdr:nvSpPr>
        <xdr:cNvPr id="420" name="楕円 419">
          <a:extLst>
            <a:ext uri="{FF2B5EF4-FFF2-40B4-BE49-F238E27FC236}">
              <a16:creationId xmlns:a16="http://schemas.microsoft.com/office/drawing/2014/main" id="{1C543392-D66D-4059-AA39-8C95933DA5CD}"/>
            </a:ext>
          </a:extLst>
        </xdr:cNvPr>
        <xdr:cNvSpPr/>
      </xdr:nvSpPr>
      <xdr:spPr>
        <a:xfrm>
          <a:off x="3746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117021</xdr:rowOff>
    </xdr:from>
    <xdr:to>
      <xdr:col>24</xdr:col>
      <xdr:colOff>63500</xdr:colOff>
      <xdr:row>105</xdr:row>
      <xdr:rowOff>149679</xdr:rowOff>
    </xdr:to>
    <xdr:cxnSp macro="">
      <xdr:nvCxnSpPr>
        <xdr:cNvPr id="421" name="直線コネクタ 420">
          <a:extLst>
            <a:ext uri="{FF2B5EF4-FFF2-40B4-BE49-F238E27FC236}">
              <a16:creationId xmlns:a16="http://schemas.microsoft.com/office/drawing/2014/main" id="{3EC9E7C2-A691-42A3-A8D8-22A36E3E2CA3}"/>
            </a:ext>
          </a:extLst>
        </xdr:cNvPr>
        <xdr:cNvCxnSpPr/>
      </xdr:nvCxnSpPr>
      <xdr:spPr>
        <a:xfrm>
          <a:off x="3797300" y="181192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33564</xdr:rowOff>
    </xdr:from>
    <xdr:to>
      <xdr:col>15</xdr:col>
      <xdr:colOff>101600</xdr:colOff>
      <xdr:row>105</xdr:row>
      <xdr:rowOff>135164</xdr:rowOff>
    </xdr:to>
    <xdr:sp macro="" textlink="">
      <xdr:nvSpPr>
        <xdr:cNvPr id="422" name="楕円 421">
          <a:extLst>
            <a:ext uri="{FF2B5EF4-FFF2-40B4-BE49-F238E27FC236}">
              <a16:creationId xmlns:a16="http://schemas.microsoft.com/office/drawing/2014/main" id="{3C7FA4E7-86F6-4235-A483-AF28407D106B}"/>
            </a:ext>
          </a:extLst>
        </xdr:cNvPr>
        <xdr:cNvSpPr/>
      </xdr:nvSpPr>
      <xdr:spPr>
        <a:xfrm>
          <a:off x="2857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84364</xdr:rowOff>
    </xdr:from>
    <xdr:to>
      <xdr:col>19</xdr:col>
      <xdr:colOff>177800</xdr:colOff>
      <xdr:row>105</xdr:row>
      <xdr:rowOff>117021</xdr:rowOff>
    </xdr:to>
    <xdr:cxnSp macro="">
      <xdr:nvCxnSpPr>
        <xdr:cNvPr id="423" name="直線コネクタ 422">
          <a:extLst>
            <a:ext uri="{FF2B5EF4-FFF2-40B4-BE49-F238E27FC236}">
              <a16:creationId xmlns:a16="http://schemas.microsoft.com/office/drawing/2014/main" id="{1CD0F7CB-194F-4899-BF73-F12F37EADCD7}"/>
            </a:ext>
          </a:extLst>
        </xdr:cNvPr>
        <xdr:cNvCxnSpPr/>
      </xdr:nvCxnSpPr>
      <xdr:spPr>
        <a:xfrm>
          <a:off x="2908300" y="18086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xdr:rowOff>
    </xdr:from>
    <xdr:to>
      <xdr:col>10</xdr:col>
      <xdr:colOff>165100</xdr:colOff>
      <xdr:row>105</xdr:row>
      <xdr:rowOff>102507</xdr:rowOff>
    </xdr:to>
    <xdr:sp macro="" textlink="">
      <xdr:nvSpPr>
        <xdr:cNvPr id="424" name="楕円 423">
          <a:extLst>
            <a:ext uri="{FF2B5EF4-FFF2-40B4-BE49-F238E27FC236}">
              <a16:creationId xmlns:a16="http://schemas.microsoft.com/office/drawing/2014/main" id="{6A509D33-8921-4EA6-95CB-94666E1986AC}"/>
            </a:ext>
          </a:extLst>
        </xdr:cNvPr>
        <xdr:cNvSpPr/>
      </xdr:nvSpPr>
      <xdr:spPr>
        <a:xfrm>
          <a:off x="1968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51707</xdr:rowOff>
    </xdr:from>
    <xdr:to>
      <xdr:col>15</xdr:col>
      <xdr:colOff>50800</xdr:colOff>
      <xdr:row>105</xdr:row>
      <xdr:rowOff>84364</xdr:rowOff>
    </xdr:to>
    <xdr:cxnSp macro="">
      <xdr:nvCxnSpPr>
        <xdr:cNvPr id="425" name="直線コネクタ 424">
          <a:extLst>
            <a:ext uri="{FF2B5EF4-FFF2-40B4-BE49-F238E27FC236}">
              <a16:creationId xmlns:a16="http://schemas.microsoft.com/office/drawing/2014/main" id="{6B5A6BE0-D8C5-4475-99AC-24CA03EEEDB0}"/>
            </a:ext>
          </a:extLst>
        </xdr:cNvPr>
        <xdr:cNvCxnSpPr/>
      </xdr:nvCxnSpPr>
      <xdr:spPr>
        <a:xfrm>
          <a:off x="2019300" y="18053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426" name="楕円 425">
          <a:extLst>
            <a:ext uri="{FF2B5EF4-FFF2-40B4-BE49-F238E27FC236}">
              <a16:creationId xmlns:a16="http://schemas.microsoft.com/office/drawing/2014/main" id="{4488DA49-C1A2-4D44-A9A5-C2AE7EE09201}"/>
            </a:ext>
          </a:extLst>
        </xdr:cNvPr>
        <xdr:cNvSpPr/>
      </xdr:nvSpPr>
      <xdr:spPr>
        <a:xfrm>
          <a:off x="107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19050</xdr:rowOff>
    </xdr:from>
    <xdr:to>
      <xdr:col>10</xdr:col>
      <xdr:colOff>114300</xdr:colOff>
      <xdr:row>105</xdr:row>
      <xdr:rowOff>51707</xdr:rowOff>
    </xdr:to>
    <xdr:cxnSp macro="">
      <xdr:nvCxnSpPr>
        <xdr:cNvPr id="427" name="直線コネクタ 426">
          <a:extLst>
            <a:ext uri="{FF2B5EF4-FFF2-40B4-BE49-F238E27FC236}">
              <a16:creationId xmlns:a16="http://schemas.microsoft.com/office/drawing/2014/main" id="{9E85BCEE-D261-41BB-8115-968D5FEBFFFB}"/>
            </a:ext>
          </a:extLst>
        </xdr:cNvPr>
        <xdr:cNvCxnSpPr/>
      </xdr:nvCxnSpPr>
      <xdr:spPr>
        <a:xfrm>
          <a:off x="1130300" y="18021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647C04BB-68F9-47F8-9605-0CC147C28826}"/>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6C10F1F1-460C-46E6-AFC6-D91228ADA3AF}"/>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2297FB22-4D94-482D-96F0-985671F7D77D}"/>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C6C392C0-7A97-4DCD-8867-8B8530308606}"/>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12898</xdr:rowOff>
    </xdr:from>
    <xdr:ext cx="405111" cy="259045"/>
    <xdr:sp macro="" textlink="">
      <xdr:nvSpPr>
        <xdr:cNvPr id="432" name="n_1mainValue【港湾・漁港】&#10;有形固定資産減価償却率">
          <a:extLst>
            <a:ext uri="{FF2B5EF4-FFF2-40B4-BE49-F238E27FC236}">
              <a16:creationId xmlns:a16="http://schemas.microsoft.com/office/drawing/2014/main" id="{E1F3C5E2-C39C-44A4-B127-BAA5A26E8B6E}"/>
            </a:ext>
          </a:extLst>
        </xdr:cNvPr>
        <xdr:cNvSpPr txBox="1"/>
      </xdr:nvSpPr>
      <xdr:spPr>
        <a:xfrm>
          <a:off x="3582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3" name="n_2mainValue【港湾・漁港】&#10;有形固定資産減価償却率">
          <a:extLst>
            <a:ext uri="{FF2B5EF4-FFF2-40B4-BE49-F238E27FC236}">
              <a16:creationId xmlns:a16="http://schemas.microsoft.com/office/drawing/2014/main" id="{AA794B88-A97D-4C4D-A840-F0A8CDD41C75}"/>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93634</xdr:rowOff>
    </xdr:from>
    <xdr:ext cx="405111" cy="259045"/>
    <xdr:sp macro="" textlink="">
      <xdr:nvSpPr>
        <xdr:cNvPr id="434" name="n_3mainValue【港湾・漁港】&#10;有形固定資産減価償却率">
          <a:extLst>
            <a:ext uri="{FF2B5EF4-FFF2-40B4-BE49-F238E27FC236}">
              <a16:creationId xmlns:a16="http://schemas.microsoft.com/office/drawing/2014/main" id="{E8A6CF8C-1B7C-466C-9B5D-463A604F5914}"/>
            </a:ext>
          </a:extLst>
        </xdr:cNvPr>
        <xdr:cNvSpPr txBox="1"/>
      </xdr:nvSpPr>
      <xdr:spPr>
        <a:xfrm>
          <a:off x="1816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60977</xdr:rowOff>
    </xdr:from>
    <xdr:ext cx="405111" cy="259045"/>
    <xdr:sp macro="" textlink="">
      <xdr:nvSpPr>
        <xdr:cNvPr id="435" name="n_4mainValue【港湾・漁港】&#10;有形固定資産減価償却率">
          <a:extLst>
            <a:ext uri="{FF2B5EF4-FFF2-40B4-BE49-F238E27FC236}">
              <a16:creationId xmlns:a16="http://schemas.microsoft.com/office/drawing/2014/main" id="{76ED4277-374C-407A-9255-7FC5411CB6E8}"/>
            </a:ext>
          </a:extLst>
        </xdr:cNvPr>
        <xdr:cNvSpPr txBox="1"/>
      </xdr:nvSpPr>
      <xdr:spPr>
        <a:xfrm>
          <a:off x="927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4295A15C-E955-4036-80D9-44A01BC1315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DAF55E0C-1B78-415E-9341-7BBF88BB5D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C762CBE9-D79C-43A8-9714-233A2147E7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5C1F37E7-D327-499F-8952-C4AC673E4BF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98B4FBFC-B194-453E-86DD-4D9748BD29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F279701-ABE7-4F03-AEF1-A83E32538B4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9AAACB9A-8C05-4AE8-A935-B2502066DD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BFF639F3-D23F-4EAA-ACE5-34F9AD07C49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FED4536A-42C9-45AC-80F9-7173B6D3D72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C17594E1-02BD-4149-AD81-6C8AFDAC622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9BD9131F-BC01-4C1D-8EDB-0F9BB7CE0C6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A61318D0-2B4A-4A21-BE4F-95A7A6897352}"/>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BC88FADB-1962-4ABC-8EE7-699DF625387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86DF2333-F56D-4678-BB85-F1C9C477139A}"/>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510FA414-E410-4128-B0FF-C76D38ED452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4575CD28-2589-4307-BBDB-9EFEC28CB37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CA8D6BF8-21F5-4D91-827E-7A37595DF7B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9A8BF44B-BFF5-4E7C-8249-1FB1F621AEE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8F4D4C8-68E0-40F1-B451-775AC6B522A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B4FB8AC7-2298-4763-959B-A47FC7BF4AA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C8D41981-5E95-4BDF-AC18-1B5A55A503B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1B7FC667-C2A3-414E-973B-33AF3CBE28A4}"/>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2BA96FC2-9C95-4C1D-B82B-5594EA20BE7A}"/>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7EC0554A-46B3-470E-B0EC-AA9B753677AF}"/>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584CA323-2F51-4273-8D94-516A6C711063}"/>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57582DE3-B600-43E0-B9F8-618E2023148D}"/>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9F685F3F-6017-423A-83DE-785449A8F0E5}"/>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97DB9183-3365-4BE8-A224-D759AD8BAFEE}"/>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D03B65AF-F75F-4516-9ED4-D4DF995209BD}"/>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8F2F9AEF-B3F6-4EB2-8449-6A8F613A85AF}"/>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BB3B495E-7B90-4C28-ACC7-888422D94063}"/>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578FCEB8-9714-4715-88E2-2C83EA19FC05}"/>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A395496-D12C-4EF1-8655-9B0FDA4203A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714B310-BC34-476F-A69F-930CB5EF8E0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ED0E885-9A74-4BAC-8E10-C6A335C1BDA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E4B4D75-A84D-4DB3-B0F3-F8ECC225B2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CDB4BDD-45E7-465F-9D69-F447AE8AB84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31324</xdr:rowOff>
    </xdr:from>
    <xdr:to>
      <xdr:col>55</xdr:col>
      <xdr:colOff>50800</xdr:colOff>
      <xdr:row>107</xdr:row>
      <xdr:rowOff>132924</xdr:rowOff>
    </xdr:to>
    <xdr:sp macro="" textlink="">
      <xdr:nvSpPr>
        <xdr:cNvPr id="473" name="楕円 472">
          <a:extLst>
            <a:ext uri="{FF2B5EF4-FFF2-40B4-BE49-F238E27FC236}">
              <a16:creationId xmlns:a16="http://schemas.microsoft.com/office/drawing/2014/main" id="{04DC5F7D-68A7-43DB-B4AC-48E1C520775F}"/>
            </a:ext>
          </a:extLst>
        </xdr:cNvPr>
        <xdr:cNvSpPr/>
      </xdr:nvSpPr>
      <xdr:spPr>
        <a:xfrm>
          <a:off x="10426700" y="183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9751</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1F2117B8-F2AA-4DB7-BDC9-3D8144CC0471}"/>
            </a:ext>
          </a:extLst>
        </xdr:cNvPr>
        <xdr:cNvSpPr txBox="1"/>
      </xdr:nvSpPr>
      <xdr:spPr>
        <a:xfrm>
          <a:off x="10515600" y="1835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33995</xdr:rowOff>
    </xdr:from>
    <xdr:to>
      <xdr:col>50</xdr:col>
      <xdr:colOff>165100</xdr:colOff>
      <xdr:row>107</xdr:row>
      <xdr:rowOff>135595</xdr:rowOff>
    </xdr:to>
    <xdr:sp macro="" textlink="">
      <xdr:nvSpPr>
        <xdr:cNvPr id="475" name="楕円 474">
          <a:extLst>
            <a:ext uri="{FF2B5EF4-FFF2-40B4-BE49-F238E27FC236}">
              <a16:creationId xmlns:a16="http://schemas.microsoft.com/office/drawing/2014/main" id="{D58B021C-639B-4808-8AE8-62850140D762}"/>
            </a:ext>
          </a:extLst>
        </xdr:cNvPr>
        <xdr:cNvSpPr/>
      </xdr:nvSpPr>
      <xdr:spPr>
        <a:xfrm>
          <a:off x="9588500" y="183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82124</xdr:rowOff>
    </xdr:from>
    <xdr:to>
      <xdr:col>55</xdr:col>
      <xdr:colOff>0</xdr:colOff>
      <xdr:row>107</xdr:row>
      <xdr:rowOff>84795</xdr:rowOff>
    </xdr:to>
    <xdr:cxnSp macro="">
      <xdr:nvCxnSpPr>
        <xdr:cNvPr id="476" name="直線コネクタ 475">
          <a:extLst>
            <a:ext uri="{FF2B5EF4-FFF2-40B4-BE49-F238E27FC236}">
              <a16:creationId xmlns:a16="http://schemas.microsoft.com/office/drawing/2014/main" id="{8D8AC2C0-4A77-44CC-A67C-DDFC34E94F96}"/>
            </a:ext>
          </a:extLst>
        </xdr:cNvPr>
        <xdr:cNvCxnSpPr/>
      </xdr:nvCxnSpPr>
      <xdr:spPr>
        <a:xfrm flipV="1">
          <a:off x="9639300" y="18427274"/>
          <a:ext cx="8382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36193</xdr:rowOff>
    </xdr:from>
    <xdr:to>
      <xdr:col>46</xdr:col>
      <xdr:colOff>38100</xdr:colOff>
      <xdr:row>107</xdr:row>
      <xdr:rowOff>137793</xdr:rowOff>
    </xdr:to>
    <xdr:sp macro="" textlink="">
      <xdr:nvSpPr>
        <xdr:cNvPr id="477" name="楕円 476">
          <a:extLst>
            <a:ext uri="{FF2B5EF4-FFF2-40B4-BE49-F238E27FC236}">
              <a16:creationId xmlns:a16="http://schemas.microsoft.com/office/drawing/2014/main" id="{12D8FC4E-09B2-4895-9DB3-D01D0E171162}"/>
            </a:ext>
          </a:extLst>
        </xdr:cNvPr>
        <xdr:cNvSpPr/>
      </xdr:nvSpPr>
      <xdr:spPr>
        <a:xfrm>
          <a:off x="8699500" y="18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84795</xdr:rowOff>
    </xdr:from>
    <xdr:to>
      <xdr:col>50</xdr:col>
      <xdr:colOff>114300</xdr:colOff>
      <xdr:row>107</xdr:row>
      <xdr:rowOff>86993</xdr:rowOff>
    </xdr:to>
    <xdr:cxnSp macro="">
      <xdr:nvCxnSpPr>
        <xdr:cNvPr id="478" name="直線コネクタ 477">
          <a:extLst>
            <a:ext uri="{FF2B5EF4-FFF2-40B4-BE49-F238E27FC236}">
              <a16:creationId xmlns:a16="http://schemas.microsoft.com/office/drawing/2014/main" id="{0FD52305-6467-4A07-99B9-7AB018F96E88}"/>
            </a:ext>
          </a:extLst>
        </xdr:cNvPr>
        <xdr:cNvCxnSpPr/>
      </xdr:nvCxnSpPr>
      <xdr:spPr>
        <a:xfrm flipV="1">
          <a:off x="8750300" y="18429945"/>
          <a:ext cx="889000" cy="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38261</xdr:rowOff>
    </xdr:from>
    <xdr:to>
      <xdr:col>41</xdr:col>
      <xdr:colOff>101600</xdr:colOff>
      <xdr:row>107</xdr:row>
      <xdr:rowOff>139861</xdr:rowOff>
    </xdr:to>
    <xdr:sp macro="" textlink="">
      <xdr:nvSpPr>
        <xdr:cNvPr id="479" name="楕円 478">
          <a:extLst>
            <a:ext uri="{FF2B5EF4-FFF2-40B4-BE49-F238E27FC236}">
              <a16:creationId xmlns:a16="http://schemas.microsoft.com/office/drawing/2014/main" id="{A0CD888B-CB4A-4DFA-AF67-A40050998CB4}"/>
            </a:ext>
          </a:extLst>
        </xdr:cNvPr>
        <xdr:cNvSpPr/>
      </xdr:nvSpPr>
      <xdr:spPr>
        <a:xfrm>
          <a:off x="7810500" y="183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86993</xdr:rowOff>
    </xdr:from>
    <xdr:to>
      <xdr:col>45</xdr:col>
      <xdr:colOff>177800</xdr:colOff>
      <xdr:row>107</xdr:row>
      <xdr:rowOff>89061</xdr:rowOff>
    </xdr:to>
    <xdr:cxnSp macro="">
      <xdr:nvCxnSpPr>
        <xdr:cNvPr id="480" name="直線コネクタ 479">
          <a:extLst>
            <a:ext uri="{FF2B5EF4-FFF2-40B4-BE49-F238E27FC236}">
              <a16:creationId xmlns:a16="http://schemas.microsoft.com/office/drawing/2014/main" id="{62C8CCC5-C188-4962-8F46-A0B169A9E43A}"/>
            </a:ext>
          </a:extLst>
        </xdr:cNvPr>
        <xdr:cNvCxnSpPr/>
      </xdr:nvCxnSpPr>
      <xdr:spPr>
        <a:xfrm flipV="1">
          <a:off x="7861300" y="18432143"/>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39906</xdr:rowOff>
    </xdr:from>
    <xdr:to>
      <xdr:col>36</xdr:col>
      <xdr:colOff>165100</xdr:colOff>
      <xdr:row>107</xdr:row>
      <xdr:rowOff>141506</xdr:rowOff>
    </xdr:to>
    <xdr:sp macro="" textlink="">
      <xdr:nvSpPr>
        <xdr:cNvPr id="481" name="楕円 480">
          <a:extLst>
            <a:ext uri="{FF2B5EF4-FFF2-40B4-BE49-F238E27FC236}">
              <a16:creationId xmlns:a16="http://schemas.microsoft.com/office/drawing/2014/main" id="{D99B0A3F-63D3-4038-9CD0-1DE63385A15C}"/>
            </a:ext>
          </a:extLst>
        </xdr:cNvPr>
        <xdr:cNvSpPr/>
      </xdr:nvSpPr>
      <xdr:spPr>
        <a:xfrm>
          <a:off x="6921500" y="183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89061</xdr:rowOff>
    </xdr:from>
    <xdr:to>
      <xdr:col>41</xdr:col>
      <xdr:colOff>50800</xdr:colOff>
      <xdr:row>107</xdr:row>
      <xdr:rowOff>90706</xdr:rowOff>
    </xdr:to>
    <xdr:cxnSp macro="">
      <xdr:nvCxnSpPr>
        <xdr:cNvPr id="482" name="直線コネクタ 481">
          <a:extLst>
            <a:ext uri="{FF2B5EF4-FFF2-40B4-BE49-F238E27FC236}">
              <a16:creationId xmlns:a16="http://schemas.microsoft.com/office/drawing/2014/main" id="{B8714CA1-0E3E-45BA-B336-B1CB749D4D59}"/>
            </a:ext>
          </a:extLst>
        </xdr:cNvPr>
        <xdr:cNvCxnSpPr/>
      </xdr:nvCxnSpPr>
      <xdr:spPr>
        <a:xfrm flipV="1">
          <a:off x="6972300" y="18434211"/>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17771E0E-FDC8-45E5-A83F-DA02D9BFFE06}"/>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FEF42419-C838-4BC6-A4F0-72BB42FCDC79}"/>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F570CB97-B462-45CD-A5D1-63007400EEB6}"/>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8AE76070-0ACF-4688-8C06-14B752925F2E}"/>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126722</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0F839E96-6C43-4B41-AA67-5A3EF8EB8E69}"/>
            </a:ext>
          </a:extLst>
        </xdr:cNvPr>
        <xdr:cNvSpPr txBox="1"/>
      </xdr:nvSpPr>
      <xdr:spPr>
        <a:xfrm>
          <a:off x="9327095" y="1847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128920</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94453803-E247-48CA-82EB-E9B16E470997}"/>
            </a:ext>
          </a:extLst>
        </xdr:cNvPr>
        <xdr:cNvSpPr txBox="1"/>
      </xdr:nvSpPr>
      <xdr:spPr>
        <a:xfrm>
          <a:off x="8450795" y="1847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156388</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8ABD61AA-4C73-4B7A-82E8-CE424F287C82}"/>
            </a:ext>
          </a:extLst>
        </xdr:cNvPr>
        <xdr:cNvSpPr txBox="1"/>
      </xdr:nvSpPr>
      <xdr:spPr>
        <a:xfrm>
          <a:off x="7561795" y="1815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158033</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064CFC30-94E8-4C14-A4E3-EFA1068A1590}"/>
            </a:ext>
          </a:extLst>
        </xdr:cNvPr>
        <xdr:cNvSpPr txBox="1"/>
      </xdr:nvSpPr>
      <xdr:spPr>
        <a:xfrm>
          <a:off x="6672795" y="1816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D1120096-D25A-4376-9905-D963DB5372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D6E69A3-6C11-4090-89E5-0E3FA7F7BB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7A360E8-6D50-401D-9DDD-11B3D45DB84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7BAD8EF-DCA0-4CDC-A2D5-C7C864CA22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BCAEB44-5BE4-44E7-A0C7-2799581476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8ECC1CD0-9CC0-4A93-9C55-65B91EF203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639306E-49E9-4B13-B492-4AE8404441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2A2C815-E3B9-4E4E-AD0E-B4B98A315DB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CBA2FD35-6AA2-459A-89E0-123C3D10B75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7627956F-8A5F-4ED2-8CE7-C1519E33F7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E0BFE859-6FAE-4708-A935-A493A037985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182BED61-EDB7-4EA4-9145-5F13E1C60E8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8FD2649B-28E5-432E-81BB-1AFD01C54D5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1B595B46-F476-42A9-835E-516A6D4ECF7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5BDC968C-B96B-4245-9127-E881C96D7EB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72EC518C-35BE-4B1A-A090-BD4B4CDA0D2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D4DE439E-30A6-4ACE-8116-59C414E6AD5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59E629EB-5BCD-4A0E-80CF-DCFFBC972C1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FDF033A8-65CC-40C5-B825-BD82DD103E9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C9D0A948-9896-4469-B1E3-9AD2151EAD8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1DD696D9-7B4D-44C8-B45A-B7BBBE1F198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BC20926E-D21A-4C55-A096-2E17CAB9714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D53B6F06-5D4E-480E-BF36-9EE8AA4547E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4437093D-C663-488B-88B1-B792FDA006D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67E9F070-7AA7-42DD-9252-2AC278D2B2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51CC1CDD-0DAA-4E4D-BD7D-5E24033B13C7}"/>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30F93BD7-A4A0-41B5-9F27-BE7E0689C4F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3B54F589-E187-4F1D-9DF2-514188EF7AB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E628F507-A885-4D38-AA06-E8F7E713FB5D}"/>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D60EFEFA-63AF-407A-8B07-53990BFCF54A}"/>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4BEEC604-BBA3-4337-BB24-956E0546DE83}"/>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F1685F74-83E0-408D-B395-6C45D67A8404}"/>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CE351BE1-EE92-4564-84FD-5EED6A696CB5}"/>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B8AB8A09-BB75-4E95-9D98-E7C74D48C4F6}"/>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AA0F1942-D368-4935-AB2F-E8119F410F53}"/>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F36BF4D1-B9AD-4D1C-BAA4-04671DFF25FF}"/>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9D15478-659E-42E6-BF59-513F54420D4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3DCC798-A02F-4438-8D7F-8A038CC5D3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E901C23-B798-4792-9A69-1A9D0E383D9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5A92291-948E-414A-AEB0-AA99D7AF6C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4E2E9C7-3610-4BAD-AABC-9A22C78EAFC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532" name="楕円 531">
          <a:extLst>
            <a:ext uri="{FF2B5EF4-FFF2-40B4-BE49-F238E27FC236}">
              <a16:creationId xmlns:a16="http://schemas.microsoft.com/office/drawing/2014/main" id="{FE5A4B2A-CF6A-4C00-A742-AC4EAD67D790}"/>
            </a:ext>
          </a:extLst>
        </xdr:cNvPr>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C45B2BB6-6FED-452F-8A88-09AD14C47A72}"/>
            </a:ext>
          </a:extLst>
        </xdr:cNvPr>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534" name="楕円 533">
          <a:extLst>
            <a:ext uri="{FF2B5EF4-FFF2-40B4-BE49-F238E27FC236}">
              <a16:creationId xmlns:a16="http://schemas.microsoft.com/office/drawing/2014/main" id="{48CD3720-5E56-4B06-91EB-C4D48F9B800A}"/>
            </a:ext>
          </a:extLst>
        </xdr:cNvPr>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53340</xdr:rowOff>
    </xdr:to>
    <xdr:cxnSp macro="">
      <xdr:nvCxnSpPr>
        <xdr:cNvPr id="535" name="直線コネクタ 534">
          <a:extLst>
            <a:ext uri="{FF2B5EF4-FFF2-40B4-BE49-F238E27FC236}">
              <a16:creationId xmlns:a16="http://schemas.microsoft.com/office/drawing/2014/main" id="{21F0F24A-F235-4216-8DD6-8BEFB6C8FE11}"/>
            </a:ext>
          </a:extLst>
        </xdr:cNvPr>
        <xdr:cNvCxnSpPr/>
      </xdr:nvCxnSpPr>
      <xdr:spPr>
        <a:xfrm>
          <a:off x="15481300" y="66941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89081</xdr:rowOff>
    </xdr:from>
    <xdr:to>
      <xdr:col>76</xdr:col>
      <xdr:colOff>165100</xdr:colOff>
      <xdr:row>39</xdr:row>
      <xdr:rowOff>19231</xdr:rowOff>
    </xdr:to>
    <xdr:sp macro="" textlink="">
      <xdr:nvSpPr>
        <xdr:cNvPr id="536" name="楕円 535">
          <a:extLst>
            <a:ext uri="{FF2B5EF4-FFF2-40B4-BE49-F238E27FC236}">
              <a16:creationId xmlns:a16="http://schemas.microsoft.com/office/drawing/2014/main" id="{56DD0675-9623-456A-86BC-61126EF0B224}"/>
            </a:ext>
          </a:extLst>
        </xdr:cNvPr>
        <xdr:cNvSpPr/>
      </xdr:nvSpPr>
      <xdr:spPr>
        <a:xfrm>
          <a:off x="14541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139881</xdr:rowOff>
    </xdr:from>
    <xdr:to>
      <xdr:col>81</xdr:col>
      <xdr:colOff>50800</xdr:colOff>
      <xdr:row>39</xdr:row>
      <xdr:rowOff>7620</xdr:rowOff>
    </xdr:to>
    <xdr:cxnSp macro="">
      <xdr:nvCxnSpPr>
        <xdr:cNvPr id="537" name="直線コネクタ 536">
          <a:extLst>
            <a:ext uri="{FF2B5EF4-FFF2-40B4-BE49-F238E27FC236}">
              <a16:creationId xmlns:a16="http://schemas.microsoft.com/office/drawing/2014/main" id="{31C82333-1A69-4C44-BEC9-C3BD4F2AD8AF}"/>
            </a:ext>
          </a:extLst>
        </xdr:cNvPr>
        <xdr:cNvCxnSpPr/>
      </xdr:nvCxnSpPr>
      <xdr:spPr>
        <a:xfrm>
          <a:off x="14592300" y="66549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38" name="楕円 537">
          <a:extLst>
            <a:ext uri="{FF2B5EF4-FFF2-40B4-BE49-F238E27FC236}">
              <a16:creationId xmlns:a16="http://schemas.microsoft.com/office/drawing/2014/main" id="{04E31EC7-2EBD-4FDD-B487-4AB70E27EEC3}"/>
            </a:ext>
          </a:extLst>
        </xdr:cNvPr>
        <xdr:cNvSpPr/>
      </xdr:nvSpPr>
      <xdr:spPr>
        <a:xfrm>
          <a:off x="13652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108857</xdr:rowOff>
    </xdr:from>
    <xdr:to>
      <xdr:col>76</xdr:col>
      <xdr:colOff>114300</xdr:colOff>
      <xdr:row>38</xdr:row>
      <xdr:rowOff>139881</xdr:rowOff>
    </xdr:to>
    <xdr:cxnSp macro="">
      <xdr:nvCxnSpPr>
        <xdr:cNvPr id="539" name="直線コネクタ 538">
          <a:extLst>
            <a:ext uri="{FF2B5EF4-FFF2-40B4-BE49-F238E27FC236}">
              <a16:creationId xmlns:a16="http://schemas.microsoft.com/office/drawing/2014/main" id="{3B59E43E-9BB7-4D3C-8FFC-5BA6A8D8AACA}"/>
            </a:ext>
          </a:extLst>
        </xdr:cNvPr>
        <xdr:cNvCxnSpPr/>
      </xdr:nvCxnSpPr>
      <xdr:spPr>
        <a:xfrm>
          <a:off x="13703300" y="66239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41728</xdr:rowOff>
    </xdr:from>
    <xdr:to>
      <xdr:col>67</xdr:col>
      <xdr:colOff>101600</xdr:colOff>
      <xdr:row>38</xdr:row>
      <xdr:rowOff>143328</xdr:rowOff>
    </xdr:to>
    <xdr:sp macro="" textlink="">
      <xdr:nvSpPr>
        <xdr:cNvPr id="540" name="楕円 539">
          <a:extLst>
            <a:ext uri="{FF2B5EF4-FFF2-40B4-BE49-F238E27FC236}">
              <a16:creationId xmlns:a16="http://schemas.microsoft.com/office/drawing/2014/main" id="{233EE09F-27FC-446E-807E-EB14CE17810C}"/>
            </a:ext>
          </a:extLst>
        </xdr:cNvPr>
        <xdr:cNvSpPr/>
      </xdr:nvSpPr>
      <xdr:spPr>
        <a:xfrm>
          <a:off x="12763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92528</xdr:rowOff>
    </xdr:from>
    <xdr:to>
      <xdr:col>71</xdr:col>
      <xdr:colOff>177800</xdr:colOff>
      <xdr:row>38</xdr:row>
      <xdr:rowOff>108857</xdr:rowOff>
    </xdr:to>
    <xdr:cxnSp macro="">
      <xdr:nvCxnSpPr>
        <xdr:cNvPr id="541" name="直線コネクタ 540">
          <a:extLst>
            <a:ext uri="{FF2B5EF4-FFF2-40B4-BE49-F238E27FC236}">
              <a16:creationId xmlns:a16="http://schemas.microsoft.com/office/drawing/2014/main" id="{0D3AE759-EDE4-45A0-90E5-9BE584D77EF6}"/>
            </a:ext>
          </a:extLst>
        </xdr:cNvPr>
        <xdr:cNvCxnSpPr/>
      </xdr:nvCxnSpPr>
      <xdr:spPr>
        <a:xfrm>
          <a:off x="12814300" y="6607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109BA46E-AFFF-40EF-9C65-223487BFDF96}"/>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79ADD2E7-DD44-4399-B5F8-A7F174032599}"/>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A1E4582B-B8C6-4DF3-93E0-39D6D18FCBF5}"/>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84165D57-7414-436F-9C33-011AF22D3744}"/>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F34FEE34-6E2F-47D1-8DE5-AC2BCDF680A4}"/>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10358</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C9D03A1E-CB0A-4738-97A6-BB1BB96A2F3B}"/>
            </a:ext>
          </a:extLst>
        </xdr:cNvPr>
        <xdr:cNvSpPr txBox="1"/>
      </xdr:nvSpPr>
      <xdr:spPr>
        <a:xfrm>
          <a:off x="14389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A95C3AC4-2FAF-4906-BDAC-E77C17E6EBEC}"/>
            </a:ext>
          </a:extLst>
        </xdr:cNvPr>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159855</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33F72F20-9C67-48F4-92CF-A37E7AF9F7AD}"/>
            </a:ext>
          </a:extLst>
        </xdr:cNvPr>
        <xdr:cNvSpPr txBox="1"/>
      </xdr:nvSpPr>
      <xdr:spPr>
        <a:xfrm>
          <a:off x="12611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434F55F2-C3D2-4CB3-80A5-49AB3155CD7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7FB2B439-3734-44AF-A950-DB5E500E0D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BBC915AC-0274-4FE1-8D60-B37DF424684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ABB0BA7-27A5-4F8D-AC5D-862B627D3E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B08E3F6-1706-4DED-A50C-FDA0C38A7E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3342F3A-D9F2-49EF-A353-6A70C7FF7C7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271210C7-9232-46E2-8BB6-3B4BD186FC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DD1756B5-3284-4EFA-B273-8C43A88717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4791C23-6BE9-48D8-92D9-17DD8D3BDEB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FBC4E795-7FF3-41F2-989F-303DD88F22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5EDEB9B6-0967-4835-A0FB-F55D7191E9E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1CB9244C-895A-41C6-B0DD-365BEA2317F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42206C4F-1A68-40A6-AB1B-44751725D0F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ED742FCD-B6B0-4304-83C1-1E1E54888B2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94AC955F-5DDC-4993-86AE-F650B982FFD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52663107-7BC7-48C6-B24A-A2372BE2470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B18DB9D5-DE7F-4421-9D98-32AA920280A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0E097C8C-A9FB-4D68-9E6A-712670D7D4A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57F54CB5-8A1F-43FE-A2CF-071A5EC3C3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E6FAB37C-4DF8-44CB-8EFE-8333271B58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401C89D7-C16C-44B9-8368-7C9A54A0D4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A0FDDA31-DBD7-4AB3-80AB-CC8E55597131}"/>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12066CC9-F29C-460D-94D9-6061159397C8}"/>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38EC9341-47A0-433C-B2EB-D229398FC2C6}"/>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F53FBBF4-7E9C-434E-BA11-4AD4E0C7CE96}"/>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04468F06-7125-4176-BB57-B86D093A621E}"/>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1D79887B-6136-4788-9D24-81207D973D82}"/>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439B5C7A-5BDE-4566-9B05-F6B844FBD545}"/>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8DC9E7EC-6C8D-4601-9ED5-FA169282978A}"/>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A4E65886-FEB9-49BE-85C9-EDB8B0239EFF}"/>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FF56AB97-3BFA-465D-9470-C7CBD6B369AD}"/>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C800C9E0-5823-406D-B900-DFE7486441CF}"/>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9AE39EE-B0F5-4ACE-8165-9B80616C8A3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5DDE461-2341-449E-92D4-EC50A7085CA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CC57682-F8D9-4EC2-8A66-DD13F2D6F7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0AF633C-0F8F-497B-BFB0-3944874B26C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08D66B9-9184-4918-850D-568C79D356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139700</xdr:rowOff>
    </xdr:from>
    <xdr:to>
      <xdr:col>116</xdr:col>
      <xdr:colOff>114300</xdr:colOff>
      <xdr:row>38</xdr:row>
      <xdr:rowOff>69850</xdr:rowOff>
    </xdr:to>
    <xdr:sp macro="" textlink="">
      <xdr:nvSpPr>
        <xdr:cNvPr id="587" name="楕円 586">
          <a:extLst>
            <a:ext uri="{FF2B5EF4-FFF2-40B4-BE49-F238E27FC236}">
              <a16:creationId xmlns:a16="http://schemas.microsoft.com/office/drawing/2014/main" id="{A693CFF9-EADA-4A2D-B600-9889A3498A71}"/>
            </a:ext>
          </a:extLst>
        </xdr:cNvPr>
        <xdr:cNvSpPr/>
      </xdr:nvSpPr>
      <xdr:spPr>
        <a:xfrm>
          <a:off x="22110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162577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1E922835-D241-4B2C-A427-191BDEDBC2AD}"/>
            </a:ext>
          </a:extLst>
        </xdr:cNvPr>
        <xdr:cNvSpPr txBox="1"/>
      </xdr:nvSpPr>
      <xdr:spPr>
        <a:xfrm>
          <a:off x="22199600"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148844</xdr:rowOff>
    </xdr:from>
    <xdr:to>
      <xdr:col>112</xdr:col>
      <xdr:colOff>38100</xdr:colOff>
      <xdr:row>38</xdr:row>
      <xdr:rowOff>78994</xdr:rowOff>
    </xdr:to>
    <xdr:sp macro="" textlink="">
      <xdr:nvSpPr>
        <xdr:cNvPr id="589" name="楕円 588">
          <a:extLst>
            <a:ext uri="{FF2B5EF4-FFF2-40B4-BE49-F238E27FC236}">
              <a16:creationId xmlns:a16="http://schemas.microsoft.com/office/drawing/2014/main" id="{75919963-BF4B-4B4B-9DA4-A65504699F81}"/>
            </a:ext>
          </a:extLst>
        </xdr:cNvPr>
        <xdr:cNvSpPr/>
      </xdr:nvSpPr>
      <xdr:spPr>
        <a:xfrm>
          <a:off x="21272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19050</xdr:rowOff>
    </xdr:from>
    <xdr:to>
      <xdr:col>116</xdr:col>
      <xdr:colOff>63500</xdr:colOff>
      <xdr:row>38</xdr:row>
      <xdr:rowOff>28194</xdr:rowOff>
    </xdr:to>
    <xdr:cxnSp macro="">
      <xdr:nvCxnSpPr>
        <xdr:cNvPr id="590" name="直線コネクタ 589">
          <a:extLst>
            <a:ext uri="{FF2B5EF4-FFF2-40B4-BE49-F238E27FC236}">
              <a16:creationId xmlns:a16="http://schemas.microsoft.com/office/drawing/2014/main" id="{5E2CC900-B71D-4073-8536-CF1D7FE6F967}"/>
            </a:ext>
          </a:extLst>
        </xdr:cNvPr>
        <xdr:cNvCxnSpPr/>
      </xdr:nvCxnSpPr>
      <xdr:spPr>
        <a:xfrm flipV="1">
          <a:off x="21323300" y="653415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157988</xdr:rowOff>
    </xdr:from>
    <xdr:to>
      <xdr:col>107</xdr:col>
      <xdr:colOff>101600</xdr:colOff>
      <xdr:row>38</xdr:row>
      <xdr:rowOff>88138</xdr:rowOff>
    </xdr:to>
    <xdr:sp macro="" textlink="">
      <xdr:nvSpPr>
        <xdr:cNvPr id="591" name="楕円 590">
          <a:extLst>
            <a:ext uri="{FF2B5EF4-FFF2-40B4-BE49-F238E27FC236}">
              <a16:creationId xmlns:a16="http://schemas.microsoft.com/office/drawing/2014/main" id="{9A9F57A7-F16F-4EA5-942D-9E8F376A3251}"/>
            </a:ext>
          </a:extLst>
        </xdr:cNvPr>
        <xdr:cNvSpPr/>
      </xdr:nvSpPr>
      <xdr:spPr>
        <a:xfrm>
          <a:off x="20383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28194</xdr:rowOff>
    </xdr:from>
    <xdr:to>
      <xdr:col>111</xdr:col>
      <xdr:colOff>177800</xdr:colOff>
      <xdr:row>38</xdr:row>
      <xdr:rowOff>37338</xdr:rowOff>
    </xdr:to>
    <xdr:cxnSp macro="">
      <xdr:nvCxnSpPr>
        <xdr:cNvPr id="592" name="直線コネクタ 591">
          <a:extLst>
            <a:ext uri="{FF2B5EF4-FFF2-40B4-BE49-F238E27FC236}">
              <a16:creationId xmlns:a16="http://schemas.microsoft.com/office/drawing/2014/main" id="{A3E565EE-70D4-4F3A-B9E3-084CCAF736A8}"/>
            </a:ext>
          </a:extLst>
        </xdr:cNvPr>
        <xdr:cNvCxnSpPr/>
      </xdr:nvCxnSpPr>
      <xdr:spPr>
        <a:xfrm flipV="1">
          <a:off x="20434300" y="654329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593" name="楕円 592">
          <a:extLst>
            <a:ext uri="{FF2B5EF4-FFF2-40B4-BE49-F238E27FC236}">
              <a16:creationId xmlns:a16="http://schemas.microsoft.com/office/drawing/2014/main" id="{FBFB0BD3-7719-4CDF-8949-DD21EDD521CB}"/>
            </a:ext>
          </a:extLst>
        </xdr:cNvPr>
        <xdr:cNvSpPr/>
      </xdr:nvSpPr>
      <xdr:spPr>
        <a:xfrm>
          <a:off x="19494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37338</xdr:rowOff>
    </xdr:from>
    <xdr:to>
      <xdr:col>107</xdr:col>
      <xdr:colOff>50800</xdr:colOff>
      <xdr:row>38</xdr:row>
      <xdr:rowOff>44196</xdr:rowOff>
    </xdr:to>
    <xdr:cxnSp macro="">
      <xdr:nvCxnSpPr>
        <xdr:cNvPr id="594" name="直線コネクタ 593">
          <a:extLst>
            <a:ext uri="{FF2B5EF4-FFF2-40B4-BE49-F238E27FC236}">
              <a16:creationId xmlns:a16="http://schemas.microsoft.com/office/drawing/2014/main" id="{F6A9AA4E-32FB-48B1-A29F-EC74ECCB7DB4}"/>
            </a:ext>
          </a:extLst>
        </xdr:cNvPr>
        <xdr:cNvCxnSpPr/>
      </xdr:nvCxnSpPr>
      <xdr:spPr>
        <a:xfrm flipV="1">
          <a:off x="19545300" y="655243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xdr:rowOff>
    </xdr:from>
    <xdr:to>
      <xdr:col>98</xdr:col>
      <xdr:colOff>38100</xdr:colOff>
      <xdr:row>38</xdr:row>
      <xdr:rowOff>104140</xdr:rowOff>
    </xdr:to>
    <xdr:sp macro="" textlink="">
      <xdr:nvSpPr>
        <xdr:cNvPr id="595" name="楕円 594">
          <a:extLst>
            <a:ext uri="{FF2B5EF4-FFF2-40B4-BE49-F238E27FC236}">
              <a16:creationId xmlns:a16="http://schemas.microsoft.com/office/drawing/2014/main" id="{C0251557-4460-4639-A398-05DB4A806062}"/>
            </a:ext>
          </a:extLst>
        </xdr:cNvPr>
        <xdr:cNvSpPr/>
      </xdr:nvSpPr>
      <xdr:spPr>
        <a:xfrm>
          <a:off x="18605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44196</xdr:rowOff>
    </xdr:from>
    <xdr:to>
      <xdr:col>102</xdr:col>
      <xdr:colOff>114300</xdr:colOff>
      <xdr:row>38</xdr:row>
      <xdr:rowOff>53340</xdr:rowOff>
    </xdr:to>
    <xdr:cxnSp macro="">
      <xdr:nvCxnSpPr>
        <xdr:cNvPr id="596" name="直線コネクタ 595">
          <a:extLst>
            <a:ext uri="{FF2B5EF4-FFF2-40B4-BE49-F238E27FC236}">
              <a16:creationId xmlns:a16="http://schemas.microsoft.com/office/drawing/2014/main" id="{A1637D6D-F1E9-43D3-9526-D22EC68B017B}"/>
            </a:ext>
          </a:extLst>
        </xdr:cNvPr>
        <xdr:cNvCxnSpPr/>
      </xdr:nvCxnSpPr>
      <xdr:spPr>
        <a:xfrm flipV="1">
          <a:off x="18656300" y="65592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BCF33B8-B6E0-4409-855D-5A8B633B791D}"/>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3D34AD6C-08F8-45EF-9A4D-D4E5666D3B6F}"/>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275DA050-3EAC-4367-BADA-F8808CB6CD17}"/>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553BA971-D44D-4614-81C6-F44A5CCFD95A}"/>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95521</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ED50BA5E-AB62-47B3-B0A1-D7A82756356C}"/>
            </a:ext>
          </a:extLst>
        </xdr:cNvPr>
        <xdr:cNvSpPr txBox="1"/>
      </xdr:nvSpPr>
      <xdr:spPr>
        <a:xfrm>
          <a:off x="210757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E21F5097-CDB6-4D3F-91E6-AA671CAE7425}"/>
            </a:ext>
          </a:extLst>
        </xdr:cNvPr>
        <xdr:cNvSpPr txBox="1"/>
      </xdr:nvSpPr>
      <xdr:spPr>
        <a:xfrm>
          <a:off x="201994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161E5E9D-E4B8-48F2-9D82-90A3C84C9753}"/>
            </a:ext>
          </a:extLst>
        </xdr:cNvPr>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F6CAB70B-52F0-4EA9-BCB5-7EB2504F9214}"/>
            </a:ext>
          </a:extLst>
        </xdr:cNvPr>
        <xdr:cNvSpPr txBox="1"/>
      </xdr:nvSpPr>
      <xdr:spPr>
        <a:xfrm>
          <a:off x="18421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1E3B8D6D-F712-4F7C-9FC0-F03ED8C011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8A5B3E7A-527A-482B-A070-5ACC687273B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AA0AD6B0-1433-4D18-97A5-521ECEC85E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C26607C9-79C5-46CD-BA24-FF58B6AE8D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E1F42598-C7BD-45C9-B7BB-893B3ED7E8D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25579237-EAC0-4883-8C57-5EC3977821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DB106D8A-C7B5-4A9D-B933-20E69C9EE04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ECAE350A-9C05-496E-B958-60463F78C76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9A6A3ABE-A01B-4FE6-82D4-1C6C909994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76440650-3C96-47CE-B02B-9FDC608455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D0ED9E7C-110C-40C8-B581-BB5B26E7555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D148600E-8DA6-4BC6-B938-58138197F92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889C7E9E-BA97-48B0-AD60-6535DE10297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E8F9C22F-FEB7-4585-B87E-B0B4B16167E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0C6BE15D-A6EB-4A98-9F40-744A16D247B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2A5184C-C08B-460A-A37D-7E920925C11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994D0FB3-7A7F-479F-9924-C32DF6561D8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282F64EB-F9D0-40F1-9B0E-5B1343E1D74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1F12722E-742A-4737-90C4-7E1BF5F4D7F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7F4D0F2-8E88-4E19-928F-E434E3F9544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66848AE2-9057-444A-84D7-7669D124641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960F349C-6D7F-4251-AD54-0467555B5B1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245259F8-9EB8-4417-A2BC-2B0EDA5343E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F2516D89-16CB-4908-81A8-467D8002DF5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4C7075BB-936B-4BB2-A455-20D80DD16FB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89CD724F-43EF-448E-BD14-A80D1EBB660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FC7C969F-A980-48F1-BF54-3A4BF8047912}"/>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1112815A-8261-4112-8076-A1CBAAFA5FD3}"/>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A43C2435-6761-460E-A430-435D94A6F9D6}"/>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36AE6F51-2A09-410D-863E-4F08FFA04FA9}"/>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E8190884-3A38-470D-A295-C5A1FF43D52E}"/>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4FC7BD9E-87C6-435D-9CF8-B54E0A0BCA6D}"/>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2AAB6180-1AED-4AAD-8ADE-B53E22532BD5}"/>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DA11C270-4030-4DCA-8FE0-0F7F45045576}"/>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3B5F9E95-922B-4384-9976-615C2369F5C2}"/>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FA82FEDA-3C1D-4DB1-88AF-87427E27EB95}"/>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004219AE-4EB4-4FE3-8981-C5C966ABF4CA}"/>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730254A-C319-4E11-A20F-8B64CCCA7C2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C10DA2A-8CFA-4E97-A2A4-1F9969669B0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BB2B27D-4892-4FA2-8FDE-2DF53FA9AAD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62926F6-C4AA-43BC-8F9B-45AA73E4DF8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3A75955-E325-401A-A406-BAC2BE8F85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47" name="楕円 646">
          <a:extLst>
            <a:ext uri="{FF2B5EF4-FFF2-40B4-BE49-F238E27FC236}">
              <a16:creationId xmlns:a16="http://schemas.microsoft.com/office/drawing/2014/main" id="{C78D2F7B-B91F-42ED-A31F-A07AFB7AA2AD}"/>
            </a:ext>
          </a:extLst>
        </xdr:cNvPr>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CC5A4839-1B57-449F-8155-FF99F13D0954}"/>
            </a:ext>
          </a:extLst>
        </xdr:cNvPr>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53703</xdr:rowOff>
    </xdr:from>
    <xdr:to>
      <xdr:col>81</xdr:col>
      <xdr:colOff>101600</xdr:colOff>
      <xdr:row>58</xdr:row>
      <xdr:rowOff>155303</xdr:rowOff>
    </xdr:to>
    <xdr:sp macro="" textlink="">
      <xdr:nvSpPr>
        <xdr:cNvPr id="649" name="楕円 648">
          <a:extLst>
            <a:ext uri="{FF2B5EF4-FFF2-40B4-BE49-F238E27FC236}">
              <a16:creationId xmlns:a16="http://schemas.microsoft.com/office/drawing/2014/main" id="{329C2E55-5FEB-47E8-B06A-C26778B1D268}"/>
            </a:ext>
          </a:extLst>
        </xdr:cNvPr>
        <xdr:cNvSpPr/>
      </xdr:nvSpPr>
      <xdr:spPr>
        <a:xfrm>
          <a:off x="15430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104503</xdr:rowOff>
    </xdr:from>
    <xdr:to>
      <xdr:col>85</xdr:col>
      <xdr:colOff>127000</xdr:colOff>
      <xdr:row>58</xdr:row>
      <xdr:rowOff>160020</xdr:rowOff>
    </xdr:to>
    <xdr:cxnSp macro="">
      <xdr:nvCxnSpPr>
        <xdr:cNvPr id="650" name="直線コネクタ 649">
          <a:extLst>
            <a:ext uri="{FF2B5EF4-FFF2-40B4-BE49-F238E27FC236}">
              <a16:creationId xmlns:a16="http://schemas.microsoft.com/office/drawing/2014/main" id="{AD94298A-C392-4748-AEFF-5401772F71E1}"/>
            </a:ext>
          </a:extLst>
        </xdr:cNvPr>
        <xdr:cNvCxnSpPr/>
      </xdr:nvCxnSpPr>
      <xdr:spPr>
        <a:xfrm>
          <a:off x="15481300" y="1004860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34109</xdr:rowOff>
    </xdr:from>
    <xdr:to>
      <xdr:col>76</xdr:col>
      <xdr:colOff>165100</xdr:colOff>
      <xdr:row>58</xdr:row>
      <xdr:rowOff>135709</xdr:rowOff>
    </xdr:to>
    <xdr:sp macro="" textlink="">
      <xdr:nvSpPr>
        <xdr:cNvPr id="651" name="楕円 650">
          <a:extLst>
            <a:ext uri="{FF2B5EF4-FFF2-40B4-BE49-F238E27FC236}">
              <a16:creationId xmlns:a16="http://schemas.microsoft.com/office/drawing/2014/main" id="{3BB84953-B0F2-4FC1-9931-755549093F21}"/>
            </a:ext>
          </a:extLst>
        </xdr:cNvPr>
        <xdr:cNvSpPr/>
      </xdr:nvSpPr>
      <xdr:spPr>
        <a:xfrm>
          <a:off x="14541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84909</xdr:rowOff>
    </xdr:from>
    <xdr:to>
      <xdr:col>81</xdr:col>
      <xdr:colOff>50800</xdr:colOff>
      <xdr:row>58</xdr:row>
      <xdr:rowOff>104503</xdr:rowOff>
    </xdr:to>
    <xdr:cxnSp macro="">
      <xdr:nvCxnSpPr>
        <xdr:cNvPr id="652" name="直線コネクタ 651">
          <a:extLst>
            <a:ext uri="{FF2B5EF4-FFF2-40B4-BE49-F238E27FC236}">
              <a16:creationId xmlns:a16="http://schemas.microsoft.com/office/drawing/2014/main" id="{7161A717-1185-476F-B3E0-631854ADE4D3}"/>
            </a:ext>
          </a:extLst>
        </xdr:cNvPr>
        <xdr:cNvCxnSpPr/>
      </xdr:nvCxnSpPr>
      <xdr:spPr>
        <a:xfrm>
          <a:off x="14592300" y="100290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653" name="楕円 652">
          <a:extLst>
            <a:ext uri="{FF2B5EF4-FFF2-40B4-BE49-F238E27FC236}">
              <a16:creationId xmlns:a16="http://schemas.microsoft.com/office/drawing/2014/main" id="{EB20F551-0031-4D93-AD48-EBB2A5C918B2}"/>
            </a:ext>
          </a:extLst>
        </xdr:cNvPr>
        <xdr:cNvSpPr/>
      </xdr:nvSpPr>
      <xdr:spPr>
        <a:xfrm>
          <a:off x="1365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84909</xdr:rowOff>
    </xdr:from>
    <xdr:to>
      <xdr:col>76</xdr:col>
      <xdr:colOff>114300</xdr:colOff>
      <xdr:row>58</xdr:row>
      <xdr:rowOff>160020</xdr:rowOff>
    </xdr:to>
    <xdr:cxnSp macro="">
      <xdr:nvCxnSpPr>
        <xdr:cNvPr id="654" name="直線コネクタ 653">
          <a:extLst>
            <a:ext uri="{FF2B5EF4-FFF2-40B4-BE49-F238E27FC236}">
              <a16:creationId xmlns:a16="http://schemas.microsoft.com/office/drawing/2014/main" id="{943F6B5D-CF21-471B-9B88-72EFD583A166}"/>
            </a:ext>
          </a:extLst>
        </xdr:cNvPr>
        <xdr:cNvCxnSpPr/>
      </xdr:nvCxnSpPr>
      <xdr:spPr>
        <a:xfrm flipV="1">
          <a:off x="13703300" y="1002900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60234</xdr:rowOff>
    </xdr:from>
    <xdr:to>
      <xdr:col>67</xdr:col>
      <xdr:colOff>101600</xdr:colOff>
      <xdr:row>58</xdr:row>
      <xdr:rowOff>161834</xdr:rowOff>
    </xdr:to>
    <xdr:sp macro="" textlink="">
      <xdr:nvSpPr>
        <xdr:cNvPr id="655" name="楕円 654">
          <a:extLst>
            <a:ext uri="{FF2B5EF4-FFF2-40B4-BE49-F238E27FC236}">
              <a16:creationId xmlns:a16="http://schemas.microsoft.com/office/drawing/2014/main" id="{01257E21-2CCE-4184-82FC-1502D04BEBF3}"/>
            </a:ext>
          </a:extLst>
        </xdr:cNvPr>
        <xdr:cNvSpPr/>
      </xdr:nvSpPr>
      <xdr:spPr>
        <a:xfrm>
          <a:off x="12763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111034</xdr:rowOff>
    </xdr:from>
    <xdr:to>
      <xdr:col>71</xdr:col>
      <xdr:colOff>177800</xdr:colOff>
      <xdr:row>58</xdr:row>
      <xdr:rowOff>160020</xdr:rowOff>
    </xdr:to>
    <xdr:cxnSp macro="">
      <xdr:nvCxnSpPr>
        <xdr:cNvPr id="656" name="直線コネクタ 655">
          <a:extLst>
            <a:ext uri="{FF2B5EF4-FFF2-40B4-BE49-F238E27FC236}">
              <a16:creationId xmlns:a16="http://schemas.microsoft.com/office/drawing/2014/main" id="{441070A9-083C-4F4C-BAAF-DEED80D198FA}"/>
            </a:ext>
          </a:extLst>
        </xdr:cNvPr>
        <xdr:cNvCxnSpPr/>
      </xdr:nvCxnSpPr>
      <xdr:spPr>
        <a:xfrm>
          <a:off x="12814300" y="100551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1E152BA8-A598-422E-B99A-36992A1AFDCB}"/>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911DD853-8C57-4550-829C-569493D3648D}"/>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5B5C1FDE-8D43-4005-9D8C-960E595A90AB}"/>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D7B8DBB0-5333-4A14-9E74-D35F0E201C98}"/>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380</xdr:rowOff>
    </xdr:from>
    <xdr:ext cx="405111" cy="259045"/>
    <xdr:sp macro="" textlink="">
      <xdr:nvSpPr>
        <xdr:cNvPr id="661" name="n_1mainValue【学校施設】&#10;有形固定資産減価償却率">
          <a:extLst>
            <a:ext uri="{FF2B5EF4-FFF2-40B4-BE49-F238E27FC236}">
              <a16:creationId xmlns:a16="http://schemas.microsoft.com/office/drawing/2014/main" id="{3F0294D3-8E24-45CC-8308-A04FC887338E}"/>
            </a:ext>
          </a:extLst>
        </xdr:cNvPr>
        <xdr:cNvSpPr txBox="1"/>
      </xdr:nvSpPr>
      <xdr:spPr>
        <a:xfrm>
          <a:off x="152660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152236</xdr:rowOff>
    </xdr:from>
    <xdr:ext cx="405111" cy="259045"/>
    <xdr:sp macro="" textlink="">
      <xdr:nvSpPr>
        <xdr:cNvPr id="662" name="n_2mainValue【学校施設】&#10;有形固定資産減価償却率">
          <a:extLst>
            <a:ext uri="{FF2B5EF4-FFF2-40B4-BE49-F238E27FC236}">
              <a16:creationId xmlns:a16="http://schemas.microsoft.com/office/drawing/2014/main" id="{47220D2A-BAB6-4DF0-993E-9D865C0E9A7C}"/>
            </a:ext>
          </a:extLst>
        </xdr:cNvPr>
        <xdr:cNvSpPr txBox="1"/>
      </xdr:nvSpPr>
      <xdr:spPr>
        <a:xfrm>
          <a:off x="14389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663" name="n_3mainValue【学校施設】&#10;有形固定資産減価償却率">
          <a:extLst>
            <a:ext uri="{FF2B5EF4-FFF2-40B4-BE49-F238E27FC236}">
              <a16:creationId xmlns:a16="http://schemas.microsoft.com/office/drawing/2014/main" id="{C86C2BC2-CFCD-431A-BFC4-F9CEBBC36484}"/>
            </a:ext>
          </a:extLst>
        </xdr:cNvPr>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6911</xdr:rowOff>
    </xdr:from>
    <xdr:ext cx="405111" cy="259045"/>
    <xdr:sp macro="" textlink="">
      <xdr:nvSpPr>
        <xdr:cNvPr id="664" name="n_4mainValue【学校施設】&#10;有形固定資産減価償却率">
          <a:extLst>
            <a:ext uri="{FF2B5EF4-FFF2-40B4-BE49-F238E27FC236}">
              <a16:creationId xmlns:a16="http://schemas.microsoft.com/office/drawing/2014/main" id="{5DF95B5B-4255-4B22-BA13-1A5C7DF09CD3}"/>
            </a:ext>
          </a:extLst>
        </xdr:cNvPr>
        <xdr:cNvSpPr txBox="1"/>
      </xdr:nvSpPr>
      <xdr:spPr>
        <a:xfrm>
          <a:off x="12611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D1F25B8-4DC0-4057-9DB2-A707A7DE3B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850AEA1E-1861-4F77-A42B-0B25FAD8C2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1A2D2E91-84C8-42CE-AEFB-42E8A60D04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C00DA52-3B6C-4570-AEE7-F1AC5EB66A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3C2CC6B-1F41-4BFF-8B3F-153C27AA51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A32C0EFD-5CEF-4E65-AE19-5FD9284C0D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C68E5E4B-F921-42E6-A584-E899D3D3373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A8E7F1F3-0624-4703-AEE2-0EA05FF220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E5084E65-06A3-4852-A345-1B8B583C02A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DC0DBF15-CDCE-417A-93AE-29D018562C2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522986B8-1A7A-498B-A3F5-20F5B927E55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C88D04ED-3EB9-4372-B3DC-3040706AF1E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FF6DC6B7-B5C1-4EA3-B047-06C16885D95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8A703582-EDAC-4885-B05A-44487191E14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E50D8104-2159-4A58-A7B4-EE7AB08C4B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AA04F519-3755-4FE2-9533-BCEBA6ED467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F6FF43-AA87-4388-A88D-638DAB810D0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BAC4A09E-AF41-4E5A-A109-D005B99F848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B816E43-ACA4-4605-8260-0978898CFE6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61889DE-AE81-4159-8625-0311556CE18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230C20A6-4C1B-4E09-9568-09F0ED5EC2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DE828A17-6BB8-4DE7-814E-AE30D46D236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6F8A8F39-A14E-4C30-8AEB-8C3CB1363E0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91DF9C42-C881-4C64-8D9D-8E69F671DA3A}"/>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A08AD5F4-8FF5-4351-8F5E-53D5283EEB33}"/>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948F42E7-B017-4E58-8778-7A6C4BBF6F3A}"/>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3161F71D-BEA5-44C8-A798-18BA541E0A12}"/>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71C5E080-3A4D-4B7E-A856-E433B33C00E2}"/>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9CA2C01F-7341-438D-A9D0-36C85E6A55CF}"/>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F11066EB-2A31-40E2-ABCB-A5DAF84BB801}"/>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4F7C194C-107D-4ED6-9FD8-E797A14B6E72}"/>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4D5124E6-8F92-4846-B205-84F331582C33}"/>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A079DC44-0928-44C2-9AB3-2A553ACC60E5}"/>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A4D71418-ECB2-45B4-BC25-684BF9DFC6A7}"/>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C496EBA-3F55-43F1-8902-EBE449CA9B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8CD438F-EE06-4414-91A1-6377C9E364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10EEBDB-6F0B-42AA-B474-26488571B85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5CE29C6-2616-4484-A798-08D7120EE9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B33D525-4C14-4273-838B-AFD81E03A2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34544</xdr:rowOff>
    </xdr:from>
    <xdr:to>
      <xdr:col>116</xdr:col>
      <xdr:colOff>114300</xdr:colOff>
      <xdr:row>60</xdr:row>
      <xdr:rowOff>136144</xdr:rowOff>
    </xdr:to>
    <xdr:sp macro="" textlink="">
      <xdr:nvSpPr>
        <xdr:cNvPr id="704" name="楕円 703">
          <a:extLst>
            <a:ext uri="{FF2B5EF4-FFF2-40B4-BE49-F238E27FC236}">
              <a16:creationId xmlns:a16="http://schemas.microsoft.com/office/drawing/2014/main" id="{ACDCD6D4-1CE0-4720-81F2-B525A066796E}"/>
            </a:ext>
          </a:extLst>
        </xdr:cNvPr>
        <xdr:cNvSpPr/>
      </xdr:nvSpPr>
      <xdr:spPr>
        <a:xfrm>
          <a:off x="22110700" y="103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57421</xdr:rowOff>
    </xdr:from>
    <xdr:ext cx="469744" cy="259045"/>
    <xdr:sp macro="" textlink="">
      <xdr:nvSpPr>
        <xdr:cNvPr id="705" name="【学校施設】&#10;一人当たり面積該当値テキスト">
          <a:extLst>
            <a:ext uri="{FF2B5EF4-FFF2-40B4-BE49-F238E27FC236}">
              <a16:creationId xmlns:a16="http://schemas.microsoft.com/office/drawing/2014/main" id="{1386D863-735E-4E17-9699-9AD2A4F57E1E}"/>
            </a:ext>
          </a:extLst>
        </xdr:cNvPr>
        <xdr:cNvSpPr txBox="1"/>
      </xdr:nvSpPr>
      <xdr:spPr>
        <a:xfrm>
          <a:off x="22199600" y="1017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43688</xdr:rowOff>
    </xdr:from>
    <xdr:to>
      <xdr:col>112</xdr:col>
      <xdr:colOff>38100</xdr:colOff>
      <xdr:row>60</xdr:row>
      <xdr:rowOff>145288</xdr:rowOff>
    </xdr:to>
    <xdr:sp macro="" textlink="">
      <xdr:nvSpPr>
        <xdr:cNvPr id="706" name="楕円 705">
          <a:extLst>
            <a:ext uri="{FF2B5EF4-FFF2-40B4-BE49-F238E27FC236}">
              <a16:creationId xmlns:a16="http://schemas.microsoft.com/office/drawing/2014/main" id="{BB472CC5-E994-4E06-8FE9-61DAFECC379C}"/>
            </a:ext>
          </a:extLst>
        </xdr:cNvPr>
        <xdr:cNvSpPr/>
      </xdr:nvSpPr>
      <xdr:spPr>
        <a:xfrm>
          <a:off x="21272500" y="103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85344</xdr:rowOff>
    </xdr:from>
    <xdr:to>
      <xdr:col>116</xdr:col>
      <xdr:colOff>63500</xdr:colOff>
      <xdr:row>60</xdr:row>
      <xdr:rowOff>94488</xdr:rowOff>
    </xdr:to>
    <xdr:cxnSp macro="">
      <xdr:nvCxnSpPr>
        <xdr:cNvPr id="707" name="直線コネクタ 706">
          <a:extLst>
            <a:ext uri="{FF2B5EF4-FFF2-40B4-BE49-F238E27FC236}">
              <a16:creationId xmlns:a16="http://schemas.microsoft.com/office/drawing/2014/main" id="{5317114C-55AD-4942-95D0-8C55109762BF}"/>
            </a:ext>
          </a:extLst>
        </xdr:cNvPr>
        <xdr:cNvCxnSpPr/>
      </xdr:nvCxnSpPr>
      <xdr:spPr>
        <a:xfrm flipV="1">
          <a:off x="21323300" y="103723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27686</xdr:rowOff>
    </xdr:from>
    <xdr:to>
      <xdr:col>107</xdr:col>
      <xdr:colOff>101600</xdr:colOff>
      <xdr:row>60</xdr:row>
      <xdr:rowOff>129286</xdr:rowOff>
    </xdr:to>
    <xdr:sp macro="" textlink="">
      <xdr:nvSpPr>
        <xdr:cNvPr id="708" name="楕円 707">
          <a:extLst>
            <a:ext uri="{FF2B5EF4-FFF2-40B4-BE49-F238E27FC236}">
              <a16:creationId xmlns:a16="http://schemas.microsoft.com/office/drawing/2014/main" id="{6E0F517F-C968-4B65-B368-15A87F8A0778}"/>
            </a:ext>
          </a:extLst>
        </xdr:cNvPr>
        <xdr:cNvSpPr/>
      </xdr:nvSpPr>
      <xdr:spPr>
        <a:xfrm>
          <a:off x="203835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78486</xdr:rowOff>
    </xdr:from>
    <xdr:to>
      <xdr:col>111</xdr:col>
      <xdr:colOff>177800</xdr:colOff>
      <xdr:row>60</xdr:row>
      <xdr:rowOff>94488</xdr:rowOff>
    </xdr:to>
    <xdr:cxnSp macro="">
      <xdr:nvCxnSpPr>
        <xdr:cNvPr id="709" name="直線コネクタ 708">
          <a:extLst>
            <a:ext uri="{FF2B5EF4-FFF2-40B4-BE49-F238E27FC236}">
              <a16:creationId xmlns:a16="http://schemas.microsoft.com/office/drawing/2014/main" id="{FAD40C49-C598-4404-8E6F-344942B7F39C}"/>
            </a:ext>
          </a:extLst>
        </xdr:cNvPr>
        <xdr:cNvCxnSpPr/>
      </xdr:nvCxnSpPr>
      <xdr:spPr>
        <a:xfrm>
          <a:off x="20434300" y="1036548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36640</xdr:rowOff>
    </xdr:from>
    <xdr:to>
      <xdr:col>102</xdr:col>
      <xdr:colOff>165100</xdr:colOff>
      <xdr:row>60</xdr:row>
      <xdr:rowOff>138240</xdr:rowOff>
    </xdr:to>
    <xdr:sp macro="" textlink="">
      <xdr:nvSpPr>
        <xdr:cNvPr id="710" name="楕円 709">
          <a:extLst>
            <a:ext uri="{FF2B5EF4-FFF2-40B4-BE49-F238E27FC236}">
              <a16:creationId xmlns:a16="http://schemas.microsoft.com/office/drawing/2014/main" id="{05562037-703E-43A0-9251-8F127D9B6AB0}"/>
            </a:ext>
          </a:extLst>
        </xdr:cNvPr>
        <xdr:cNvSpPr/>
      </xdr:nvSpPr>
      <xdr:spPr>
        <a:xfrm>
          <a:off x="19494500" y="103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78486</xdr:rowOff>
    </xdr:from>
    <xdr:to>
      <xdr:col>107</xdr:col>
      <xdr:colOff>50800</xdr:colOff>
      <xdr:row>60</xdr:row>
      <xdr:rowOff>87440</xdr:rowOff>
    </xdr:to>
    <xdr:cxnSp macro="">
      <xdr:nvCxnSpPr>
        <xdr:cNvPr id="711" name="直線コネクタ 710">
          <a:extLst>
            <a:ext uri="{FF2B5EF4-FFF2-40B4-BE49-F238E27FC236}">
              <a16:creationId xmlns:a16="http://schemas.microsoft.com/office/drawing/2014/main" id="{CD9078C9-F1AA-4587-A5BE-39D9CFFE5E35}"/>
            </a:ext>
          </a:extLst>
        </xdr:cNvPr>
        <xdr:cNvCxnSpPr/>
      </xdr:nvCxnSpPr>
      <xdr:spPr>
        <a:xfrm flipV="1">
          <a:off x="19545300" y="1036548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45212</xdr:rowOff>
    </xdr:from>
    <xdr:to>
      <xdr:col>98</xdr:col>
      <xdr:colOff>38100</xdr:colOff>
      <xdr:row>60</xdr:row>
      <xdr:rowOff>146812</xdr:rowOff>
    </xdr:to>
    <xdr:sp macro="" textlink="">
      <xdr:nvSpPr>
        <xdr:cNvPr id="712" name="楕円 711">
          <a:extLst>
            <a:ext uri="{FF2B5EF4-FFF2-40B4-BE49-F238E27FC236}">
              <a16:creationId xmlns:a16="http://schemas.microsoft.com/office/drawing/2014/main" id="{8A00C80E-B4AA-4102-BC6B-6FA3171C0A29}"/>
            </a:ext>
          </a:extLst>
        </xdr:cNvPr>
        <xdr:cNvSpPr/>
      </xdr:nvSpPr>
      <xdr:spPr>
        <a:xfrm>
          <a:off x="18605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87440</xdr:rowOff>
    </xdr:from>
    <xdr:to>
      <xdr:col>102</xdr:col>
      <xdr:colOff>114300</xdr:colOff>
      <xdr:row>60</xdr:row>
      <xdr:rowOff>96012</xdr:rowOff>
    </xdr:to>
    <xdr:cxnSp macro="">
      <xdr:nvCxnSpPr>
        <xdr:cNvPr id="713" name="直線コネクタ 712">
          <a:extLst>
            <a:ext uri="{FF2B5EF4-FFF2-40B4-BE49-F238E27FC236}">
              <a16:creationId xmlns:a16="http://schemas.microsoft.com/office/drawing/2014/main" id="{1C6C7510-A629-48C1-843C-91CE18C063A6}"/>
            </a:ext>
          </a:extLst>
        </xdr:cNvPr>
        <xdr:cNvCxnSpPr/>
      </xdr:nvCxnSpPr>
      <xdr:spPr>
        <a:xfrm flipV="1">
          <a:off x="18656300" y="1037444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F6A291A5-D8F3-4F1D-8F15-7BD384FF74E1}"/>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5ED3B09F-0919-430F-9420-12F0743492A4}"/>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BAF518CB-2ED6-45A6-BF18-061E8A63BD05}"/>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3122B6E0-29DD-4F67-B578-463E0FBB8678}"/>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161815</xdr:rowOff>
    </xdr:from>
    <xdr:ext cx="469744" cy="259045"/>
    <xdr:sp macro="" textlink="">
      <xdr:nvSpPr>
        <xdr:cNvPr id="718" name="n_1mainValue【学校施設】&#10;一人当たり面積">
          <a:extLst>
            <a:ext uri="{FF2B5EF4-FFF2-40B4-BE49-F238E27FC236}">
              <a16:creationId xmlns:a16="http://schemas.microsoft.com/office/drawing/2014/main" id="{D1CB4BE1-85C7-4035-91B3-BB49B94E28A1}"/>
            </a:ext>
          </a:extLst>
        </xdr:cNvPr>
        <xdr:cNvSpPr txBox="1"/>
      </xdr:nvSpPr>
      <xdr:spPr>
        <a:xfrm>
          <a:off x="21075727" y="1010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145813</xdr:rowOff>
    </xdr:from>
    <xdr:ext cx="469744" cy="259045"/>
    <xdr:sp macro="" textlink="">
      <xdr:nvSpPr>
        <xdr:cNvPr id="719" name="n_2mainValue【学校施設】&#10;一人当たり面積">
          <a:extLst>
            <a:ext uri="{FF2B5EF4-FFF2-40B4-BE49-F238E27FC236}">
              <a16:creationId xmlns:a16="http://schemas.microsoft.com/office/drawing/2014/main" id="{2DFD9C0C-C479-4999-AC4B-281F783207E2}"/>
            </a:ext>
          </a:extLst>
        </xdr:cNvPr>
        <xdr:cNvSpPr txBox="1"/>
      </xdr:nvSpPr>
      <xdr:spPr>
        <a:xfrm>
          <a:off x="20199427" y="100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154767</xdr:rowOff>
    </xdr:from>
    <xdr:ext cx="469744" cy="259045"/>
    <xdr:sp macro="" textlink="">
      <xdr:nvSpPr>
        <xdr:cNvPr id="720" name="n_3mainValue【学校施設】&#10;一人当たり面積">
          <a:extLst>
            <a:ext uri="{FF2B5EF4-FFF2-40B4-BE49-F238E27FC236}">
              <a16:creationId xmlns:a16="http://schemas.microsoft.com/office/drawing/2014/main" id="{FF3EEEE1-1040-4EF3-82DF-ABC8471E943A}"/>
            </a:ext>
          </a:extLst>
        </xdr:cNvPr>
        <xdr:cNvSpPr txBox="1"/>
      </xdr:nvSpPr>
      <xdr:spPr>
        <a:xfrm>
          <a:off x="19310427" y="1009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163339</xdr:rowOff>
    </xdr:from>
    <xdr:ext cx="469744" cy="259045"/>
    <xdr:sp macro="" textlink="">
      <xdr:nvSpPr>
        <xdr:cNvPr id="721" name="n_4mainValue【学校施設】&#10;一人当たり面積">
          <a:extLst>
            <a:ext uri="{FF2B5EF4-FFF2-40B4-BE49-F238E27FC236}">
              <a16:creationId xmlns:a16="http://schemas.microsoft.com/office/drawing/2014/main" id="{F8D0D018-333B-48A7-9677-282B17D1CA06}"/>
            </a:ext>
          </a:extLst>
        </xdr:cNvPr>
        <xdr:cNvSpPr txBox="1"/>
      </xdr:nvSpPr>
      <xdr:spPr>
        <a:xfrm>
          <a:off x="18421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3B5C062-C5E2-469C-8C69-2622762DF5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147E36E0-F63F-450E-8329-DDE450F4712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490CD7C9-C22C-42CB-8A85-FCD617550A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2AA20CE-17ED-4974-9112-C21CB29EBF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63B062F4-882F-4639-8E7C-2F65BA3B22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11E18590-EC71-4C86-B943-B1D03AFDB05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2CD1C480-A224-469E-9C6A-FD28352C37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E686641C-3602-490E-938F-287916D14C7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A6BEF721-314D-4E49-BBED-EB2798BF270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2F090263-BF92-485D-BE05-1E09A791FB1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5C980ED4-4B92-436B-A873-53C38747250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03AD5F55-EA4A-4A68-83DE-76779281158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C221B8F0-0CE6-4F23-B90D-A50C55D0AE9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F6670AB7-AE36-424B-88E6-7118F96039E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69FE59F2-6B35-4337-89C8-17D12634538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EC08435A-B81B-4E54-9616-539B4FF8F16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B1EA097F-1DD4-4DBB-8D5B-3642047ED09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558EE5DB-8B7B-49B6-8316-19313409453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4093C65D-58AF-4ED5-BCB2-0985F119145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CAC2005F-3702-409A-BC7F-FAFAC66FEB6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14DA498-1E01-49AB-8198-18BEAF5CC97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22097A66-40A5-41E0-B3DD-8605DE19E1A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CA4E6327-267D-4E80-AF3D-6870731BBE7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4AAF3629-D191-4978-BB85-EAE7425E102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5ED265E6-A0DD-4ECC-8D02-FEB6E3E00CC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2CC33A50-F8CB-4A2A-826F-757824C77F46}"/>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8ECBDC2D-8757-4140-AF17-0B533A2C125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0DA91061-ACC4-4C44-B9B7-954CBA5B402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54E0063A-9E91-4823-B8B1-7912868C2081}"/>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3CCDC00E-E492-4952-B9A1-C285C48C1FA5}"/>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52" name="【児童館】&#10;有形固定資産減価償却率平均値テキスト">
          <a:extLst>
            <a:ext uri="{FF2B5EF4-FFF2-40B4-BE49-F238E27FC236}">
              <a16:creationId xmlns:a16="http://schemas.microsoft.com/office/drawing/2014/main" id="{921CD33D-8608-445D-9DBD-61A8B1442C53}"/>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17406599-4236-4B59-A083-09B208E60E0D}"/>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1619AFD5-BE7F-4542-A811-2C051D1B5BAA}"/>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3ADE1F5E-845C-4E7A-8AD5-DEFC7187E6EE}"/>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97E15081-4068-422E-8AD6-91A9A28C2174}"/>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EE854FBD-309A-4FC5-A051-7EF88D9C6049}"/>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23EF7784-88FB-4E86-BA55-5FE45E04E69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027C92B-6858-4315-9AA4-EF71A93B86E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E346771-905D-4D4F-919D-2ED4D129211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2F3F1AF-C008-4EFF-804D-466265D3E98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F407635-6910-47EB-ACCD-3C8F8D818B9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103232</xdr:rowOff>
    </xdr:from>
    <xdr:to>
      <xdr:col>85</xdr:col>
      <xdr:colOff>177800</xdr:colOff>
      <xdr:row>87</xdr:row>
      <xdr:rowOff>33382</xdr:rowOff>
    </xdr:to>
    <xdr:sp macro="" textlink="">
      <xdr:nvSpPr>
        <xdr:cNvPr id="763" name="楕円 762">
          <a:extLst>
            <a:ext uri="{FF2B5EF4-FFF2-40B4-BE49-F238E27FC236}">
              <a16:creationId xmlns:a16="http://schemas.microsoft.com/office/drawing/2014/main" id="{440BF56D-E628-4046-AA0B-179A77956BC6}"/>
            </a:ext>
          </a:extLst>
        </xdr:cNvPr>
        <xdr:cNvSpPr/>
      </xdr:nvSpPr>
      <xdr:spPr>
        <a:xfrm>
          <a:off x="162687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18159</xdr:rowOff>
    </xdr:from>
    <xdr:ext cx="405111" cy="259045"/>
    <xdr:sp macro="" textlink="">
      <xdr:nvSpPr>
        <xdr:cNvPr id="764" name="【児童館】&#10;有形固定資産減価償却率該当値テキスト">
          <a:extLst>
            <a:ext uri="{FF2B5EF4-FFF2-40B4-BE49-F238E27FC236}">
              <a16:creationId xmlns:a16="http://schemas.microsoft.com/office/drawing/2014/main" id="{CCED949F-D294-48D9-8295-AC93F0E6FC72}"/>
            </a:ext>
          </a:extLst>
        </xdr:cNvPr>
        <xdr:cNvSpPr txBox="1"/>
      </xdr:nvSpPr>
      <xdr:spPr>
        <a:xfrm>
          <a:off x="16357600" y="14762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103232</xdr:rowOff>
    </xdr:from>
    <xdr:to>
      <xdr:col>81</xdr:col>
      <xdr:colOff>101600</xdr:colOff>
      <xdr:row>87</xdr:row>
      <xdr:rowOff>33382</xdr:rowOff>
    </xdr:to>
    <xdr:sp macro="" textlink="">
      <xdr:nvSpPr>
        <xdr:cNvPr id="765" name="楕円 764">
          <a:extLst>
            <a:ext uri="{FF2B5EF4-FFF2-40B4-BE49-F238E27FC236}">
              <a16:creationId xmlns:a16="http://schemas.microsoft.com/office/drawing/2014/main" id="{ED53B7BC-B184-4853-B8FE-A08E17851CE9}"/>
            </a:ext>
          </a:extLst>
        </xdr:cNvPr>
        <xdr:cNvSpPr/>
      </xdr:nvSpPr>
      <xdr:spPr>
        <a:xfrm>
          <a:off x="15430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154032</xdr:rowOff>
    </xdr:from>
    <xdr:to>
      <xdr:col>85</xdr:col>
      <xdr:colOff>127000</xdr:colOff>
      <xdr:row>86</xdr:row>
      <xdr:rowOff>154032</xdr:rowOff>
    </xdr:to>
    <xdr:cxnSp macro="">
      <xdr:nvCxnSpPr>
        <xdr:cNvPr id="766" name="直線コネクタ 765">
          <a:extLst>
            <a:ext uri="{FF2B5EF4-FFF2-40B4-BE49-F238E27FC236}">
              <a16:creationId xmlns:a16="http://schemas.microsoft.com/office/drawing/2014/main" id="{9836BCAF-91DC-4261-A663-6154CC0A91AB}"/>
            </a:ext>
          </a:extLst>
        </xdr:cNvPr>
        <xdr:cNvCxnSpPr/>
      </xdr:nvCxnSpPr>
      <xdr:spPr>
        <a:xfrm>
          <a:off x="15481300" y="14898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101600</xdr:rowOff>
    </xdr:from>
    <xdr:to>
      <xdr:col>76</xdr:col>
      <xdr:colOff>165100</xdr:colOff>
      <xdr:row>87</xdr:row>
      <xdr:rowOff>31750</xdr:rowOff>
    </xdr:to>
    <xdr:sp macro="" textlink="">
      <xdr:nvSpPr>
        <xdr:cNvPr id="767" name="楕円 766">
          <a:extLst>
            <a:ext uri="{FF2B5EF4-FFF2-40B4-BE49-F238E27FC236}">
              <a16:creationId xmlns:a16="http://schemas.microsoft.com/office/drawing/2014/main" id="{93822EFD-5F95-4672-A1B9-5AD271875429}"/>
            </a:ext>
          </a:extLst>
        </xdr:cNvPr>
        <xdr:cNvSpPr/>
      </xdr:nvSpPr>
      <xdr:spPr>
        <a:xfrm>
          <a:off x="14541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152400</xdr:rowOff>
    </xdr:from>
    <xdr:to>
      <xdr:col>81</xdr:col>
      <xdr:colOff>50800</xdr:colOff>
      <xdr:row>86</xdr:row>
      <xdr:rowOff>154032</xdr:rowOff>
    </xdr:to>
    <xdr:cxnSp macro="">
      <xdr:nvCxnSpPr>
        <xdr:cNvPr id="768" name="直線コネクタ 767">
          <a:extLst>
            <a:ext uri="{FF2B5EF4-FFF2-40B4-BE49-F238E27FC236}">
              <a16:creationId xmlns:a16="http://schemas.microsoft.com/office/drawing/2014/main" id="{0F38633D-18F5-4B2F-9F4E-1A971909D556}"/>
            </a:ext>
          </a:extLst>
        </xdr:cNvPr>
        <xdr:cNvCxnSpPr/>
      </xdr:nvCxnSpPr>
      <xdr:spPr>
        <a:xfrm>
          <a:off x="14592300" y="148971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101600</xdr:rowOff>
    </xdr:from>
    <xdr:to>
      <xdr:col>72</xdr:col>
      <xdr:colOff>38100</xdr:colOff>
      <xdr:row>87</xdr:row>
      <xdr:rowOff>31750</xdr:rowOff>
    </xdr:to>
    <xdr:sp macro="" textlink="">
      <xdr:nvSpPr>
        <xdr:cNvPr id="769" name="楕円 768">
          <a:extLst>
            <a:ext uri="{FF2B5EF4-FFF2-40B4-BE49-F238E27FC236}">
              <a16:creationId xmlns:a16="http://schemas.microsoft.com/office/drawing/2014/main" id="{979FF8FF-56BA-4BAD-BB73-5C7657A4696C}"/>
            </a:ext>
          </a:extLst>
        </xdr:cNvPr>
        <xdr:cNvSpPr/>
      </xdr:nvSpPr>
      <xdr:spPr>
        <a:xfrm>
          <a:off x="13652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152400</xdr:rowOff>
    </xdr:from>
    <xdr:to>
      <xdr:col>76</xdr:col>
      <xdr:colOff>114300</xdr:colOff>
      <xdr:row>86</xdr:row>
      <xdr:rowOff>152400</xdr:rowOff>
    </xdr:to>
    <xdr:cxnSp macro="">
      <xdr:nvCxnSpPr>
        <xdr:cNvPr id="770" name="直線コネクタ 769">
          <a:extLst>
            <a:ext uri="{FF2B5EF4-FFF2-40B4-BE49-F238E27FC236}">
              <a16:creationId xmlns:a16="http://schemas.microsoft.com/office/drawing/2014/main" id="{06BB4FD4-8DED-4A52-9FB8-FAD9633CAAC4}"/>
            </a:ext>
          </a:extLst>
        </xdr:cNvPr>
        <xdr:cNvCxnSpPr/>
      </xdr:nvCxnSpPr>
      <xdr:spPr>
        <a:xfrm>
          <a:off x="13703300" y="1489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88537</xdr:rowOff>
    </xdr:from>
    <xdr:to>
      <xdr:col>67</xdr:col>
      <xdr:colOff>101600</xdr:colOff>
      <xdr:row>87</xdr:row>
      <xdr:rowOff>18687</xdr:rowOff>
    </xdr:to>
    <xdr:sp macro="" textlink="">
      <xdr:nvSpPr>
        <xdr:cNvPr id="771" name="楕円 770">
          <a:extLst>
            <a:ext uri="{FF2B5EF4-FFF2-40B4-BE49-F238E27FC236}">
              <a16:creationId xmlns:a16="http://schemas.microsoft.com/office/drawing/2014/main" id="{6AE80858-4B7C-406A-930C-636E0CFF789B}"/>
            </a:ext>
          </a:extLst>
        </xdr:cNvPr>
        <xdr:cNvSpPr/>
      </xdr:nvSpPr>
      <xdr:spPr>
        <a:xfrm>
          <a:off x="12763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139337</xdr:rowOff>
    </xdr:from>
    <xdr:to>
      <xdr:col>71</xdr:col>
      <xdr:colOff>177800</xdr:colOff>
      <xdr:row>86</xdr:row>
      <xdr:rowOff>152400</xdr:rowOff>
    </xdr:to>
    <xdr:cxnSp macro="">
      <xdr:nvCxnSpPr>
        <xdr:cNvPr id="772" name="直線コネクタ 771">
          <a:extLst>
            <a:ext uri="{FF2B5EF4-FFF2-40B4-BE49-F238E27FC236}">
              <a16:creationId xmlns:a16="http://schemas.microsoft.com/office/drawing/2014/main" id="{718133D2-746B-4073-9F4C-2349FEA8AE6A}"/>
            </a:ext>
          </a:extLst>
        </xdr:cNvPr>
        <xdr:cNvCxnSpPr/>
      </xdr:nvCxnSpPr>
      <xdr:spPr>
        <a:xfrm>
          <a:off x="12814300" y="148840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3" name="n_1aveValue【児童館】&#10;有形固定資産減価償却率">
          <a:extLst>
            <a:ext uri="{FF2B5EF4-FFF2-40B4-BE49-F238E27FC236}">
              <a16:creationId xmlns:a16="http://schemas.microsoft.com/office/drawing/2014/main" id="{647AC48C-5BFC-4F6D-9B01-99298C0D3584}"/>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74" name="n_2aveValue【児童館】&#10;有形固定資産減価償却率">
          <a:extLst>
            <a:ext uri="{FF2B5EF4-FFF2-40B4-BE49-F238E27FC236}">
              <a16:creationId xmlns:a16="http://schemas.microsoft.com/office/drawing/2014/main" id="{73499DCC-8F41-44A2-863A-188BB24B9190}"/>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775" name="n_3aveValue【児童館】&#10;有形固定資産減価償却率">
          <a:extLst>
            <a:ext uri="{FF2B5EF4-FFF2-40B4-BE49-F238E27FC236}">
              <a16:creationId xmlns:a16="http://schemas.microsoft.com/office/drawing/2014/main" id="{E92B1873-3B8B-4765-8C44-2D960E0D421C}"/>
            </a:ext>
          </a:extLst>
        </xdr:cNvPr>
        <xdr:cNvSpPr txBox="1"/>
      </xdr:nvSpPr>
      <xdr:spPr>
        <a:xfrm>
          <a:off x="13500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776" name="n_4aveValue【児童館】&#10;有形固定資産減価償却率">
          <a:extLst>
            <a:ext uri="{FF2B5EF4-FFF2-40B4-BE49-F238E27FC236}">
              <a16:creationId xmlns:a16="http://schemas.microsoft.com/office/drawing/2014/main" id="{0B652C1C-C308-4CA5-A2B7-1832A19E3EDC}"/>
            </a:ext>
          </a:extLst>
        </xdr:cNvPr>
        <xdr:cNvSpPr txBox="1"/>
      </xdr:nvSpPr>
      <xdr:spPr>
        <a:xfrm>
          <a:off x="12611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24509</xdr:rowOff>
    </xdr:from>
    <xdr:ext cx="405111" cy="259045"/>
    <xdr:sp macro="" textlink="">
      <xdr:nvSpPr>
        <xdr:cNvPr id="777" name="n_1mainValue【児童館】&#10;有形固定資産減価償却率">
          <a:extLst>
            <a:ext uri="{FF2B5EF4-FFF2-40B4-BE49-F238E27FC236}">
              <a16:creationId xmlns:a16="http://schemas.microsoft.com/office/drawing/2014/main" id="{0BEEC015-A4BC-4EE8-BF81-C4CE098ABB8B}"/>
            </a:ext>
          </a:extLst>
        </xdr:cNvPr>
        <xdr:cNvSpPr txBox="1"/>
      </xdr:nvSpPr>
      <xdr:spPr>
        <a:xfrm>
          <a:off x="15266044" y="1494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22877</xdr:rowOff>
    </xdr:from>
    <xdr:ext cx="405111" cy="259045"/>
    <xdr:sp macro="" textlink="">
      <xdr:nvSpPr>
        <xdr:cNvPr id="778" name="n_2mainValue【児童館】&#10;有形固定資産減価償却率">
          <a:extLst>
            <a:ext uri="{FF2B5EF4-FFF2-40B4-BE49-F238E27FC236}">
              <a16:creationId xmlns:a16="http://schemas.microsoft.com/office/drawing/2014/main" id="{5938BB32-D3BF-4122-AC05-ABD6FE4471B0}"/>
            </a:ext>
          </a:extLst>
        </xdr:cNvPr>
        <xdr:cNvSpPr txBox="1"/>
      </xdr:nvSpPr>
      <xdr:spPr>
        <a:xfrm>
          <a:off x="14389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22877</xdr:rowOff>
    </xdr:from>
    <xdr:ext cx="405111" cy="259045"/>
    <xdr:sp macro="" textlink="">
      <xdr:nvSpPr>
        <xdr:cNvPr id="779" name="n_3mainValue【児童館】&#10;有形固定資産減価償却率">
          <a:extLst>
            <a:ext uri="{FF2B5EF4-FFF2-40B4-BE49-F238E27FC236}">
              <a16:creationId xmlns:a16="http://schemas.microsoft.com/office/drawing/2014/main" id="{305FC0AE-13AF-4347-B878-27BE03E2EB57}"/>
            </a:ext>
          </a:extLst>
        </xdr:cNvPr>
        <xdr:cNvSpPr txBox="1"/>
      </xdr:nvSpPr>
      <xdr:spPr>
        <a:xfrm>
          <a:off x="13500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9814</xdr:rowOff>
    </xdr:from>
    <xdr:ext cx="405111" cy="259045"/>
    <xdr:sp macro="" textlink="">
      <xdr:nvSpPr>
        <xdr:cNvPr id="780" name="n_4mainValue【児童館】&#10;有形固定資産減価償却率">
          <a:extLst>
            <a:ext uri="{FF2B5EF4-FFF2-40B4-BE49-F238E27FC236}">
              <a16:creationId xmlns:a16="http://schemas.microsoft.com/office/drawing/2014/main" id="{F9F0986B-A17C-4CB1-A26B-8C93E9CF8CFB}"/>
            </a:ext>
          </a:extLst>
        </xdr:cNvPr>
        <xdr:cNvSpPr txBox="1"/>
      </xdr:nvSpPr>
      <xdr:spPr>
        <a:xfrm>
          <a:off x="12611744" y="1492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376B0C5D-F9AB-4602-B212-160583C100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7080AA13-80D2-4849-8E15-85C993F6D5B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380354AC-57BB-4B11-9C12-DB906D46C1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A7D029F0-677D-4F3A-B06F-7CEF1AB8C2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D06457DF-87AB-46C1-AE6E-874312A9E59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1096A1C3-A4A6-43BC-9540-EC6667B149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56183FB3-7F28-4DDA-BA0C-0B04153806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469E0E0E-DFDF-4BAF-B816-AF901F23A9D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EA0EF949-094B-4C7D-9D24-D9E03096570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5E814258-1216-472A-AAB3-E3D95294950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7AC2E441-024D-452B-879B-77E636CCC68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ECB7AF04-72AE-458F-8029-32320D95379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636D30F7-E4D1-4066-8D8F-A08EF24802D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66AB7C9E-36F1-4DB1-A813-9C55397F5D5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C594A26A-FE19-463A-BE79-32E0013C3F3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6218588D-8BE8-459A-9943-C5941FA826C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4071ADEE-420E-4B33-A32D-85AD0ED9D4E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86CEBD06-E071-4A9A-B259-0CFCDEA7DCE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41A6BCB8-CB84-444E-9C96-9A266391637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B1B345B6-84DD-434B-8688-97E793C58D1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4D35B202-7F3E-413B-B010-9883CD0DF6E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FE81B5C0-39A8-4481-B1A7-43AAB4C6F22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BFB3F039-6E02-4FE3-BF22-4D1A11A6D36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B91E4B95-CF46-4E58-9C9B-457C5EABD731}"/>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EB1F8C0D-991A-4CA4-9315-DEE25E7E37B4}"/>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E51DD77E-056D-4358-A493-103125847AA1}"/>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BA639591-1FB3-42EA-8CB3-08AC8B84B0A0}"/>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F2B5F9EB-09FA-4DD3-863F-5B24A9891A91}"/>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5F47729B-BFCE-4B85-81E3-B9E8A2E43ACA}"/>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3CD53E27-4F77-45B1-A65F-2996685F459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1E6249A6-449D-48CD-B61F-0192489BE31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523EE7FD-4875-4A13-A2CA-157A8419D888}"/>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10A84769-B103-4780-80C9-1CC4D26814D9}"/>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11BE3398-1786-4531-BDFC-5E5FB4E9B3C1}"/>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D0239B4-A885-4071-9EE6-68C0074291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D6796B0-82AB-4132-B832-9AA0C391165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A6E00E3-EFC7-4655-A967-06872037A4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28C1BBD-3BF6-43B8-8417-84F6A3F75CB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CA8BA71-E078-4DFE-B9D6-E64CFC1532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820" name="楕円 819">
          <a:extLst>
            <a:ext uri="{FF2B5EF4-FFF2-40B4-BE49-F238E27FC236}">
              <a16:creationId xmlns:a16="http://schemas.microsoft.com/office/drawing/2014/main" id="{E8ED9E3C-01EE-4797-ADDE-E631B527DED4}"/>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821" name="【児童館】&#10;一人当たり面積該当値テキスト">
          <a:extLst>
            <a:ext uri="{FF2B5EF4-FFF2-40B4-BE49-F238E27FC236}">
              <a16:creationId xmlns:a16="http://schemas.microsoft.com/office/drawing/2014/main" id="{29726AAA-48AA-40F7-A356-4CF9A2458715}"/>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822" name="楕円 821">
          <a:extLst>
            <a:ext uri="{FF2B5EF4-FFF2-40B4-BE49-F238E27FC236}">
              <a16:creationId xmlns:a16="http://schemas.microsoft.com/office/drawing/2014/main" id="{AD6BB333-26F1-45DE-B9FA-CE109299D638}"/>
            </a:ext>
          </a:extLst>
        </xdr:cNvPr>
        <xdr:cNvSpPr/>
      </xdr:nvSpPr>
      <xdr:spPr>
        <a:xfrm>
          <a:off x="21272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60961</xdr:rowOff>
    </xdr:to>
    <xdr:cxnSp macro="">
      <xdr:nvCxnSpPr>
        <xdr:cNvPr id="823" name="直線コネクタ 822">
          <a:extLst>
            <a:ext uri="{FF2B5EF4-FFF2-40B4-BE49-F238E27FC236}">
              <a16:creationId xmlns:a16="http://schemas.microsoft.com/office/drawing/2014/main" id="{8C90B6B2-0A49-407E-AA03-3F11F0CA85AF}"/>
            </a:ext>
          </a:extLst>
        </xdr:cNvPr>
        <xdr:cNvCxnSpPr/>
      </xdr:nvCxnSpPr>
      <xdr:spPr>
        <a:xfrm flipV="1">
          <a:off x="21323300" y="147980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824" name="楕円 823">
          <a:extLst>
            <a:ext uri="{FF2B5EF4-FFF2-40B4-BE49-F238E27FC236}">
              <a16:creationId xmlns:a16="http://schemas.microsoft.com/office/drawing/2014/main" id="{1A8B46B8-ED78-4AE3-9584-C9A48B04B827}"/>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825" name="直線コネクタ 824">
          <a:extLst>
            <a:ext uri="{FF2B5EF4-FFF2-40B4-BE49-F238E27FC236}">
              <a16:creationId xmlns:a16="http://schemas.microsoft.com/office/drawing/2014/main" id="{CBA49568-EBEC-4920-BF9D-4227FD86E7B4}"/>
            </a:ext>
          </a:extLst>
        </xdr:cNvPr>
        <xdr:cNvCxnSpPr/>
      </xdr:nvCxnSpPr>
      <xdr:spPr>
        <a:xfrm>
          <a:off x="20434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826" name="楕円 825">
          <a:extLst>
            <a:ext uri="{FF2B5EF4-FFF2-40B4-BE49-F238E27FC236}">
              <a16:creationId xmlns:a16="http://schemas.microsoft.com/office/drawing/2014/main" id="{8855ACDE-690A-4AA0-8BC9-76A3BDFFB5F7}"/>
            </a:ext>
          </a:extLst>
        </xdr:cNvPr>
        <xdr:cNvSpPr/>
      </xdr:nvSpPr>
      <xdr:spPr>
        <a:xfrm>
          <a:off x="19494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827" name="直線コネクタ 826">
          <a:extLst>
            <a:ext uri="{FF2B5EF4-FFF2-40B4-BE49-F238E27FC236}">
              <a16:creationId xmlns:a16="http://schemas.microsoft.com/office/drawing/2014/main" id="{4C5B9EEE-FEE4-40C5-8C9A-9238DBA480BB}"/>
            </a:ext>
          </a:extLst>
        </xdr:cNvPr>
        <xdr:cNvCxnSpPr/>
      </xdr:nvCxnSpPr>
      <xdr:spPr>
        <a:xfrm>
          <a:off x="19545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828" name="楕円 827">
          <a:extLst>
            <a:ext uri="{FF2B5EF4-FFF2-40B4-BE49-F238E27FC236}">
              <a16:creationId xmlns:a16="http://schemas.microsoft.com/office/drawing/2014/main" id="{88D3B81C-7392-4B4A-A9D8-E85600E1DE70}"/>
            </a:ext>
          </a:extLst>
        </xdr:cNvPr>
        <xdr:cNvSpPr/>
      </xdr:nvSpPr>
      <xdr:spPr>
        <a:xfrm>
          <a:off x="18605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829" name="直線コネクタ 828">
          <a:extLst>
            <a:ext uri="{FF2B5EF4-FFF2-40B4-BE49-F238E27FC236}">
              <a16:creationId xmlns:a16="http://schemas.microsoft.com/office/drawing/2014/main" id="{08103E54-6B02-4483-958A-8CC522DA32DE}"/>
            </a:ext>
          </a:extLst>
        </xdr:cNvPr>
        <xdr:cNvCxnSpPr/>
      </xdr:nvCxnSpPr>
      <xdr:spPr>
        <a:xfrm>
          <a:off x="18656300" y="1480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57F5369F-6C2E-433E-98A5-CF9857A6E22A}"/>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B3901229-C25D-4BA0-AD6C-ADEA685422CB}"/>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a:extLst>
            <a:ext uri="{FF2B5EF4-FFF2-40B4-BE49-F238E27FC236}">
              <a16:creationId xmlns:a16="http://schemas.microsoft.com/office/drawing/2014/main" id="{DC1924D5-C7E9-4186-B758-2DC1041E8904}"/>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CACA90A8-540C-4B1B-BAD0-82BBDE5CA4E1}"/>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834" name="n_1mainValue【児童館】&#10;一人当たり面積">
          <a:extLst>
            <a:ext uri="{FF2B5EF4-FFF2-40B4-BE49-F238E27FC236}">
              <a16:creationId xmlns:a16="http://schemas.microsoft.com/office/drawing/2014/main" id="{6B6AC13E-C88F-4A35-87CB-C96D1D81A4FF}"/>
            </a:ext>
          </a:extLst>
        </xdr:cNvPr>
        <xdr:cNvSpPr txBox="1"/>
      </xdr:nvSpPr>
      <xdr:spPr>
        <a:xfrm>
          <a:off x="21075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835" name="n_2mainValue【児童館】&#10;一人当たり面積">
          <a:extLst>
            <a:ext uri="{FF2B5EF4-FFF2-40B4-BE49-F238E27FC236}">
              <a16:creationId xmlns:a16="http://schemas.microsoft.com/office/drawing/2014/main" id="{869FDC87-2BCF-4073-890A-5F79E58A212B}"/>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836" name="n_3mainValue【児童館】&#10;一人当たり面積">
          <a:extLst>
            <a:ext uri="{FF2B5EF4-FFF2-40B4-BE49-F238E27FC236}">
              <a16:creationId xmlns:a16="http://schemas.microsoft.com/office/drawing/2014/main" id="{2F18C57B-ADD9-4ADD-BA9E-B5F8B075D665}"/>
            </a:ext>
          </a:extLst>
        </xdr:cNvPr>
        <xdr:cNvSpPr txBox="1"/>
      </xdr:nvSpPr>
      <xdr:spPr>
        <a:xfrm>
          <a:off x="19310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837" name="n_4mainValue【児童館】&#10;一人当たり面積">
          <a:extLst>
            <a:ext uri="{FF2B5EF4-FFF2-40B4-BE49-F238E27FC236}">
              <a16:creationId xmlns:a16="http://schemas.microsoft.com/office/drawing/2014/main" id="{98E5CBFA-7585-44F8-97B5-1655C7DA89E6}"/>
            </a:ext>
          </a:extLst>
        </xdr:cNvPr>
        <xdr:cNvSpPr txBox="1"/>
      </xdr:nvSpPr>
      <xdr:spPr>
        <a:xfrm>
          <a:off x="18421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C3AE37B4-F666-4D49-92BE-2391D448C73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2CAABE02-DE60-4030-9658-658ABFB175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BED58D69-CED6-4534-9B3E-3A2ADCC8B5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8BDCA3F0-E5FB-4CA7-8AD1-9377628D8A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A1209C5C-E24A-46C4-96CB-E39CB26C6C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D3390C8E-2722-437B-BD2D-B2CEB0005A2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E6E33860-B3E0-4C41-BBFD-31DB6A9364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C04EBB7-9748-4A10-8D0E-9AC1E1E77D1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DBCFB785-5309-48AA-BD7D-861D35ED50B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67FD1BC6-F269-4710-B1B9-1E84EB0FBA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CFDDD8D0-7519-421B-8CE0-FA0DE250A6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E93E2B95-78CA-47C7-8C95-BE3EC5EDBCC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3E690456-C102-4BA9-BCBF-9A6E413F662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FE3724D2-49A1-4113-9B76-2B3197A8E99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E4BFA3D9-5DCF-47C9-B407-BD60E8FE5DD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FD3D990D-16CB-47A8-BF69-B87799A142A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981DFD53-7370-4A3B-B3D0-587E9508779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1D1F7E93-FEC6-4881-A358-3F9AF066077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53913CD3-F404-446B-B825-966C7357EBB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4B2B0910-E15F-4165-AACB-B17B4027A44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47750339-F9FC-43F0-8ED9-483A27C35A7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BE33CD7D-FD27-4C52-B032-9AF2829B0A6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DD786F5F-E266-4504-AB60-5ECC387C4A4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C0873D7C-8FFA-4BE6-AE64-E773D6F8AD6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C2836AF7-CB38-4D28-8EEE-14822969EB3F}"/>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DECA2FCF-754F-4A5D-AECF-7CE8A6B20D2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4952F4F5-FF1B-4555-B302-6EAB35953CA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FC91D5B9-7B49-45E2-B914-6049CD8CEBBB}"/>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16405F3E-7E8F-47C9-A4FE-210C23E01FBB}"/>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7" name="【公民館】&#10;有形固定資産減価償却率平均値テキスト">
          <a:extLst>
            <a:ext uri="{FF2B5EF4-FFF2-40B4-BE49-F238E27FC236}">
              <a16:creationId xmlns:a16="http://schemas.microsoft.com/office/drawing/2014/main" id="{4327F39F-E3CC-4288-94B1-0803CE0B9231}"/>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3AEB93CB-3E9C-4497-AC67-894905A363C2}"/>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4603AEBE-E15E-4DA8-AA09-778476F3999B}"/>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4D0F4EF7-B517-4179-B4D5-EDDD79946765}"/>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6DC02571-8399-4977-B4CC-79A4C0847C55}"/>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BC28A292-F4E2-47C8-8C8B-C2CB1BE0E687}"/>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132671E-8F01-4413-8AE3-B740FB2579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D98D5AD-0B3E-49E7-9C4B-5D507BB5B64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BCF3B1E-843B-4598-8FE8-710169483B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FB83256-B5F9-4AFC-8439-D7B3A8928E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1E17CB0-CC19-4A97-A452-98AAB7807BD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71120</xdr:rowOff>
    </xdr:from>
    <xdr:to>
      <xdr:col>85</xdr:col>
      <xdr:colOff>177800</xdr:colOff>
      <xdr:row>108</xdr:row>
      <xdr:rowOff>1270</xdr:rowOff>
    </xdr:to>
    <xdr:sp macro="" textlink="">
      <xdr:nvSpPr>
        <xdr:cNvPr id="878" name="楕円 877">
          <a:extLst>
            <a:ext uri="{FF2B5EF4-FFF2-40B4-BE49-F238E27FC236}">
              <a16:creationId xmlns:a16="http://schemas.microsoft.com/office/drawing/2014/main" id="{2ACA47E5-8627-47BC-B743-552961C5D5A2}"/>
            </a:ext>
          </a:extLst>
        </xdr:cNvPr>
        <xdr:cNvSpPr/>
      </xdr:nvSpPr>
      <xdr:spPr>
        <a:xfrm>
          <a:off x="16268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49547</xdr:rowOff>
    </xdr:from>
    <xdr:ext cx="405111" cy="259045"/>
    <xdr:sp macro="" textlink="">
      <xdr:nvSpPr>
        <xdr:cNvPr id="879" name="【公民館】&#10;有形固定資産減価償却率該当値テキスト">
          <a:extLst>
            <a:ext uri="{FF2B5EF4-FFF2-40B4-BE49-F238E27FC236}">
              <a16:creationId xmlns:a16="http://schemas.microsoft.com/office/drawing/2014/main" id="{838C9113-C888-445D-83BE-796A10668CCD}"/>
            </a:ext>
          </a:extLst>
        </xdr:cNvPr>
        <xdr:cNvSpPr txBox="1"/>
      </xdr:nvSpPr>
      <xdr:spPr>
        <a:xfrm>
          <a:off x="163576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880" name="楕円 879">
          <a:extLst>
            <a:ext uri="{FF2B5EF4-FFF2-40B4-BE49-F238E27FC236}">
              <a16:creationId xmlns:a16="http://schemas.microsoft.com/office/drawing/2014/main" id="{7CC56A0F-97BD-406E-B049-497A97EA6573}"/>
            </a:ext>
          </a:extLst>
        </xdr:cNvPr>
        <xdr:cNvSpPr/>
      </xdr:nvSpPr>
      <xdr:spPr>
        <a:xfrm>
          <a:off x="1543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121920</xdr:rowOff>
    </xdr:to>
    <xdr:cxnSp macro="">
      <xdr:nvCxnSpPr>
        <xdr:cNvPr id="881" name="直線コネクタ 880">
          <a:extLst>
            <a:ext uri="{FF2B5EF4-FFF2-40B4-BE49-F238E27FC236}">
              <a16:creationId xmlns:a16="http://schemas.microsoft.com/office/drawing/2014/main" id="{4C58286C-3E2F-4639-9834-166FEC56E346}"/>
            </a:ext>
          </a:extLst>
        </xdr:cNvPr>
        <xdr:cNvCxnSpPr/>
      </xdr:nvCxnSpPr>
      <xdr:spPr>
        <a:xfrm>
          <a:off x="15481300" y="184213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153036</xdr:rowOff>
    </xdr:from>
    <xdr:to>
      <xdr:col>76</xdr:col>
      <xdr:colOff>165100</xdr:colOff>
      <xdr:row>107</xdr:row>
      <xdr:rowOff>83186</xdr:rowOff>
    </xdr:to>
    <xdr:sp macro="" textlink="">
      <xdr:nvSpPr>
        <xdr:cNvPr id="882" name="楕円 881">
          <a:extLst>
            <a:ext uri="{FF2B5EF4-FFF2-40B4-BE49-F238E27FC236}">
              <a16:creationId xmlns:a16="http://schemas.microsoft.com/office/drawing/2014/main" id="{8DDE012E-1979-4177-8B57-339477D77B5A}"/>
            </a:ext>
          </a:extLst>
        </xdr:cNvPr>
        <xdr:cNvSpPr/>
      </xdr:nvSpPr>
      <xdr:spPr>
        <a:xfrm>
          <a:off x="14541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32386</xdr:rowOff>
    </xdr:from>
    <xdr:to>
      <xdr:col>81</xdr:col>
      <xdr:colOff>50800</xdr:colOff>
      <xdr:row>107</xdr:row>
      <xdr:rowOff>76200</xdr:rowOff>
    </xdr:to>
    <xdr:cxnSp macro="">
      <xdr:nvCxnSpPr>
        <xdr:cNvPr id="883" name="直線コネクタ 882">
          <a:extLst>
            <a:ext uri="{FF2B5EF4-FFF2-40B4-BE49-F238E27FC236}">
              <a16:creationId xmlns:a16="http://schemas.microsoft.com/office/drawing/2014/main" id="{E70EA007-3CD7-4A3B-9A09-AA67089F3019}"/>
            </a:ext>
          </a:extLst>
        </xdr:cNvPr>
        <xdr:cNvCxnSpPr/>
      </xdr:nvCxnSpPr>
      <xdr:spPr>
        <a:xfrm>
          <a:off x="14592300" y="183775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67311</xdr:rowOff>
    </xdr:from>
    <xdr:to>
      <xdr:col>72</xdr:col>
      <xdr:colOff>38100</xdr:colOff>
      <xdr:row>106</xdr:row>
      <xdr:rowOff>168911</xdr:rowOff>
    </xdr:to>
    <xdr:sp macro="" textlink="">
      <xdr:nvSpPr>
        <xdr:cNvPr id="884" name="楕円 883">
          <a:extLst>
            <a:ext uri="{FF2B5EF4-FFF2-40B4-BE49-F238E27FC236}">
              <a16:creationId xmlns:a16="http://schemas.microsoft.com/office/drawing/2014/main" id="{5D920C69-DA24-4A38-ABCA-614F46A4B125}"/>
            </a:ext>
          </a:extLst>
        </xdr:cNvPr>
        <xdr:cNvSpPr/>
      </xdr:nvSpPr>
      <xdr:spPr>
        <a:xfrm>
          <a:off x="1365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118111</xdr:rowOff>
    </xdr:from>
    <xdr:to>
      <xdr:col>76</xdr:col>
      <xdr:colOff>114300</xdr:colOff>
      <xdr:row>107</xdr:row>
      <xdr:rowOff>32386</xdr:rowOff>
    </xdr:to>
    <xdr:cxnSp macro="">
      <xdr:nvCxnSpPr>
        <xdr:cNvPr id="885" name="直線コネクタ 884">
          <a:extLst>
            <a:ext uri="{FF2B5EF4-FFF2-40B4-BE49-F238E27FC236}">
              <a16:creationId xmlns:a16="http://schemas.microsoft.com/office/drawing/2014/main" id="{7543FB9F-72B0-46B3-9165-4526F142899B}"/>
            </a:ext>
          </a:extLst>
        </xdr:cNvPr>
        <xdr:cNvCxnSpPr/>
      </xdr:nvCxnSpPr>
      <xdr:spPr>
        <a:xfrm>
          <a:off x="13703300" y="1829181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29211</xdr:rowOff>
    </xdr:from>
    <xdr:to>
      <xdr:col>67</xdr:col>
      <xdr:colOff>101600</xdr:colOff>
      <xdr:row>106</xdr:row>
      <xdr:rowOff>130811</xdr:rowOff>
    </xdr:to>
    <xdr:sp macro="" textlink="">
      <xdr:nvSpPr>
        <xdr:cNvPr id="886" name="楕円 885">
          <a:extLst>
            <a:ext uri="{FF2B5EF4-FFF2-40B4-BE49-F238E27FC236}">
              <a16:creationId xmlns:a16="http://schemas.microsoft.com/office/drawing/2014/main" id="{8E1CDEF9-21D8-4799-90C5-9E08C0522C3B}"/>
            </a:ext>
          </a:extLst>
        </xdr:cNvPr>
        <xdr:cNvSpPr/>
      </xdr:nvSpPr>
      <xdr:spPr>
        <a:xfrm>
          <a:off x="12763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80011</xdr:rowOff>
    </xdr:from>
    <xdr:to>
      <xdr:col>71</xdr:col>
      <xdr:colOff>177800</xdr:colOff>
      <xdr:row>106</xdr:row>
      <xdr:rowOff>118111</xdr:rowOff>
    </xdr:to>
    <xdr:cxnSp macro="">
      <xdr:nvCxnSpPr>
        <xdr:cNvPr id="887" name="直線コネクタ 886">
          <a:extLst>
            <a:ext uri="{FF2B5EF4-FFF2-40B4-BE49-F238E27FC236}">
              <a16:creationId xmlns:a16="http://schemas.microsoft.com/office/drawing/2014/main" id="{EB8355F2-9E03-40C2-9A8A-94659870DA08}"/>
            </a:ext>
          </a:extLst>
        </xdr:cNvPr>
        <xdr:cNvCxnSpPr/>
      </xdr:nvCxnSpPr>
      <xdr:spPr>
        <a:xfrm>
          <a:off x="12814300" y="182537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8" name="n_1aveValue【公民館】&#10;有形固定資産減価償却率">
          <a:extLst>
            <a:ext uri="{FF2B5EF4-FFF2-40B4-BE49-F238E27FC236}">
              <a16:creationId xmlns:a16="http://schemas.microsoft.com/office/drawing/2014/main" id="{77076911-C28C-4A4F-9553-2F8C3AD004D4}"/>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9" name="n_2aveValue【公民館】&#10;有形固定資産減価償却率">
          <a:extLst>
            <a:ext uri="{FF2B5EF4-FFF2-40B4-BE49-F238E27FC236}">
              <a16:creationId xmlns:a16="http://schemas.microsoft.com/office/drawing/2014/main" id="{ADD9231A-EC66-4684-9EA4-1F8CEDFC8074}"/>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90" name="n_3aveValue【公民館】&#10;有形固定資産減価償却率">
          <a:extLst>
            <a:ext uri="{FF2B5EF4-FFF2-40B4-BE49-F238E27FC236}">
              <a16:creationId xmlns:a16="http://schemas.microsoft.com/office/drawing/2014/main" id="{FEDEBEB6-4E8F-4461-8117-B96B1AFF072D}"/>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91" name="n_4aveValue【公民館】&#10;有形固定資産減価償却率">
          <a:extLst>
            <a:ext uri="{FF2B5EF4-FFF2-40B4-BE49-F238E27FC236}">
              <a16:creationId xmlns:a16="http://schemas.microsoft.com/office/drawing/2014/main" id="{7BC47D51-29BD-4611-B7A2-EB6F4281192E}"/>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892" name="n_1mainValue【公民館】&#10;有形固定資産減価償却率">
          <a:extLst>
            <a:ext uri="{FF2B5EF4-FFF2-40B4-BE49-F238E27FC236}">
              <a16:creationId xmlns:a16="http://schemas.microsoft.com/office/drawing/2014/main" id="{FB1135A5-A7BF-4647-B15D-BCC0C2BFE88B}"/>
            </a:ext>
          </a:extLst>
        </xdr:cNvPr>
        <xdr:cNvSpPr txBox="1"/>
      </xdr:nvSpPr>
      <xdr:spPr>
        <a:xfrm>
          <a:off x="15266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74313</xdr:rowOff>
    </xdr:from>
    <xdr:ext cx="405111" cy="259045"/>
    <xdr:sp macro="" textlink="">
      <xdr:nvSpPr>
        <xdr:cNvPr id="893" name="n_2mainValue【公民館】&#10;有形固定資産減価償却率">
          <a:extLst>
            <a:ext uri="{FF2B5EF4-FFF2-40B4-BE49-F238E27FC236}">
              <a16:creationId xmlns:a16="http://schemas.microsoft.com/office/drawing/2014/main" id="{84FFCB9C-DB6B-45B0-86AD-CCB88E14D030}"/>
            </a:ext>
          </a:extLst>
        </xdr:cNvPr>
        <xdr:cNvSpPr txBox="1"/>
      </xdr:nvSpPr>
      <xdr:spPr>
        <a:xfrm>
          <a:off x="14389744"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160038</xdr:rowOff>
    </xdr:from>
    <xdr:ext cx="405111" cy="259045"/>
    <xdr:sp macro="" textlink="">
      <xdr:nvSpPr>
        <xdr:cNvPr id="894" name="n_3mainValue【公民館】&#10;有形固定資産減価償却率">
          <a:extLst>
            <a:ext uri="{FF2B5EF4-FFF2-40B4-BE49-F238E27FC236}">
              <a16:creationId xmlns:a16="http://schemas.microsoft.com/office/drawing/2014/main" id="{75E71A92-29F4-49C6-8DD2-0ADA3E91CE54}"/>
            </a:ext>
          </a:extLst>
        </xdr:cNvPr>
        <xdr:cNvSpPr txBox="1"/>
      </xdr:nvSpPr>
      <xdr:spPr>
        <a:xfrm>
          <a:off x="13500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121938</xdr:rowOff>
    </xdr:from>
    <xdr:ext cx="405111" cy="259045"/>
    <xdr:sp macro="" textlink="">
      <xdr:nvSpPr>
        <xdr:cNvPr id="895" name="n_4mainValue【公民館】&#10;有形固定資産減価償却率">
          <a:extLst>
            <a:ext uri="{FF2B5EF4-FFF2-40B4-BE49-F238E27FC236}">
              <a16:creationId xmlns:a16="http://schemas.microsoft.com/office/drawing/2014/main" id="{FAB7BE46-805C-4655-979E-A04E6255B67B}"/>
            </a:ext>
          </a:extLst>
        </xdr:cNvPr>
        <xdr:cNvSpPr txBox="1"/>
      </xdr:nvSpPr>
      <xdr:spPr>
        <a:xfrm>
          <a:off x="12611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D5619AA6-3E94-47FA-905F-299E31899E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84465E6E-B299-48C7-90CF-C67AE880E5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5590D989-776A-4C37-BDD8-EF812257D2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4A54BFA1-E354-4638-B41C-E4273BE36EE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3023C04B-B14E-46F2-96BD-CE7EC9341D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1D41C27A-0662-4E75-813B-BAC8730FB3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D60D62BD-6C5A-4916-875B-E68550C478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AB913ECD-AED0-496B-A85F-E782332AA1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12D8A494-DF5A-4EA9-8FBE-96F686C9D4F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F1B0F421-C90A-4D4D-95EC-940EC8667BA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A3B5B3B1-2CB6-4EFD-9230-51C1790AB4D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2893A1E0-954F-4148-ACD6-7C41BC317D6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AC975904-B676-4B2E-839D-9550B1645CE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8B8F779C-8AF2-431B-B3AA-5AF144DADE4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7E283323-0B5A-45EA-A730-BFC496B1DC4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77D235E8-F2F1-4B36-918D-0A410794149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2FFCC24A-91B8-46AD-9A22-42BC5791D60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D1246D2F-5F61-485C-A634-0E2FC3F969F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DA5D13A9-0EC4-417B-AE04-628A6C65591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EE81A759-AED6-4006-A21F-032116A231D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0B90899E-0A07-4725-8A75-DF9458DE1ED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2B6ABB3D-F29F-4CE5-AAF0-07DBC03D76E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4858FF02-7CC5-4892-B1C0-09D270B390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F5EE43A9-5870-4A96-8C00-C02B6E66F0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15343109-DC7A-408F-9A0C-1E6946DBAA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A2F73796-F622-44D6-AC67-E089C9AA8580}"/>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AB6CA609-D6FF-42F5-9168-2CEFE58A8F73}"/>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A7669F04-A638-4017-92AF-B643CFAB0A6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C1B10C70-EC00-4BAE-88C9-2F902F26BE11}"/>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51AAD91F-EC00-439E-B383-16FC6311E15E}"/>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926" name="【公民館】&#10;一人当たり面積平均値テキスト">
          <a:extLst>
            <a:ext uri="{FF2B5EF4-FFF2-40B4-BE49-F238E27FC236}">
              <a16:creationId xmlns:a16="http://schemas.microsoft.com/office/drawing/2014/main" id="{A907E2B2-6266-4A52-88BD-868D1F0E2BE1}"/>
            </a:ext>
          </a:extLst>
        </xdr:cNvPr>
        <xdr:cNvSpPr txBox="1"/>
      </xdr:nvSpPr>
      <xdr:spPr>
        <a:xfrm>
          <a:off x="22199600" y="18179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97347115-C8DF-4B70-9D48-678FD7ACEED9}"/>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8CF78CE3-B7E6-49BE-9D18-8BF74B0B2812}"/>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93F9DD1F-0553-4012-8574-CB77542AFB3E}"/>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BA58E55A-24FC-44E3-8093-5D905DCC66AB}"/>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73D70F23-EEB2-4E0B-BF4A-7F5B067ABB59}"/>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304EE30-25B6-4D3B-8578-90DDF1979C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762B531E-F7EB-48E7-851A-1A717821FF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8B82554-5D95-455F-AE1B-71E0EA51551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01DD0BF-FCE5-482B-BC23-578F5612A1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15D0F8E-0F43-46D3-8602-1EB73F6388C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123371</xdr:rowOff>
    </xdr:from>
    <xdr:to>
      <xdr:col>116</xdr:col>
      <xdr:colOff>114300</xdr:colOff>
      <xdr:row>109</xdr:row>
      <xdr:rowOff>53521</xdr:rowOff>
    </xdr:to>
    <xdr:sp macro="" textlink="">
      <xdr:nvSpPr>
        <xdr:cNvPr id="937" name="楕円 936">
          <a:extLst>
            <a:ext uri="{FF2B5EF4-FFF2-40B4-BE49-F238E27FC236}">
              <a16:creationId xmlns:a16="http://schemas.microsoft.com/office/drawing/2014/main" id="{23ACE781-CBF1-46A1-B8AA-A057FAEFE365}"/>
            </a:ext>
          </a:extLst>
        </xdr:cNvPr>
        <xdr:cNvSpPr/>
      </xdr:nvSpPr>
      <xdr:spPr>
        <a:xfrm>
          <a:off x="221107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38298</xdr:rowOff>
    </xdr:from>
    <xdr:ext cx="469744" cy="259045"/>
    <xdr:sp macro="" textlink="">
      <xdr:nvSpPr>
        <xdr:cNvPr id="938" name="【公民館】&#10;一人当たり面積該当値テキスト">
          <a:extLst>
            <a:ext uri="{FF2B5EF4-FFF2-40B4-BE49-F238E27FC236}">
              <a16:creationId xmlns:a16="http://schemas.microsoft.com/office/drawing/2014/main" id="{AC374ECD-3964-4430-A588-83894987C3CC}"/>
            </a:ext>
          </a:extLst>
        </xdr:cNvPr>
        <xdr:cNvSpPr txBox="1"/>
      </xdr:nvSpPr>
      <xdr:spPr>
        <a:xfrm>
          <a:off x="22199600" y="185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125005</xdr:rowOff>
    </xdr:from>
    <xdr:to>
      <xdr:col>112</xdr:col>
      <xdr:colOff>38100</xdr:colOff>
      <xdr:row>109</xdr:row>
      <xdr:rowOff>55155</xdr:rowOff>
    </xdr:to>
    <xdr:sp macro="" textlink="">
      <xdr:nvSpPr>
        <xdr:cNvPr id="939" name="楕円 938">
          <a:extLst>
            <a:ext uri="{FF2B5EF4-FFF2-40B4-BE49-F238E27FC236}">
              <a16:creationId xmlns:a16="http://schemas.microsoft.com/office/drawing/2014/main" id="{C74E8828-1F34-4EF8-91FA-EC351F31D27E}"/>
            </a:ext>
          </a:extLst>
        </xdr:cNvPr>
        <xdr:cNvSpPr/>
      </xdr:nvSpPr>
      <xdr:spPr>
        <a:xfrm>
          <a:off x="21272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2721</xdr:rowOff>
    </xdr:from>
    <xdr:to>
      <xdr:col>116</xdr:col>
      <xdr:colOff>63500</xdr:colOff>
      <xdr:row>109</xdr:row>
      <xdr:rowOff>4355</xdr:rowOff>
    </xdr:to>
    <xdr:cxnSp macro="">
      <xdr:nvCxnSpPr>
        <xdr:cNvPr id="940" name="直線コネクタ 939">
          <a:extLst>
            <a:ext uri="{FF2B5EF4-FFF2-40B4-BE49-F238E27FC236}">
              <a16:creationId xmlns:a16="http://schemas.microsoft.com/office/drawing/2014/main" id="{2FDA04FD-A0D5-49DB-9432-BCC23DD52829}"/>
            </a:ext>
          </a:extLst>
        </xdr:cNvPr>
        <xdr:cNvCxnSpPr/>
      </xdr:nvCxnSpPr>
      <xdr:spPr>
        <a:xfrm flipV="1">
          <a:off x="21323300" y="1869077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125005</xdr:rowOff>
    </xdr:from>
    <xdr:to>
      <xdr:col>107</xdr:col>
      <xdr:colOff>101600</xdr:colOff>
      <xdr:row>109</xdr:row>
      <xdr:rowOff>55155</xdr:rowOff>
    </xdr:to>
    <xdr:sp macro="" textlink="">
      <xdr:nvSpPr>
        <xdr:cNvPr id="941" name="楕円 940">
          <a:extLst>
            <a:ext uri="{FF2B5EF4-FFF2-40B4-BE49-F238E27FC236}">
              <a16:creationId xmlns:a16="http://schemas.microsoft.com/office/drawing/2014/main" id="{0A5A2FA5-959E-4E12-BE41-0A6A972DC3B8}"/>
            </a:ext>
          </a:extLst>
        </xdr:cNvPr>
        <xdr:cNvSpPr/>
      </xdr:nvSpPr>
      <xdr:spPr>
        <a:xfrm>
          <a:off x="20383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4355</xdr:rowOff>
    </xdr:from>
    <xdr:to>
      <xdr:col>111</xdr:col>
      <xdr:colOff>177800</xdr:colOff>
      <xdr:row>109</xdr:row>
      <xdr:rowOff>4355</xdr:rowOff>
    </xdr:to>
    <xdr:cxnSp macro="">
      <xdr:nvCxnSpPr>
        <xdr:cNvPr id="942" name="直線コネクタ 941">
          <a:extLst>
            <a:ext uri="{FF2B5EF4-FFF2-40B4-BE49-F238E27FC236}">
              <a16:creationId xmlns:a16="http://schemas.microsoft.com/office/drawing/2014/main" id="{FC31A04B-14A7-459C-9336-AA2FB5B547BF}"/>
            </a:ext>
          </a:extLst>
        </xdr:cNvPr>
        <xdr:cNvCxnSpPr/>
      </xdr:nvCxnSpPr>
      <xdr:spPr>
        <a:xfrm>
          <a:off x="20434300" y="18692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943" name="楕円 942">
          <a:extLst>
            <a:ext uri="{FF2B5EF4-FFF2-40B4-BE49-F238E27FC236}">
              <a16:creationId xmlns:a16="http://schemas.microsoft.com/office/drawing/2014/main" id="{228C15B2-3917-4E63-AD78-6158F7BC844C}"/>
            </a:ext>
          </a:extLst>
        </xdr:cNvPr>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109</xdr:row>
      <xdr:rowOff>4355</xdr:rowOff>
    </xdr:to>
    <xdr:cxnSp macro="">
      <xdr:nvCxnSpPr>
        <xdr:cNvPr id="944" name="直線コネクタ 943">
          <a:extLst>
            <a:ext uri="{FF2B5EF4-FFF2-40B4-BE49-F238E27FC236}">
              <a16:creationId xmlns:a16="http://schemas.microsoft.com/office/drawing/2014/main" id="{734A89E8-790D-47E8-8B73-AFCFEC244249}"/>
            </a:ext>
          </a:extLst>
        </xdr:cNvPr>
        <xdr:cNvCxnSpPr/>
      </xdr:nvCxnSpPr>
      <xdr:spPr>
        <a:xfrm>
          <a:off x="19545300" y="18530751"/>
          <a:ext cx="889000" cy="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136434</xdr:rowOff>
    </xdr:from>
    <xdr:to>
      <xdr:col>98</xdr:col>
      <xdr:colOff>38100</xdr:colOff>
      <xdr:row>108</xdr:row>
      <xdr:rowOff>66584</xdr:rowOff>
    </xdr:to>
    <xdr:sp macro="" textlink="">
      <xdr:nvSpPr>
        <xdr:cNvPr id="945" name="楕円 944">
          <a:extLst>
            <a:ext uri="{FF2B5EF4-FFF2-40B4-BE49-F238E27FC236}">
              <a16:creationId xmlns:a16="http://schemas.microsoft.com/office/drawing/2014/main" id="{3F544713-4C79-47F5-9FE5-965FABE5CC9F}"/>
            </a:ext>
          </a:extLst>
        </xdr:cNvPr>
        <xdr:cNvSpPr/>
      </xdr:nvSpPr>
      <xdr:spPr>
        <a:xfrm>
          <a:off x="186055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15784</xdr:rowOff>
    </xdr:to>
    <xdr:cxnSp macro="">
      <xdr:nvCxnSpPr>
        <xdr:cNvPr id="946" name="直線コネクタ 945">
          <a:extLst>
            <a:ext uri="{FF2B5EF4-FFF2-40B4-BE49-F238E27FC236}">
              <a16:creationId xmlns:a16="http://schemas.microsoft.com/office/drawing/2014/main" id="{CBE000F5-17A5-43E7-9CF3-C900B7B639DC}"/>
            </a:ext>
          </a:extLst>
        </xdr:cNvPr>
        <xdr:cNvCxnSpPr/>
      </xdr:nvCxnSpPr>
      <xdr:spPr>
        <a:xfrm flipV="1">
          <a:off x="18656300" y="1853075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47" name="n_1aveValue【公民館】&#10;一人当たり面積">
          <a:extLst>
            <a:ext uri="{FF2B5EF4-FFF2-40B4-BE49-F238E27FC236}">
              <a16:creationId xmlns:a16="http://schemas.microsoft.com/office/drawing/2014/main" id="{F2C65837-FF00-4499-AF1D-1BFF00EEE7ED}"/>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8" name="n_2aveValue【公民館】&#10;一人当たり面積">
          <a:extLst>
            <a:ext uri="{FF2B5EF4-FFF2-40B4-BE49-F238E27FC236}">
              <a16:creationId xmlns:a16="http://schemas.microsoft.com/office/drawing/2014/main" id="{E043E8A0-8B03-40A1-94EB-19B75E8C44A8}"/>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49" name="n_3aveValue【公民館】&#10;一人当たり面積">
          <a:extLst>
            <a:ext uri="{FF2B5EF4-FFF2-40B4-BE49-F238E27FC236}">
              <a16:creationId xmlns:a16="http://schemas.microsoft.com/office/drawing/2014/main" id="{F6615683-E6E2-40C8-B94A-DA1F4BD123DC}"/>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950" name="n_4aveValue【公民館】&#10;一人当たり面積">
          <a:extLst>
            <a:ext uri="{FF2B5EF4-FFF2-40B4-BE49-F238E27FC236}">
              <a16:creationId xmlns:a16="http://schemas.microsoft.com/office/drawing/2014/main" id="{87207572-E635-4E28-B539-7E7905851A46}"/>
            </a:ext>
          </a:extLst>
        </xdr:cNvPr>
        <xdr:cNvSpPr txBox="1"/>
      </xdr:nvSpPr>
      <xdr:spPr>
        <a:xfrm>
          <a:off x="18421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46282</xdr:rowOff>
    </xdr:from>
    <xdr:ext cx="469744" cy="259045"/>
    <xdr:sp macro="" textlink="">
      <xdr:nvSpPr>
        <xdr:cNvPr id="951" name="n_1mainValue【公民館】&#10;一人当たり面積">
          <a:extLst>
            <a:ext uri="{FF2B5EF4-FFF2-40B4-BE49-F238E27FC236}">
              <a16:creationId xmlns:a16="http://schemas.microsoft.com/office/drawing/2014/main" id="{90A80B97-D3C6-4A02-9F2C-4A5320589B7F}"/>
            </a:ext>
          </a:extLst>
        </xdr:cNvPr>
        <xdr:cNvSpPr txBox="1"/>
      </xdr:nvSpPr>
      <xdr:spPr>
        <a:xfrm>
          <a:off x="21075727" y="1873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46282</xdr:rowOff>
    </xdr:from>
    <xdr:ext cx="469744" cy="259045"/>
    <xdr:sp macro="" textlink="">
      <xdr:nvSpPr>
        <xdr:cNvPr id="952" name="n_2mainValue【公民館】&#10;一人当たり面積">
          <a:extLst>
            <a:ext uri="{FF2B5EF4-FFF2-40B4-BE49-F238E27FC236}">
              <a16:creationId xmlns:a16="http://schemas.microsoft.com/office/drawing/2014/main" id="{D9AEFB6F-3A52-4F6B-91F9-24D4BFCAA404}"/>
            </a:ext>
          </a:extLst>
        </xdr:cNvPr>
        <xdr:cNvSpPr txBox="1"/>
      </xdr:nvSpPr>
      <xdr:spPr>
        <a:xfrm>
          <a:off x="20199427" y="1873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953" name="n_3mainValue【公民館】&#10;一人当たり面積">
          <a:extLst>
            <a:ext uri="{FF2B5EF4-FFF2-40B4-BE49-F238E27FC236}">
              <a16:creationId xmlns:a16="http://schemas.microsoft.com/office/drawing/2014/main" id="{3EEC73C8-6D71-43D8-8108-A5655296DAD4}"/>
            </a:ext>
          </a:extLst>
        </xdr:cNvPr>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57711</xdr:rowOff>
    </xdr:from>
    <xdr:ext cx="469744" cy="259045"/>
    <xdr:sp macro="" textlink="">
      <xdr:nvSpPr>
        <xdr:cNvPr id="954" name="n_4mainValue【公民館】&#10;一人当たり面積">
          <a:extLst>
            <a:ext uri="{FF2B5EF4-FFF2-40B4-BE49-F238E27FC236}">
              <a16:creationId xmlns:a16="http://schemas.microsoft.com/office/drawing/2014/main" id="{E3D1A835-9B7A-4572-A404-09504BA33D10}"/>
            </a:ext>
          </a:extLst>
        </xdr:cNvPr>
        <xdr:cNvSpPr txBox="1"/>
      </xdr:nvSpPr>
      <xdr:spPr>
        <a:xfrm>
          <a:off x="18421427" y="1857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8AFAA40-498D-40B1-B834-7DE50EB552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AF4145B4-2D4D-4626-A574-F6AA7C49FE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C7D78EEA-8A38-40B5-AD9C-D9231AA2B2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特に有形固定資産減価償却率が高くなっている施設は児童館、公民館であり、いずれも建設当初からの建物といったケースが多く、耐用年数に近い年数を経過した施設が多く存在することが理由の１つとなる。今後は公共施設等総合管理計画や施設の個別施設計画に基づき、老朽化対策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135CCF-E077-4FAD-B744-8A6BFDE0F61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1EF06B-B036-48DA-BBD0-A65D4B8AC8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A034C9-0DD8-45E0-81AF-F0959D7F1B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77FE45-8D5E-41F6-B150-10F98F664B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5D4B4D-770D-46B8-9AB1-F071446840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94D244-BC9C-497E-AE89-C1D29298B6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293619E-7D38-4AE4-9BA7-BE2F89FE14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47C53C-2A69-4394-A16D-0C44CABB35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DA19804-BB42-484F-B7F2-2512658FAE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0F411D-8CB6-4040-8274-1A9651A9C5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31,936
31,791
632.32
30,013,274
29,786,967
82,056
12,325,099
29,889,159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98B654-7944-4609-A8C1-2D783D7D63A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73D1A0-A760-4898-B24B-BE471DB477B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E52054-DDF1-4FD9-AA90-E659E7F7E6A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011AF7-8DD0-45C3-9D3B-560A763152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5BC447-5AB7-4924-800D-DC6C276040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456C2B-C2D1-40AF-A638-867FEE6394B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0326A1-F8C7-4AE9-AD4A-670820C0A7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550945-5552-40AD-BDFA-78356D56B7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4B6D18-4463-4DFD-AC42-AAC1900BFC2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02B728-96B3-4292-B61B-69683BD194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B0E9CC-6F6F-4B5D-9566-6DAF2E2DF8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DB1D5B-3484-4DAE-83B4-F904DE062E9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FF81CC-0432-4DE6-A081-3B2801E5D3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A32E08-1A09-4735-957E-4715C5A4F9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71D5B3-464B-4FAF-B019-4974847426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7FF89B-C825-49A8-84D2-9EDC62CCB4F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ADF186D-FF2C-43B4-8C01-AD1DFF18FB8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8580C9-B18D-48BB-84A9-3C22B73FB3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BF54EC-34E9-41E6-8FBF-82FFE02419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A3DBBC-1051-4E04-8A8C-AD921EE828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7D8291-6110-442E-B869-57F3194B630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B88B0C1-1647-4846-97B7-DB8A0C0C9A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ABD5F7-72D0-44BD-BEFB-68EEB4343CD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27FC89-6C2E-4470-B87C-9D6A55C2BA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58EAAE-A508-48EB-BC8A-E2D9BE6DD0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7F4150-CBC9-4118-A3DB-6DDD3534E6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DD90BE-0717-4327-B493-DEAA591FCB6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F58539-2DC7-4114-AC4C-6FFCFBAEE1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A0A9A7-AEDF-410E-9D74-045CE949F39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629835-0297-40E4-AF9A-9D6BA52ADF4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6D607EB-030B-4CDC-B6FA-646187020D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388394-7059-4899-84D4-0C5BB82C8FE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2799152-6E41-4DB6-B1DB-DD052313DB9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45E270A-C4A5-473F-8650-C113DE2F9C7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06AE0D7-7899-48FA-A71F-B5992080C54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1EC6DD2-A8E5-40E0-AE64-6E984BC055F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5673101-CE5D-451A-AA01-679DAB8387D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1EF1E25-95AE-4B7B-8395-5DF5A0D358D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AE9804C-7E39-48D0-AB33-6F3BFC7F672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97970B9-1B60-4A2E-870E-AFB75C89501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70EAE40-91AB-451B-8A2E-D1EB03FB7D6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76433F1-7D01-41D4-BAAD-BA91DD37E89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512A1E6-54A0-42CB-8DD6-64DB6730FC9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2DFFA84-9585-4648-87AB-7138C1F3AD5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5D752BD-89E1-4BF6-A546-A9FA7EB36B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1026DB9-47CE-4CD9-B072-C445F2F5F3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14A6390-64F5-4DA9-9D6D-5DCBC22B1017}"/>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7AD658B-6253-4A5E-9CA8-03F5188922F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7B0D28F-C4B1-47DC-A807-6CBA66739F03}"/>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F7CE7A4-06BA-4F8D-A586-8118A897B2E2}"/>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C8FD40C4-4C92-4E4E-B0C5-C9152757FCE1}"/>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EE358CEA-5F83-46FA-AD62-5C6FBE12F48B}"/>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C6901A2-5BAF-4971-8496-E9F76402817B}"/>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C9374529-4663-4CCA-906A-B79A69261886}"/>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64D05D51-225F-4014-9C0F-751DD184DF6D}"/>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BBF673F7-D06E-4E58-BCD6-E36CBA889156}"/>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C1B57F8-78ED-421D-B02D-BCA8E4972931}"/>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2F6581-5B86-45E3-A147-E8F35CC6817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4A969EE-7062-46D2-A920-BF82BD8724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2DFD937-2992-46BD-A519-2506418382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422665-68F0-4497-B6A1-74E59EEB479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02E3513-C468-45CF-BC2B-B17B48A48DA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74" name="楕円 73">
          <a:extLst>
            <a:ext uri="{FF2B5EF4-FFF2-40B4-BE49-F238E27FC236}">
              <a16:creationId xmlns:a16="http://schemas.microsoft.com/office/drawing/2014/main" id="{7DEE8575-E8A2-4D08-B5FA-00D44BC4BFE9}"/>
            </a:ext>
          </a:extLst>
        </xdr:cNvPr>
        <xdr:cNvSpPr/>
      </xdr:nvSpPr>
      <xdr:spPr>
        <a:xfrm>
          <a:off x="45847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7093</xdr:rowOff>
    </xdr:from>
    <xdr:ext cx="405111" cy="259045"/>
    <xdr:sp macro="" textlink="">
      <xdr:nvSpPr>
        <xdr:cNvPr id="75" name="【図書館】&#10;有形固定資産減価償却率該当値テキスト">
          <a:extLst>
            <a:ext uri="{FF2B5EF4-FFF2-40B4-BE49-F238E27FC236}">
              <a16:creationId xmlns:a16="http://schemas.microsoft.com/office/drawing/2014/main" id="{C0415F7E-2D7A-4580-9E76-99E60E9C137A}"/>
            </a:ext>
          </a:extLst>
        </xdr:cNvPr>
        <xdr:cNvSpPr txBox="1"/>
      </xdr:nvSpPr>
      <xdr:spPr>
        <a:xfrm>
          <a:off x="4673600"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138067</xdr:rowOff>
    </xdr:from>
    <xdr:to>
      <xdr:col>20</xdr:col>
      <xdr:colOff>38100</xdr:colOff>
      <xdr:row>37</xdr:row>
      <xdr:rowOff>68217</xdr:rowOff>
    </xdr:to>
    <xdr:sp macro="" textlink="">
      <xdr:nvSpPr>
        <xdr:cNvPr id="76" name="楕円 75">
          <a:extLst>
            <a:ext uri="{FF2B5EF4-FFF2-40B4-BE49-F238E27FC236}">
              <a16:creationId xmlns:a16="http://schemas.microsoft.com/office/drawing/2014/main" id="{5F33D0FC-3920-4733-BA91-EAE8803E472E}"/>
            </a:ext>
          </a:extLst>
        </xdr:cNvPr>
        <xdr:cNvSpPr/>
      </xdr:nvSpPr>
      <xdr:spPr>
        <a:xfrm>
          <a:off x="3746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17417</xdr:rowOff>
    </xdr:from>
    <xdr:to>
      <xdr:col>24</xdr:col>
      <xdr:colOff>63500</xdr:colOff>
      <xdr:row>37</xdr:row>
      <xdr:rowOff>79466</xdr:rowOff>
    </xdr:to>
    <xdr:cxnSp macro="">
      <xdr:nvCxnSpPr>
        <xdr:cNvPr id="77" name="直線コネクタ 76">
          <a:extLst>
            <a:ext uri="{FF2B5EF4-FFF2-40B4-BE49-F238E27FC236}">
              <a16:creationId xmlns:a16="http://schemas.microsoft.com/office/drawing/2014/main" id="{504FDA5E-1ED3-42D9-8AEA-4A1FA4EE9318}"/>
            </a:ext>
          </a:extLst>
        </xdr:cNvPr>
        <xdr:cNvCxnSpPr/>
      </xdr:nvCxnSpPr>
      <xdr:spPr>
        <a:xfrm>
          <a:off x="3797300" y="636106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77651</xdr:rowOff>
    </xdr:from>
    <xdr:to>
      <xdr:col>15</xdr:col>
      <xdr:colOff>101600</xdr:colOff>
      <xdr:row>37</xdr:row>
      <xdr:rowOff>7801</xdr:rowOff>
    </xdr:to>
    <xdr:sp macro="" textlink="">
      <xdr:nvSpPr>
        <xdr:cNvPr id="78" name="楕円 77">
          <a:extLst>
            <a:ext uri="{FF2B5EF4-FFF2-40B4-BE49-F238E27FC236}">
              <a16:creationId xmlns:a16="http://schemas.microsoft.com/office/drawing/2014/main" id="{37062ADD-4A1F-48FB-95EF-D751D3330551}"/>
            </a:ext>
          </a:extLst>
        </xdr:cNvPr>
        <xdr:cNvSpPr/>
      </xdr:nvSpPr>
      <xdr:spPr>
        <a:xfrm>
          <a:off x="2857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128451</xdr:rowOff>
    </xdr:from>
    <xdr:to>
      <xdr:col>19</xdr:col>
      <xdr:colOff>177800</xdr:colOff>
      <xdr:row>37</xdr:row>
      <xdr:rowOff>17417</xdr:rowOff>
    </xdr:to>
    <xdr:cxnSp macro="">
      <xdr:nvCxnSpPr>
        <xdr:cNvPr id="79" name="直線コネクタ 78">
          <a:extLst>
            <a:ext uri="{FF2B5EF4-FFF2-40B4-BE49-F238E27FC236}">
              <a16:creationId xmlns:a16="http://schemas.microsoft.com/office/drawing/2014/main" id="{EA208F2C-D648-4764-99B2-7E5CF42EFEF8}"/>
            </a:ext>
          </a:extLst>
        </xdr:cNvPr>
        <xdr:cNvCxnSpPr/>
      </xdr:nvCxnSpPr>
      <xdr:spPr>
        <a:xfrm>
          <a:off x="2908300" y="630065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17236</xdr:rowOff>
    </xdr:from>
    <xdr:to>
      <xdr:col>10</xdr:col>
      <xdr:colOff>165100</xdr:colOff>
      <xdr:row>36</xdr:row>
      <xdr:rowOff>118836</xdr:rowOff>
    </xdr:to>
    <xdr:sp macro="" textlink="">
      <xdr:nvSpPr>
        <xdr:cNvPr id="80" name="楕円 79">
          <a:extLst>
            <a:ext uri="{FF2B5EF4-FFF2-40B4-BE49-F238E27FC236}">
              <a16:creationId xmlns:a16="http://schemas.microsoft.com/office/drawing/2014/main" id="{91BE3FB9-6094-405C-BE52-C697BE89D548}"/>
            </a:ext>
          </a:extLst>
        </xdr:cNvPr>
        <xdr:cNvSpPr/>
      </xdr:nvSpPr>
      <xdr:spPr>
        <a:xfrm>
          <a:off x="1968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68036</xdr:rowOff>
    </xdr:from>
    <xdr:to>
      <xdr:col>15</xdr:col>
      <xdr:colOff>50800</xdr:colOff>
      <xdr:row>36</xdr:row>
      <xdr:rowOff>128451</xdr:rowOff>
    </xdr:to>
    <xdr:cxnSp macro="">
      <xdr:nvCxnSpPr>
        <xdr:cNvPr id="81" name="直線コネクタ 80">
          <a:extLst>
            <a:ext uri="{FF2B5EF4-FFF2-40B4-BE49-F238E27FC236}">
              <a16:creationId xmlns:a16="http://schemas.microsoft.com/office/drawing/2014/main" id="{0CBD486C-15F1-4DAE-B6E2-17B4E4EDF7D8}"/>
            </a:ext>
          </a:extLst>
        </xdr:cNvPr>
        <xdr:cNvCxnSpPr/>
      </xdr:nvCxnSpPr>
      <xdr:spPr>
        <a:xfrm>
          <a:off x="2019300" y="624023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126637</xdr:rowOff>
    </xdr:from>
    <xdr:to>
      <xdr:col>6</xdr:col>
      <xdr:colOff>38100</xdr:colOff>
      <xdr:row>36</xdr:row>
      <xdr:rowOff>56787</xdr:rowOff>
    </xdr:to>
    <xdr:sp macro="" textlink="">
      <xdr:nvSpPr>
        <xdr:cNvPr id="82" name="楕円 81">
          <a:extLst>
            <a:ext uri="{FF2B5EF4-FFF2-40B4-BE49-F238E27FC236}">
              <a16:creationId xmlns:a16="http://schemas.microsoft.com/office/drawing/2014/main" id="{CBF29CB6-1E6D-4A16-9F0D-B10B40D8940F}"/>
            </a:ext>
          </a:extLst>
        </xdr:cNvPr>
        <xdr:cNvSpPr/>
      </xdr:nvSpPr>
      <xdr:spPr>
        <a:xfrm>
          <a:off x="1079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5987</xdr:rowOff>
    </xdr:from>
    <xdr:to>
      <xdr:col>10</xdr:col>
      <xdr:colOff>114300</xdr:colOff>
      <xdr:row>36</xdr:row>
      <xdr:rowOff>68036</xdr:rowOff>
    </xdr:to>
    <xdr:cxnSp macro="">
      <xdr:nvCxnSpPr>
        <xdr:cNvPr id="83" name="直線コネクタ 82">
          <a:extLst>
            <a:ext uri="{FF2B5EF4-FFF2-40B4-BE49-F238E27FC236}">
              <a16:creationId xmlns:a16="http://schemas.microsoft.com/office/drawing/2014/main" id="{43BADBC7-2E57-496C-A0A8-19CDB2092FDE}"/>
            </a:ext>
          </a:extLst>
        </xdr:cNvPr>
        <xdr:cNvCxnSpPr/>
      </xdr:nvCxnSpPr>
      <xdr:spPr>
        <a:xfrm>
          <a:off x="1130300" y="617818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6351553B-4250-4939-B836-59F46E0F09E3}"/>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EF1B0224-C361-45FE-9013-970E9DA21111}"/>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858E650B-26DB-417D-B04F-BA6DCF3378AC}"/>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D4D7554D-AF3E-45EB-BE7E-C0B3E5BB8E04}"/>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84744</xdr:rowOff>
    </xdr:from>
    <xdr:ext cx="405111" cy="259045"/>
    <xdr:sp macro="" textlink="">
      <xdr:nvSpPr>
        <xdr:cNvPr id="88" name="n_1mainValue【図書館】&#10;有形固定資産減価償却率">
          <a:extLst>
            <a:ext uri="{FF2B5EF4-FFF2-40B4-BE49-F238E27FC236}">
              <a16:creationId xmlns:a16="http://schemas.microsoft.com/office/drawing/2014/main" id="{E61F76CE-183A-4F88-9183-CBF5F741D38E}"/>
            </a:ext>
          </a:extLst>
        </xdr:cNvPr>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24328</xdr:rowOff>
    </xdr:from>
    <xdr:ext cx="405111" cy="259045"/>
    <xdr:sp macro="" textlink="">
      <xdr:nvSpPr>
        <xdr:cNvPr id="89" name="n_2mainValue【図書館】&#10;有形固定資産減価償却率">
          <a:extLst>
            <a:ext uri="{FF2B5EF4-FFF2-40B4-BE49-F238E27FC236}">
              <a16:creationId xmlns:a16="http://schemas.microsoft.com/office/drawing/2014/main" id="{32BCC135-41A8-4EC1-9276-A1C95D2BBD44}"/>
            </a:ext>
          </a:extLst>
        </xdr:cNvPr>
        <xdr:cNvSpPr txBox="1"/>
      </xdr:nvSpPr>
      <xdr:spPr>
        <a:xfrm>
          <a:off x="2705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135363</xdr:rowOff>
    </xdr:from>
    <xdr:ext cx="405111" cy="259045"/>
    <xdr:sp macro="" textlink="">
      <xdr:nvSpPr>
        <xdr:cNvPr id="90" name="n_3mainValue【図書館】&#10;有形固定資産減価償却率">
          <a:extLst>
            <a:ext uri="{FF2B5EF4-FFF2-40B4-BE49-F238E27FC236}">
              <a16:creationId xmlns:a16="http://schemas.microsoft.com/office/drawing/2014/main" id="{8DF4BE02-0772-4FCF-B0D6-8D8A2DFF572D}"/>
            </a:ext>
          </a:extLst>
        </xdr:cNvPr>
        <xdr:cNvSpPr txBox="1"/>
      </xdr:nvSpPr>
      <xdr:spPr>
        <a:xfrm>
          <a:off x="1816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73314</xdr:rowOff>
    </xdr:from>
    <xdr:ext cx="405111" cy="259045"/>
    <xdr:sp macro="" textlink="">
      <xdr:nvSpPr>
        <xdr:cNvPr id="91" name="n_4mainValue【図書館】&#10;有形固定資産減価償却率">
          <a:extLst>
            <a:ext uri="{FF2B5EF4-FFF2-40B4-BE49-F238E27FC236}">
              <a16:creationId xmlns:a16="http://schemas.microsoft.com/office/drawing/2014/main" id="{B8AF8960-5AE8-40E8-9D46-25968F83E1F3}"/>
            </a:ext>
          </a:extLst>
        </xdr:cNvPr>
        <xdr:cNvSpPr txBox="1"/>
      </xdr:nvSpPr>
      <xdr:spPr>
        <a:xfrm>
          <a:off x="927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A690F29-DA8F-40D3-9A4B-ADC946EF06E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199C9C6-7665-4E67-A6E1-BDB155DAC1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3FE2E9F-D0FA-4D14-A258-83E05732A62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D8793F6-6757-475B-8D8F-FD22C5D58E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396CE03-F7B4-435D-86BE-1078700A01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1529CAA-7DC8-4AA5-B66A-EBFD14CBF4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B7EBD11-F26C-4C80-B3B6-1A5101958B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F1E37B2-B3C7-4CBF-B4CE-134BC67B20C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09C3D30-D6EF-4E91-B90F-8219F90E198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E7721A9-B95D-4539-A4C8-DEE65B4304E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C8F0921-8154-4BE8-9BD6-9740C2CA1F0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477B358-5238-4C6D-B951-C1D33F13764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401CB4E-2478-49BC-8478-357BCDE8FC2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2A1BA61-AE77-4364-A9B4-A569BBEF978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B480500-41F7-4F34-BF0E-A16FA32819B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11709B1-F110-4ED1-9FB4-7D3BD7D3F20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9161863-B73C-4859-8264-5A3B5F4C5EA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9F75873-0566-4731-9993-0945CC74861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3429A976-22EC-494A-B861-A0C55D7399C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CC814D9-749E-4637-B389-8B0057B2E0E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54DEA2C-F878-4C36-87CC-C793DD318A7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FF454B31-84A4-4BB6-8630-D5712DC7EE39}"/>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173BF9FF-9B00-4701-AC56-E8B443ABDD79}"/>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CC9BF120-E0F7-4B16-876A-84B6E5F9AA3B}"/>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D9EFF603-7029-4CF4-977D-F76AF342EB76}"/>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DEC9F847-333F-40D5-B851-A43F2EFC696E}"/>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6F7419E7-6D40-462B-9BDA-1F94BEBB5AF2}"/>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069A0424-5A1F-41B3-9D39-5C9F2B926DBF}"/>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AF9E8C1F-B5C6-4062-80D4-0440EE765DB3}"/>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B7892E87-6A3A-489E-8107-2C924885C63F}"/>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B48BEED5-CB86-4B29-ACAF-56E9052518B3}"/>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EAFF4FE7-C6F0-461C-956F-D09E9063D574}"/>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57A9558-A850-4FBA-8F7D-0319437F3E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72F994A-4E2F-433F-A806-17CA05B0DEC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B88D30-1ECC-4502-84D1-49439C7F09A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0869AF3-9BAF-4545-AA42-7F55D67956E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8B0A623-7610-41F4-B0CD-F9FF60EB541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9" name="楕円 128">
          <a:extLst>
            <a:ext uri="{FF2B5EF4-FFF2-40B4-BE49-F238E27FC236}">
              <a16:creationId xmlns:a16="http://schemas.microsoft.com/office/drawing/2014/main" id="{0F97CB44-FDD0-48DF-B83A-12E4FDD34B06}"/>
            </a:ext>
          </a:extLst>
        </xdr:cNvPr>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0" name="【図書館】&#10;一人当たり面積該当値テキスト">
          <a:extLst>
            <a:ext uri="{FF2B5EF4-FFF2-40B4-BE49-F238E27FC236}">
              <a16:creationId xmlns:a16="http://schemas.microsoft.com/office/drawing/2014/main" id="{3AAA5355-0B43-4C8F-9B2D-AF0F3748B202}"/>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xdr:rowOff>
    </xdr:from>
    <xdr:to>
      <xdr:col>50</xdr:col>
      <xdr:colOff>165100</xdr:colOff>
      <xdr:row>40</xdr:row>
      <xdr:rowOff>108712</xdr:rowOff>
    </xdr:to>
    <xdr:sp macro="" textlink="">
      <xdr:nvSpPr>
        <xdr:cNvPr id="131" name="楕円 130">
          <a:extLst>
            <a:ext uri="{FF2B5EF4-FFF2-40B4-BE49-F238E27FC236}">
              <a16:creationId xmlns:a16="http://schemas.microsoft.com/office/drawing/2014/main" id="{662B8322-F5E3-4156-A4B8-99926C456D5A}"/>
            </a:ext>
          </a:extLst>
        </xdr:cNvPr>
        <xdr:cNvSpPr/>
      </xdr:nvSpPr>
      <xdr:spPr>
        <a:xfrm>
          <a:off x="9588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57912</xdr:rowOff>
    </xdr:to>
    <xdr:cxnSp macro="">
      <xdr:nvCxnSpPr>
        <xdr:cNvPr id="132" name="直線コネクタ 131">
          <a:extLst>
            <a:ext uri="{FF2B5EF4-FFF2-40B4-BE49-F238E27FC236}">
              <a16:creationId xmlns:a16="http://schemas.microsoft.com/office/drawing/2014/main" id="{0AC25AA3-9CE9-4777-BF62-E1CEBDA84037}"/>
            </a:ext>
          </a:extLst>
        </xdr:cNvPr>
        <xdr:cNvCxnSpPr/>
      </xdr:nvCxnSpPr>
      <xdr:spPr>
        <a:xfrm flipV="1">
          <a:off x="9639300" y="69113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a:extLst>
            <a:ext uri="{FF2B5EF4-FFF2-40B4-BE49-F238E27FC236}">
              <a16:creationId xmlns:a16="http://schemas.microsoft.com/office/drawing/2014/main" id="{7D7A95F3-844A-4F6A-ABC6-74E2A4085EE7}"/>
            </a:ext>
          </a:extLst>
        </xdr:cNvPr>
        <xdr:cNvSpPr/>
      </xdr:nvSpPr>
      <xdr:spPr>
        <a:xfrm>
          <a:off x="8699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57912</xdr:rowOff>
    </xdr:from>
    <xdr:to>
      <xdr:col>50</xdr:col>
      <xdr:colOff>114300</xdr:colOff>
      <xdr:row>40</xdr:row>
      <xdr:rowOff>62484</xdr:rowOff>
    </xdr:to>
    <xdr:cxnSp macro="">
      <xdr:nvCxnSpPr>
        <xdr:cNvPr id="134" name="直線コネクタ 133">
          <a:extLst>
            <a:ext uri="{FF2B5EF4-FFF2-40B4-BE49-F238E27FC236}">
              <a16:creationId xmlns:a16="http://schemas.microsoft.com/office/drawing/2014/main" id="{7958619A-0BD0-44E0-8DB1-AB12311A2044}"/>
            </a:ext>
          </a:extLst>
        </xdr:cNvPr>
        <xdr:cNvCxnSpPr/>
      </xdr:nvCxnSpPr>
      <xdr:spPr>
        <a:xfrm flipV="1">
          <a:off x="8750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xdr:rowOff>
    </xdr:from>
    <xdr:to>
      <xdr:col>41</xdr:col>
      <xdr:colOff>101600</xdr:colOff>
      <xdr:row>40</xdr:row>
      <xdr:rowOff>117856</xdr:rowOff>
    </xdr:to>
    <xdr:sp macro="" textlink="">
      <xdr:nvSpPr>
        <xdr:cNvPr id="135" name="楕円 134">
          <a:extLst>
            <a:ext uri="{FF2B5EF4-FFF2-40B4-BE49-F238E27FC236}">
              <a16:creationId xmlns:a16="http://schemas.microsoft.com/office/drawing/2014/main" id="{7CE843A1-662F-49D9-9E20-D7097D1B339A}"/>
            </a:ext>
          </a:extLst>
        </xdr:cNvPr>
        <xdr:cNvSpPr/>
      </xdr:nvSpPr>
      <xdr:spPr>
        <a:xfrm>
          <a:off x="7810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67056</xdr:rowOff>
    </xdr:to>
    <xdr:cxnSp macro="">
      <xdr:nvCxnSpPr>
        <xdr:cNvPr id="136" name="直線コネクタ 135">
          <a:extLst>
            <a:ext uri="{FF2B5EF4-FFF2-40B4-BE49-F238E27FC236}">
              <a16:creationId xmlns:a16="http://schemas.microsoft.com/office/drawing/2014/main" id="{FDF7A0BE-6708-4E65-B531-F2ABC4BE0741}"/>
            </a:ext>
          </a:extLst>
        </xdr:cNvPr>
        <xdr:cNvCxnSpPr/>
      </xdr:nvCxnSpPr>
      <xdr:spPr>
        <a:xfrm flipV="1">
          <a:off x="7861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xdr:rowOff>
    </xdr:from>
    <xdr:to>
      <xdr:col>36</xdr:col>
      <xdr:colOff>165100</xdr:colOff>
      <xdr:row>40</xdr:row>
      <xdr:rowOff>117856</xdr:rowOff>
    </xdr:to>
    <xdr:sp macro="" textlink="">
      <xdr:nvSpPr>
        <xdr:cNvPr id="137" name="楕円 136">
          <a:extLst>
            <a:ext uri="{FF2B5EF4-FFF2-40B4-BE49-F238E27FC236}">
              <a16:creationId xmlns:a16="http://schemas.microsoft.com/office/drawing/2014/main" id="{37C0D1BD-C06B-4A51-A40E-9A88A259A825}"/>
            </a:ext>
          </a:extLst>
        </xdr:cNvPr>
        <xdr:cNvSpPr/>
      </xdr:nvSpPr>
      <xdr:spPr>
        <a:xfrm>
          <a:off x="6921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67056</xdr:rowOff>
    </xdr:from>
    <xdr:to>
      <xdr:col>41</xdr:col>
      <xdr:colOff>50800</xdr:colOff>
      <xdr:row>40</xdr:row>
      <xdr:rowOff>67056</xdr:rowOff>
    </xdr:to>
    <xdr:cxnSp macro="">
      <xdr:nvCxnSpPr>
        <xdr:cNvPr id="138" name="直線コネクタ 137">
          <a:extLst>
            <a:ext uri="{FF2B5EF4-FFF2-40B4-BE49-F238E27FC236}">
              <a16:creationId xmlns:a16="http://schemas.microsoft.com/office/drawing/2014/main" id="{9390C803-450B-4CEB-B6A9-6A7A8D27FD0C}"/>
            </a:ext>
          </a:extLst>
        </xdr:cNvPr>
        <xdr:cNvCxnSpPr/>
      </xdr:nvCxnSpPr>
      <xdr:spPr>
        <a:xfrm>
          <a:off x="6972300" y="692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781006B6-65BC-4CE2-9EC7-688601EADB74}"/>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505EA02B-5337-4AE9-907C-B60E3B98614D}"/>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FB19DC1F-8829-4962-949D-F73BA703B5A2}"/>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B4A759D8-6222-483B-B2F1-228A86F71419}"/>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99839</xdr:rowOff>
    </xdr:from>
    <xdr:ext cx="469744" cy="259045"/>
    <xdr:sp macro="" textlink="">
      <xdr:nvSpPr>
        <xdr:cNvPr id="143" name="n_1mainValue【図書館】&#10;一人当たり面積">
          <a:extLst>
            <a:ext uri="{FF2B5EF4-FFF2-40B4-BE49-F238E27FC236}">
              <a16:creationId xmlns:a16="http://schemas.microsoft.com/office/drawing/2014/main" id="{86D83566-0E8B-433C-B32A-101479A64788}"/>
            </a:ext>
          </a:extLst>
        </xdr:cNvPr>
        <xdr:cNvSpPr txBox="1"/>
      </xdr:nvSpPr>
      <xdr:spPr>
        <a:xfrm>
          <a:off x="9391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104411</xdr:rowOff>
    </xdr:from>
    <xdr:ext cx="469744" cy="259045"/>
    <xdr:sp macro="" textlink="">
      <xdr:nvSpPr>
        <xdr:cNvPr id="144" name="n_2mainValue【図書館】&#10;一人当たり面積">
          <a:extLst>
            <a:ext uri="{FF2B5EF4-FFF2-40B4-BE49-F238E27FC236}">
              <a16:creationId xmlns:a16="http://schemas.microsoft.com/office/drawing/2014/main" id="{CEF5B0B7-FD0A-4701-8F9B-78B16EDB8EC0}"/>
            </a:ext>
          </a:extLst>
        </xdr:cNvPr>
        <xdr:cNvSpPr txBox="1"/>
      </xdr:nvSpPr>
      <xdr:spPr>
        <a:xfrm>
          <a:off x="8515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108983</xdr:rowOff>
    </xdr:from>
    <xdr:ext cx="469744" cy="259045"/>
    <xdr:sp macro="" textlink="">
      <xdr:nvSpPr>
        <xdr:cNvPr id="145" name="n_3mainValue【図書館】&#10;一人当たり面積">
          <a:extLst>
            <a:ext uri="{FF2B5EF4-FFF2-40B4-BE49-F238E27FC236}">
              <a16:creationId xmlns:a16="http://schemas.microsoft.com/office/drawing/2014/main" id="{8F003317-4B38-40B1-92C2-CF38957E1398}"/>
            </a:ext>
          </a:extLst>
        </xdr:cNvPr>
        <xdr:cNvSpPr txBox="1"/>
      </xdr:nvSpPr>
      <xdr:spPr>
        <a:xfrm>
          <a:off x="7626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108983</xdr:rowOff>
    </xdr:from>
    <xdr:ext cx="469744" cy="259045"/>
    <xdr:sp macro="" textlink="">
      <xdr:nvSpPr>
        <xdr:cNvPr id="146" name="n_4mainValue【図書館】&#10;一人当たり面積">
          <a:extLst>
            <a:ext uri="{FF2B5EF4-FFF2-40B4-BE49-F238E27FC236}">
              <a16:creationId xmlns:a16="http://schemas.microsoft.com/office/drawing/2014/main" id="{403582D4-A2D0-479C-A44F-ADCC8887C058}"/>
            </a:ext>
          </a:extLst>
        </xdr:cNvPr>
        <xdr:cNvSpPr txBox="1"/>
      </xdr:nvSpPr>
      <xdr:spPr>
        <a:xfrm>
          <a:off x="6737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C4D82A7-9F95-4A8D-BF63-B1D755C711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FFB9060-DE0B-4555-8D96-5CC21BFEC12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5393B98-7BD5-4DED-8F87-BF61775449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5D17A6C8-A6B6-4F31-B93C-556219174B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6C687E5-9ABE-4400-BF7D-0F74B686D14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39F26BF-4BDE-491F-AC0A-2A4D33DD8D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A5AEB7C-4640-4193-A332-21FD7F744D6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12FD542-DD06-43D4-9FB3-2561434465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153A90B-BD3E-44EC-B817-8BD5049AD9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23E9054-D56A-49F4-9752-6AF20CF1572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3A7C1C3-049C-4DB5-9948-C8BEDA5D2A2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3B4A0DF-2A58-4242-AD46-444961EE6D6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73D4C44-8B42-4E2A-87D7-FC25A27CA2F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C297C53-0D24-4E9E-950D-B3A55E07D7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6215E1A-EB29-456E-A1AA-E985C6242BB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21653D3-7653-4DF8-BCB0-72F748EEBA8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60BE784-4189-4F36-B261-F4AB956A791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FBD812B-FDE1-4383-96AB-7A6201E008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52B4F01-F3FC-46E3-9666-F00F0FCFA56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BD1B02B-60A8-4A74-B0CD-A64500B8A5C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BEA1C2A-D3F8-4A24-B33C-8D6DDCE5170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554F2B1-F61C-477A-BD89-6953865E1C9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61F7CD4-93FB-4FEC-9464-CC585C27068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32A2170-2628-4A46-8876-630DE0E507A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662BC42-6D8D-44F6-83E9-F90683B3C9A2}"/>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E72CEF5-2434-49D2-936C-CB6D8349AB2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ACDA9530-0DFB-4B73-912F-D1155AB5770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DA7CC5D-2DED-4C9A-BA2C-517933C30289}"/>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946CFA4D-C526-4EFB-916C-82F44BC40823}"/>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6BD440A-6839-4DB3-A178-D327878A15D3}"/>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C58602B-9BD8-471A-8014-23438E6EF4A3}"/>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DD41E6E4-44D3-4D24-812A-37C35B17F07A}"/>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535B51FE-0C33-479E-93C5-34B9A46A9048}"/>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B198CA5-B2EC-47BC-8046-F33896D8509F}"/>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83EC614A-937B-4E1E-AECA-8CA8D73EB37D}"/>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7BB49EA-A84B-4701-9925-E0B28E6CCF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6CA1602-8257-4B9F-AEB2-2A1ED24791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5754E59-47CF-4E84-A684-87BD14D4A67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59635CC-98A0-491C-A003-2FB7C0844C6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6942B8F-2A9C-43D5-BBE5-337B0A04F0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78740</xdr:rowOff>
    </xdr:from>
    <xdr:to>
      <xdr:col>24</xdr:col>
      <xdr:colOff>114300</xdr:colOff>
      <xdr:row>63</xdr:row>
      <xdr:rowOff>8890</xdr:rowOff>
    </xdr:to>
    <xdr:sp macro="" textlink="">
      <xdr:nvSpPr>
        <xdr:cNvPr id="187" name="楕円 186">
          <a:extLst>
            <a:ext uri="{FF2B5EF4-FFF2-40B4-BE49-F238E27FC236}">
              <a16:creationId xmlns:a16="http://schemas.microsoft.com/office/drawing/2014/main" id="{7D7FF8EB-5878-4A45-BDCF-B6789F40767A}"/>
            </a:ext>
          </a:extLst>
        </xdr:cNvPr>
        <xdr:cNvSpPr/>
      </xdr:nvSpPr>
      <xdr:spPr>
        <a:xfrm>
          <a:off x="4584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57167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39A81DB-B36D-4AE0-85C3-71AED0B9265A}"/>
            </a:ext>
          </a:extLst>
        </xdr:cNvPr>
        <xdr:cNvSpPr txBox="1"/>
      </xdr:nvSpPr>
      <xdr:spPr>
        <a:xfrm>
          <a:off x="4673600"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53975</xdr:rowOff>
    </xdr:from>
    <xdr:to>
      <xdr:col>20</xdr:col>
      <xdr:colOff>38100</xdr:colOff>
      <xdr:row>62</xdr:row>
      <xdr:rowOff>155575</xdr:rowOff>
    </xdr:to>
    <xdr:sp macro="" textlink="">
      <xdr:nvSpPr>
        <xdr:cNvPr id="189" name="楕円 188">
          <a:extLst>
            <a:ext uri="{FF2B5EF4-FFF2-40B4-BE49-F238E27FC236}">
              <a16:creationId xmlns:a16="http://schemas.microsoft.com/office/drawing/2014/main" id="{5EC27571-FF1F-4630-8AF5-C480AC8B53CD}"/>
            </a:ext>
          </a:extLst>
        </xdr:cNvPr>
        <xdr:cNvSpPr/>
      </xdr:nvSpPr>
      <xdr:spPr>
        <a:xfrm>
          <a:off x="3746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104775</xdr:rowOff>
    </xdr:from>
    <xdr:to>
      <xdr:col>24</xdr:col>
      <xdr:colOff>63500</xdr:colOff>
      <xdr:row>62</xdr:row>
      <xdr:rowOff>129540</xdr:rowOff>
    </xdr:to>
    <xdr:cxnSp macro="">
      <xdr:nvCxnSpPr>
        <xdr:cNvPr id="190" name="直線コネクタ 189">
          <a:extLst>
            <a:ext uri="{FF2B5EF4-FFF2-40B4-BE49-F238E27FC236}">
              <a16:creationId xmlns:a16="http://schemas.microsoft.com/office/drawing/2014/main" id="{380D61DB-A630-47F0-8312-27DAC15CFA7F}"/>
            </a:ext>
          </a:extLst>
        </xdr:cNvPr>
        <xdr:cNvCxnSpPr/>
      </xdr:nvCxnSpPr>
      <xdr:spPr>
        <a:xfrm>
          <a:off x="3797300" y="107346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34925</xdr:rowOff>
    </xdr:from>
    <xdr:to>
      <xdr:col>15</xdr:col>
      <xdr:colOff>101600</xdr:colOff>
      <xdr:row>62</xdr:row>
      <xdr:rowOff>136525</xdr:rowOff>
    </xdr:to>
    <xdr:sp macro="" textlink="">
      <xdr:nvSpPr>
        <xdr:cNvPr id="191" name="楕円 190">
          <a:extLst>
            <a:ext uri="{FF2B5EF4-FFF2-40B4-BE49-F238E27FC236}">
              <a16:creationId xmlns:a16="http://schemas.microsoft.com/office/drawing/2014/main" id="{70A7AC07-CAC9-4B5D-8E8A-F4870CBCED07}"/>
            </a:ext>
          </a:extLst>
        </xdr:cNvPr>
        <xdr:cNvSpPr/>
      </xdr:nvSpPr>
      <xdr:spPr>
        <a:xfrm>
          <a:off x="2857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85725</xdr:rowOff>
    </xdr:from>
    <xdr:to>
      <xdr:col>19</xdr:col>
      <xdr:colOff>177800</xdr:colOff>
      <xdr:row>62</xdr:row>
      <xdr:rowOff>104775</xdr:rowOff>
    </xdr:to>
    <xdr:cxnSp macro="">
      <xdr:nvCxnSpPr>
        <xdr:cNvPr id="192" name="直線コネクタ 191">
          <a:extLst>
            <a:ext uri="{FF2B5EF4-FFF2-40B4-BE49-F238E27FC236}">
              <a16:creationId xmlns:a16="http://schemas.microsoft.com/office/drawing/2014/main" id="{AD4B2DFB-4857-4DD6-8F67-6437DECB973B}"/>
            </a:ext>
          </a:extLst>
        </xdr:cNvPr>
        <xdr:cNvCxnSpPr/>
      </xdr:nvCxnSpPr>
      <xdr:spPr>
        <a:xfrm>
          <a:off x="2908300" y="107156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2540</xdr:rowOff>
    </xdr:from>
    <xdr:to>
      <xdr:col>10</xdr:col>
      <xdr:colOff>165100</xdr:colOff>
      <xdr:row>62</xdr:row>
      <xdr:rowOff>104140</xdr:rowOff>
    </xdr:to>
    <xdr:sp macro="" textlink="">
      <xdr:nvSpPr>
        <xdr:cNvPr id="193" name="楕円 192">
          <a:extLst>
            <a:ext uri="{FF2B5EF4-FFF2-40B4-BE49-F238E27FC236}">
              <a16:creationId xmlns:a16="http://schemas.microsoft.com/office/drawing/2014/main" id="{C4C73B81-DAEC-4002-9EA6-D96C4075D743}"/>
            </a:ext>
          </a:extLst>
        </xdr:cNvPr>
        <xdr:cNvSpPr/>
      </xdr:nvSpPr>
      <xdr:spPr>
        <a:xfrm>
          <a:off x="196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53340</xdr:rowOff>
    </xdr:from>
    <xdr:to>
      <xdr:col>15</xdr:col>
      <xdr:colOff>50800</xdr:colOff>
      <xdr:row>62</xdr:row>
      <xdr:rowOff>85725</xdr:rowOff>
    </xdr:to>
    <xdr:cxnSp macro="">
      <xdr:nvCxnSpPr>
        <xdr:cNvPr id="194" name="直線コネクタ 193">
          <a:extLst>
            <a:ext uri="{FF2B5EF4-FFF2-40B4-BE49-F238E27FC236}">
              <a16:creationId xmlns:a16="http://schemas.microsoft.com/office/drawing/2014/main" id="{3E712440-A195-4333-93E2-34B8C9DA8240}"/>
            </a:ext>
          </a:extLst>
        </xdr:cNvPr>
        <xdr:cNvCxnSpPr/>
      </xdr:nvCxnSpPr>
      <xdr:spPr>
        <a:xfrm>
          <a:off x="2019300" y="106832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5" name="楕円 194">
          <a:extLst>
            <a:ext uri="{FF2B5EF4-FFF2-40B4-BE49-F238E27FC236}">
              <a16:creationId xmlns:a16="http://schemas.microsoft.com/office/drawing/2014/main" id="{B6BC72A7-30F5-4285-94D3-3CF831CDA9E0}"/>
            </a:ext>
          </a:extLst>
        </xdr:cNvPr>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53340</xdr:rowOff>
    </xdr:to>
    <xdr:cxnSp macro="">
      <xdr:nvCxnSpPr>
        <xdr:cNvPr id="196" name="直線コネクタ 195">
          <a:extLst>
            <a:ext uri="{FF2B5EF4-FFF2-40B4-BE49-F238E27FC236}">
              <a16:creationId xmlns:a16="http://schemas.microsoft.com/office/drawing/2014/main" id="{5CB60809-493B-4111-B035-0B48F85A72E7}"/>
            </a:ext>
          </a:extLst>
        </xdr:cNvPr>
        <xdr:cNvCxnSpPr/>
      </xdr:nvCxnSpPr>
      <xdr:spPr>
        <a:xfrm>
          <a:off x="1130300" y="10652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83F144BF-47CC-4433-BAC9-27FF07390615}"/>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D3D175E0-98DA-47CD-B2B6-6BB266C4164A}"/>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55091056-3E3C-4D53-BCBA-D4140D9F9DB1}"/>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BE16FD4A-8186-4A40-8949-ABA13F8BA18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146702</xdr:rowOff>
    </xdr:from>
    <xdr:ext cx="405111" cy="259045"/>
    <xdr:sp macro="" textlink="">
      <xdr:nvSpPr>
        <xdr:cNvPr id="201" name="n_1mainValue【体育館・プール】&#10;有形固定資産減価償却率">
          <a:extLst>
            <a:ext uri="{FF2B5EF4-FFF2-40B4-BE49-F238E27FC236}">
              <a16:creationId xmlns:a16="http://schemas.microsoft.com/office/drawing/2014/main" id="{FD686017-8C7F-4489-A3C0-D1B1FC2009F5}"/>
            </a:ext>
          </a:extLst>
        </xdr:cNvPr>
        <xdr:cNvSpPr txBox="1"/>
      </xdr:nvSpPr>
      <xdr:spPr>
        <a:xfrm>
          <a:off x="35820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127652</xdr:rowOff>
    </xdr:from>
    <xdr:ext cx="405111" cy="259045"/>
    <xdr:sp macro="" textlink="">
      <xdr:nvSpPr>
        <xdr:cNvPr id="202" name="n_2mainValue【体育館・プール】&#10;有形固定資産減価償却率">
          <a:extLst>
            <a:ext uri="{FF2B5EF4-FFF2-40B4-BE49-F238E27FC236}">
              <a16:creationId xmlns:a16="http://schemas.microsoft.com/office/drawing/2014/main" id="{FDFE3022-D267-4996-A98B-AAE57D4D7AD5}"/>
            </a:ext>
          </a:extLst>
        </xdr:cNvPr>
        <xdr:cNvSpPr txBox="1"/>
      </xdr:nvSpPr>
      <xdr:spPr>
        <a:xfrm>
          <a:off x="2705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95267</xdr:rowOff>
    </xdr:from>
    <xdr:ext cx="405111" cy="259045"/>
    <xdr:sp macro="" textlink="">
      <xdr:nvSpPr>
        <xdr:cNvPr id="203" name="n_3mainValue【体育館・プール】&#10;有形固定資産減価償却率">
          <a:extLst>
            <a:ext uri="{FF2B5EF4-FFF2-40B4-BE49-F238E27FC236}">
              <a16:creationId xmlns:a16="http://schemas.microsoft.com/office/drawing/2014/main" id="{9ED569A7-2DCA-470E-89BF-4150B3E98082}"/>
            </a:ext>
          </a:extLst>
        </xdr:cNvPr>
        <xdr:cNvSpPr txBox="1"/>
      </xdr:nvSpPr>
      <xdr:spPr>
        <a:xfrm>
          <a:off x="1816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4" name="n_4mainValue【体育館・プール】&#10;有形固定資産減価償却率">
          <a:extLst>
            <a:ext uri="{FF2B5EF4-FFF2-40B4-BE49-F238E27FC236}">
              <a16:creationId xmlns:a16="http://schemas.microsoft.com/office/drawing/2014/main" id="{9DBEFF15-97B0-40E3-88B2-7F83B85F4213}"/>
            </a:ext>
          </a:extLst>
        </xdr:cNvPr>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3060099-ADC2-401C-8106-84B598EC6DF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39B1DB7-0152-4188-860C-EC26981364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3FF6835-EEE7-4B7D-8A78-484C5D83F58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E369922-3504-4C28-8089-F7FB91CF08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D120287-F4E2-44A4-8368-D8EA7CA29A6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090182A-2363-4395-9AEE-1903BF7B5E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E82148E-3B4C-4E15-9BAD-0708B9C695D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A154FD3-CA27-408D-AB3B-09EC70D778D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8012E11-D928-4A4C-9867-08D019FDD0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E5966F1-04BE-473E-81EE-D51FB9BA8C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869503BA-412B-4DCC-8148-A3B2A391284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B1E3B7FA-73CA-48C0-AFE3-A895EA08DA2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4107D68-2587-4B94-956D-94F7ABA06A0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8360E12-3A9F-4746-929D-D551AC022C9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061BA3C-936E-4C1A-91EF-200C8B25340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C14424F-9F6E-4491-99EC-EE507F23A91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3C30C80-0A2D-4E6E-9502-A6EFB13E2B1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078F28E-1332-47BA-9C5F-06F02A7FF57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C479790-65D9-4878-97B4-55EBAA85577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2BFE39B-AA7B-44BB-9B99-235333AB798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F33EF6B-3581-4A68-BE22-068E6792CFC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040432B-96FC-4EC7-B653-D2D1CE37D8F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C149E47-1080-4F87-8448-0832A94E336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D5F446F6-DF25-451F-ACFA-1FEB7DB3D8EA}"/>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9CE292F-789C-41AF-B7F7-0C66C099CD95}"/>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6AE9AF3C-934E-4C30-AF05-EE14CC3661AA}"/>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CF1B800A-07F3-40F4-8F98-9F7DE546F705}"/>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7D27DB1B-C799-42D0-84DC-0E812A00159A}"/>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63D3084E-20A9-40D1-9F83-20051F4844A4}"/>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F12265EB-252B-4190-B6E3-ECB7869383E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6FC68A70-8C53-4686-893C-6C45D91852C2}"/>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6A3AEF36-CB2C-4DE8-8464-55183DBF346D}"/>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FACB905B-21C9-490B-9858-DD0D6DF50008}"/>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559F730B-8AA8-475C-BD7A-C9F05038E2A4}"/>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A1BA3A9-E1A5-4381-B373-3831A9A2EA5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6CAB34D-EB58-4BE0-904F-9AC35953F1D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B6E742D-0F5D-400D-88CA-018C0C0AEBA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F17B161-A362-4AED-A15B-BCE5CABF18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503812-5E2E-483D-99E4-94A0C05AA3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126746</xdr:rowOff>
    </xdr:from>
    <xdr:to>
      <xdr:col>55</xdr:col>
      <xdr:colOff>50800</xdr:colOff>
      <xdr:row>64</xdr:row>
      <xdr:rowOff>56896</xdr:rowOff>
    </xdr:to>
    <xdr:sp macro="" textlink="">
      <xdr:nvSpPr>
        <xdr:cNvPr id="244" name="楕円 243">
          <a:extLst>
            <a:ext uri="{FF2B5EF4-FFF2-40B4-BE49-F238E27FC236}">
              <a16:creationId xmlns:a16="http://schemas.microsoft.com/office/drawing/2014/main" id="{13AEFCEA-D5A4-45BB-B309-148E292D66C7}"/>
            </a:ext>
          </a:extLst>
        </xdr:cNvPr>
        <xdr:cNvSpPr/>
      </xdr:nvSpPr>
      <xdr:spPr>
        <a:xfrm>
          <a:off x="10426700" y="109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41673</xdr:rowOff>
    </xdr:from>
    <xdr:ext cx="469744" cy="259045"/>
    <xdr:sp macro="" textlink="">
      <xdr:nvSpPr>
        <xdr:cNvPr id="245" name="【体育館・プール】&#10;一人当たり面積該当値テキスト">
          <a:extLst>
            <a:ext uri="{FF2B5EF4-FFF2-40B4-BE49-F238E27FC236}">
              <a16:creationId xmlns:a16="http://schemas.microsoft.com/office/drawing/2014/main" id="{6F6BC091-FD99-46EC-9158-80CF36837448}"/>
            </a:ext>
          </a:extLst>
        </xdr:cNvPr>
        <xdr:cNvSpPr txBox="1"/>
      </xdr:nvSpPr>
      <xdr:spPr>
        <a:xfrm>
          <a:off x="10515600" y="1084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127889</xdr:rowOff>
    </xdr:from>
    <xdr:to>
      <xdr:col>50</xdr:col>
      <xdr:colOff>165100</xdr:colOff>
      <xdr:row>64</xdr:row>
      <xdr:rowOff>58039</xdr:rowOff>
    </xdr:to>
    <xdr:sp macro="" textlink="">
      <xdr:nvSpPr>
        <xdr:cNvPr id="246" name="楕円 245">
          <a:extLst>
            <a:ext uri="{FF2B5EF4-FFF2-40B4-BE49-F238E27FC236}">
              <a16:creationId xmlns:a16="http://schemas.microsoft.com/office/drawing/2014/main" id="{19EA722A-EE91-4B64-A77C-439B3F3FC030}"/>
            </a:ext>
          </a:extLst>
        </xdr:cNvPr>
        <xdr:cNvSpPr/>
      </xdr:nvSpPr>
      <xdr:spPr>
        <a:xfrm>
          <a:off x="9588500" y="109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6096</xdr:rowOff>
    </xdr:from>
    <xdr:to>
      <xdr:col>55</xdr:col>
      <xdr:colOff>0</xdr:colOff>
      <xdr:row>64</xdr:row>
      <xdr:rowOff>7239</xdr:rowOff>
    </xdr:to>
    <xdr:cxnSp macro="">
      <xdr:nvCxnSpPr>
        <xdr:cNvPr id="247" name="直線コネクタ 246">
          <a:extLst>
            <a:ext uri="{FF2B5EF4-FFF2-40B4-BE49-F238E27FC236}">
              <a16:creationId xmlns:a16="http://schemas.microsoft.com/office/drawing/2014/main" id="{12919FC5-A6FE-49EF-9DD2-211D4A9EF9A2}"/>
            </a:ext>
          </a:extLst>
        </xdr:cNvPr>
        <xdr:cNvCxnSpPr/>
      </xdr:nvCxnSpPr>
      <xdr:spPr>
        <a:xfrm flipV="1">
          <a:off x="9639300" y="1097889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129032</xdr:rowOff>
    </xdr:from>
    <xdr:to>
      <xdr:col>46</xdr:col>
      <xdr:colOff>38100</xdr:colOff>
      <xdr:row>64</xdr:row>
      <xdr:rowOff>59182</xdr:rowOff>
    </xdr:to>
    <xdr:sp macro="" textlink="">
      <xdr:nvSpPr>
        <xdr:cNvPr id="248" name="楕円 247">
          <a:extLst>
            <a:ext uri="{FF2B5EF4-FFF2-40B4-BE49-F238E27FC236}">
              <a16:creationId xmlns:a16="http://schemas.microsoft.com/office/drawing/2014/main" id="{441A54A8-176F-4E04-AD59-7ACE88DBEF6D}"/>
            </a:ext>
          </a:extLst>
        </xdr:cNvPr>
        <xdr:cNvSpPr/>
      </xdr:nvSpPr>
      <xdr:spPr>
        <a:xfrm>
          <a:off x="8699500" y="1093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7239</xdr:rowOff>
    </xdr:from>
    <xdr:to>
      <xdr:col>50</xdr:col>
      <xdr:colOff>114300</xdr:colOff>
      <xdr:row>64</xdr:row>
      <xdr:rowOff>8382</xdr:rowOff>
    </xdr:to>
    <xdr:cxnSp macro="">
      <xdr:nvCxnSpPr>
        <xdr:cNvPr id="249" name="直線コネクタ 248">
          <a:extLst>
            <a:ext uri="{FF2B5EF4-FFF2-40B4-BE49-F238E27FC236}">
              <a16:creationId xmlns:a16="http://schemas.microsoft.com/office/drawing/2014/main" id="{1971BDCA-74FE-43DC-A115-A4CDAC308780}"/>
            </a:ext>
          </a:extLst>
        </xdr:cNvPr>
        <xdr:cNvCxnSpPr/>
      </xdr:nvCxnSpPr>
      <xdr:spPr>
        <a:xfrm flipV="1">
          <a:off x="8750300" y="1098003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129794</xdr:rowOff>
    </xdr:from>
    <xdr:to>
      <xdr:col>41</xdr:col>
      <xdr:colOff>101600</xdr:colOff>
      <xdr:row>64</xdr:row>
      <xdr:rowOff>59944</xdr:rowOff>
    </xdr:to>
    <xdr:sp macro="" textlink="">
      <xdr:nvSpPr>
        <xdr:cNvPr id="250" name="楕円 249">
          <a:extLst>
            <a:ext uri="{FF2B5EF4-FFF2-40B4-BE49-F238E27FC236}">
              <a16:creationId xmlns:a16="http://schemas.microsoft.com/office/drawing/2014/main" id="{E00CBBFC-F0CD-4322-9C3F-A6F773CE3480}"/>
            </a:ext>
          </a:extLst>
        </xdr:cNvPr>
        <xdr:cNvSpPr/>
      </xdr:nvSpPr>
      <xdr:spPr>
        <a:xfrm>
          <a:off x="7810500" y="109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8382</xdr:rowOff>
    </xdr:from>
    <xdr:to>
      <xdr:col>45</xdr:col>
      <xdr:colOff>177800</xdr:colOff>
      <xdr:row>64</xdr:row>
      <xdr:rowOff>9144</xdr:rowOff>
    </xdr:to>
    <xdr:cxnSp macro="">
      <xdr:nvCxnSpPr>
        <xdr:cNvPr id="251" name="直線コネクタ 250">
          <a:extLst>
            <a:ext uri="{FF2B5EF4-FFF2-40B4-BE49-F238E27FC236}">
              <a16:creationId xmlns:a16="http://schemas.microsoft.com/office/drawing/2014/main" id="{7DCE9C7F-EE88-4F8C-A821-E63F15A77531}"/>
            </a:ext>
          </a:extLst>
        </xdr:cNvPr>
        <xdr:cNvCxnSpPr/>
      </xdr:nvCxnSpPr>
      <xdr:spPr>
        <a:xfrm flipV="1">
          <a:off x="7861300" y="1098118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130556</xdr:rowOff>
    </xdr:from>
    <xdr:to>
      <xdr:col>36</xdr:col>
      <xdr:colOff>165100</xdr:colOff>
      <xdr:row>64</xdr:row>
      <xdr:rowOff>60706</xdr:rowOff>
    </xdr:to>
    <xdr:sp macro="" textlink="">
      <xdr:nvSpPr>
        <xdr:cNvPr id="252" name="楕円 251">
          <a:extLst>
            <a:ext uri="{FF2B5EF4-FFF2-40B4-BE49-F238E27FC236}">
              <a16:creationId xmlns:a16="http://schemas.microsoft.com/office/drawing/2014/main" id="{4BE10F21-0ECD-430C-B508-04CE30CE1BD6}"/>
            </a:ext>
          </a:extLst>
        </xdr:cNvPr>
        <xdr:cNvSpPr/>
      </xdr:nvSpPr>
      <xdr:spPr>
        <a:xfrm>
          <a:off x="6921500" y="109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9144</xdr:rowOff>
    </xdr:from>
    <xdr:to>
      <xdr:col>41</xdr:col>
      <xdr:colOff>50800</xdr:colOff>
      <xdr:row>64</xdr:row>
      <xdr:rowOff>9906</xdr:rowOff>
    </xdr:to>
    <xdr:cxnSp macro="">
      <xdr:nvCxnSpPr>
        <xdr:cNvPr id="253" name="直線コネクタ 252">
          <a:extLst>
            <a:ext uri="{FF2B5EF4-FFF2-40B4-BE49-F238E27FC236}">
              <a16:creationId xmlns:a16="http://schemas.microsoft.com/office/drawing/2014/main" id="{3957E7E0-FCD0-45E7-84FB-29E779E787DB}"/>
            </a:ext>
          </a:extLst>
        </xdr:cNvPr>
        <xdr:cNvCxnSpPr/>
      </xdr:nvCxnSpPr>
      <xdr:spPr>
        <a:xfrm flipV="1">
          <a:off x="6972300" y="109819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842EDC0F-9C9F-4EDD-86A7-BC9B479F9095}"/>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DCA4ACF1-2AED-4DC1-BC28-F63C93343A1C}"/>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74FA65F3-CF93-478F-BDA2-A1999E7AC3E9}"/>
            </a:ext>
          </a:extLst>
        </xdr:cNvPr>
        <xdr:cNvSpPr txBox="1"/>
      </xdr:nvSpPr>
      <xdr:spPr>
        <a:xfrm>
          <a:off x="7626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9115D8CC-6596-4E52-8AE2-D87C29443D94}"/>
            </a:ext>
          </a:extLst>
        </xdr:cNvPr>
        <xdr:cNvSpPr txBox="1"/>
      </xdr:nvSpPr>
      <xdr:spPr>
        <a:xfrm>
          <a:off x="6737427" y="106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49166</xdr:rowOff>
    </xdr:from>
    <xdr:ext cx="469744" cy="259045"/>
    <xdr:sp macro="" textlink="">
      <xdr:nvSpPr>
        <xdr:cNvPr id="258" name="n_1mainValue【体育館・プール】&#10;一人当たり面積">
          <a:extLst>
            <a:ext uri="{FF2B5EF4-FFF2-40B4-BE49-F238E27FC236}">
              <a16:creationId xmlns:a16="http://schemas.microsoft.com/office/drawing/2014/main" id="{C6AE6569-336E-462B-93E4-2D0DBDE97B7E}"/>
            </a:ext>
          </a:extLst>
        </xdr:cNvPr>
        <xdr:cNvSpPr txBox="1"/>
      </xdr:nvSpPr>
      <xdr:spPr>
        <a:xfrm>
          <a:off x="9391727" y="110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50309</xdr:rowOff>
    </xdr:from>
    <xdr:ext cx="469744" cy="259045"/>
    <xdr:sp macro="" textlink="">
      <xdr:nvSpPr>
        <xdr:cNvPr id="259" name="n_2mainValue【体育館・プール】&#10;一人当たり面積">
          <a:extLst>
            <a:ext uri="{FF2B5EF4-FFF2-40B4-BE49-F238E27FC236}">
              <a16:creationId xmlns:a16="http://schemas.microsoft.com/office/drawing/2014/main" id="{0E1D4611-E5ED-4872-9800-80976B0224FB}"/>
            </a:ext>
          </a:extLst>
        </xdr:cNvPr>
        <xdr:cNvSpPr txBox="1"/>
      </xdr:nvSpPr>
      <xdr:spPr>
        <a:xfrm>
          <a:off x="8515427" y="110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51071</xdr:rowOff>
    </xdr:from>
    <xdr:ext cx="469744" cy="259045"/>
    <xdr:sp macro="" textlink="">
      <xdr:nvSpPr>
        <xdr:cNvPr id="260" name="n_3mainValue【体育館・プール】&#10;一人当たり面積">
          <a:extLst>
            <a:ext uri="{FF2B5EF4-FFF2-40B4-BE49-F238E27FC236}">
              <a16:creationId xmlns:a16="http://schemas.microsoft.com/office/drawing/2014/main" id="{3E86EBF4-0598-4347-8787-1AFF0A7F659B}"/>
            </a:ext>
          </a:extLst>
        </xdr:cNvPr>
        <xdr:cNvSpPr txBox="1"/>
      </xdr:nvSpPr>
      <xdr:spPr>
        <a:xfrm>
          <a:off x="7626427"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51833</xdr:rowOff>
    </xdr:from>
    <xdr:ext cx="469744" cy="259045"/>
    <xdr:sp macro="" textlink="">
      <xdr:nvSpPr>
        <xdr:cNvPr id="261" name="n_4mainValue【体育館・プール】&#10;一人当たり面積">
          <a:extLst>
            <a:ext uri="{FF2B5EF4-FFF2-40B4-BE49-F238E27FC236}">
              <a16:creationId xmlns:a16="http://schemas.microsoft.com/office/drawing/2014/main" id="{BAA39E0E-C6FA-4B62-880A-6A51D8C3D626}"/>
            </a:ext>
          </a:extLst>
        </xdr:cNvPr>
        <xdr:cNvSpPr txBox="1"/>
      </xdr:nvSpPr>
      <xdr:spPr>
        <a:xfrm>
          <a:off x="6737427" y="110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A82D171-B408-456D-9B40-B3789E171C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AF5699F-D6BC-461C-B023-65B98AFC94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8887A67-C591-4CA7-9BE4-944BC9048C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4445638-358C-4FF5-8A99-E4A2A78B87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BE631BB-FF1F-49C6-AC94-47870A5695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5D047F2-1178-4438-8D82-EEECEE4DD9B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8FC6331-F1CC-4183-8911-F66071FE36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1DEE64C-5ABA-4B0B-8F5F-ED2CDBB45BA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DABB9F4-3B8F-4282-8E54-5256A35CFE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C68E845-831E-4631-9FE2-651ACA28400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0F6EF05-48DE-4E4F-8516-24F832A0A48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21F6BC2-FE16-46E8-B676-079DD045430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DD83887-786A-413E-AABB-1C3EA0C4A88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704EA5B-E97B-4325-AD75-A05E8313854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FD3620F-192A-431A-8A95-F3BBE4E42EC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B8E4177-DF04-49B2-8011-ED4E8A32374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977AC75-63DA-43E4-9CEF-5D8814CDF45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43FFA72-1834-4E08-81E6-F0DD0B26A89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9693CDA-BA8B-4AF4-918E-B4B08DA356E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C432A8B-98BD-4402-B09A-2750E8BD318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6EDA5B50-E1C8-464F-A83F-CE47F0ED1E5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2F54456-956B-4DCE-8EA2-43E45BAC24C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3F90CA28-6B93-492C-B8F7-11B117C00B3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08AABA8-0D8C-4F1E-8CBF-FAE6DFB189F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9CC8E10A-1E12-4866-AAF7-AFDCF41D19B5}"/>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665EEC95-632F-42FD-BAF0-CCF141E3962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DABFED1-095E-4DAA-9B17-5233968D4DC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BCA10DD-0C83-4111-A35C-F8A428982195}"/>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8B8F1DE5-9395-4DA0-85AF-0A3D759D1D09}"/>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80F45A4E-F4E8-4959-A5F2-B88015A1F563}"/>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BA5EAC7B-DDDC-4B1D-96FD-992E2092D014}"/>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040CDBDB-9808-4E9F-AFAE-1884A43ACFC7}"/>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D418B634-5D5D-4843-9D9D-16C752CFCC89}"/>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C9CC43E0-3728-4B02-B25C-2E512C76ECAE}"/>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FA00BD7A-A928-44AC-8B0A-18A57714B494}"/>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C802F0D-98BF-4FC9-928B-50769C26EE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FC7A33D-09C1-42C9-A320-DD1C51D16B5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7D7349F-579C-4FFB-827E-C2EECF845D1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3AE8F3D-907C-4EF3-9403-050D9E6BA3A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98DC15C-4F9D-4A22-9A2F-ECAE02F037A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2539</xdr:rowOff>
    </xdr:from>
    <xdr:to>
      <xdr:col>24</xdr:col>
      <xdr:colOff>114300</xdr:colOff>
      <xdr:row>84</xdr:row>
      <xdr:rowOff>104139</xdr:rowOff>
    </xdr:to>
    <xdr:sp macro="" textlink="">
      <xdr:nvSpPr>
        <xdr:cNvPr id="302" name="楕円 301">
          <a:extLst>
            <a:ext uri="{FF2B5EF4-FFF2-40B4-BE49-F238E27FC236}">
              <a16:creationId xmlns:a16="http://schemas.microsoft.com/office/drawing/2014/main" id="{B3E9DDB4-DD85-45B2-9269-4347377CD1A1}"/>
            </a:ext>
          </a:extLst>
        </xdr:cNvPr>
        <xdr:cNvSpPr/>
      </xdr:nvSpPr>
      <xdr:spPr>
        <a:xfrm>
          <a:off x="4584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152416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E9EA9764-1E01-47A6-9A6E-20C113A4A228}"/>
            </a:ext>
          </a:extLst>
        </xdr:cNvPr>
        <xdr:cNvSpPr txBox="1"/>
      </xdr:nvSpPr>
      <xdr:spPr>
        <a:xfrm>
          <a:off x="46736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130175</xdr:rowOff>
    </xdr:from>
    <xdr:to>
      <xdr:col>20</xdr:col>
      <xdr:colOff>38100</xdr:colOff>
      <xdr:row>84</xdr:row>
      <xdr:rowOff>60325</xdr:rowOff>
    </xdr:to>
    <xdr:sp macro="" textlink="">
      <xdr:nvSpPr>
        <xdr:cNvPr id="304" name="楕円 303">
          <a:extLst>
            <a:ext uri="{FF2B5EF4-FFF2-40B4-BE49-F238E27FC236}">
              <a16:creationId xmlns:a16="http://schemas.microsoft.com/office/drawing/2014/main" id="{A8E51743-A44E-4165-8702-2CC7CD987AC2}"/>
            </a:ext>
          </a:extLst>
        </xdr:cNvPr>
        <xdr:cNvSpPr/>
      </xdr:nvSpPr>
      <xdr:spPr>
        <a:xfrm>
          <a:off x="3746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xdr:rowOff>
    </xdr:from>
    <xdr:to>
      <xdr:col>24</xdr:col>
      <xdr:colOff>63500</xdr:colOff>
      <xdr:row>84</xdr:row>
      <xdr:rowOff>53339</xdr:rowOff>
    </xdr:to>
    <xdr:cxnSp macro="">
      <xdr:nvCxnSpPr>
        <xdr:cNvPr id="305" name="直線コネクタ 304">
          <a:extLst>
            <a:ext uri="{FF2B5EF4-FFF2-40B4-BE49-F238E27FC236}">
              <a16:creationId xmlns:a16="http://schemas.microsoft.com/office/drawing/2014/main" id="{A7F651B8-234E-4D02-AB41-616EAC73739A}"/>
            </a:ext>
          </a:extLst>
        </xdr:cNvPr>
        <xdr:cNvCxnSpPr/>
      </xdr:nvCxnSpPr>
      <xdr:spPr>
        <a:xfrm>
          <a:off x="3797300" y="144113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84455</xdr:rowOff>
    </xdr:from>
    <xdr:to>
      <xdr:col>15</xdr:col>
      <xdr:colOff>101600</xdr:colOff>
      <xdr:row>84</xdr:row>
      <xdr:rowOff>14605</xdr:rowOff>
    </xdr:to>
    <xdr:sp macro="" textlink="">
      <xdr:nvSpPr>
        <xdr:cNvPr id="306" name="楕円 305">
          <a:extLst>
            <a:ext uri="{FF2B5EF4-FFF2-40B4-BE49-F238E27FC236}">
              <a16:creationId xmlns:a16="http://schemas.microsoft.com/office/drawing/2014/main" id="{602A63A6-1E81-4597-B77A-26FDE9316D33}"/>
            </a:ext>
          </a:extLst>
        </xdr:cNvPr>
        <xdr:cNvSpPr/>
      </xdr:nvSpPr>
      <xdr:spPr>
        <a:xfrm>
          <a:off x="2857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135255</xdr:rowOff>
    </xdr:from>
    <xdr:to>
      <xdr:col>19</xdr:col>
      <xdr:colOff>177800</xdr:colOff>
      <xdr:row>84</xdr:row>
      <xdr:rowOff>9525</xdr:rowOff>
    </xdr:to>
    <xdr:cxnSp macro="">
      <xdr:nvCxnSpPr>
        <xdr:cNvPr id="307" name="直線コネクタ 306">
          <a:extLst>
            <a:ext uri="{FF2B5EF4-FFF2-40B4-BE49-F238E27FC236}">
              <a16:creationId xmlns:a16="http://schemas.microsoft.com/office/drawing/2014/main" id="{75792442-AD7C-4854-A315-6828A0C77707}"/>
            </a:ext>
          </a:extLst>
        </xdr:cNvPr>
        <xdr:cNvCxnSpPr/>
      </xdr:nvCxnSpPr>
      <xdr:spPr>
        <a:xfrm>
          <a:off x="2908300" y="14365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36830</xdr:rowOff>
    </xdr:from>
    <xdr:to>
      <xdr:col>10</xdr:col>
      <xdr:colOff>165100</xdr:colOff>
      <xdr:row>83</xdr:row>
      <xdr:rowOff>138430</xdr:rowOff>
    </xdr:to>
    <xdr:sp macro="" textlink="">
      <xdr:nvSpPr>
        <xdr:cNvPr id="308" name="楕円 307">
          <a:extLst>
            <a:ext uri="{FF2B5EF4-FFF2-40B4-BE49-F238E27FC236}">
              <a16:creationId xmlns:a16="http://schemas.microsoft.com/office/drawing/2014/main" id="{E5CF3B5C-92C2-4986-8CAE-DE64A735A4A2}"/>
            </a:ext>
          </a:extLst>
        </xdr:cNvPr>
        <xdr:cNvSpPr/>
      </xdr:nvSpPr>
      <xdr:spPr>
        <a:xfrm>
          <a:off x="1968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87630</xdr:rowOff>
    </xdr:from>
    <xdr:to>
      <xdr:col>15</xdr:col>
      <xdr:colOff>50800</xdr:colOff>
      <xdr:row>83</xdr:row>
      <xdr:rowOff>135255</xdr:rowOff>
    </xdr:to>
    <xdr:cxnSp macro="">
      <xdr:nvCxnSpPr>
        <xdr:cNvPr id="309" name="直線コネクタ 308">
          <a:extLst>
            <a:ext uri="{FF2B5EF4-FFF2-40B4-BE49-F238E27FC236}">
              <a16:creationId xmlns:a16="http://schemas.microsoft.com/office/drawing/2014/main" id="{E5CEEE96-9040-42B0-BF8E-E17E0B09797E}"/>
            </a:ext>
          </a:extLst>
        </xdr:cNvPr>
        <xdr:cNvCxnSpPr/>
      </xdr:nvCxnSpPr>
      <xdr:spPr>
        <a:xfrm>
          <a:off x="2019300" y="143179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162561</xdr:rowOff>
    </xdr:from>
    <xdr:to>
      <xdr:col>6</xdr:col>
      <xdr:colOff>38100</xdr:colOff>
      <xdr:row>83</xdr:row>
      <xdr:rowOff>92711</xdr:rowOff>
    </xdr:to>
    <xdr:sp macro="" textlink="">
      <xdr:nvSpPr>
        <xdr:cNvPr id="310" name="楕円 309">
          <a:extLst>
            <a:ext uri="{FF2B5EF4-FFF2-40B4-BE49-F238E27FC236}">
              <a16:creationId xmlns:a16="http://schemas.microsoft.com/office/drawing/2014/main" id="{BD6DCC3C-B3C6-403D-85D9-38893C8775E5}"/>
            </a:ext>
          </a:extLst>
        </xdr:cNvPr>
        <xdr:cNvSpPr/>
      </xdr:nvSpPr>
      <xdr:spPr>
        <a:xfrm>
          <a:off x="1079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41911</xdr:rowOff>
    </xdr:from>
    <xdr:to>
      <xdr:col>10</xdr:col>
      <xdr:colOff>114300</xdr:colOff>
      <xdr:row>83</xdr:row>
      <xdr:rowOff>87630</xdr:rowOff>
    </xdr:to>
    <xdr:cxnSp macro="">
      <xdr:nvCxnSpPr>
        <xdr:cNvPr id="311" name="直線コネクタ 310">
          <a:extLst>
            <a:ext uri="{FF2B5EF4-FFF2-40B4-BE49-F238E27FC236}">
              <a16:creationId xmlns:a16="http://schemas.microsoft.com/office/drawing/2014/main" id="{BB1AA6FF-DBD7-41FB-8874-8A115F6BCC2C}"/>
            </a:ext>
          </a:extLst>
        </xdr:cNvPr>
        <xdr:cNvCxnSpPr/>
      </xdr:nvCxnSpPr>
      <xdr:spPr>
        <a:xfrm>
          <a:off x="1130300" y="14272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1B26CBF0-EC7E-4180-82A7-59DBC4D83CE6}"/>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98795CBB-C3E8-4639-AA6A-BA3FE6AC3F13}"/>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5625AD67-9E77-4885-9DC6-69CFD6ACFEB8}"/>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8B63A58B-A027-4F02-AEBD-98D8B0C02EC5}"/>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51452</xdr:rowOff>
    </xdr:from>
    <xdr:ext cx="405111" cy="259045"/>
    <xdr:sp macro="" textlink="">
      <xdr:nvSpPr>
        <xdr:cNvPr id="316" name="n_1mainValue【福祉施設】&#10;有形固定資産減価償却率">
          <a:extLst>
            <a:ext uri="{FF2B5EF4-FFF2-40B4-BE49-F238E27FC236}">
              <a16:creationId xmlns:a16="http://schemas.microsoft.com/office/drawing/2014/main" id="{286C56A0-3117-404D-B0A8-B438E1F9E75D}"/>
            </a:ext>
          </a:extLst>
        </xdr:cNvPr>
        <xdr:cNvSpPr txBox="1"/>
      </xdr:nvSpPr>
      <xdr:spPr>
        <a:xfrm>
          <a:off x="3582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5732</xdr:rowOff>
    </xdr:from>
    <xdr:ext cx="405111" cy="259045"/>
    <xdr:sp macro="" textlink="">
      <xdr:nvSpPr>
        <xdr:cNvPr id="317" name="n_2mainValue【福祉施設】&#10;有形固定資産減価償却率">
          <a:extLst>
            <a:ext uri="{FF2B5EF4-FFF2-40B4-BE49-F238E27FC236}">
              <a16:creationId xmlns:a16="http://schemas.microsoft.com/office/drawing/2014/main" id="{73095FA2-28E5-4D4E-AB0F-BCEED11D5BCE}"/>
            </a:ext>
          </a:extLst>
        </xdr:cNvPr>
        <xdr:cNvSpPr txBox="1"/>
      </xdr:nvSpPr>
      <xdr:spPr>
        <a:xfrm>
          <a:off x="2705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129557</xdr:rowOff>
    </xdr:from>
    <xdr:ext cx="405111" cy="259045"/>
    <xdr:sp macro="" textlink="">
      <xdr:nvSpPr>
        <xdr:cNvPr id="318" name="n_3mainValue【福祉施設】&#10;有形固定資産減価償却率">
          <a:extLst>
            <a:ext uri="{FF2B5EF4-FFF2-40B4-BE49-F238E27FC236}">
              <a16:creationId xmlns:a16="http://schemas.microsoft.com/office/drawing/2014/main" id="{7D309960-3424-4DBB-A6ED-7A8E4199AA7E}"/>
            </a:ext>
          </a:extLst>
        </xdr:cNvPr>
        <xdr:cNvSpPr txBox="1"/>
      </xdr:nvSpPr>
      <xdr:spPr>
        <a:xfrm>
          <a:off x="1816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83838</xdr:rowOff>
    </xdr:from>
    <xdr:ext cx="405111" cy="259045"/>
    <xdr:sp macro="" textlink="">
      <xdr:nvSpPr>
        <xdr:cNvPr id="319" name="n_4mainValue【福祉施設】&#10;有形固定資産減価償却率">
          <a:extLst>
            <a:ext uri="{FF2B5EF4-FFF2-40B4-BE49-F238E27FC236}">
              <a16:creationId xmlns:a16="http://schemas.microsoft.com/office/drawing/2014/main" id="{0CE227B6-28A4-449D-9244-878E14FD7ABB}"/>
            </a:ext>
          </a:extLst>
        </xdr:cNvPr>
        <xdr:cNvSpPr txBox="1"/>
      </xdr:nvSpPr>
      <xdr:spPr>
        <a:xfrm>
          <a:off x="9277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7EBCA82-52CC-40E2-BD73-30AD4AE8CB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18A8AB1-8FC4-4ACA-B1B7-5958CE9D2A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E3FC8FC-B122-4A35-A7BF-05FE45F124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FE267D8-FE6E-4614-A8BB-F5DB42DDDB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CFB2B1D-9E16-4584-A6A8-3F107E216A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7F7AE7D-311E-4A8E-A2C8-4746A000430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178ECC9-90D9-4003-9C7F-FF41344180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8F840F6-93B4-4D08-B1B9-0E1884E9B07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2D5C249-A941-4342-AB9A-089C23876C4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885CA37D-143E-4568-997C-DBF1F942FAC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36A94B00-E534-4148-908D-DBCA822ABE7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A2EB0E2-3549-4AF4-BFE1-29D0E37D452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37B2AFB8-8F5A-4F72-9C1D-9B679011A5D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968D906F-EED6-46B9-9C76-BEEEB8BA7B5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732360E-368E-44A0-9515-EDD1E788B85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4168548-C60D-4147-B5C7-C7E59ED39FC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89C84AC-BCF4-4C82-BEE6-6705C64070E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682E342D-0A6D-4072-A6F9-0625DB05DA8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2454E70-0166-41B5-A2DE-6184B0F1FD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A5248CE-EC16-4E13-8A7E-7FD98BF65E8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F695D99-CB84-4E87-9F87-4337EA61F81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23F397E8-9E3F-433E-99D3-D442477D792B}"/>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EF614236-12B7-4ECA-BDD2-59A37368AC68}"/>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9E1D9FF8-2E20-434C-B125-BABE0C871888}"/>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877619BB-0C3E-476A-88C1-4986F131F9B5}"/>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CD32BF72-E921-4157-B17F-BF1830926B99}"/>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41F1BBD0-9546-4192-B6A9-E01638A67B15}"/>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6FECF2A7-5C45-441D-9F1C-20CA2F2BF14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414DA275-2C0A-46A9-B980-673AF4C8A67B}"/>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FAD4FAF2-36B2-4F68-BBE2-03D139997084}"/>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FC6EECBB-993B-462A-A042-9D84A6E43426}"/>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2A2AEB9C-377C-4408-B9DF-25C7B6876FB1}"/>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327839A-A5C1-43B0-8921-60537787F50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F57F74C-D772-49E2-AA18-F5305786AC8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E4BF1F9-342E-48B2-B42B-11053668D9A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B8B0D3E-E472-4630-AAC5-CC8A23428B0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443EC68-E1C6-4316-98B3-8A42546A08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7" name="楕円 356">
          <a:extLst>
            <a:ext uri="{FF2B5EF4-FFF2-40B4-BE49-F238E27FC236}">
              <a16:creationId xmlns:a16="http://schemas.microsoft.com/office/drawing/2014/main" id="{A1AC0913-DD3C-401A-BBA9-305284FDB669}"/>
            </a:ext>
          </a:extLst>
        </xdr:cNvPr>
        <xdr:cNvSpPr/>
      </xdr:nvSpPr>
      <xdr:spPr>
        <a:xfrm>
          <a:off x="10426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57166</xdr:rowOff>
    </xdr:from>
    <xdr:ext cx="469744" cy="259045"/>
    <xdr:sp macro="" textlink="">
      <xdr:nvSpPr>
        <xdr:cNvPr id="358" name="【福祉施設】&#10;一人当たり面積該当値テキスト">
          <a:extLst>
            <a:ext uri="{FF2B5EF4-FFF2-40B4-BE49-F238E27FC236}">
              <a16:creationId xmlns:a16="http://schemas.microsoft.com/office/drawing/2014/main" id="{CECD89E8-EE28-40F1-81FC-17203F955137}"/>
            </a:ext>
          </a:extLst>
        </xdr:cNvPr>
        <xdr:cNvSpPr txBox="1"/>
      </xdr:nvSpPr>
      <xdr:spPr>
        <a:xfrm>
          <a:off x="10515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59" name="楕円 358">
          <a:extLst>
            <a:ext uri="{FF2B5EF4-FFF2-40B4-BE49-F238E27FC236}">
              <a16:creationId xmlns:a16="http://schemas.microsoft.com/office/drawing/2014/main" id="{DCB86F13-3D34-46C6-BCEF-83FC45AB1490}"/>
            </a:ext>
          </a:extLst>
        </xdr:cNvPr>
        <xdr:cNvSpPr/>
      </xdr:nvSpPr>
      <xdr:spPr>
        <a:xfrm>
          <a:off x="958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129539</xdr:rowOff>
    </xdr:from>
    <xdr:to>
      <xdr:col>55</xdr:col>
      <xdr:colOff>0</xdr:colOff>
      <xdr:row>84</xdr:row>
      <xdr:rowOff>129539</xdr:rowOff>
    </xdr:to>
    <xdr:cxnSp macro="">
      <xdr:nvCxnSpPr>
        <xdr:cNvPr id="360" name="直線コネクタ 359">
          <a:extLst>
            <a:ext uri="{FF2B5EF4-FFF2-40B4-BE49-F238E27FC236}">
              <a16:creationId xmlns:a16="http://schemas.microsoft.com/office/drawing/2014/main" id="{9DC5B57A-6F07-4233-A4D4-15176ABF478D}"/>
            </a:ext>
          </a:extLst>
        </xdr:cNvPr>
        <xdr:cNvCxnSpPr/>
      </xdr:nvCxnSpPr>
      <xdr:spPr>
        <a:xfrm>
          <a:off x="9639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361" name="楕円 360">
          <a:extLst>
            <a:ext uri="{FF2B5EF4-FFF2-40B4-BE49-F238E27FC236}">
              <a16:creationId xmlns:a16="http://schemas.microsoft.com/office/drawing/2014/main" id="{7D376490-28E4-4DC4-941E-6C1D3B47FE55}"/>
            </a:ext>
          </a:extLst>
        </xdr:cNvPr>
        <xdr:cNvSpPr/>
      </xdr:nvSpPr>
      <xdr:spPr>
        <a:xfrm>
          <a:off x="8699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134113</xdr:rowOff>
    </xdr:to>
    <xdr:cxnSp macro="">
      <xdr:nvCxnSpPr>
        <xdr:cNvPr id="362" name="直線コネクタ 361">
          <a:extLst>
            <a:ext uri="{FF2B5EF4-FFF2-40B4-BE49-F238E27FC236}">
              <a16:creationId xmlns:a16="http://schemas.microsoft.com/office/drawing/2014/main" id="{2ED0C77C-C25E-43C7-95B1-4A871DA0D88A}"/>
            </a:ext>
          </a:extLst>
        </xdr:cNvPr>
        <xdr:cNvCxnSpPr/>
      </xdr:nvCxnSpPr>
      <xdr:spPr>
        <a:xfrm flipV="1">
          <a:off x="8750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85598</xdr:rowOff>
    </xdr:from>
    <xdr:to>
      <xdr:col>41</xdr:col>
      <xdr:colOff>101600</xdr:colOff>
      <xdr:row>85</xdr:row>
      <xdr:rowOff>15748</xdr:rowOff>
    </xdr:to>
    <xdr:sp macro="" textlink="">
      <xdr:nvSpPr>
        <xdr:cNvPr id="363" name="楕円 362">
          <a:extLst>
            <a:ext uri="{FF2B5EF4-FFF2-40B4-BE49-F238E27FC236}">
              <a16:creationId xmlns:a16="http://schemas.microsoft.com/office/drawing/2014/main" id="{83A5E021-89BD-43B2-AEA9-A00345196CCF}"/>
            </a:ext>
          </a:extLst>
        </xdr:cNvPr>
        <xdr:cNvSpPr/>
      </xdr:nvSpPr>
      <xdr:spPr>
        <a:xfrm>
          <a:off x="7810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84</xdr:row>
      <xdr:rowOff>136398</xdr:rowOff>
    </xdr:to>
    <xdr:cxnSp macro="">
      <xdr:nvCxnSpPr>
        <xdr:cNvPr id="364" name="直線コネクタ 363">
          <a:extLst>
            <a:ext uri="{FF2B5EF4-FFF2-40B4-BE49-F238E27FC236}">
              <a16:creationId xmlns:a16="http://schemas.microsoft.com/office/drawing/2014/main" id="{A54F6B1C-27B7-4E0B-9D75-EF36177775C4}"/>
            </a:ext>
          </a:extLst>
        </xdr:cNvPr>
        <xdr:cNvCxnSpPr/>
      </xdr:nvCxnSpPr>
      <xdr:spPr>
        <a:xfrm flipV="1">
          <a:off x="7861300" y="145359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131318</xdr:rowOff>
    </xdr:from>
    <xdr:to>
      <xdr:col>36</xdr:col>
      <xdr:colOff>165100</xdr:colOff>
      <xdr:row>85</xdr:row>
      <xdr:rowOff>61468</xdr:rowOff>
    </xdr:to>
    <xdr:sp macro="" textlink="">
      <xdr:nvSpPr>
        <xdr:cNvPr id="365" name="楕円 364">
          <a:extLst>
            <a:ext uri="{FF2B5EF4-FFF2-40B4-BE49-F238E27FC236}">
              <a16:creationId xmlns:a16="http://schemas.microsoft.com/office/drawing/2014/main" id="{D6091B85-C56F-4DA9-AA47-56593B32D400}"/>
            </a:ext>
          </a:extLst>
        </xdr:cNvPr>
        <xdr:cNvSpPr/>
      </xdr:nvSpPr>
      <xdr:spPr>
        <a:xfrm>
          <a:off x="6921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136398</xdr:rowOff>
    </xdr:from>
    <xdr:to>
      <xdr:col>41</xdr:col>
      <xdr:colOff>50800</xdr:colOff>
      <xdr:row>85</xdr:row>
      <xdr:rowOff>10668</xdr:rowOff>
    </xdr:to>
    <xdr:cxnSp macro="">
      <xdr:nvCxnSpPr>
        <xdr:cNvPr id="366" name="直線コネクタ 365">
          <a:extLst>
            <a:ext uri="{FF2B5EF4-FFF2-40B4-BE49-F238E27FC236}">
              <a16:creationId xmlns:a16="http://schemas.microsoft.com/office/drawing/2014/main" id="{CD36E561-1B90-45C2-8099-3090A74D333A}"/>
            </a:ext>
          </a:extLst>
        </xdr:cNvPr>
        <xdr:cNvCxnSpPr/>
      </xdr:nvCxnSpPr>
      <xdr:spPr>
        <a:xfrm flipV="1">
          <a:off x="6972300" y="145381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FFCC43BB-4EFC-442F-A6A4-510597C0573D}"/>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A8F5020C-B1B7-4D9A-BF1D-589B79F97C0C}"/>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B6D05548-78B6-446B-9817-5DD951B5BA0A}"/>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95553BC3-282F-4922-B9C8-C4AAAE9DFB43}"/>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xdr:rowOff>
    </xdr:from>
    <xdr:ext cx="469744" cy="259045"/>
    <xdr:sp macro="" textlink="">
      <xdr:nvSpPr>
        <xdr:cNvPr id="371" name="n_1mainValue【福祉施設】&#10;一人当たり面積">
          <a:extLst>
            <a:ext uri="{FF2B5EF4-FFF2-40B4-BE49-F238E27FC236}">
              <a16:creationId xmlns:a16="http://schemas.microsoft.com/office/drawing/2014/main" id="{8A51835F-6CDC-4E82-A323-2556FC532D1E}"/>
            </a:ext>
          </a:extLst>
        </xdr:cNvPr>
        <xdr:cNvSpPr txBox="1"/>
      </xdr:nvSpPr>
      <xdr:spPr>
        <a:xfrm>
          <a:off x="9391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372" name="n_2mainValue【福祉施設】&#10;一人当たり面積">
          <a:extLst>
            <a:ext uri="{FF2B5EF4-FFF2-40B4-BE49-F238E27FC236}">
              <a16:creationId xmlns:a16="http://schemas.microsoft.com/office/drawing/2014/main" id="{C11FBBE5-90C3-4C5C-B0CE-35BCFD06E520}"/>
            </a:ext>
          </a:extLst>
        </xdr:cNvPr>
        <xdr:cNvSpPr txBox="1"/>
      </xdr:nvSpPr>
      <xdr:spPr>
        <a:xfrm>
          <a:off x="8515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6875</xdr:rowOff>
    </xdr:from>
    <xdr:ext cx="469744" cy="259045"/>
    <xdr:sp macro="" textlink="">
      <xdr:nvSpPr>
        <xdr:cNvPr id="373" name="n_3mainValue【福祉施設】&#10;一人当たり面積">
          <a:extLst>
            <a:ext uri="{FF2B5EF4-FFF2-40B4-BE49-F238E27FC236}">
              <a16:creationId xmlns:a16="http://schemas.microsoft.com/office/drawing/2014/main" id="{B1D4B624-4424-4026-9A8B-0AA71E3B3FCA}"/>
            </a:ext>
          </a:extLst>
        </xdr:cNvPr>
        <xdr:cNvSpPr txBox="1"/>
      </xdr:nvSpPr>
      <xdr:spPr>
        <a:xfrm>
          <a:off x="76264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52595</xdr:rowOff>
    </xdr:from>
    <xdr:ext cx="469744" cy="259045"/>
    <xdr:sp macro="" textlink="">
      <xdr:nvSpPr>
        <xdr:cNvPr id="374" name="n_4mainValue【福祉施設】&#10;一人当たり面積">
          <a:extLst>
            <a:ext uri="{FF2B5EF4-FFF2-40B4-BE49-F238E27FC236}">
              <a16:creationId xmlns:a16="http://schemas.microsoft.com/office/drawing/2014/main" id="{AAEAD62F-1B5D-4676-AF33-DAA15CC94086}"/>
            </a:ext>
          </a:extLst>
        </xdr:cNvPr>
        <xdr:cNvSpPr txBox="1"/>
      </xdr:nvSpPr>
      <xdr:spPr>
        <a:xfrm>
          <a:off x="6737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A400047-5F56-43C2-997F-2C2E7C91F32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E9846E1-5EE1-465D-9682-67E85D04624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FA4CA7D-9AF8-4963-AD9D-87151388C5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F203799-59C4-40E9-9550-9D6854B4B13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A419EF1-FCD5-466C-B485-4D874C195A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F019FBE-95C9-49D3-8B78-6D23843DBA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E9098F8-93D0-48EF-B5B0-FCE8084884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5D4A883-2375-47F6-9A55-6735706D0F9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759DBAF-BDB4-4634-AC60-68BD30B29AC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5977657-4C1A-4525-900C-2377C26B939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08B8AC5-2848-4322-83FD-74226AC8FCB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BAE479C9-BD34-46D8-B98A-457ABFF52ED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E6989EB-30E0-4481-9842-00D9B33EBB6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7528151-0A16-485F-B604-6D390C535BB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30700EA5-CEA9-4DDD-98CC-75E5CA60F9F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FD784CA-81F5-4085-8309-005A1BDCE75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41FAF1D4-7F84-49AC-880B-52529025223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F3BAC835-ECF6-4173-B966-71A1AF7B53B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322412F-FBD3-4BB5-B05E-2B16135EC80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8097BD65-000E-4017-B4FE-6085FF0CDA9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6E4562AB-7A8F-474F-944C-3B8715D1EE9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AB01C924-1FFB-44B0-86C1-D889C1F5813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45254114-7F1D-49E5-B8CF-09FA0886782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40C83205-BF4F-421A-A047-F3C2E4E0175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3F26D2BE-6AC2-4EEE-A989-10A072AFAAD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71AB06E8-A6D2-4DAF-B725-C6D52473116F}"/>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A1FA90B0-E25D-4D28-AE39-4A72EB30260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3401A5C7-DFC4-46AB-A124-974D004DED4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F89B01FA-338A-4A95-8978-63CC6789FBE9}"/>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8F8E5701-AB38-4C6C-A93C-2C6B0ADAE59A}"/>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551DE4F0-58A4-4A23-87ED-3161201AF1F3}"/>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B7EFB721-78B7-4966-9629-069111B19089}"/>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8DBB9B0C-A226-450B-91F9-D7D619E565CF}"/>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FB20F020-C21A-478B-8DA4-82351F15CB34}"/>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8EC6431A-2424-40B9-B9CA-E4A7BC26054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2CB8EB75-605A-4195-8ECE-C5D734EE457F}"/>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8CEB835-683A-4147-B2F1-1B640FF3042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4434232-D413-42F5-BBC5-F4C7092F49A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887371E-33F1-4C09-A402-89CFFFDC0FA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4DE6348-ECE5-4850-87B5-C1EBE67BC71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1BA7E83-4D0D-4069-B54E-5A72A56D6CD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71120</xdr:rowOff>
    </xdr:from>
    <xdr:to>
      <xdr:col>24</xdr:col>
      <xdr:colOff>114300</xdr:colOff>
      <xdr:row>108</xdr:row>
      <xdr:rowOff>1270</xdr:rowOff>
    </xdr:to>
    <xdr:sp macro="" textlink="">
      <xdr:nvSpPr>
        <xdr:cNvPr id="416" name="楕円 415">
          <a:extLst>
            <a:ext uri="{FF2B5EF4-FFF2-40B4-BE49-F238E27FC236}">
              <a16:creationId xmlns:a16="http://schemas.microsoft.com/office/drawing/2014/main" id="{01A09AB1-7CFD-4951-80B9-387294B8A893}"/>
            </a:ext>
          </a:extLst>
        </xdr:cNvPr>
        <xdr:cNvSpPr/>
      </xdr:nvSpPr>
      <xdr:spPr>
        <a:xfrm>
          <a:off x="4584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49547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4A667157-E207-4BAD-AFDD-99800FFA7F88}"/>
            </a:ext>
          </a:extLst>
        </xdr:cNvPr>
        <xdr:cNvSpPr txBox="1"/>
      </xdr:nvSpPr>
      <xdr:spPr>
        <a:xfrm>
          <a:off x="46736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46627</xdr:rowOff>
    </xdr:from>
    <xdr:to>
      <xdr:col>20</xdr:col>
      <xdr:colOff>38100</xdr:colOff>
      <xdr:row>107</xdr:row>
      <xdr:rowOff>148227</xdr:rowOff>
    </xdr:to>
    <xdr:sp macro="" textlink="">
      <xdr:nvSpPr>
        <xdr:cNvPr id="418" name="楕円 417">
          <a:extLst>
            <a:ext uri="{FF2B5EF4-FFF2-40B4-BE49-F238E27FC236}">
              <a16:creationId xmlns:a16="http://schemas.microsoft.com/office/drawing/2014/main" id="{395DE72E-1E0B-4FE7-9A2C-7BCEDB2F1DA5}"/>
            </a:ext>
          </a:extLst>
        </xdr:cNvPr>
        <xdr:cNvSpPr/>
      </xdr:nvSpPr>
      <xdr:spPr>
        <a:xfrm>
          <a:off x="3746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97427</xdr:rowOff>
    </xdr:from>
    <xdr:to>
      <xdr:col>24</xdr:col>
      <xdr:colOff>63500</xdr:colOff>
      <xdr:row>107</xdr:row>
      <xdr:rowOff>121920</xdr:rowOff>
    </xdr:to>
    <xdr:cxnSp macro="">
      <xdr:nvCxnSpPr>
        <xdr:cNvPr id="419" name="直線コネクタ 418">
          <a:extLst>
            <a:ext uri="{FF2B5EF4-FFF2-40B4-BE49-F238E27FC236}">
              <a16:creationId xmlns:a16="http://schemas.microsoft.com/office/drawing/2014/main" id="{3E5E924B-5A6A-4A4E-AA76-ED9E9E7A0376}"/>
            </a:ext>
          </a:extLst>
        </xdr:cNvPr>
        <xdr:cNvCxnSpPr/>
      </xdr:nvCxnSpPr>
      <xdr:spPr>
        <a:xfrm>
          <a:off x="3797300" y="1844257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22134</xdr:rowOff>
    </xdr:from>
    <xdr:to>
      <xdr:col>15</xdr:col>
      <xdr:colOff>101600</xdr:colOff>
      <xdr:row>107</xdr:row>
      <xdr:rowOff>123734</xdr:rowOff>
    </xdr:to>
    <xdr:sp macro="" textlink="">
      <xdr:nvSpPr>
        <xdr:cNvPr id="420" name="楕円 419">
          <a:extLst>
            <a:ext uri="{FF2B5EF4-FFF2-40B4-BE49-F238E27FC236}">
              <a16:creationId xmlns:a16="http://schemas.microsoft.com/office/drawing/2014/main" id="{BC01AE6F-B30F-4E38-9578-C6D613080FE2}"/>
            </a:ext>
          </a:extLst>
        </xdr:cNvPr>
        <xdr:cNvSpPr/>
      </xdr:nvSpPr>
      <xdr:spPr>
        <a:xfrm>
          <a:off x="2857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72934</xdr:rowOff>
    </xdr:from>
    <xdr:to>
      <xdr:col>19</xdr:col>
      <xdr:colOff>177800</xdr:colOff>
      <xdr:row>107</xdr:row>
      <xdr:rowOff>97427</xdr:rowOff>
    </xdr:to>
    <xdr:cxnSp macro="">
      <xdr:nvCxnSpPr>
        <xdr:cNvPr id="421" name="直線コネクタ 420">
          <a:extLst>
            <a:ext uri="{FF2B5EF4-FFF2-40B4-BE49-F238E27FC236}">
              <a16:creationId xmlns:a16="http://schemas.microsoft.com/office/drawing/2014/main" id="{EAA393FF-B020-40D5-9E61-FDFC81D2F240}"/>
            </a:ext>
          </a:extLst>
        </xdr:cNvPr>
        <xdr:cNvCxnSpPr/>
      </xdr:nvCxnSpPr>
      <xdr:spPr>
        <a:xfrm>
          <a:off x="2908300" y="184180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2539</xdr:rowOff>
    </xdr:from>
    <xdr:to>
      <xdr:col>10</xdr:col>
      <xdr:colOff>165100</xdr:colOff>
      <xdr:row>107</xdr:row>
      <xdr:rowOff>104139</xdr:rowOff>
    </xdr:to>
    <xdr:sp macro="" textlink="">
      <xdr:nvSpPr>
        <xdr:cNvPr id="422" name="楕円 421">
          <a:extLst>
            <a:ext uri="{FF2B5EF4-FFF2-40B4-BE49-F238E27FC236}">
              <a16:creationId xmlns:a16="http://schemas.microsoft.com/office/drawing/2014/main" id="{4D30234E-1963-41FF-9B73-95C1DE6DE2F2}"/>
            </a:ext>
          </a:extLst>
        </xdr:cNvPr>
        <xdr:cNvSpPr/>
      </xdr:nvSpPr>
      <xdr:spPr>
        <a:xfrm>
          <a:off x="1968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53339</xdr:rowOff>
    </xdr:from>
    <xdr:to>
      <xdr:col>15</xdr:col>
      <xdr:colOff>50800</xdr:colOff>
      <xdr:row>107</xdr:row>
      <xdr:rowOff>72934</xdr:rowOff>
    </xdr:to>
    <xdr:cxnSp macro="">
      <xdr:nvCxnSpPr>
        <xdr:cNvPr id="423" name="直線コネクタ 422">
          <a:extLst>
            <a:ext uri="{FF2B5EF4-FFF2-40B4-BE49-F238E27FC236}">
              <a16:creationId xmlns:a16="http://schemas.microsoft.com/office/drawing/2014/main" id="{7A825DAC-ED3D-4C83-A59F-970B29913E19}"/>
            </a:ext>
          </a:extLst>
        </xdr:cNvPr>
        <xdr:cNvCxnSpPr/>
      </xdr:nvCxnSpPr>
      <xdr:spPr>
        <a:xfrm>
          <a:off x="2019300" y="183984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146231</xdr:rowOff>
    </xdr:from>
    <xdr:to>
      <xdr:col>6</xdr:col>
      <xdr:colOff>38100</xdr:colOff>
      <xdr:row>107</xdr:row>
      <xdr:rowOff>76381</xdr:rowOff>
    </xdr:to>
    <xdr:sp macro="" textlink="">
      <xdr:nvSpPr>
        <xdr:cNvPr id="424" name="楕円 423">
          <a:extLst>
            <a:ext uri="{FF2B5EF4-FFF2-40B4-BE49-F238E27FC236}">
              <a16:creationId xmlns:a16="http://schemas.microsoft.com/office/drawing/2014/main" id="{2832F48B-3E19-4C9A-8A72-92539C4677DF}"/>
            </a:ext>
          </a:extLst>
        </xdr:cNvPr>
        <xdr:cNvSpPr/>
      </xdr:nvSpPr>
      <xdr:spPr>
        <a:xfrm>
          <a:off x="1079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25581</xdr:rowOff>
    </xdr:from>
    <xdr:to>
      <xdr:col>10</xdr:col>
      <xdr:colOff>114300</xdr:colOff>
      <xdr:row>107</xdr:row>
      <xdr:rowOff>53339</xdr:rowOff>
    </xdr:to>
    <xdr:cxnSp macro="">
      <xdr:nvCxnSpPr>
        <xdr:cNvPr id="425" name="直線コネクタ 424">
          <a:extLst>
            <a:ext uri="{FF2B5EF4-FFF2-40B4-BE49-F238E27FC236}">
              <a16:creationId xmlns:a16="http://schemas.microsoft.com/office/drawing/2014/main" id="{36D5BDB4-14A2-4879-BDF0-0887E4A752AB}"/>
            </a:ext>
          </a:extLst>
        </xdr:cNvPr>
        <xdr:cNvCxnSpPr/>
      </xdr:nvCxnSpPr>
      <xdr:spPr>
        <a:xfrm>
          <a:off x="1130300" y="1837073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E9C8DB50-316C-48C2-A883-FEDDD23197A5}"/>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B5F002AF-29DD-448C-8FA9-FE66B2E1DDD2}"/>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A772693C-758B-4D3C-BC98-364467AB3169}"/>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D0D65E25-3102-49A8-8032-6EC3414E17AF}"/>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139354</xdr:rowOff>
    </xdr:from>
    <xdr:ext cx="405111" cy="259045"/>
    <xdr:sp macro="" textlink="">
      <xdr:nvSpPr>
        <xdr:cNvPr id="430" name="n_1mainValue【市民会館】&#10;有形固定資産減価償却率">
          <a:extLst>
            <a:ext uri="{FF2B5EF4-FFF2-40B4-BE49-F238E27FC236}">
              <a16:creationId xmlns:a16="http://schemas.microsoft.com/office/drawing/2014/main" id="{3DBFDF7D-8763-4C20-9E83-9BFA4CA680A2}"/>
            </a:ext>
          </a:extLst>
        </xdr:cNvPr>
        <xdr:cNvSpPr txBox="1"/>
      </xdr:nvSpPr>
      <xdr:spPr>
        <a:xfrm>
          <a:off x="35820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114861</xdr:rowOff>
    </xdr:from>
    <xdr:ext cx="405111" cy="259045"/>
    <xdr:sp macro="" textlink="">
      <xdr:nvSpPr>
        <xdr:cNvPr id="431" name="n_2mainValue【市民会館】&#10;有形固定資産減価償却率">
          <a:extLst>
            <a:ext uri="{FF2B5EF4-FFF2-40B4-BE49-F238E27FC236}">
              <a16:creationId xmlns:a16="http://schemas.microsoft.com/office/drawing/2014/main" id="{8D811AEA-4382-4FE7-9C9E-CCD2414F8BAA}"/>
            </a:ext>
          </a:extLst>
        </xdr:cNvPr>
        <xdr:cNvSpPr txBox="1"/>
      </xdr:nvSpPr>
      <xdr:spPr>
        <a:xfrm>
          <a:off x="2705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95266</xdr:rowOff>
    </xdr:from>
    <xdr:ext cx="405111" cy="259045"/>
    <xdr:sp macro="" textlink="">
      <xdr:nvSpPr>
        <xdr:cNvPr id="432" name="n_3mainValue【市民会館】&#10;有形固定資産減価償却率">
          <a:extLst>
            <a:ext uri="{FF2B5EF4-FFF2-40B4-BE49-F238E27FC236}">
              <a16:creationId xmlns:a16="http://schemas.microsoft.com/office/drawing/2014/main" id="{1AA46AED-3587-4528-87F9-2D50189C554C}"/>
            </a:ext>
          </a:extLst>
        </xdr:cNvPr>
        <xdr:cNvSpPr txBox="1"/>
      </xdr:nvSpPr>
      <xdr:spPr>
        <a:xfrm>
          <a:off x="1816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67508</xdr:rowOff>
    </xdr:from>
    <xdr:ext cx="405111" cy="259045"/>
    <xdr:sp macro="" textlink="">
      <xdr:nvSpPr>
        <xdr:cNvPr id="433" name="n_4mainValue【市民会館】&#10;有形固定資産減価償却率">
          <a:extLst>
            <a:ext uri="{FF2B5EF4-FFF2-40B4-BE49-F238E27FC236}">
              <a16:creationId xmlns:a16="http://schemas.microsoft.com/office/drawing/2014/main" id="{11CFE9BA-375F-4DF2-9FE4-7ABD5A31915B}"/>
            </a:ext>
          </a:extLst>
        </xdr:cNvPr>
        <xdr:cNvSpPr txBox="1"/>
      </xdr:nvSpPr>
      <xdr:spPr>
        <a:xfrm>
          <a:off x="927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54DFBBB-C850-4006-BDE2-4BA09B18C5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AF231E92-3A5B-48A0-9AF5-454558C8DD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E5C7CB63-E1F8-4CF4-91E8-FBAB2DDE877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924156C-91AF-4358-A752-5D1E5CCB00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6CC1762-9B56-402D-8DFA-AD48FC4E661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AF590493-D0B1-4866-9147-8EC01F1EAD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2582F01-8FF1-40D0-8C0F-799F0AD008E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75EADA91-4712-4DD4-89C7-CD423B3ED47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1C072A08-02CF-4D40-B956-A44364DFA5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50691060-930D-42C0-816B-C38D534EC06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DFF68D18-2B9D-400B-8453-86B3A6EE7CC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D2BBB0BB-1937-459C-9258-8D663FCBF21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9D650A4A-EE40-4750-99E3-20BDC238C4F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A4F40A65-38CD-4EA2-AEC1-19DEF675EAB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D39F4B0A-83C8-4430-A5C8-2075562785D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BDED5C82-8EFD-47BD-B2B6-90B5937A9AE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69E2E68D-3735-4861-A8DE-0705EF89ED8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A72FA0C1-5EDC-4488-B47C-08DE7A6B5B6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170A33CF-5999-4914-B78E-FDB50144CE9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DCD0FAB-619C-4B7D-8298-4E8DB1AA734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BA0E4956-E6F3-49C2-9564-7C34BCACA67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E73816E3-C847-43C9-9C7B-F955D21EFAE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CE137C7E-E552-492F-ACF5-D29DEE528DA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54109A1E-735C-421E-913E-EF8D8177B569}"/>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BB91F7C1-CB39-49AF-827B-A7A059137DCA}"/>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4E9169C5-FDEB-46A1-B653-70D98257A65A}"/>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9B0DDD3-9A07-4557-B9F3-E8126D9C57FE}"/>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57BA379-301B-440E-AA19-98A9C1FC5697}"/>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4190F4B4-12AC-4E46-BC1D-8A3FCA083FFB}"/>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34633D50-3195-40D4-BC21-C67688B52FB5}"/>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BB087AE4-8D42-403D-ACF3-D24856735D18}"/>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5711198B-7470-47ED-B4C8-E1F71387134B}"/>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95A37232-0795-49BF-AFFB-23388F601A83}"/>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6F71C601-39F5-4E19-A3B4-B4ABF2CB8027}"/>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9425A550-8BD6-4255-9176-6F5E565B908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892B1D3-8CEF-431E-95A4-2D37A43D604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5BB1247-B2ED-455A-BD70-2B45624F5AB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A2639CC-1A89-457E-83B9-F7F8DB6096B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813FC4D-D924-4CD1-8390-B3471986D50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25400</xdr:rowOff>
    </xdr:from>
    <xdr:to>
      <xdr:col>55</xdr:col>
      <xdr:colOff>50800</xdr:colOff>
      <xdr:row>107</xdr:row>
      <xdr:rowOff>127000</xdr:rowOff>
    </xdr:to>
    <xdr:sp macro="" textlink="">
      <xdr:nvSpPr>
        <xdr:cNvPr id="473" name="楕円 472">
          <a:extLst>
            <a:ext uri="{FF2B5EF4-FFF2-40B4-BE49-F238E27FC236}">
              <a16:creationId xmlns:a16="http://schemas.microsoft.com/office/drawing/2014/main" id="{D8C93459-AEA9-42D9-B059-8338FA918F8C}"/>
            </a:ext>
          </a:extLst>
        </xdr:cNvPr>
        <xdr:cNvSpPr/>
      </xdr:nvSpPr>
      <xdr:spPr>
        <a:xfrm>
          <a:off x="104267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3827</xdr:rowOff>
    </xdr:from>
    <xdr:ext cx="469744" cy="259045"/>
    <xdr:sp macro="" textlink="">
      <xdr:nvSpPr>
        <xdr:cNvPr id="474" name="【市民会館】&#10;一人当たり面積該当値テキスト">
          <a:extLst>
            <a:ext uri="{FF2B5EF4-FFF2-40B4-BE49-F238E27FC236}">
              <a16:creationId xmlns:a16="http://schemas.microsoft.com/office/drawing/2014/main" id="{DA1F8F50-AC20-44E8-9606-06488FB061F9}"/>
            </a:ext>
          </a:extLst>
        </xdr:cNvPr>
        <xdr:cNvSpPr txBox="1"/>
      </xdr:nvSpPr>
      <xdr:spPr>
        <a:xfrm>
          <a:off x="10515600"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31114</xdr:rowOff>
    </xdr:from>
    <xdr:to>
      <xdr:col>50</xdr:col>
      <xdr:colOff>165100</xdr:colOff>
      <xdr:row>107</xdr:row>
      <xdr:rowOff>132714</xdr:rowOff>
    </xdr:to>
    <xdr:sp macro="" textlink="">
      <xdr:nvSpPr>
        <xdr:cNvPr id="475" name="楕円 474">
          <a:extLst>
            <a:ext uri="{FF2B5EF4-FFF2-40B4-BE49-F238E27FC236}">
              <a16:creationId xmlns:a16="http://schemas.microsoft.com/office/drawing/2014/main" id="{CD8CC0CB-56FC-450E-BA6C-1588D453D65F}"/>
            </a:ext>
          </a:extLst>
        </xdr:cNvPr>
        <xdr:cNvSpPr/>
      </xdr:nvSpPr>
      <xdr:spPr>
        <a:xfrm>
          <a:off x="9588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76200</xdr:rowOff>
    </xdr:from>
    <xdr:to>
      <xdr:col>55</xdr:col>
      <xdr:colOff>0</xdr:colOff>
      <xdr:row>107</xdr:row>
      <xdr:rowOff>81914</xdr:rowOff>
    </xdr:to>
    <xdr:cxnSp macro="">
      <xdr:nvCxnSpPr>
        <xdr:cNvPr id="476" name="直線コネクタ 475">
          <a:extLst>
            <a:ext uri="{FF2B5EF4-FFF2-40B4-BE49-F238E27FC236}">
              <a16:creationId xmlns:a16="http://schemas.microsoft.com/office/drawing/2014/main" id="{7D1BF4B1-9809-4C7B-85A2-4EC31E8B8C7D}"/>
            </a:ext>
          </a:extLst>
        </xdr:cNvPr>
        <xdr:cNvCxnSpPr/>
      </xdr:nvCxnSpPr>
      <xdr:spPr>
        <a:xfrm flipV="1">
          <a:off x="9639300" y="184213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33020</xdr:rowOff>
    </xdr:from>
    <xdr:to>
      <xdr:col>46</xdr:col>
      <xdr:colOff>38100</xdr:colOff>
      <xdr:row>107</xdr:row>
      <xdr:rowOff>134620</xdr:rowOff>
    </xdr:to>
    <xdr:sp macro="" textlink="">
      <xdr:nvSpPr>
        <xdr:cNvPr id="477" name="楕円 476">
          <a:extLst>
            <a:ext uri="{FF2B5EF4-FFF2-40B4-BE49-F238E27FC236}">
              <a16:creationId xmlns:a16="http://schemas.microsoft.com/office/drawing/2014/main" id="{498E11DC-791A-4F00-809F-FB68FFB4AFAA}"/>
            </a:ext>
          </a:extLst>
        </xdr:cNvPr>
        <xdr:cNvSpPr/>
      </xdr:nvSpPr>
      <xdr:spPr>
        <a:xfrm>
          <a:off x="8699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81914</xdr:rowOff>
    </xdr:from>
    <xdr:to>
      <xdr:col>50</xdr:col>
      <xdr:colOff>114300</xdr:colOff>
      <xdr:row>107</xdr:row>
      <xdr:rowOff>83820</xdr:rowOff>
    </xdr:to>
    <xdr:cxnSp macro="">
      <xdr:nvCxnSpPr>
        <xdr:cNvPr id="478" name="直線コネクタ 477">
          <a:extLst>
            <a:ext uri="{FF2B5EF4-FFF2-40B4-BE49-F238E27FC236}">
              <a16:creationId xmlns:a16="http://schemas.microsoft.com/office/drawing/2014/main" id="{933E6D24-0905-4952-9F54-C0544BFD9B58}"/>
            </a:ext>
          </a:extLst>
        </xdr:cNvPr>
        <xdr:cNvCxnSpPr/>
      </xdr:nvCxnSpPr>
      <xdr:spPr>
        <a:xfrm flipV="1">
          <a:off x="8750300" y="184270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79" name="楕円 478">
          <a:extLst>
            <a:ext uri="{FF2B5EF4-FFF2-40B4-BE49-F238E27FC236}">
              <a16:creationId xmlns:a16="http://schemas.microsoft.com/office/drawing/2014/main" id="{F66290F2-7124-4C5A-8AAD-230A0F183160}"/>
            </a:ext>
          </a:extLst>
        </xdr:cNvPr>
        <xdr:cNvSpPr/>
      </xdr:nvSpPr>
      <xdr:spPr>
        <a:xfrm>
          <a:off x="781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83820</xdr:rowOff>
    </xdr:from>
    <xdr:to>
      <xdr:col>45</xdr:col>
      <xdr:colOff>177800</xdr:colOff>
      <xdr:row>107</xdr:row>
      <xdr:rowOff>87630</xdr:rowOff>
    </xdr:to>
    <xdr:cxnSp macro="">
      <xdr:nvCxnSpPr>
        <xdr:cNvPr id="480" name="直線コネクタ 479">
          <a:extLst>
            <a:ext uri="{FF2B5EF4-FFF2-40B4-BE49-F238E27FC236}">
              <a16:creationId xmlns:a16="http://schemas.microsoft.com/office/drawing/2014/main" id="{04616297-F91A-423A-9573-BE3F21CD5067}"/>
            </a:ext>
          </a:extLst>
        </xdr:cNvPr>
        <xdr:cNvCxnSpPr/>
      </xdr:nvCxnSpPr>
      <xdr:spPr>
        <a:xfrm flipV="1">
          <a:off x="7861300" y="1842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38736</xdr:rowOff>
    </xdr:from>
    <xdr:to>
      <xdr:col>36</xdr:col>
      <xdr:colOff>165100</xdr:colOff>
      <xdr:row>107</xdr:row>
      <xdr:rowOff>140336</xdr:rowOff>
    </xdr:to>
    <xdr:sp macro="" textlink="">
      <xdr:nvSpPr>
        <xdr:cNvPr id="481" name="楕円 480">
          <a:extLst>
            <a:ext uri="{FF2B5EF4-FFF2-40B4-BE49-F238E27FC236}">
              <a16:creationId xmlns:a16="http://schemas.microsoft.com/office/drawing/2014/main" id="{856F362E-4DD2-4DA4-9892-1B500DF0C6E5}"/>
            </a:ext>
          </a:extLst>
        </xdr:cNvPr>
        <xdr:cNvSpPr/>
      </xdr:nvSpPr>
      <xdr:spPr>
        <a:xfrm>
          <a:off x="6921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89536</xdr:rowOff>
    </xdr:to>
    <xdr:cxnSp macro="">
      <xdr:nvCxnSpPr>
        <xdr:cNvPr id="482" name="直線コネクタ 481">
          <a:extLst>
            <a:ext uri="{FF2B5EF4-FFF2-40B4-BE49-F238E27FC236}">
              <a16:creationId xmlns:a16="http://schemas.microsoft.com/office/drawing/2014/main" id="{0315ECA4-9F03-4EBA-AA18-9DF21883A550}"/>
            </a:ext>
          </a:extLst>
        </xdr:cNvPr>
        <xdr:cNvCxnSpPr/>
      </xdr:nvCxnSpPr>
      <xdr:spPr>
        <a:xfrm flipV="1">
          <a:off x="6972300" y="184327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F1FD215E-A6E9-4EBC-9AB0-C312AE9C15D1}"/>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EE4AFB99-6022-4AEF-8E13-6BDC4EE66741}"/>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57FCAD7B-F5F0-409F-BC08-ACE2D02DD47A}"/>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E74EE238-D2E0-4221-83CF-3570DCF3F721}"/>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123841</xdr:rowOff>
    </xdr:from>
    <xdr:ext cx="469744" cy="259045"/>
    <xdr:sp macro="" textlink="">
      <xdr:nvSpPr>
        <xdr:cNvPr id="487" name="n_1mainValue【市民会館】&#10;一人当たり面積">
          <a:extLst>
            <a:ext uri="{FF2B5EF4-FFF2-40B4-BE49-F238E27FC236}">
              <a16:creationId xmlns:a16="http://schemas.microsoft.com/office/drawing/2014/main" id="{A74D7730-6C66-438B-AF09-EEFC31E94BAD}"/>
            </a:ext>
          </a:extLst>
        </xdr:cNvPr>
        <xdr:cNvSpPr txBox="1"/>
      </xdr:nvSpPr>
      <xdr:spPr>
        <a:xfrm>
          <a:off x="93917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125747</xdr:rowOff>
    </xdr:from>
    <xdr:ext cx="469744" cy="259045"/>
    <xdr:sp macro="" textlink="">
      <xdr:nvSpPr>
        <xdr:cNvPr id="488" name="n_2mainValue【市民会館】&#10;一人当たり面積">
          <a:extLst>
            <a:ext uri="{FF2B5EF4-FFF2-40B4-BE49-F238E27FC236}">
              <a16:creationId xmlns:a16="http://schemas.microsoft.com/office/drawing/2014/main" id="{069A3603-3E5D-4C00-A78C-583CE25C8901}"/>
            </a:ext>
          </a:extLst>
        </xdr:cNvPr>
        <xdr:cNvSpPr txBox="1"/>
      </xdr:nvSpPr>
      <xdr:spPr>
        <a:xfrm>
          <a:off x="8515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89" name="n_3mainValue【市民会館】&#10;一人当たり面積">
          <a:extLst>
            <a:ext uri="{FF2B5EF4-FFF2-40B4-BE49-F238E27FC236}">
              <a16:creationId xmlns:a16="http://schemas.microsoft.com/office/drawing/2014/main" id="{30F9D85F-0603-420F-853C-5D874135AA71}"/>
            </a:ext>
          </a:extLst>
        </xdr:cNvPr>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131463</xdr:rowOff>
    </xdr:from>
    <xdr:ext cx="469744" cy="259045"/>
    <xdr:sp macro="" textlink="">
      <xdr:nvSpPr>
        <xdr:cNvPr id="490" name="n_4mainValue【市民会館】&#10;一人当たり面積">
          <a:extLst>
            <a:ext uri="{FF2B5EF4-FFF2-40B4-BE49-F238E27FC236}">
              <a16:creationId xmlns:a16="http://schemas.microsoft.com/office/drawing/2014/main" id="{A9EA6FBC-7F0E-44A0-9679-975FD107F3FA}"/>
            </a:ext>
          </a:extLst>
        </xdr:cNvPr>
        <xdr:cNvSpPr txBox="1"/>
      </xdr:nvSpPr>
      <xdr:spPr>
        <a:xfrm>
          <a:off x="67374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073A89E-3FC2-4433-AFAE-C216CFBBC66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8B7A81C-59F2-4D52-9CBE-5E5521C0BE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A24EE1A-9703-454E-806D-B7EB29A052E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326B9CAF-907E-4A74-BA63-9A5804D2F8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8640606-164E-4C91-A521-3AB2EF813E8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15BC9A8-EF29-4D5E-9F99-CF163AC4E8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368D05C-88D1-4D62-AD21-238B55D925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9FB440B8-B156-4297-A4BE-F9662B6E1A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459F5EB3-CAA4-4890-A820-268EA7063E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CEFDA021-085C-435C-A5E5-258BF80D65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C6C8F4B4-8278-4C76-A3A9-02F99791E5A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8204D09D-1141-4D5B-B6AF-4CE821CA5EE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2D9186AA-8949-4370-B34D-772A13DAD1A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5875BF5B-4254-41AE-B31A-88FD1A3459C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A6B86B70-382A-4BAC-8AF2-8040DBC53C2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1DBAC419-F1A5-4B64-A8AD-46C05EAD5E5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4D77EFEA-677D-4C9E-A8A8-BECF83D8434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928B2A2B-97E8-4F81-AC3E-D8E9774FEFC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C6B62939-F439-4EE3-A3D4-D48E2DDFDC3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1B5AFD4C-C9CC-426D-A518-E32169654BB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D9F0AFBF-4A1A-4AB8-9596-A0E566EBC95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FE96BB3-2821-455A-B91B-728E3177C1B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82BDB35-A1F7-45BA-8BD6-4EA652CC985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7F57C864-BF26-4560-82FC-098CAA02DB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1C1B0C60-D32B-4B43-9003-E979F79577F2}"/>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D71541A6-E0BA-41C2-A0ED-3DC3B997D79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3D853252-2D13-42AF-817E-DB4A113BA6E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9629909D-4615-4EC8-A4F4-429EC5C0BAB1}"/>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3804E503-68B7-452D-A6FF-6B9921C5BFEB}"/>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CD0F9E96-6256-47DA-961F-19268BCD10BC}"/>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2FDA2B2E-5263-4D17-AEDB-87F638F6F56C}"/>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D8083832-7185-43B6-A3D1-BCE315912728}"/>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A49679E0-9000-4FF7-AD1E-614171AE5C14}"/>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85E0349A-458A-4A2C-9AEF-993F8D158C36}"/>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0FA48F38-EE08-47DF-8F9D-A50B9E853316}"/>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6456B7C-4876-4A3B-9ABB-AFA772F7BE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0D5D389-65CD-4EC2-AE85-641DD5EF3A9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9301D87-5A19-4439-AC8A-42E1969EDD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3040C8B-69AC-40F1-864A-63928137D5B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4504AC4-70FD-46C7-AFD1-B6600F7BB9E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531" name="楕円 530">
          <a:extLst>
            <a:ext uri="{FF2B5EF4-FFF2-40B4-BE49-F238E27FC236}">
              <a16:creationId xmlns:a16="http://schemas.microsoft.com/office/drawing/2014/main" id="{556AA5D4-705A-4EF1-B369-9D9AFCFB823E}"/>
            </a:ext>
          </a:extLst>
        </xdr:cNvPr>
        <xdr:cNvSpPr/>
      </xdr:nvSpPr>
      <xdr:spPr>
        <a:xfrm>
          <a:off x="16268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EB7A1D3-BE45-4240-AB77-7EA2B0A0D3D7}"/>
            </a:ext>
          </a:extLst>
        </xdr:cNvPr>
        <xdr:cNvSpPr txBox="1"/>
      </xdr:nvSpPr>
      <xdr:spPr>
        <a:xfrm>
          <a:off x="163576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170180</xdr:rowOff>
    </xdr:from>
    <xdr:to>
      <xdr:col>81</xdr:col>
      <xdr:colOff>101600</xdr:colOff>
      <xdr:row>39</xdr:row>
      <xdr:rowOff>100330</xdr:rowOff>
    </xdr:to>
    <xdr:sp macro="" textlink="">
      <xdr:nvSpPr>
        <xdr:cNvPr id="533" name="楕円 532">
          <a:extLst>
            <a:ext uri="{FF2B5EF4-FFF2-40B4-BE49-F238E27FC236}">
              <a16:creationId xmlns:a16="http://schemas.microsoft.com/office/drawing/2014/main" id="{A04524A5-FA3B-45C5-A468-97504FF53C88}"/>
            </a:ext>
          </a:extLst>
        </xdr:cNvPr>
        <xdr:cNvSpPr/>
      </xdr:nvSpPr>
      <xdr:spPr>
        <a:xfrm>
          <a:off x="15430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49530</xdr:rowOff>
    </xdr:from>
    <xdr:to>
      <xdr:col>85</xdr:col>
      <xdr:colOff>127000</xdr:colOff>
      <xdr:row>39</xdr:row>
      <xdr:rowOff>93345</xdr:rowOff>
    </xdr:to>
    <xdr:cxnSp macro="">
      <xdr:nvCxnSpPr>
        <xdr:cNvPr id="534" name="直線コネクタ 533">
          <a:extLst>
            <a:ext uri="{FF2B5EF4-FFF2-40B4-BE49-F238E27FC236}">
              <a16:creationId xmlns:a16="http://schemas.microsoft.com/office/drawing/2014/main" id="{D6D8FC77-9517-479B-9145-EC92E073F61E}"/>
            </a:ext>
          </a:extLst>
        </xdr:cNvPr>
        <xdr:cNvCxnSpPr/>
      </xdr:nvCxnSpPr>
      <xdr:spPr>
        <a:xfrm>
          <a:off x="15481300" y="67360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114935</xdr:rowOff>
    </xdr:from>
    <xdr:to>
      <xdr:col>76</xdr:col>
      <xdr:colOff>165100</xdr:colOff>
      <xdr:row>39</xdr:row>
      <xdr:rowOff>45085</xdr:rowOff>
    </xdr:to>
    <xdr:sp macro="" textlink="">
      <xdr:nvSpPr>
        <xdr:cNvPr id="535" name="楕円 534">
          <a:extLst>
            <a:ext uri="{FF2B5EF4-FFF2-40B4-BE49-F238E27FC236}">
              <a16:creationId xmlns:a16="http://schemas.microsoft.com/office/drawing/2014/main" id="{EF4A3F8B-7BDA-4DDF-B29F-2B6381D0FA13}"/>
            </a:ext>
          </a:extLst>
        </xdr:cNvPr>
        <xdr:cNvSpPr/>
      </xdr:nvSpPr>
      <xdr:spPr>
        <a:xfrm>
          <a:off x="14541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165735</xdr:rowOff>
    </xdr:from>
    <xdr:to>
      <xdr:col>81</xdr:col>
      <xdr:colOff>50800</xdr:colOff>
      <xdr:row>39</xdr:row>
      <xdr:rowOff>49530</xdr:rowOff>
    </xdr:to>
    <xdr:cxnSp macro="">
      <xdr:nvCxnSpPr>
        <xdr:cNvPr id="536" name="直線コネクタ 535">
          <a:extLst>
            <a:ext uri="{FF2B5EF4-FFF2-40B4-BE49-F238E27FC236}">
              <a16:creationId xmlns:a16="http://schemas.microsoft.com/office/drawing/2014/main" id="{5D4C3871-1DCA-4895-8505-D1DB297C56EF}"/>
            </a:ext>
          </a:extLst>
        </xdr:cNvPr>
        <xdr:cNvCxnSpPr/>
      </xdr:nvCxnSpPr>
      <xdr:spPr>
        <a:xfrm>
          <a:off x="14592300" y="66808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537" name="楕円 536">
          <a:extLst>
            <a:ext uri="{FF2B5EF4-FFF2-40B4-BE49-F238E27FC236}">
              <a16:creationId xmlns:a16="http://schemas.microsoft.com/office/drawing/2014/main" id="{BB5CB47B-5010-4EC9-A588-A108EA2F975F}"/>
            </a:ext>
          </a:extLst>
        </xdr:cNvPr>
        <xdr:cNvSpPr/>
      </xdr:nvSpPr>
      <xdr:spPr>
        <a:xfrm>
          <a:off x="1365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38</xdr:row>
      <xdr:rowOff>165735</xdr:rowOff>
    </xdr:to>
    <xdr:cxnSp macro="">
      <xdr:nvCxnSpPr>
        <xdr:cNvPr id="538" name="直線コネクタ 537">
          <a:extLst>
            <a:ext uri="{FF2B5EF4-FFF2-40B4-BE49-F238E27FC236}">
              <a16:creationId xmlns:a16="http://schemas.microsoft.com/office/drawing/2014/main" id="{7C6B7DB6-30C1-41E8-A58D-BEA2724D0DC4}"/>
            </a:ext>
          </a:extLst>
        </xdr:cNvPr>
        <xdr:cNvCxnSpPr/>
      </xdr:nvCxnSpPr>
      <xdr:spPr>
        <a:xfrm>
          <a:off x="13703300" y="6659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137795</xdr:rowOff>
    </xdr:from>
    <xdr:to>
      <xdr:col>67</xdr:col>
      <xdr:colOff>101600</xdr:colOff>
      <xdr:row>39</xdr:row>
      <xdr:rowOff>67945</xdr:rowOff>
    </xdr:to>
    <xdr:sp macro="" textlink="">
      <xdr:nvSpPr>
        <xdr:cNvPr id="539" name="楕円 538">
          <a:extLst>
            <a:ext uri="{FF2B5EF4-FFF2-40B4-BE49-F238E27FC236}">
              <a16:creationId xmlns:a16="http://schemas.microsoft.com/office/drawing/2014/main" id="{8A3139F9-9AED-44DA-BADD-FD88A685E939}"/>
            </a:ext>
          </a:extLst>
        </xdr:cNvPr>
        <xdr:cNvSpPr/>
      </xdr:nvSpPr>
      <xdr:spPr>
        <a:xfrm>
          <a:off x="12763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17145</xdr:rowOff>
    </xdr:to>
    <xdr:cxnSp macro="">
      <xdr:nvCxnSpPr>
        <xdr:cNvPr id="540" name="直線コネクタ 539">
          <a:extLst>
            <a:ext uri="{FF2B5EF4-FFF2-40B4-BE49-F238E27FC236}">
              <a16:creationId xmlns:a16="http://schemas.microsoft.com/office/drawing/2014/main" id="{E3BE8308-C41A-42F9-B6F4-15ABF9EDEA91}"/>
            </a:ext>
          </a:extLst>
        </xdr:cNvPr>
        <xdr:cNvCxnSpPr/>
      </xdr:nvCxnSpPr>
      <xdr:spPr>
        <a:xfrm flipV="1">
          <a:off x="12814300" y="66598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635F028D-12CB-42ED-AC25-19A38C9A8E71}"/>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E4D3ABA0-103E-491D-90F9-5D10500C89EC}"/>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4B34A10-59A7-4292-8323-608DCE63770D}"/>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E35526A-DD42-47C5-A54C-303AD224851D}"/>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91457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3FA97B9-3EAE-4E95-9657-63E4DF69CA8B}"/>
            </a:ext>
          </a:extLst>
        </xdr:cNvPr>
        <xdr:cNvSpPr txBox="1"/>
      </xdr:nvSpPr>
      <xdr:spPr>
        <a:xfrm>
          <a:off x="1526604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36212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C059144-12D9-404E-8DF7-E85AC22FE241}"/>
            </a:ext>
          </a:extLst>
        </xdr:cNvPr>
        <xdr:cNvSpPr txBox="1"/>
      </xdr:nvSpPr>
      <xdr:spPr>
        <a:xfrm>
          <a:off x="14389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63F211BC-EA5D-4558-9146-C6B8AD44B28F}"/>
            </a:ext>
          </a:extLst>
        </xdr:cNvPr>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59072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2C90FE2-FB4B-4AAA-8BB1-C40998417879}"/>
            </a:ext>
          </a:extLst>
        </xdr:cNvPr>
        <xdr:cNvSpPr txBox="1"/>
      </xdr:nvSpPr>
      <xdr:spPr>
        <a:xfrm>
          <a:off x="12611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AEE7B020-873A-43D9-BC60-9740B1D1688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7652CE8-5F9B-4251-A23C-E53E64F6A2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F617643-4EFF-4F31-93A0-388EDFB21B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E13F640-3AB5-4991-A5CD-CFAB083B4F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619D3E96-6BE5-4D8B-9761-1341D73C90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C91D28A-45EB-4AD3-A1B2-76771753C2F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BAB5C6ED-5AA7-4E25-A6EB-611ED69996C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532D8FF-75B4-46EC-BA4D-9933EF1122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A922FDE-47C2-4A42-93DA-DC5148713E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B0E218E-A620-4BBC-9E4F-266B11A85E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520BF8DF-9D51-4914-BB56-77FA3B66D77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A230A70B-FC69-41C0-91E4-0BB8B87067D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4640A9C-05C8-4BD2-9C8A-B66650D5AFF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A2F6D1DF-D063-4ECA-A8F1-AC7B06130C5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F1B971FD-E80F-440E-8CB8-AE3E78AFDA5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12A714AD-4D34-4F21-BB21-AA815D02F92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E94E1EE9-9E61-46C8-874E-BD1FB7F2FCB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F39D228E-2FB8-4D8F-A0A3-26897936AC6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B4B8661D-93C5-4167-AB51-42C28C2FABF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C967EE42-9FD7-4FD0-9B5A-19E658E4944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2A849D0A-6E67-41CB-A884-02270B468E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6A2B697D-964A-446B-B3FA-7FCC7892F87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D7311C4-1D37-4807-A430-FCF22CA2C16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219F2BFA-DF4D-44F3-A7FA-7D02C93D23A4}"/>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382B8322-9FB3-4134-9850-20EF983F8030}"/>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2EECA0E5-943C-4CC7-A9ED-10590FD3ADEF}"/>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135AFA94-9598-42C4-B373-DEB031D67512}"/>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9E45CD04-D734-4878-9E5A-438861568936}"/>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0A05083C-F559-4D6A-B8E6-4C25B6734988}"/>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0E0FA326-331B-4DF9-AB22-AD62E87E09E6}"/>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E7F0F38F-968B-4B2C-B27F-FE40E0A2D4EB}"/>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8B5257E4-DC52-42B4-8C95-E2B7D6C83BB9}"/>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34315A8E-B263-4807-9755-58C116F2A287}"/>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DCC21802-D937-4977-9918-AF4EDBFF19F2}"/>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22A464A-9F2D-48BC-B3CE-ACDEF0AF54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5B9D0DE-1AED-4DCF-8192-3CDF4FEAB01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ACC79EF-8417-44D5-AE89-6BB670612D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71211C7-E1C9-4C96-BD42-D8FB57D3576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18FC69E-407A-477E-9B0F-93AEDE59A2F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72842</xdr:rowOff>
    </xdr:from>
    <xdr:to>
      <xdr:col>116</xdr:col>
      <xdr:colOff>114300</xdr:colOff>
      <xdr:row>39</xdr:row>
      <xdr:rowOff>2992</xdr:rowOff>
    </xdr:to>
    <xdr:sp macro="" textlink="">
      <xdr:nvSpPr>
        <xdr:cNvPr id="588" name="楕円 587">
          <a:extLst>
            <a:ext uri="{FF2B5EF4-FFF2-40B4-BE49-F238E27FC236}">
              <a16:creationId xmlns:a16="http://schemas.microsoft.com/office/drawing/2014/main" id="{723B1B63-F280-42D8-95AE-94220BFBBB97}"/>
            </a:ext>
          </a:extLst>
        </xdr:cNvPr>
        <xdr:cNvSpPr/>
      </xdr:nvSpPr>
      <xdr:spPr>
        <a:xfrm>
          <a:off x="22110700" y="65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95719</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DF71F027-D14D-4F92-A9A0-5271A92DECF1}"/>
            </a:ext>
          </a:extLst>
        </xdr:cNvPr>
        <xdr:cNvSpPr txBox="1"/>
      </xdr:nvSpPr>
      <xdr:spPr>
        <a:xfrm>
          <a:off x="22199600" y="643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55152</xdr:rowOff>
    </xdr:from>
    <xdr:to>
      <xdr:col>112</xdr:col>
      <xdr:colOff>38100</xdr:colOff>
      <xdr:row>38</xdr:row>
      <xdr:rowOff>156752</xdr:rowOff>
    </xdr:to>
    <xdr:sp macro="" textlink="">
      <xdr:nvSpPr>
        <xdr:cNvPr id="590" name="楕円 589">
          <a:extLst>
            <a:ext uri="{FF2B5EF4-FFF2-40B4-BE49-F238E27FC236}">
              <a16:creationId xmlns:a16="http://schemas.microsoft.com/office/drawing/2014/main" id="{466C585B-8AAC-447A-BD7A-211ED4F2EDD2}"/>
            </a:ext>
          </a:extLst>
        </xdr:cNvPr>
        <xdr:cNvSpPr/>
      </xdr:nvSpPr>
      <xdr:spPr>
        <a:xfrm>
          <a:off x="21272500" y="65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105952</xdr:rowOff>
    </xdr:from>
    <xdr:to>
      <xdr:col>116</xdr:col>
      <xdr:colOff>63500</xdr:colOff>
      <xdr:row>38</xdr:row>
      <xdr:rowOff>123642</xdr:rowOff>
    </xdr:to>
    <xdr:cxnSp macro="">
      <xdr:nvCxnSpPr>
        <xdr:cNvPr id="591" name="直線コネクタ 590">
          <a:extLst>
            <a:ext uri="{FF2B5EF4-FFF2-40B4-BE49-F238E27FC236}">
              <a16:creationId xmlns:a16="http://schemas.microsoft.com/office/drawing/2014/main" id="{D3DED104-154C-47B8-91C9-A5FF27655B33}"/>
            </a:ext>
          </a:extLst>
        </xdr:cNvPr>
        <xdr:cNvCxnSpPr/>
      </xdr:nvCxnSpPr>
      <xdr:spPr>
        <a:xfrm>
          <a:off x="21323300" y="6621052"/>
          <a:ext cx="838200" cy="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66255</xdr:rowOff>
    </xdr:from>
    <xdr:to>
      <xdr:col>107</xdr:col>
      <xdr:colOff>101600</xdr:colOff>
      <xdr:row>38</xdr:row>
      <xdr:rowOff>167855</xdr:rowOff>
    </xdr:to>
    <xdr:sp macro="" textlink="">
      <xdr:nvSpPr>
        <xdr:cNvPr id="592" name="楕円 591">
          <a:extLst>
            <a:ext uri="{FF2B5EF4-FFF2-40B4-BE49-F238E27FC236}">
              <a16:creationId xmlns:a16="http://schemas.microsoft.com/office/drawing/2014/main" id="{C0A2EAA6-FB23-42B5-854B-27BAD367E80E}"/>
            </a:ext>
          </a:extLst>
        </xdr:cNvPr>
        <xdr:cNvSpPr/>
      </xdr:nvSpPr>
      <xdr:spPr>
        <a:xfrm>
          <a:off x="20383500" y="65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105952</xdr:rowOff>
    </xdr:from>
    <xdr:to>
      <xdr:col>111</xdr:col>
      <xdr:colOff>177800</xdr:colOff>
      <xdr:row>38</xdr:row>
      <xdr:rowOff>117055</xdr:rowOff>
    </xdr:to>
    <xdr:cxnSp macro="">
      <xdr:nvCxnSpPr>
        <xdr:cNvPr id="593" name="直線コネクタ 592">
          <a:extLst>
            <a:ext uri="{FF2B5EF4-FFF2-40B4-BE49-F238E27FC236}">
              <a16:creationId xmlns:a16="http://schemas.microsoft.com/office/drawing/2014/main" id="{93EC4ECE-3FDA-4370-80B5-05110FD0833F}"/>
            </a:ext>
          </a:extLst>
        </xdr:cNvPr>
        <xdr:cNvCxnSpPr/>
      </xdr:nvCxnSpPr>
      <xdr:spPr>
        <a:xfrm flipV="1">
          <a:off x="20434300" y="6621052"/>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78698</xdr:rowOff>
    </xdr:from>
    <xdr:to>
      <xdr:col>102</xdr:col>
      <xdr:colOff>165100</xdr:colOff>
      <xdr:row>39</xdr:row>
      <xdr:rowOff>8848</xdr:rowOff>
    </xdr:to>
    <xdr:sp macro="" textlink="">
      <xdr:nvSpPr>
        <xdr:cNvPr id="594" name="楕円 593">
          <a:extLst>
            <a:ext uri="{FF2B5EF4-FFF2-40B4-BE49-F238E27FC236}">
              <a16:creationId xmlns:a16="http://schemas.microsoft.com/office/drawing/2014/main" id="{F788766B-26F2-46AA-99F6-6B56A5557C93}"/>
            </a:ext>
          </a:extLst>
        </xdr:cNvPr>
        <xdr:cNvSpPr/>
      </xdr:nvSpPr>
      <xdr:spPr>
        <a:xfrm>
          <a:off x="19494500" y="65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117055</xdr:rowOff>
    </xdr:from>
    <xdr:to>
      <xdr:col>107</xdr:col>
      <xdr:colOff>50800</xdr:colOff>
      <xdr:row>38</xdr:row>
      <xdr:rowOff>129498</xdr:rowOff>
    </xdr:to>
    <xdr:cxnSp macro="">
      <xdr:nvCxnSpPr>
        <xdr:cNvPr id="595" name="直線コネクタ 594">
          <a:extLst>
            <a:ext uri="{FF2B5EF4-FFF2-40B4-BE49-F238E27FC236}">
              <a16:creationId xmlns:a16="http://schemas.microsoft.com/office/drawing/2014/main" id="{E329DAB3-6DB9-4DFD-81A2-C8768E8D87D0}"/>
            </a:ext>
          </a:extLst>
        </xdr:cNvPr>
        <xdr:cNvCxnSpPr/>
      </xdr:nvCxnSpPr>
      <xdr:spPr>
        <a:xfrm flipV="1">
          <a:off x="19545300" y="6632155"/>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119949</xdr:rowOff>
    </xdr:from>
    <xdr:to>
      <xdr:col>98</xdr:col>
      <xdr:colOff>38100</xdr:colOff>
      <xdr:row>39</xdr:row>
      <xdr:rowOff>50099</xdr:rowOff>
    </xdr:to>
    <xdr:sp macro="" textlink="">
      <xdr:nvSpPr>
        <xdr:cNvPr id="596" name="楕円 595">
          <a:extLst>
            <a:ext uri="{FF2B5EF4-FFF2-40B4-BE49-F238E27FC236}">
              <a16:creationId xmlns:a16="http://schemas.microsoft.com/office/drawing/2014/main" id="{BA9142F0-7B83-4333-BBB3-A1861F67DBE6}"/>
            </a:ext>
          </a:extLst>
        </xdr:cNvPr>
        <xdr:cNvSpPr/>
      </xdr:nvSpPr>
      <xdr:spPr>
        <a:xfrm>
          <a:off x="18605500" y="663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129498</xdr:rowOff>
    </xdr:from>
    <xdr:to>
      <xdr:col>102</xdr:col>
      <xdr:colOff>114300</xdr:colOff>
      <xdr:row>38</xdr:row>
      <xdr:rowOff>170749</xdr:rowOff>
    </xdr:to>
    <xdr:cxnSp macro="">
      <xdr:nvCxnSpPr>
        <xdr:cNvPr id="597" name="直線コネクタ 596">
          <a:extLst>
            <a:ext uri="{FF2B5EF4-FFF2-40B4-BE49-F238E27FC236}">
              <a16:creationId xmlns:a16="http://schemas.microsoft.com/office/drawing/2014/main" id="{D287A22C-D8FB-4509-B174-B57C790D3AA3}"/>
            </a:ext>
          </a:extLst>
        </xdr:cNvPr>
        <xdr:cNvCxnSpPr/>
      </xdr:nvCxnSpPr>
      <xdr:spPr>
        <a:xfrm flipV="1">
          <a:off x="18656300" y="6644598"/>
          <a:ext cx="889000" cy="4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C65B1EC3-3017-4ED7-8691-B41BC9B403F7}"/>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5BAF8484-575A-40D7-83D1-E02D1662DE17}"/>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CAE475D3-5238-4B47-B2CE-AA22D48F0FB8}"/>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6024886F-4E25-4765-A1FC-08B3FAAFD2B7}"/>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1829</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A190D901-A38F-4AFC-A894-2AE78E614EE9}"/>
            </a:ext>
          </a:extLst>
        </xdr:cNvPr>
        <xdr:cNvSpPr txBox="1"/>
      </xdr:nvSpPr>
      <xdr:spPr>
        <a:xfrm>
          <a:off x="21011095" y="634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12931</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6B471FB1-08DC-4B74-8FC9-F73F4C59D337}"/>
            </a:ext>
          </a:extLst>
        </xdr:cNvPr>
        <xdr:cNvSpPr txBox="1"/>
      </xdr:nvSpPr>
      <xdr:spPr>
        <a:xfrm>
          <a:off x="20134795" y="635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25375</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2AA9A2D1-6959-4087-B80A-89F3D91D1BE0}"/>
            </a:ext>
          </a:extLst>
        </xdr:cNvPr>
        <xdr:cNvSpPr txBox="1"/>
      </xdr:nvSpPr>
      <xdr:spPr>
        <a:xfrm>
          <a:off x="19245795" y="636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66626</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68371073-E867-4F19-81E4-9039D56262F3}"/>
            </a:ext>
          </a:extLst>
        </xdr:cNvPr>
        <xdr:cNvSpPr txBox="1"/>
      </xdr:nvSpPr>
      <xdr:spPr>
        <a:xfrm>
          <a:off x="18356795" y="641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3AEA948-C6EB-4BD6-8773-7F98104FF1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C775F1B-208A-4105-A944-413631E1ED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ABF8F78-52BC-4622-9E37-43423AC1D5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C31231BC-391F-4799-A3D6-C7CA354543A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52C5A4C9-BD52-4754-BFFD-04C9D640A6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40A5822-5E37-4A76-BBCC-74B9A17EFE1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2B4126FC-9571-472D-8586-201E2B6290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9C8119C1-B468-4235-99C6-5838F88C05B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6BB56AF7-9102-4145-8CED-B545E121143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30761C01-E5FE-4069-94DD-1456A9987D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1D87EB6-1B58-483E-A3E9-B6E9EAFAFF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7F0ED238-5D12-491C-9580-087E4F3840A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DFFCEFA4-36BB-46D7-8D0E-2CE47B42A0D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BAC406FB-56C7-433E-A1F5-C2082A24EF0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B5364966-7D96-407D-A2CE-B120A475048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4F14A46D-8D5E-43B3-8A41-789316E8AB8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5A42E7D4-38B2-4B19-9A73-BD730F0ED6B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E4892E5-962E-445F-8B8A-BD85AC86833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61B66FD1-3B4F-46A0-BAAE-FD18E70738F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279B5026-6FEC-43CF-BC56-CBD291E17F3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745DE969-DEA6-4E5E-A8B3-ADEFD304DD9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B46B0F3A-E276-46E7-9ED8-DCB495225BF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B2AD8084-B5FB-41A7-921F-BFE1A00A687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C55F64A6-111A-4CE9-BB3E-68773E95EB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DC85D927-4D62-4B63-8A95-A7081A2883AB}"/>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2B710290-2C76-4A1B-AC60-03EC124679E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E753E4BF-EBFA-49DE-9FF2-881127ED762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7F43542B-885B-45E8-AED8-3358F95D6B6F}"/>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BE87F2A8-D82C-4766-BD72-6FAC44D8C4A7}"/>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C3B9EE3-819D-4000-91F2-403E96F82211}"/>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BE8517A7-8D26-48B9-9D01-D77FDD071DEC}"/>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E79F5616-87E9-45BA-BCE7-297A2192F9C4}"/>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9C37A68E-37F1-4F38-89BC-16B2739E04B6}"/>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99C314AC-861E-43AB-A258-A3814E8BC5E2}"/>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27305F8C-4742-4ECD-9F1B-89295CC2B09F}"/>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46909B6-C3D7-4372-9EE6-C0F4B2F188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CD1A423-30FE-4B52-A75B-3EC6415151B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1CEA676-2C90-4706-BCB9-FA8284AE0AD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F770CEA-87A2-40B1-91E2-DFC9AF09C3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920AA20-5803-4AD6-9354-0BA8021F754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59690</xdr:rowOff>
    </xdr:from>
    <xdr:to>
      <xdr:col>85</xdr:col>
      <xdr:colOff>177800</xdr:colOff>
      <xdr:row>61</xdr:row>
      <xdr:rowOff>161290</xdr:rowOff>
    </xdr:to>
    <xdr:sp macro="" textlink="">
      <xdr:nvSpPr>
        <xdr:cNvPr id="646" name="楕円 645">
          <a:extLst>
            <a:ext uri="{FF2B5EF4-FFF2-40B4-BE49-F238E27FC236}">
              <a16:creationId xmlns:a16="http://schemas.microsoft.com/office/drawing/2014/main" id="{878A49E9-F089-4319-B19C-C93D40EBF50C}"/>
            </a:ext>
          </a:extLst>
        </xdr:cNvPr>
        <xdr:cNvSpPr/>
      </xdr:nvSpPr>
      <xdr:spPr>
        <a:xfrm>
          <a:off x="16268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38117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39FAF7CE-B0C9-4A0D-BF4D-759FCF0C7D90}"/>
            </a:ext>
          </a:extLst>
        </xdr:cNvPr>
        <xdr:cNvSpPr txBox="1"/>
      </xdr:nvSpPr>
      <xdr:spPr>
        <a:xfrm>
          <a:off x="16357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648" name="楕円 647">
          <a:extLst>
            <a:ext uri="{FF2B5EF4-FFF2-40B4-BE49-F238E27FC236}">
              <a16:creationId xmlns:a16="http://schemas.microsoft.com/office/drawing/2014/main" id="{0D0B06A0-543B-4D82-BA87-79AF6DE52475}"/>
            </a:ext>
          </a:extLst>
        </xdr:cNvPr>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110490</xdr:rowOff>
    </xdr:to>
    <xdr:cxnSp macro="">
      <xdr:nvCxnSpPr>
        <xdr:cNvPr id="649" name="直線コネクタ 648">
          <a:extLst>
            <a:ext uri="{FF2B5EF4-FFF2-40B4-BE49-F238E27FC236}">
              <a16:creationId xmlns:a16="http://schemas.microsoft.com/office/drawing/2014/main" id="{5599D3F3-6972-46DB-AF1D-A78F75844BE7}"/>
            </a:ext>
          </a:extLst>
        </xdr:cNvPr>
        <xdr:cNvCxnSpPr/>
      </xdr:nvCxnSpPr>
      <xdr:spPr>
        <a:xfrm>
          <a:off x="15481300" y="10530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650" name="楕円 649">
          <a:extLst>
            <a:ext uri="{FF2B5EF4-FFF2-40B4-BE49-F238E27FC236}">
              <a16:creationId xmlns:a16="http://schemas.microsoft.com/office/drawing/2014/main" id="{292B42B9-49BF-493A-B5B5-B17D366D9684}"/>
            </a:ext>
          </a:extLst>
        </xdr:cNvPr>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95250</xdr:rowOff>
    </xdr:to>
    <xdr:cxnSp macro="">
      <xdr:nvCxnSpPr>
        <xdr:cNvPr id="651" name="直線コネクタ 650">
          <a:extLst>
            <a:ext uri="{FF2B5EF4-FFF2-40B4-BE49-F238E27FC236}">
              <a16:creationId xmlns:a16="http://schemas.microsoft.com/office/drawing/2014/main" id="{ADBE4832-B869-4D70-835A-49AAF362E023}"/>
            </a:ext>
          </a:extLst>
        </xdr:cNvPr>
        <xdr:cNvCxnSpPr/>
      </xdr:nvCxnSpPr>
      <xdr:spPr>
        <a:xfrm flipV="1">
          <a:off x="14592300" y="10530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652" name="楕円 651">
          <a:extLst>
            <a:ext uri="{FF2B5EF4-FFF2-40B4-BE49-F238E27FC236}">
              <a16:creationId xmlns:a16="http://schemas.microsoft.com/office/drawing/2014/main" id="{BDADF1CD-E69A-4E86-9EB5-50DE8FE52830}"/>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95250</xdr:rowOff>
    </xdr:to>
    <xdr:cxnSp macro="">
      <xdr:nvCxnSpPr>
        <xdr:cNvPr id="653" name="直線コネクタ 652">
          <a:extLst>
            <a:ext uri="{FF2B5EF4-FFF2-40B4-BE49-F238E27FC236}">
              <a16:creationId xmlns:a16="http://schemas.microsoft.com/office/drawing/2014/main" id="{335DD175-85F2-4ACF-990F-BEB7039C1A58}"/>
            </a:ext>
          </a:extLst>
        </xdr:cNvPr>
        <xdr:cNvCxnSpPr/>
      </xdr:nvCxnSpPr>
      <xdr:spPr>
        <a:xfrm>
          <a:off x="13703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139700</xdr:rowOff>
    </xdr:from>
    <xdr:to>
      <xdr:col>67</xdr:col>
      <xdr:colOff>101600</xdr:colOff>
      <xdr:row>61</xdr:row>
      <xdr:rowOff>69850</xdr:rowOff>
    </xdr:to>
    <xdr:sp macro="" textlink="">
      <xdr:nvSpPr>
        <xdr:cNvPr id="654" name="楕円 653">
          <a:extLst>
            <a:ext uri="{FF2B5EF4-FFF2-40B4-BE49-F238E27FC236}">
              <a16:creationId xmlns:a16="http://schemas.microsoft.com/office/drawing/2014/main" id="{62AEC76A-7156-48D2-BF32-EB9F181B4CA6}"/>
            </a:ext>
          </a:extLst>
        </xdr:cNvPr>
        <xdr:cNvSpPr/>
      </xdr:nvSpPr>
      <xdr:spPr>
        <a:xfrm>
          <a:off x="1276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19050</xdr:rowOff>
    </xdr:from>
    <xdr:to>
      <xdr:col>71</xdr:col>
      <xdr:colOff>177800</xdr:colOff>
      <xdr:row>61</xdr:row>
      <xdr:rowOff>57150</xdr:rowOff>
    </xdr:to>
    <xdr:cxnSp macro="">
      <xdr:nvCxnSpPr>
        <xdr:cNvPr id="655" name="直線コネクタ 654">
          <a:extLst>
            <a:ext uri="{FF2B5EF4-FFF2-40B4-BE49-F238E27FC236}">
              <a16:creationId xmlns:a16="http://schemas.microsoft.com/office/drawing/2014/main" id="{C857A962-B4C2-4B01-B2D4-55FD32FAFA40}"/>
            </a:ext>
          </a:extLst>
        </xdr:cNvPr>
        <xdr:cNvCxnSpPr/>
      </xdr:nvCxnSpPr>
      <xdr:spPr>
        <a:xfrm>
          <a:off x="12814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A8747E90-8486-43E5-B2F0-3B66620DC9B3}"/>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116D7EA9-BE23-49A4-96E4-7CFCC944D56B}"/>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A51BBC50-F10E-4111-ABD8-A56845EF9BD0}"/>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57DFB227-9D00-46B8-9D80-2A8333707A1F}"/>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A648A11F-730B-42C7-8C3F-E7011C5741D9}"/>
            </a:ext>
          </a:extLst>
        </xdr:cNvPr>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35372EA4-A6A2-458F-AA4E-A87096227D74}"/>
            </a:ext>
          </a:extLst>
        </xdr:cNvPr>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15674D-DB32-40F0-9DF9-904A2DCFFCAE}"/>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60977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EC3A9709-53AF-4918-927B-5BB169B2342F}"/>
            </a:ext>
          </a:extLst>
        </xdr:cNvPr>
        <xdr:cNvSpPr txBox="1"/>
      </xdr:nvSpPr>
      <xdr:spPr>
        <a:xfrm>
          <a:off x="12611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A8D1C4F6-6300-4675-BF54-92279B01FA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3E94FC9A-368C-4CE2-8E6D-CD1776EF72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F9702FC0-B02E-4376-835F-F155239CCAA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99BDA4EA-3BB7-4890-86C9-AECC677DB8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91E31A8-7D24-4FD7-8077-1CD738500F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700805A9-73E8-4994-9058-A7860403E2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CED5125-D4EF-410E-BEB4-D5D3F121DB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4424A711-B2CE-4556-8746-817DFDC3E4C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504EFAD9-8D03-4CDE-AE56-B7DF9CD8B7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96BA6750-09F2-447F-9FED-433DDC58FC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529DE9AD-F37C-49CA-89AF-A51F278E05E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6B590FCC-C1ED-4440-95D1-E810E71B495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8B94C9F4-26C1-4B95-985B-04D9D274169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9935088E-F124-46FD-BD44-E763DEEA6DE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AD9BC236-CBCA-46B2-9257-A54C76C0317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2D96830E-D3BB-4CFA-83B9-D7620341C38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3EBF5BB-B43F-4CC3-930A-C56ACD286D7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289D3F02-B2CC-45BF-8D10-70531D844A6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C19FF9C0-45BA-4888-B6A9-753D63A3EFF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8250C403-82D6-4639-871E-A6B49C13F75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41463FE9-715F-4A07-8B63-409B94BAE9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C10A649F-6306-4530-ACF9-4246E7E02BF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E904C24C-2148-4328-834C-0A68BECE03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D26E5EEF-E3CE-4E84-A5E5-3184813964C7}"/>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E58B161C-5951-4B37-A533-D9DD4326F359}"/>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DB43FAE6-A05E-4EEF-A6FD-E84F6C08AA1C}"/>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9A8077AD-49E7-4342-9425-33E5E84C79C4}"/>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4F0026EB-CA06-494E-820E-9533045434BA}"/>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EDFB3EFC-F251-412A-9D05-70B293E9475C}"/>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7569ED90-BBA9-435A-8C8B-AA7A73B73272}"/>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EBEC426F-D2AC-4017-A324-01DF91189D89}"/>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A31F6636-82D4-4E07-9591-CB4633C071FF}"/>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B09010E-731F-4218-9159-5BD66748273A}"/>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75DC5EAD-DD8E-413E-AE34-AB73361C81AE}"/>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A426B2A-8F84-4E9C-AA26-479215EB85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A776AE0-D9A3-4E1F-905F-A3BC755F086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50CE737-FF6A-4DA4-9D9D-7B68C166DC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0BAAA8E-DB9A-4213-9756-2F7830245E8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7772B87-CC3A-4A52-987A-067CD74105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135890</xdr:rowOff>
    </xdr:from>
    <xdr:to>
      <xdr:col>116</xdr:col>
      <xdr:colOff>114300</xdr:colOff>
      <xdr:row>64</xdr:row>
      <xdr:rowOff>66040</xdr:rowOff>
    </xdr:to>
    <xdr:sp macro="" textlink="">
      <xdr:nvSpPr>
        <xdr:cNvPr id="703" name="楕円 702">
          <a:extLst>
            <a:ext uri="{FF2B5EF4-FFF2-40B4-BE49-F238E27FC236}">
              <a16:creationId xmlns:a16="http://schemas.microsoft.com/office/drawing/2014/main" id="{F7371D00-7A76-466D-BA93-8CE8072669ED}"/>
            </a:ext>
          </a:extLst>
        </xdr:cNvPr>
        <xdr:cNvSpPr/>
      </xdr:nvSpPr>
      <xdr:spPr>
        <a:xfrm>
          <a:off x="22110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50817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F75AB3E4-9C40-4A60-9D36-AEE788252609}"/>
            </a:ext>
          </a:extLst>
        </xdr:cNvPr>
        <xdr:cNvSpPr txBox="1"/>
      </xdr:nvSpPr>
      <xdr:spPr>
        <a:xfrm>
          <a:off x="221996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135890</xdr:rowOff>
    </xdr:from>
    <xdr:to>
      <xdr:col>112</xdr:col>
      <xdr:colOff>38100</xdr:colOff>
      <xdr:row>64</xdr:row>
      <xdr:rowOff>66040</xdr:rowOff>
    </xdr:to>
    <xdr:sp macro="" textlink="">
      <xdr:nvSpPr>
        <xdr:cNvPr id="705" name="楕円 704">
          <a:extLst>
            <a:ext uri="{FF2B5EF4-FFF2-40B4-BE49-F238E27FC236}">
              <a16:creationId xmlns:a16="http://schemas.microsoft.com/office/drawing/2014/main" id="{4D14E393-4994-4372-A9C9-5B494BB6483C}"/>
            </a:ext>
          </a:extLst>
        </xdr:cNvPr>
        <xdr:cNvSpPr/>
      </xdr:nvSpPr>
      <xdr:spPr>
        <a:xfrm>
          <a:off x="21272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15240</xdr:rowOff>
    </xdr:from>
    <xdr:to>
      <xdr:col>116</xdr:col>
      <xdr:colOff>63500</xdr:colOff>
      <xdr:row>64</xdr:row>
      <xdr:rowOff>15240</xdr:rowOff>
    </xdr:to>
    <xdr:cxnSp macro="">
      <xdr:nvCxnSpPr>
        <xdr:cNvPr id="706" name="直線コネクタ 705">
          <a:extLst>
            <a:ext uri="{FF2B5EF4-FFF2-40B4-BE49-F238E27FC236}">
              <a16:creationId xmlns:a16="http://schemas.microsoft.com/office/drawing/2014/main" id="{31756D2B-0709-4B84-9AE2-37C73BB2F062}"/>
            </a:ext>
          </a:extLst>
        </xdr:cNvPr>
        <xdr:cNvCxnSpPr/>
      </xdr:nvCxnSpPr>
      <xdr:spPr>
        <a:xfrm>
          <a:off x="21323300" y="1098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707" name="楕円 706">
          <a:extLst>
            <a:ext uri="{FF2B5EF4-FFF2-40B4-BE49-F238E27FC236}">
              <a16:creationId xmlns:a16="http://schemas.microsoft.com/office/drawing/2014/main" id="{F46BD4EC-3B45-4EA9-B18F-F72E99ABC932}"/>
            </a:ext>
          </a:extLst>
        </xdr:cNvPr>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15240</xdr:rowOff>
    </xdr:to>
    <xdr:cxnSp macro="">
      <xdr:nvCxnSpPr>
        <xdr:cNvPr id="708" name="直線コネクタ 707">
          <a:extLst>
            <a:ext uri="{FF2B5EF4-FFF2-40B4-BE49-F238E27FC236}">
              <a16:creationId xmlns:a16="http://schemas.microsoft.com/office/drawing/2014/main" id="{22A4FC5A-E2EC-4195-AB1C-B0CAE6C328D8}"/>
            </a:ext>
          </a:extLst>
        </xdr:cNvPr>
        <xdr:cNvCxnSpPr/>
      </xdr:nvCxnSpPr>
      <xdr:spPr>
        <a:xfrm>
          <a:off x="20434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709" name="楕円 708">
          <a:extLst>
            <a:ext uri="{FF2B5EF4-FFF2-40B4-BE49-F238E27FC236}">
              <a16:creationId xmlns:a16="http://schemas.microsoft.com/office/drawing/2014/main" id="{E1F0D988-076C-482D-8572-AA811D5CC864}"/>
            </a:ext>
          </a:extLst>
        </xdr:cNvPr>
        <xdr:cNvSpPr/>
      </xdr:nvSpPr>
      <xdr:spPr>
        <a:xfrm>
          <a:off x="19494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15240</xdr:rowOff>
    </xdr:to>
    <xdr:cxnSp macro="">
      <xdr:nvCxnSpPr>
        <xdr:cNvPr id="710" name="直線コネクタ 709">
          <a:extLst>
            <a:ext uri="{FF2B5EF4-FFF2-40B4-BE49-F238E27FC236}">
              <a16:creationId xmlns:a16="http://schemas.microsoft.com/office/drawing/2014/main" id="{689F0DA3-DDCD-4F72-9A65-995BA3892DA1}"/>
            </a:ext>
          </a:extLst>
        </xdr:cNvPr>
        <xdr:cNvCxnSpPr/>
      </xdr:nvCxnSpPr>
      <xdr:spPr>
        <a:xfrm>
          <a:off x="19545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139700</xdr:rowOff>
    </xdr:from>
    <xdr:to>
      <xdr:col>98</xdr:col>
      <xdr:colOff>38100</xdr:colOff>
      <xdr:row>64</xdr:row>
      <xdr:rowOff>69850</xdr:rowOff>
    </xdr:to>
    <xdr:sp macro="" textlink="">
      <xdr:nvSpPr>
        <xdr:cNvPr id="711" name="楕円 710">
          <a:extLst>
            <a:ext uri="{FF2B5EF4-FFF2-40B4-BE49-F238E27FC236}">
              <a16:creationId xmlns:a16="http://schemas.microsoft.com/office/drawing/2014/main" id="{203E0F4C-0BFF-40F7-8D9C-19744856A2A1}"/>
            </a:ext>
          </a:extLst>
        </xdr:cNvPr>
        <xdr:cNvSpPr/>
      </xdr:nvSpPr>
      <xdr:spPr>
        <a:xfrm>
          <a:off x="18605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19050</xdr:rowOff>
    </xdr:to>
    <xdr:cxnSp macro="">
      <xdr:nvCxnSpPr>
        <xdr:cNvPr id="712" name="直線コネクタ 711">
          <a:extLst>
            <a:ext uri="{FF2B5EF4-FFF2-40B4-BE49-F238E27FC236}">
              <a16:creationId xmlns:a16="http://schemas.microsoft.com/office/drawing/2014/main" id="{6BB3A09B-E2CD-4247-A8E7-E7238DEFE41D}"/>
            </a:ext>
          </a:extLst>
        </xdr:cNvPr>
        <xdr:cNvCxnSpPr/>
      </xdr:nvCxnSpPr>
      <xdr:spPr>
        <a:xfrm flipV="1">
          <a:off x="18656300" y="10988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67A58349-ADC7-4153-9BEF-AF73D651B1E9}"/>
            </a:ext>
          </a:extLst>
        </xdr:cNvPr>
        <xdr:cNvSpPr txBox="1"/>
      </xdr:nvSpPr>
      <xdr:spPr>
        <a:xfrm>
          <a:off x="210757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232DC017-58F6-4F0B-8D9D-0FD86FFE4083}"/>
            </a:ext>
          </a:extLst>
        </xdr:cNvPr>
        <xdr:cNvSpPr txBox="1"/>
      </xdr:nvSpPr>
      <xdr:spPr>
        <a:xfrm>
          <a:off x="20199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5" name="n_3aveValue【保健センター・保健所】&#10;一人当たり面積">
          <a:extLst>
            <a:ext uri="{FF2B5EF4-FFF2-40B4-BE49-F238E27FC236}">
              <a16:creationId xmlns:a16="http://schemas.microsoft.com/office/drawing/2014/main" id="{D682065E-9173-4781-A1C1-08E3C6707888}"/>
            </a:ext>
          </a:extLst>
        </xdr:cNvPr>
        <xdr:cNvSpPr txBox="1"/>
      </xdr:nvSpPr>
      <xdr:spPr>
        <a:xfrm>
          <a:off x="19310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6" name="n_4aveValue【保健センター・保健所】&#10;一人当たり面積">
          <a:extLst>
            <a:ext uri="{FF2B5EF4-FFF2-40B4-BE49-F238E27FC236}">
              <a16:creationId xmlns:a16="http://schemas.microsoft.com/office/drawing/2014/main" id="{A35EF308-9C6F-4B9D-ABA1-53F5446B8AB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57167</xdr:rowOff>
    </xdr:from>
    <xdr:ext cx="469744" cy="259045"/>
    <xdr:sp macro="" textlink="">
      <xdr:nvSpPr>
        <xdr:cNvPr id="717" name="n_1mainValue【保健センター・保健所】&#10;一人当たり面積">
          <a:extLst>
            <a:ext uri="{FF2B5EF4-FFF2-40B4-BE49-F238E27FC236}">
              <a16:creationId xmlns:a16="http://schemas.microsoft.com/office/drawing/2014/main" id="{8E3D1142-73DB-44E1-855E-7DD7FB4A413B}"/>
            </a:ext>
          </a:extLst>
        </xdr:cNvPr>
        <xdr:cNvSpPr txBox="1"/>
      </xdr:nvSpPr>
      <xdr:spPr>
        <a:xfrm>
          <a:off x="21075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718" name="n_2mainValue【保健センター・保健所】&#10;一人当たり面積">
          <a:extLst>
            <a:ext uri="{FF2B5EF4-FFF2-40B4-BE49-F238E27FC236}">
              <a16:creationId xmlns:a16="http://schemas.microsoft.com/office/drawing/2014/main" id="{7BA2C0B3-D478-46D7-879C-A66A33612F98}"/>
            </a:ext>
          </a:extLst>
        </xdr:cNvPr>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719" name="n_3mainValue【保健センター・保健所】&#10;一人当たり面積">
          <a:extLst>
            <a:ext uri="{FF2B5EF4-FFF2-40B4-BE49-F238E27FC236}">
              <a16:creationId xmlns:a16="http://schemas.microsoft.com/office/drawing/2014/main" id="{CF6209C0-F28E-4FEE-AD5C-D147F3DC48EF}"/>
            </a:ext>
          </a:extLst>
        </xdr:cNvPr>
        <xdr:cNvSpPr txBox="1"/>
      </xdr:nvSpPr>
      <xdr:spPr>
        <a:xfrm>
          <a:off x="19310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60977</xdr:rowOff>
    </xdr:from>
    <xdr:ext cx="469744" cy="259045"/>
    <xdr:sp macro="" textlink="">
      <xdr:nvSpPr>
        <xdr:cNvPr id="720" name="n_4mainValue【保健センター・保健所】&#10;一人当たり面積">
          <a:extLst>
            <a:ext uri="{FF2B5EF4-FFF2-40B4-BE49-F238E27FC236}">
              <a16:creationId xmlns:a16="http://schemas.microsoft.com/office/drawing/2014/main" id="{0C461940-10C9-435E-ABAB-CDACC0587945}"/>
            </a:ext>
          </a:extLst>
        </xdr:cNvPr>
        <xdr:cNvSpPr txBox="1"/>
      </xdr:nvSpPr>
      <xdr:spPr>
        <a:xfrm>
          <a:off x="18421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15A40678-18D3-472C-BB6A-21EFFA0FF4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EA305142-49E2-4B75-9843-9F67CBD2A1F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962E7A6D-334E-4D01-B6FE-E6340B86CE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DF74BC1D-4E27-4D49-9FD6-D37F913E98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EFAA4C14-1B2C-4B37-A60A-E32F7007F3B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A0B4E7E4-0E95-41CE-B033-8B47D14E15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1A3DFB62-7E37-4B03-B7ED-D35C775EC1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29FEDF6D-C6E4-4EB5-8457-4658C00DC7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33684EF-C4EA-472E-9263-E20B05A68AE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19A3D9C1-C24F-4F44-B8BB-BFE6C8D4D0F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1B22ACE-ACE1-425B-A0D1-EC8B4252FAE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DBBFA8D6-7AA2-48C9-8A1A-624A3AB2C9B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6A27DA8C-DD88-4A96-9F81-D458A951C74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2A4C9ACB-795B-413D-9B66-5152FF39204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2CE16C3E-BC85-4935-83B7-F2F947454B5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681DEA12-6139-4A70-94A6-066D5FF079A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B47292F-7FB1-42D4-8474-6339203A7FC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5AABCA92-2E21-42CE-B575-8AC09F07776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251095EC-51A4-4C9B-A0ED-F6E37281E07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FDC9E611-76E8-4C33-B760-7DE33377A97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5E773465-692C-4569-AB45-34E1062DF9B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9B5C697C-66B8-4DD2-B2FD-8AE87E1F7F4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F69428EE-ECAA-4BD8-863B-00ABA3A4470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6EE311C8-6A4B-403D-BBC0-1F3C02950F6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15CB0F72-05C5-49FD-A797-6494A31B9DBC}"/>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667E0968-1CF9-4275-8EB4-20C2BC7E9CB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5645C70F-FC38-4A09-A44A-1C7EA772139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D2BA61A6-52CA-43D1-A7D5-44C7A24EA756}"/>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27DED3C0-1E39-4A71-B1CF-40D6CBC7FAE3}"/>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AB6116FD-1B1D-4033-ABC1-71BF7513333D}"/>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D39BB36A-A1E0-47F2-8435-C6434B70BA91}"/>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B5CAC582-0ACF-4FBF-B59C-09EDF3CFB1F9}"/>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B549B65A-9E64-4DB6-86AF-C8C49F5237EC}"/>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8B116C0B-8774-4A11-80C5-95DF50E85AD5}"/>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2B0F0319-7F8D-4D26-B0BB-B2DD237930B0}"/>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1F9D9F1-4CEC-44DA-B531-7A13141FD06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271DE971-A0BF-4A21-9163-EB2689E61D3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73BBC58-C16A-4EFD-800B-539AD2C46B0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3BF548F-FA00-4FDA-B5D1-458877D900C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4343C89-CAEE-46AC-9AF0-C567F9F725A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86361</xdr:rowOff>
    </xdr:from>
    <xdr:to>
      <xdr:col>85</xdr:col>
      <xdr:colOff>177800</xdr:colOff>
      <xdr:row>80</xdr:row>
      <xdr:rowOff>16511</xdr:rowOff>
    </xdr:to>
    <xdr:sp macro="" textlink="">
      <xdr:nvSpPr>
        <xdr:cNvPr id="761" name="楕円 760">
          <a:extLst>
            <a:ext uri="{FF2B5EF4-FFF2-40B4-BE49-F238E27FC236}">
              <a16:creationId xmlns:a16="http://schemas.microsoft.com/office/drawing/2014/main" id="{0A571684-3042-4E18-BA8A-DABAC15C52BB}"/>
            </a:ext>
          </a:extLst>
        </xdr:cNvPr>
        <xdr:cNvSpPr/>
      </xdr:nvSpPr>
      <xdr:spPr>
        <a:xfrm>
          <a:off x="162687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109238</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25554388-316F-460C-A7BF-9BD7B0BE5920}"/>
            </a:ext>
          </a:extLst>
        </xdr:cNvPr>
        <xdr:cNvSpPr txBox="1"/>
      </xdr:nvSpPr>
      <xdr:spPr>
        <a:xfrm>
          <a:off x="16357600"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33020</xdr:rowOff>
    </xdr:from>
    <xdr:to>
      <xdr:col>81</xdr:col>
      <xdr:colOff>101600</xdr:colOff>
      <xdr:row>79</xdr:row>
      <xdr:rowOff>134620</xdr:rowOff>
    </xdr:to>
    <xdr:sp macro="" textlink="">
      <xdr:nvSpPr>
        <xdr:cNvPr id="763" name="楕円 762">
          <a:extLst>
            <a:ext uri="{FF2B5EF4-FFF2-40B4-BE49-F238E27FC236}">
              <a16:creationId xmlns:a16="http://schemas.microsoft.com/office/drawing/2014/main" id="{DC9450DB-F892-4BDF-A836-2D85367039CE}"/>
            </a:ext>
          </a:extLst>
        </xdr:cNvPr>
        <xdr:cNvSpPr/>
      </xdr:nvSpPr>
      <xdr:spPr>
        <a:xfrm>
          <a:off x="15430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83820</xdr:rowOff>
    </xdr:from>
    <xdr:to>
      <xdr:col>85</xdr:col>
      <xdr:colOff>127000</xdr:colOff>
      <xdr:row>79</xdr:row>
      <xdr:rowOff>137161</xdr:rowOff>
    </xdr:to>
    <xdr:cxnSp macro="">
      <xdr:nvCxnSpPr>
        <xdr:cNvPr id="764" name="直線コネクタ 763">
          <a:extLst>
            <a:ext uri="{FF2B5EF4-FFF2-40B4-BE49-F238E27FC236}">
              <a16:creationId xmlns:a16="http://schemas.microsoft.com/office/drawing/2014/main" id="{F02B478F-A466-495A-AC63-FCB904F6CAC0}"/>
            </a:ext>
          </a:extLst>
        </xdr:cNvPr>
        <xdr:cNvCxnSpPr/>
      </xdr:nvCxnSpPr>
      <xdr:spPr>
        <a:xfrm>
          <a:off x="15481300" y="136283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109220</xdr:rowOff>
    </xdr:from>
    <xdr:to>
      <xdr:col>76</xdr:col>
      <xdr:colOff>165100</xdr:colOff>
      <xdr:row>79</xdr:row>
      <xdr:rowOff>39370</xdr:rowOff>
    </xdr:to>
    <xdr:sp macro="" textlink="">
      <xdr:nvSpPr>
        <xdr:cNvPr id="765" name="楕円 764">
          <a:extLst>
            <a:ext uri="{FF2B5EF4-FFF2-40B4-BE49-F238E27FC236}">
              <a16:creationId xmlns:a16="http://schemas.microsoft.com/office/drawing/2014/main" id="{1F3B107E-54B2-477C-AFBE-2B5CFDB909F4}"/>
            </a:ext>
          </a:extLst>
        </xdr:cNvPr>
        <xdr:cNvSpPr/>
      </xdr:nvSpPr>
      <xdr:spPr>
        <a:xfrm>
          <a:off x="14541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160020</xdr:rowOff>
    </xdr:from>
    <xdr:to>
      <xdr:col>81</xdr:col>
      <xdr:colOff>50800</xdr:colOff>
      <xdr:row>79</xdr:row>
      <xdr:rowOff>83820</xdr:rowOff>
    </xdr:to>
    <xdr:cxnSp macro="">
      <xdr:nvCxnSpPr>
        <xdr:cNvPr id="766" name="直線コネクタ 765">
          <a:extLst>
            <a:ext uri="{FF2B5EF4-FFF2-40B4-BE49-F238E27FC236}">
              <a16:creationId xmlns:a16="http://schemas.microsoft.com/office/drawing/2014/main" id="{A1581EFD-6638-4576-B68D-A14C79358596}"/>
            </a:ext>
          </a:extLst>
        </xdr:cNvPr>
        <xdr:cNvCxnSpPr/>
      </xdr:nvCxnSpPr>
      <xdr:spPr>
        <a:xfrm>
          <a:off x="14592300" y="135331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103505</xdr:rowOff>
    </xdr:from>
    <xdr:to>
      <xdr:col>72</xdr:col>
      <xdr:colOff>38100</xdr:colOff>
      <xdr:row>79</xdr:row>
      <xdr:rowOff>33655</xdr:rowOff>
    </xdr:to>
    <xdr:sp macro="" textlink="">
      <xdr:nvSpPr>
        <xdr:cNvPr id="767" name="楕円 766">
          <a:extLst>
            <a:ext uri="{FF2B5EF4-FFF2-40B4-BE49-F238E27FC236}">
              <a16:creationId xmlns:a16="http://schemas.microsoft.com/office/drawing/2014/main" id="{24D085D9-5D63-44E8-88B2-4B71A08F83B1}"/>
            </a:ext>
          </a:extLst>
        </xdr:cNvPr>
        <xdr:cNvSpPr/>
      </xdr:nvSpPr>
      <xdr:spPr>
        <a:xfrm>
          <a:off x="13652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154305</xdr:rowOff>
    </xdr:from>
    <xdr:to>
      <xdr:col>76</xdr:col>
      <xdr:colOff>114300</xdr:colOff>
      <xdr:row>78</xdr:row>
      <xdr:rowOff>160020</xdr:rowOff>
    </xdr:to>
    <xdr:cxnSp macro="">
      <xdr:nvCxnSpPr>
        <xdr:cNvPr id="768" name="直線コネクタ 767">
          <a:extLst>
            <a:ext uri="{FF2B5EF4-FFF2-40B4-BE49-F238E27FC236}">
              <a16:creationId xmlns:a16="http://schemas.microsoft.com/office/drawing/2014/main" id="{97F2FB0C-F8CE-4CE4-977A-F4DD063DEF3F}"/>
            </a:ext>
          </a:extLst>
        </xdr:cNvPr>
        <xdr:cNvCxnSpPr/>
      </xdr:nvCxnSpPr>
      <xdr:spPr>
        <a:xfrm>
          <a:off x="13703300" y="135274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52070</xdr:rowOff>
    </xdr:from>
    <xdr:to>
      <xdr:col>67</xdr:col>
      <xdr:colOff>101600</xdr:colOff>
      <xdr:row>78</xdr:row>
      <xdr:rowOff>153670</xdr:rowOff>
    </xdr:to>
    <xdr:sp macro="" textlink="">
      <xdr:nvSpPr>
        <xdr:cNvPr id="769" name="楕円 768">
          <a:extLst>
            <a:ext uri="{FF2B5EF4-FFF2-40B4-BE49-F238E27FC236}">
              <a16:creationId xmlns:a16="http://schemas.microsoft.com/office/drawing/2014/main" id="{2BA15232-8F38-4B8F-AC48-960F2B5B38A8}"/>
            </a:ext>
          </a:extLst>
        </xdr:cNvPr>
        <xdr:cNvSpPr/>
      </xdr:nvSpPr>
      <xdr:spPr>
        <a:xfrm>
          <a:off x="12763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102870</xdr:rowOff>
    </xdr:from>
    <xdr:to>
      <xdr:col>71</xdr:col>
      <xdr:colOff>177800</xdr:colOff>
      <xdr:row>78</xdr:row>
      <xdr:rowOff>154305</xdr:rowOff>
    </xdr:to>
    <xdr:cxnSp macro="">
      <xdr:nvCxnSpPr>
        <xdr:cNvPr id="770" name="直線コネクタ 769">
          <a:extLst>
            <a:ext uri="{FF2B5EF4-FFF2-40B4-BE49-F238E27FC236}">
              <a16:creationId xmlns:a16="http://schemas.microsoft.com/office/drawing/2014/main" id="{705EAC1C-12E6-4B48-9A31-2F2488E8DF11}"/>
            </a:ext>
          </a:extLst>
        </xdr:cNvPr>
        <xdr:cNvCxnSpPr/>
      </xdr:nvCxnSpPr>
      <xdr:spPr>
        <a:xfrm>
          <a:off x="12814300" y="134759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A26F9238-EC1A-48F8-A500-858B6D43F005}"/>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DEACD342-BF64-4297-A0F9-6497F29F2F94}"/>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37500DF2-DB6E-424F-A108-85A0CD7B0609}"/>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C31966BF-84AD-4AC1-A79C-C2AAAD710D31}"/>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151147</xdr:rowOff>
    </xdr:from>
    <xdr:ext cx="405111" cy="259045"/>
    <xdr:sp macro="" textlink="">
      <xdr:nvSpPr>
        <xdr:cNvPr id="775" name="n_1mainValue【消防施設】&#10;有形固定資産減価償却率">
          <a:extLst>
            <a:ext uri="{FF2B5EF4-FFF2-40B4-BE49-F238E27FC236}">
              <a16:creationId xmlns:a16="http://schemas.microsoft.com/office/drawing/2014/main" id="{7A8623DA-17B7-486E-AE2E-FBDB39EE1A05}"/>
            </a:ext>
          </a:extLst>
        </xdr:cNvPr>
        <xdr:cNvSpPr txBox="1"/>
      </xdr:nvSpPr>
      <xdr:spPr>
        <a:xfrm>
          <a:off x="15266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55897</xdr:rowOff>
    </xdr:from>
    <xdr:ext cx="405111" cy="259045"/>
    <xdr:sp macro="" textlink="">
      <xdr:nvSpPr>
        <xdr:cNvPr id="776" name="n_2mainValue【消防施設】&#10;有形固定資産減価償却率">
          <a:extLst>
            <a:ext uri="{FF2B5EF4-FFF2-40B4-BE49-F238E27FC236}">
              <a16:creationId xmlns:a16="http://schemas.microsoft.com/office/drawing/2014/main" id="{6A43280C-292B-4440-85B8-027A9FBD7290}"/>
            </a:ext>
          </a:extLst>
        </xdr:cNvPr>
        <xdr:cNvSpPr txBox="1"/>
      </xdr:nvSpPr>
      <xdr:spPr>
        <a:xfrm>
          <a:off x="14389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50182</xdr:rowOff>
    </xdr:from>
    <xdr:ext cx="405111" cy="259045"/>
    <xdr:sp macro="" textlink="">
      <xdr:nvSpPr>
        <xdr:cNvPr id="777" name="n_3mainValue【消防施設】&#10;有形固定資産減価償却率">
          <a:extLst>
            <a:ext uri="{FF2B5EF4-FFF2-40B4-BE49-F238E27FC236}">
              <a16:creationId xmlns:a16="http://schemas.microsoft.com/office/drawing/2014/main" id="{2AF4C0B0-5B7A-490E-B66F-EF0D8E516860}"/>
            </a:ext>
          </a:extLst>
        </xdr:cNvPr>
        <xdr:cNvSpPr txBox="1"/>
      </xdr:nvSpPr>
      <xdr:spPr>
        <a:xfrm>
          <a:off x="135007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170197</xdr:rowOff>
    </xdr:from>
    <xdr:ext cx="405111" cy="259045"/>
    <xdr:sp macro="" textlink="">
      <xdr:nvSpPr>
        <xdr:cNvPr id="778" name="n_4mainValue【消防施設】&#10;有形固定資産減価償却率">
          <a:extLst>
            <a:ext uri="{FF2B5EF4-FFF2-40B4-BE49-F238E27FC236}">
              <a16:creationId xmlns:a16="http://schemas.microsoft.com/office/drawing/2014/main" id="{2241E7E4-A177-4786-A9AD-E77A6C9667AB}"/>
            </a:ext>
          </a:extLst>
        </xdr:cNvPr>
        <xdr:cNvSpPr txBox="1"/>
      </xdr:nvSpPr>
      <xdr:spPr>
        <a:xfrm>
          <a:off x="126117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4F7D0FD1-25D4-4742-B74C-014E471201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62E2209A-E737-4D86-AD01-A1552754C4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9A161840-246B-46FD-A279-917C51396D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8E0D4B7E-9409-48B9-945B-D0E30E883D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E7EE0DA1-BF86-4E38-9455-5861ECB4CA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04AFD4B3-D349-43B4-ACA7-0ADD2942B0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BCBB6EEB-F3AA-4DB8-9586-CBFB9692EA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153B7CBA-F0DB-454A-AA2D-C1D82A463AC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6B68EAFF-6F4C-42D2-A32F-FA851ECE841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F657ED2B-031F-4AC3-97F2-EF17633B90A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4C5E636A-8415-4D3D-ABF2-B61C87AEDB8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B2A191D2-063D-4CC3-B57C-CCA02B8FE9A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4D1B870B-599A-4262-B818-75F775D024B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DBA9824E-AAC6-4D16-B051-957B7C845EC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2B47DF9F-26E6-4C41-B51D-E50FE89C7D3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6DD3AED8-D00E-4632-AF9F-8FA6B5EDE30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506FB43-A41C-438C-B721-454A5631C3F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D4D99708-0D3E-44AC-B98A-81A42D0A167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6EE025AA-4872-4B74-853A-02A787A5961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E333587C-0E25-46D9-861A-2EC2D229625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E59C8503-348E-453D-B9D2-5D7986B5BAB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E4AAEB59-C209-4D5C-BC9C-78145D562EB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C92D0924-BB07-4660-A9EE-268A63B4490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6CF6F4F7-8AF5-48C5-8819-8FBD7C81411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5CF2E7A3-8405-451D-BFFD-554B163009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6147DBC9-5415-4E9C-BF80-B8DC833B5911}"/>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BD04761A-9A4E-4042-91CF-13914AC629FF}"/>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84C1FCAE-F51E-444D-9F8F-EEA3077E116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5C0DAA1E-B423-4505-BD4C-C15F0B32660D}"/>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6A79B044-8E49-4C35-A970-C9111914E101}"/>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00AEAD3D-1723-439D-80E0-FE6FC2D52E12}"/>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B617FD4D-1BF7-4D3C-B5CD-86C81AC68BAB}"/>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6F065562-D9FC-437E-B461-38B809AC4731}"/>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C74A49DF-8D46-445B-8E5F-0F7569D34C5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583A0FE-DAD5-4CEC-B60C-7EC5580C1AD0}"/>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84A26670-ACB2-487C-9686-79E77BBD11EE}"/>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8BCFB0C-A0B8-4B29-92BB-CF10767721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F0818FFF-C73A-43F5-BADD-A6886A10A2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F6EDB7E-242E-4049-A782-84CA13DFD5F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16F0EAF-EDD2-447A-8948-EBB0FC83E3F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98E73761-B572-4CBF-8E47-FC22B9310F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60779</xdr:rowOff>
    </xdr:from>
    <xdr:to>
      <xdr:col>116</xdr:col>
      <xdr:colOff>114300</xdr:colOff>
      <xdr:row>85</xdr:row>
      <xdr:rowOff>162379</xdr:rowOff>
    </xdr:to>
    <xdr:sp macro="" textlink="">
      <xdr:nvSpPr>
        <xdr:cNvPr id="820" name="楕円 819">
          <a:extLst>
            <a:ext uri="{FF2B5EF4-FFF2-40B4-BE49-F238E27FC236}">
              <a16:creationId xmlns:a16="http://schemas.microsoft.com/office/drawing/2014/main" id="{4FC11195-9447-4357-9DDA-A012E010BF11}"/>
            </a:ext>
          </a:extLst>
        </xdr:cNvPr>
        <xdr:cNvSpPr/>
      </xdr:nvSpPr>
      <xdr:spPr>
        <a:xfrm>
          <a:off x="22110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39206</xdr:rowOff>
    </xdr:from>
    <xdr:ext cx="469744" cy="259045"/>
    <xdr:sp macro="" textlink="">
      <xdr:nvSpPr>
        <xdr:cNvPr id="821" name="【消防施設】&#10;一人当たり面積該当値テキスト">
          <a:extLst>
            <a:ext uri="{FF2B5EF4-FFF2-40B4-BE49-F238E27FC236}">
              <a16:creationId xmlns:a16="http://schemas.microsoft.com/office/drawing/2014/main" id="{82BB0F5E-2F14-418B-8000-52F55270E85B}"/>
            </a:ext>
          </a:extLst>
        </xdr:cNvPr>
        <xdr:cNvSpPr txBox="1"/>
      </xdr:nvSpPr>
      <xdr:spPr>
        <a:xfrm>
          <a:off x="22199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62412</xdr:rowOff>
    </xdr:from>
    <xdr:to>
      <xdr:col>112</xdr:col>
      <xdr:colOff>38100</xdr:colOff>
      <xdr:row>85</xdr:row>
      <xdr:rowOff>164012</xdr:rowOff>
    </xdr:to>
    <xdr:sp macro="" textlink="">
      <xdr:nvSpPr>
        <xdr:cNvPr id="822" name="楕円 821">
          <a:extLst>
            <a:ext uri="{FF2B5EF4-FFF2-40B4-BE49-F238E27FC236}">
              <a16:creationId xmlns:a16="http://schemas.microsoft.com/office/drawing/2014/main" id="{27C3365A-468F-4B46-8C3C-507DDBF5CE30}"/>
            </a:ext>
          </a:extLst>
        </xdr:cNvPr>
        <xdr:cNvSpPr/>
      </xdr:nvSpPr>
      <xdr:spPr>
        <a:xfrm>
          <a:off x="21272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85</xdr:row>
      <xdr:rowOff>113212</xdr:rowOff>
    </xdr:to>
    <xdr:cxnSp macro="">
      <xdr:nvCxnSpPr>
        <xdr:cNvPr id="823" name="直線コネクタ 822">
          <a:extLst>
            <a:ext uri="{FF2B5EF4-FFF2-40B4-BE49-F238E27FC236}">
              <a16:creationId xmlns:a16="http://schemas.microsoft.com/office/drawing/2014/main" id="{0D791009-845A-41F1-A290-96E7EF0F82C9}"/>
            </a:ext>
          </a:extLst>
        </xdr:cNvPr>
        <xdr:cNvCxnSpPr/>
      </xdr:nvCxnSpPr>
      <xdr:spPr>
        <a:xfrm flipV="1">
          <a:off x="21323300" y="1468482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49349</xdr:rowOff>
    </xdr:from>
    <xdr:to>
      <xdr:col>107</xdr:col>
      <xdr:colOff>101600</xdr:colOff>
      <xdr:row>85</xdr:row>
      <xdr:rowOff>150949</xdr:rowOff>
    </xdr:to>
    <xdr:sp macro="" textlink="">
      <xdr:nvSpPr>
        <xdr:cNvPr id="824" name="楕円 823">
          <a:extLst>
            <a:ext uri="{FF2B5EF4-FFF2-40B4-BE49-F238E27FC236}">
              <a16:creationId xmlns:a16="http://schemas.microsoft.com/office/drawing/2014/main" id="{994A67BC-37A2-478D-AF61-B32B0FFEC545}"/>
            </a:ext>
          </a:extLst>
        </xdr:cNvPr>
        <xdr:cNvSpPr/>
      </xdr:nvSpPr>
      <xdr:spPr>
        <a:xfrm>
          <a:off x="20383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100149</xdr:rowOff>
    </xdr:from>
    <xdr:to>
      <xdr:col>111</xdr:col>
      <xdr:colOff>177800</xdr:colOff>
      <xdr:row>85</xdr:row>
      <xdr:rowOff>113212</xdr:rowOff>
    </xdr:to>
    <xdr:cxnSp macro="">
      <xdr:nvCxnSpPr>
        <xdr:cNvPr id="825" name="直線コネクタ 824">
          <a:extLst>
            <a:ext uri="{FF2B5EF4-FFF2-40B4-BE49-F238E27FC236}">
              <a16:creationId xmlns:a16="http://schemas.microsoft.com/office/drawing/2014/main" id="{F655CDA2-3603-434A-9DB1-4F5A295FC8F9}"/>
            </a:ext>
          </a:extLst>
        </xdr:cNvPr>
        <xdr:cNvCxnSpPr/>
      </xdr:nvCxnSpPr>
      <xdr:spPr>
        <a:xfrm>
          <a:off x="20434300" y="146733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70576</xdr:rowOff>
    </xdr:from>
    <xdr:to>
      <xdr:col>102</xdr:col>
      <xdr:colOff>165100</xdr:colOff>
      <xdr:row>86</xdr:row>
      <xdr:rowOff>726</xdr:rowOff>
    </xdr:to>
    <xdr:sp macro="" textlink="">
      <xdr:nvSpPr>
        <xdr:cNvPr id="826" name="楕円 825">
          <a:extLst>
            <a:ext uri="{FF2B5EF4-FFF2-40B4-BE49-F238E27FC236}">
              <a16:creationId xmlns:a16="http://schemas.microsoft.com/office/drawing/2014/main" id="{994F4C1A-6032-4AB5-84D0-F2C033C0B9DE}"/>
            </a:ext>
          </a:extLst>
        </xdr:cNvPr>
        <xdr:cNvSpPr/>
      </xdr:nvSpPr>
      <xdr:spPr>
        <a:xfrm>
          <a:off x="19494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100149</xdr:rowOff>
    </xdr:from>
    <xdr:to>
      <xdr:col>107</xdr:col>
      <xdr:colOff>50800</xdr:colOff>
      <xdr:row>85</xdr:row>
      <xdr:rowOff>121376</xdr:rowOff>
    </xdr:to>
    <xdr:cxnSp macro="">
      <xdr:nvCxnSpPr>
        <xdr:cNvPr id="827" name="直線コネクタ 826">
          <a:extLst>
            <a:ext uri="{FF2B5EF4-FFF2-40B4-BE49-F238E27FC236}">
              <a16:creationId xmlns:a16="http://schemas.microsoft.com/office/drawing/2014/main" id="{8CA65A64-5F76-4D9D-AC73-B8DA621B796E}"/>
            </a:ext>
          </a:extLst>
        </xdr:cNvPr>
        <xdr:cNvCxnSpPr/>
      </xdr:nvCxnSpPr>
      <xdr:spPr>
        <a:xfrm flipV="1">
          <a:off x="19545300" y="146733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72208</xdr:rowOff>
    </xdr:from>
    <xdr:to>
      <xdr:col>98</xdr:col>
      <xdr:colOff>38100</xdr:colOff>
      <xdr:row>86</xdr:row>
      <xdr:rowOff>2358</xdr:rowOff>
    </xdr:to>
    <xdr:sp macro="" textlink="">
      <xdr:nvSpPr>
        <xdr:cNvPr id="828" name="楕円 827">
          <a:extLst>
            <a:ext uri="{FF2B5EF4-FFF2-40B4-BE49-F238E27FC236}">
              <a16:creationId xmlns:a16="http://schemas.microsoft.com/office/drawing/2014/main" id="{4E19D6EE-099A-4517-87F5-01F3D22FCD55}"/>
            </a:ext>
          </a:extLst>
        </xdr:cNvPr>
        <xdr:cNvSpPr/>
      </xdr:nvSpPr>
      <xdr:spPr>
        <a:xfrm>
          <a:off x="18605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121376</xdr:rowOff>
    </xdr:from>
    <xdr:to>
      <xdr:col>102</xdr:col>
      <xdr:colOff>114300</xdr:colOff>
      <xdr:row>85</xdr:row>
      <xdr:rowOff>123008</xdr:rowOff>
    </xdr:to>
    <xdr:cxnSp macro="">
      <xdr:nvCxnSpPr>
        <xdr:cNvPr id="829" name="直線コネクタ 828">
          <a:extLst>
            <a:ext uri="{FF2B5EF4-FFF2-40B4-BE49-F238E27FC236}">
              <a16:creationId xmlns:a16="http://schemas.microsoft.com/office/drawing/2014/main" id="{2E1CAFB5-31CC-4B72-97E1-BB88C79591B1}"/>
            </a:ext>
          </a:extLst>
        </xdr:cNvPr>
        <xdr:cNvCxnSpPr/>
      </xdr:nvCxnSpPr>
      <xdr:spPr>
        <a:xfrm flipV="1">
          <a:off x="18656300" y="1469462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8489CE79-E351-41DC-86CA-37D4BC8FC625}"/>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368196D9-22BE-42D7-A3EA-26718010F0DA}"/>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a:extLst>
            <a:ext uri="{FF2B5EF4-FFF2-40B4-BE49-F238E27FC236}">
              <a16:creationId xmlns:a16="http://schemas.microsoft.com/office/drawing/2014/main" id="{9BB7D030-FC31-4780-BE1E-DDC4BF02482A}"/>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a:extLst>
            <a:ext uri="{FF2B5EF4-FFF2-40B4-BE49-F238E27FC236}">
              <a16:creationId xmlns:a16="http://schemas.microsoft.com/office/drawing/2014/main" id="{BAE5E0CD-CF1B-4DC2-959D-BF6CD8E127A3}"/>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155139</xdr:rowOff>
    </xdr:from>
    <xdr:ext cx="469744" cy="259045"/>
    <xdr:sp macro="" textlink="">
      <xdr:nvSpPr>
        <xdr:cNvPr id="834" name="n_1mainValue【消防施設】&#10;一人当たり面積">
          <a:extLst>
            <a:ext uri="{FF2B5EF4-FFF2-40B4-BE49-F238E27FC236}">
              <a16:creationId xmlns:a16="http://schemas.microsoft.com/office/drawing/2014/main" id="{288A9417-6186-439C-972B-0617E192B9A6}"/>
            </a:ext>
          </a:extLst>
        </xdr:cNvPr>
        <xdr:cNvSpPr txBox="1"/>
      </xdr:nvSpPr>
      <xdr:spPr>
        <a:xfrm>
          <a:off x="21075727" y="1472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142076</xdr:rowOff>
    </xdr:from>
    <xdr:ext cx="469744" cy="259045"/>
    <xdr:sp macro="" textlink="">
      <xdr:nvSpPr>
        <xdr:cNvPr id="835" name="n_2mainValue【消防施設】&#10;一人当たり面積">
          <a:extLst>
            <a:ext uri="{FF2B5EF4-FFF2-40B4-BE49-F238E27FC236}">
              <a16:creationId xmlns:a16="http://schemas.microsoft.com/office/drawing/2014/main" id="{A2C41E81-22A9-4090-8D01-165CAE1A752F}"/>
            </a:ext>
          </a:extLst>
        </xdr:cNvPr>
        <xdr:cNvSpPr txBox="1"/>
      </xdr:nvSpPr>
      <xdr:spPr>
        <a:xfrm>
          <a:off x="20199427" y="1471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163303</xdr:rowOff>
    </xdr:from>
    <xdr:ext cx="469744" cy="259045"/>
    <xdr:sp macro="" textlink="">
      <xdr:nvSpPr>
        <xdr:cNvPr id="836" name="n_3mainValue【消防施設】&#10;一人当たり面積">
          <a:extLst>
            <a:ext uri="{FF2B5EF4-FFF2-40B4-BE49-F238E27FC236}">
              <a16:creationId xmlns:a16="http://schemas.microsoft.com/office/drawing/2014/main" id="{8E9DE6CD-84AB-4F40-8974-AC92F33FB3B8}"/>
            </a:ext>
          </a:extLst>
        </xdr:cNvPr>
        <xdr:cNvSpPr txBox="1"/>
      </xdr:nvSpPr>
      <xdr:spPr>
        <a:xfrm>
          <a:off x="19310427"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164935</xdr:rowOff>
    </xdr:from>
    <xdr:ext cx="469744" cy="259045"/>
    <xdr:sp macro="" textlink="">
      <xdr:nvSpPr>
        <xdr:cNvPr id="837" name="n_4mainValue【消防施設】&#10;一人当たり面積">
          <a:extLst>
            <a:ext uri="{FF2B5EF4-FFF2-40B4-BE49-F238E27FC236}">
              <a16:creationId xmlns:a16="http://schemas.microsoft.com/office/drawing/2014/main" id="{6621470D-D512-483B-A53D-27F266337751}"/>
            </a:ext>
          </a:extLst>
        </xdr:cNvPr>
        <xdr:cNvSpPr txBox="1"/>
      </xdr:nvSpPr>
      <xdr:spPr>
        <a:xfrm>
          <a:off x="18421427" y="1473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87536605-872D-45A6-82EE-B4F404D6486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7274F633-A3C9-45FD-AD82-A05C7942845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F5C65FB8-6C95-4037-88B9-006F425B289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1FAFC6F8-15B5-4B60-B827-C09E141EA8D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FF6B4651-BABC-4B4E-B521-3EF0DE0FCBB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5B3043B4-2EB7-43EF-A044-E1668AC2264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D46C3FC2-6C81-43B4-8014-AF921CB13DA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D835C37E-73DB-47BA-80B2-B73A70B1B13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68BE4C5A-790F-4DB5-A232-CA6C9EDD5C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83D663-B052-4702-A080-0B583524C3C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1D721BFC-EE19-4957-B9F9-6EB58C1CB3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6F766A62-5659-4AFB-86A1-10DB2E5146C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C79D39E6-23A6-49EC-A8F6-BE4D315A5F6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A0430EA1-4EA8-4795-A748-D905FF99E8C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C1982B76-A240-4137-ACBA-8BC38A9655F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92BCC1BB-FE84-4E08-BA87-A25A5F8E177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4ECC0DB7-62AD-4E5C-8517-698903FAE0D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18A8D34C-309F-4466-B8D3-E535C153418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1C0A72BF-6718-4A8D-B713-8C4D17DC30F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8DF426F1-985E-4486-85EE-43875E5D510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F2F32859-2300-41A3-BE66-5536FE8ACDE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1B3EEC8B-9848-400B-912E-589C7A92875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59BD3EA3-3332-4A55-BF7C-AD9F6B42E99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68050493-7E21-490C-88D9-A01FE56850B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8A9933E5-0105-49F4-823C-9485E99812C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519C21DD-DDF2-42AB-B6D9-1F559E1A4C7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9598F515-5233-46F5-8F81-33D83B2C5658}"/>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5D7488FA-28CF-455D-82B5-15C3D484B10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4B0AB475-FDCF-44F3-BAC4-83BC53C5043A}"/>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8549A61D-33C3-436F-AE7F-0FDC6F6FDAB6}"/>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C2299840-4D42-43B3-A506-4ECA03AA3C68}"/>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80E22A67-06B3-43F2-A516-D7364606955E}"/>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E68F069E-C568-48D1-991E-3F7C35E9587D}"/>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C0FAD156-6730-4BE2-9E18-6B5EF98CB36F}"/>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A5604AD-0FCA-4BB4-928A-1E78558194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B78AFC8B-6191-46CA-8C1A-B1D70708FA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256807C-4391-4A24-BAB6-C4D4A70773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241AB95-EA41-429C-ABD7-FA94CCD059A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5486EEA-5222-4364-83A5-9F9B54B321D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27939</xdr:rowOff>
    </xdr:from>
    <xdr:to>
      <xdr:col>85</xdr:col>
      <xdr:colOff>177800</xdr:colOff>
      <xdr:row>103</xdr:row>
      <xdr:rowOff>129539</xdr:rowOff>
    </xdr:to>
    <xdr:sp macro="" textlink="">
      <xdr:nvSpPr>
        <xdr:cNvPr id="877" name="楕円 876">
          <a:extLst>
            <a:ext uri="{FF2B5EF4-FFF2-40B4-BE49-F238E27FC236}">
              <a16:creationId xmlns:a16="http://schemas.microsoft.com/office/drawing/2014/main" id="{B31337CC-2A85-49EF-8A91-878DBF2E38E9}"/>
            </a:ext>
          </a:extLst>
        </xdr:cNvPr>
        <xdr:cNvSpPr/>
      </xdr:nvSpPr>
      <xdr:spPr>
        <a:xfrm>
          <a:off x="16268700" y="176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50816</xdr:rowOff>
    </xdr:from>
    <xdr:ext cx="405111" cy="259045"/>
    <xdr:sp macro="" textlink="">
      <xdr:nvSpPr>
        <xdr:cNvPr id="878" name="【庁舎】&#10;有形固定資産減価償却率該当値テキスト">
          <a:extLst>
            <a:ext uri="{FF2B5EF4-FFF2-40B4-BE49-F238E27FC236}">
              <a16:creationId xmlns:a16="http://schemas.microsoft.com/office/drawing/2014/main" id="{895DAA44-9E04-4EB6-B96A-01733238D348}"/>
            </a:ext>
          </a:extLst>
        </xdr:cNvPr>
        <xdr:cNvSpPr txBox="1"/>
      </xdr:nvSpPr>
      <xdr:spPr>
        <a:xfrm>
          <a:off x="16357600" y="1753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879" name="楕円 878">
          <a:extLst>
            <a:ext uri="{FF2B5EF4-FFF2-40B4-BE49-F238E27FC236}">
              <a16:creationId xmlns:a16="http://schemas.microsoft.com/office/drawing/2014/main" id="{2BC6DFE9-6697-4FB6-A793-8B008B16CA9B}"/>
            </a:ext>
          </a:extLst>
        </xdr:cNvPr>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78739</xdr:rowOff>
    </xdr:to>
    <xdr:cxnSp macro="">
      <xdr:nvCxnSpPr>
        <xdr:cNvPr id="880" name="直線コネクタ 879">
          <a:extLst>
            <a:ext uri="{FF2B5EF4-FFF2-40B4-BE49-F238E27FC236}">
              <a16:creationId xmlns:a16="http://schemas.microsoft.com/office/drawing/2014/main" id="{6FF72D13-51AB-46C6-8BDB-851D0CF056A4}"/>
            </a:ext>
          </a:extLst>
        </xdr:cNvPr>
        <xdr:cNvCxnSpPr/>
      </xdr:nvCxnSpPr>
      <xdr:spPr>
        <a:xfrm>
          <a:off x="15481300" y="1768983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104139</xdr:rowOff>
    </xdr:from>
    <xdr:to>
      <xdr:col>76</xdr:col>
      <xdr:colOff>165100</xdr:colOff>
      <xdr:row>103</xdr:row>
      <xdr:rowOff>34289</xdr:rowOff>
    </xdr:to>
    <xdr:sp macro="" textlink="">
      <xdr:nvSpPr>
        <xdr:cNvPr id="881" name="楕円 880">
          <a:extLst>
            <a:ext uri="{FF2B5EF4-FFF2-40B4-BE49-F238E27FC236}">
              <a16:creationId xmlns:a16="http://schemas.microsoft.com/office/drawing/2014/main" id="{397B5FC9-499C-46BC-8974-4685D0085FFF}"/>
            </a:ext>
          </a:extLst>
        </xdr:cNvPr>
        <xdr:cNvSpPr/>
      </xdr:nvSpPr>
      <xdr:spPr>
        <a:xfrm>
          <a:off x="14541500" y="175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154939</xdr:rowOff>
    </xdr:from>
    <xdr:to>
      <xdr:col>81</xdr:col>
      <xdr:colOff>50800</xdr:colOff>
      <xdr:row>103</xdr:row>
      <xdr:rowOff>30480</xdr:rowOff>
    </xdr:to>
    <xdr:cxnSp macro="">
      <xdr:nvCxnSpPr>
        <xdr:cNvPr id="882" name="直線コネクタ 881">
          <a:extLst>
            <a:ext uri="{FF2B5EF4-FFF2-40B4-BE49-F238E27FC236}">
              <a16:creationId xmlns:a16="http://schemas.microsoft.com/office/drawing/2014/main" id="{28A8D19B-1E56-40BB-BB65-E53BB90A32BE}"/>
            </a:ext>
          </a:extLst>
        </xdr:cNvPr>
        <xdr:cNvCxnSpPr/>
      </xdr:nvCxnSpPr>
      <xdr:spPr>
        <a:xfrm>
          <a:off x="14592300" y="17642839"/>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57150</xdr:rowOff>
    </xdr:from>
    <xdr:to>
      <xdr:col>72</xdr:col>
      <xdr:colOff>38100</xdr:colOff>
      <xdr:row>102</xdr:row>
      <xdr:rowOff>158750</xdr:rowOff>
    </xdr:to>
    <xdr:sp macro="" textlink="">
      <xdr:nvSpPr>
        <xdr:cNvPr id="883" name="楕円 882">
          <a:extLst>
            <a:ext uri="{FF2B5EF4-FFF2-40B4-BE49-F238E27FC236}">
              <a16:creationId xmlns:a16="http://schemas.microsoft.com/office/drawing/2014/main" id="{EA90B889-109D-4D4D-8680-5A38FE393909}"/>
            </a:ext>
          </a:extLst>
        </xdr:cNvPr>
        <xdr:cNvSpPr/>
      </xdr:nvSpPr>
      <xdr:spPr>
        <a:xfrm>
          <a:off x="13652500" y="175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107950</xdr:rowOff>
    </xdr:from>
    <xdr:to>
      <xdr:col>76</xdr:col>
      <xdr:colOff>114300</xdr:colOff>
      <xdr:row>102</xdr:row>
      <xdr:rowOff>154939</xdr:rowOff>
    </xdr:to>
    <xdr:cxnSp macro="">
      <xdr:nvCxnSpPr>
        <xdr:cNvPr id="884" name="直線コネクタ 883">
          <a:extLst>
            <a:ext uri="{FF2B5EF4-FFF2-40B4-BE49-F238E27FC236}">
              <a16:creationId xmlns:a16="http://schemas.microsoft.com/office/drawing/2014/main" id="{5F79AE13-0041-4988-9C7A-B6A4A76CF6F2}"/>
            </a:ext>
          </a:extLst>
        </xdr:cNvPr>
        <xdr:cNvCxnSpPr/>
      </xdr:nvCxnSpPr>
      <xdr:spPr>
        <a:xfrm>
          <a:off x="13703300" y="17595850"/>
          <a:ext cx="8890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8889</xdr:rowOff>
    </xdr:from>
    <xdr:to>
      <xdr:col>67</xdr:col>
      <xdr:colOff>101600</xdr:colOff>
      <xdr:row>102</xdr:row>
      <xdr:rowOff>110489</xdr:rowOff>
    </xdr:to>
    <xdr:sp macro="" textlink="">
      <xdr:nvSpPr>
        <xdr:cNvPr id="885" name="楕円 884">
          <a:extLst>
            <a:ext uri="{FF2B5EF4-FFF2-40B4-BE49-F238E27FC236}">
              <a16:creationId xmlns:a16="http://schemas.microsoft.com/office/drawing/2014/main" id="{38E0384C-3E42-4A25-8DC5-EA7ECE5ECED2}"/>
            </a:ext>
          </a:extLst>
        </xdr:cNvPr>
        <xdr:cNvSpPr/>
      </xdr:nvSpPr>
      <xdr:spPr>
        <a:xfrm>
          <a:off x="12763500" y="174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59689</xdr:rowOff>
    </xdr:from>
    <xdr:to>
      <xdr:col>71</xdr:col>
      <xdr:colOff>177800</xdr:colOff>
      <xdr:row>102</xdr:row>
      <xdr:rowOff>107950</xdr:rowOff>
    </xdr:to>
    <xdr:cxnSp macro="">
      <xdr:nvCxnSpPr>
        <xdr:cNvPr id="886" name="直線コネクタ 885">
          <a:extLst>
            <a:ext uri="{FF2B5EF4-FFF2-40B4-BE49-F238E27FC236}">
              <a16:creationId xmlns:a16="http://schemas.microsoft.com/office/drawing/2014/main" id="{A79DA78A-614C-475B-88F0-E85E23E71F10}"/>
            </a:ext>
          </a:extLst>
        </xdr:cNvPr>
        <xdr:cNvCxnSpPr/>
      </xdr:nvCxnSpPr>
      <xdr:spPr>
        <a:xfrm>
          <a:off x="12814300" y="175475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3041A52B-B834-46D4-9A61-085E8F59A30C}"/>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C0F0D830-9A06-4077-8DD8-B1D3E344FEC5}"/>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DA424C82-37E0-44CA-8E69-55D2D21DCCA1}"/>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7976B456-C51B-4994-9106-70FB69C8445C}"/>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97807</xdr:rowOff>
    </xdr:from>
    <xdr:ext cx="405111" cy="259045"/>
    <xdr:sp macro="" textlink="">
      <xdr:nvSpPr>
        <xdr:cNvPr id="891" name="n_1mainValue【庁舎】&#10;有形固定資産減価償却率">
          <a:extLst>
            <a:ext uri="{FF2B5EF4-FFF2-40B4-BE49-F238E27FC236}">
              <a16:creationId xmlns:a16="http://schemas.microsoft.com/office/drawing/2014/main" id="{125E3743-DF7F-4762-801B-D8C207F8A4FD}"/>
            </a:ext>
          </a:extLst>
        </xdr:cNvPr>
        <xdr:cNvSpPr txBox="1"/>
      </xdr:nvSpPr>
      <xdr:spPr>
        <a:xfrm>
          <a:off x="15266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50816</xdr:rowOff>
    </xdr:from>
    <xdr:ext cx="405111" cy="259045"/>
    <xdr:sp macro="" textlink="">
      <xdr:nvSpPr>
        <xdr:cNvPr id="892" name="n_2mainValue【庁舎】&#10;有形固定資産減価償却率">
          <a:extLst>
            <a:ext uri="{FF2B5EF4-FFF2-40B4-BE49-F238E27FC236}">
              <a16:creationId xmlns:a16="http://schemas.microsoft.com/office/drawing/2014/main" id="{CFDA129A-D644-4403-835E-61E4908AF1D2}"/>
            </a:ext>
          </a:extLst>
        </xdr:cNvPr>
        <xdr:cNvSpPr txBox="1"/>
      </xdr:nvSpPr>
      <xdr:spPr>
        <a:xfrm>
          <a:off x="14389744" y="1736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3827</xdr:rowOff>
    </xdr:from>
    <xdr:ext cx="405111" cy="259045"/>
    <xdr:sp macro="" textlink="">
      <xdr:nvSpPr>
        <xdr:cNvPr id="893" name="n_3mainValue【庁舎】&#10;有形固定資産減価償却率">
          <a:extLst>
            <a:ext uri="{FF2B5EF4-FFF2-40B4-BE49-F238E27FC236}">
              <a16:creationId xmlns:a16="http://schemas.microsoft.com/office/drawing/2014/main" id="{1B51AD19-13DC-41E4-81F6-226F8CE0850F}"/>
            </a:ext>
          </a:extLst>
        </xdr:cNvPr>
        <xdr:cNvSpPr txBox="1"/>
      </xdr:nvSpPr>
      <xdr:spPr>
        <a:xfrm>
          <a:off x="135007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127016</xdr:rowOff>
    </xdr:from>
    <xdr:ext cx="405111" cy="259045"/>
    <xdr:sp macro="" textlink="">
      <xdr:nvSpPr>
        <xdr:cNvPr id="894" name="n_4mainValue【庁舎】&#10;有形固定資産減価償却率">
          <a:extLst>
            <a:ext uri="{FF2B5EF4-FFF2-40B4-BE49-F238E27FC236}">
              <a16:creationId xmlns:a16="http://schemas.microsoft.com/office/drawing/2014/main" id="{D28F3CC4-5ECB-4D58-A405-20ABFEF4BDEB}"/>
            </a:ext>
          </a:extLst>
        </xdr:cNvPr>
        <xdr:cNvSpPr txBox="1"/>
      </xdr:nvSpPr>
      <xdr:spPr>
        <a:xfrm>
          <a:off x="12611744" y="1727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E2C69742-78D5-44BE-8096-0E7F1400355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C07647CC-9752-4779-9196-BE77C15C055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B41C9BA1-58A7-4F3C-9C7E-CEDB9F1770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2852AB9-D366-49B2-8027-A5E867F6247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1998261E-0283-490E-9A23-3F3EF88314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630B7A71-DD3E-4174-AEB8-880ECC287DE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BD1F11D1-E6A4-40EB-A1DE-5B78A8DD0E1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D7BDFFB3-3E61-4320-B348-C534A643DA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EC9A2054-6B12-43FD-9107-148A928A0B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413C945B-572B-465A-98B7-0288D4A0155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706C016-BC9B-4940-AAA6-5E06C4EEAAE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49097693-112B-4F96-810D-230CDA7F241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DC5675C2-506A-405F-99E1-E0E72911BCD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D4165E5F-62CB-4B70-B394-B2DCD9F62F3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E0403A28-5A56-4CC7-9D93-6F67046A235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F2E7960D-9F4E-4BDD-BF83-71C6F99BF57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7988F56-21C3-4804-A336-7EECB156CB1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74734CA8-F2B2-420D-B495-E71C68B7E55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44FEAD3C-51E4-4A50-B7A1-142C9867FB4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B17EAADE-BB57-490A-9A2C-09B6C70A7A9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F074ECCA-371F-401D-ABE5-084A249BE16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D63B204A-7E10-481A-A1AF-CC73A6E5DE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A1343F63-3E79-40DD-99D4-DD04809ABC0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FF04FC06-BB1F-4163-89AF-1610076A3597}"/>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8C9C8A7F-3C1B-43D8-A866-9737A43DAE93}"/>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3D5A8217-CAE4-4C7B-AE95-A9FD68A0216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4CBAFDB2-420D-456C-AC0E-C1771C15EE7F}"/>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0A67C0D3-ADB0-47DF-8836-891BDF241391}"/>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24F87AD3-A23A-400F-8167-A61DD721D417}"/>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16EC0305-DBD1-4FCA-87CA-19CF4D53637E}"/>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A8054C17-EE26-47D4-B1AE-9F2C09B36824}"/>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A20BE165-EF72-43A5-A599-7DF120D77ECE}"/>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E9A355ED-0915-4983-890A-4E6E5B5690DB}"/>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7AA6CC09-FB31-4D39-8245-5770F5A54F5F}"/>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8D4B286-34AD-4B37-8024-2AB408E10D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6EED1FA-3782-42A9-97E0-B9B7C2EDE88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74DC22C-4B28-42E7-8852-E92B677A0EA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D416064-A6BD-4748-A596-D3A92A99E4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4D27BDB-BC62-4478-8950-6EB35981B6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934" name="楕円 933">
          <a:extLst>
            <a:ext uri="{FF2B5EF4-FFF2-40B4-BE49-F238E27FC236}">
              <a16:creationId xmlns:a16="http://schemas.microsoft.com/office/drawing/2014/main" id="{D14D9817-C0E8-4DE5-9A78-5C3A8CE23048}"/>
            </a:ext>
          </a:extLst>
        </xdr:cNvPr>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935" name="【庁舎】&#10;一人当たり面積該当値テキスト">
          <a:extLst>
            <a:ext uri="{FF2B5EF4-FFF2-40B4-BE49-F238E27FC236}">
              <a16:creationId xmlns:a16="http://schemas.microsoft.com/office/drawing/2014/main" id="{A838D220-ED76-4C39-A517-1DD38878D7BB}"/>
            </a:ext>
          </a:extLst>
        </xdr:cNvPr>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31750</xdr:rowOff>
    </xdr:from>
    <xdr:to>
      <xdr:col>112</xdr:col>
      <xdr:colOff>38100</xdr:colOff>
      <xdr:row>106</xdr:row>
      <xdr:rowOff>133350</xdr:rowOff>
    </xdr:to>
    <xdr:sp macro="" textlink="">
      <xdr:nvSpPr>
        <xdr:cNvPr id="936" name="楕円 935">
          <a:extLst>
            <a:ext uri="{FF2B5EF4-FFF2-40B4-BE49-F238E27FC236}">
              <a16:creationId xmlns:a16="http://schemas.microsoft.com/office/drawing/2014/main" id="{54060050-BFD4-4240-9177-39C5E9C3100D}"/>
            </a:ext>
          </a:extLst>
        </xdr:cNvPr>
        <xdr:cNvSpPr/>
      </xdr:nvSpPr>
      <xdr:spPr>
        <a:xfrm>
          <a:off x="21272500" y="182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82550</xdr:rowOff>
    </xdr:to>
    <xdr:cxnSp macro="">
      <xdr:nvCxnSpPr>
        <xdr:cNvPr id="937" name="直線コネクタ 936">
          <a:extLst>
            <a:ext uri="{FF2B5EF4-FFF2-40B4-BE49-F238E27FC236}">
              <a16:creationId xmlns:a16="http://schemas.microsoft.com/office/drawing/2014/main" id="{514F1870-1E8D-44B1-B57A-A86FE62091DC}"/>
            </a:ext>
          </a:extLst>
        </xdr:cNvPr>
        <xdr:cNvCxnSpPr/>
      </xdr:nvCxnSpPr>
      <xdr:spPr>
        <a:xfrm flipV="1">
          <a:off x="21323300" y="182499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38" name="楕円 937">
          <a:extLst>
            <a:ext uri="{FF2B5EF4-FFF2-40B4-BE49-F238E27FC236}">
              <a16:creationId xmlns:a16="http://schemas.microsoft.com/office/drawing/2014/main" id="{0F4D2C3C-DD70-480E-9C7D-45C4F3644A7A}"/>
            </a:ext>
          </a:extLst>
        </xdr:cNvPr>
        <xdr:cNvSpPr/>
      </xdr:nvSpPr>
      <xdr:spPr>
        <a:xfrm>
          <a:off x="2038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82550</xdr:rowOff>
    </xdr:from>
    <xdr:to>
      <xdr:col>111</xdr:col>
      <xdr:colOff>177800</xdr:colOff>
      <xdr:row>106</xdr:row>
      <xdr:rowOff>87630</xdr:rowOff>
    </xdr:to>
    <xdr:cxnSp macro="">
      <xdr:nvCxnSpPr>
        <xdr:cNvPr id="939" name="直線コネクタ 938">
          <a:extLst>
            <a:ext uri="{FF2B5EF4-FFF2-40B4-BE49-F238E27FC236}">
              <a16:creationId xmlns:a16="http://schemas.microsoft.com/office/drawing/2014/main" id="{C9E80AF0-DE18-416A-8B16-EB0EF144AE44}"/>
            </a:ext>
          </a:extLst>
        </xdr:cNvPr>
        <xdr:cNvCxnSpPr/>
      </xdr:nvCxnSpPr>
      <xdr:spPr>
        <a:xfrm flipV="1">
          <a:off x="20434300" y="182562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41911</xdr:rowOff>
    </xdr:from>
    <xdr:to>
      <xdr:col>102</xdr:col>
      <xdr:colOff>165100</xdr:colOff>
      <xdr:row>106</xdr:row>
      <xdr:rowOff>143511</xdr:rowOff>
    </xdr:to>
    <xdr:sp macro="" textlink="">
      <xdr:nvSpPr>
        <xdr:cNvPr id="940" name="楕円 939">
          <a:extLst>
            <a:ext uri="{FF2B5EF4-FFF2-40B4-BE49-F238E27FC236}">
              <a16:creationId xmlns:a16="http://schemas.microsoft.com/office/drawing/2014/main" id="{3E32FC31-CDB5-4716-97DE-41B45ECADC87}"/>
            </a:ext>
          </a:extLst>
        </xdr:cNvPr>
        <xdr:cNvSpPr/>
      </xdr:nvSpPr>
      <xdr:spPr>
        <a:xfrm>
          <a:off x="19494500" y="182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87630</xdr:rowOff>
    </xdr:from>
    <xdr:to>
      <xdr:col>107</xdr:col>
      <xdr:colOff>50800</xdr:colOff>
      <xdr:row>106</xdr:row>
      <xdr:rowOff>92711</xdr:rowOff>
    </xdr:to>
    <xdr:cxnSp macro="">
      <xdr:nvCxnSpPr>
        <xdr:cNvPr id="941" name="直線コネクタ 940">
          <a:extLst>
            <a:ext uri="{FF2B5EF4-FFF2-40B4-BE49-F238E27FC236}">
              <a16:creationId xmlns:a16="http://schemas.microsoft.com/office/drawing/2014/main" id="{EA889FC3-256E-45FD-8F0A-15F920CBE239}"/>
            </a:ext>
          </a:extLst>
        </xdr:cNvPr>
        <xdr:cNvCxnSpPr/>
      </xdr:nvCxnSpPr>
      <xdr:spPr>
        <a:xfrm flipV="1">
          <a:off x="19545300" y="182613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46989</xdr:rowOff>
    </xdr:from>
    <xdr:to>
      <xdr:col>98</xdr:col>
      <xdr:colOff>38100</xdr:colOff>
      <xdr:row>106</xdr:row>
      <xdr:rowOff>148589</xdr:rowOff>
    </xdr:to>
    <xdr:sp macro="" textlink="">
      <xdr:nvSpPr>
        <xdr:cNvPr id="942" name="楕円 941">
          <a:extLst>
            <a:ext uri="{FF2B5EF4-FFF2-40B4-BE49-F238E27FC236}">
              <a16:creationId xmlns:a16="http://schemas.microsoft.com/office/drawing/2014/main" id="{85CC5ADE-9EB3-4158-9C62-3156C5CEB12E}"/>
            </a:ext>
          </a:extLst>
        </xdr:cNvPr>
        <xdr:cNvSpPr/>
      </xdr:nvSpPr>
      <xdr:spPr>
        <a:xfrm>
          <a:off x="18605500" y="182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92711</xdr:rowOff>
    </xdr:from>
    <xdr:to>
      <xdr:col>102</xdr:col>
      <xdr:colOff>114300</xdr:colOff>
      <xdr:row>106</xdr:row>
      <xdr:rowOff>97789</xdr:rowOff>
    </xdr:to>
    <xdr:cxnSp macro="">
      <xdr:nvCxnSpPr>
        <xdr:cNvPr id="943" name="直線コネクタ 942">
          <a:extLst>
            <a:ext uri="{FF2B5EF4-FFF2-40B4-BE49-F238E27FC236}">
              <a16:creationId xmlns:a16="http://schemas.microsoft.com/office/drawing/2014/main" id="{2BA423E6-D79D-4745-8971-08F9C75E4D49}"/>
            </a:ext>
          </a:extLst>
        </xdr:cNvPr>
        <xdr:cNvCxnSpPr/>
      </xdr:nvCxnSpPr>
      <xdr:spPr>
        <a:xfrm flipV="1">
          <a:off x="18656300" y="182664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84FDAF6D-C5D3-408E-B81B-931B5B08619C}"/>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3D951B32-A43E-4262-96CC-A73EFC25D15B}"/>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946" name="n_3aveValue【庁舎】&#10;一人当たり面積">
          <a:extLst>
            <a:ext uri="{FF2B5EF4-FFF2-40B4-BE49-F238E27FC236}">
              <a16:creationId xmlns:a16="http://schemas.microsoft.com/office/drawing/2014/main" id="{FC846A9F-DC3A-4DA1-8674-2D44862C0B48}"/>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947" name="n_4aveValue【庁舎】&#10;一人当たり面積">
          <a:extLst>
            <a:ext uri="{FF2B5EF4-FFF2-40B4-BE49-F238E27FC236}">
              <a16:creationId xmlns:a16="http://schemas.microsoft.com/office/drawing/2014/main" id="{380F35C9-657C-49CE-AA17-8CF1433DCCC5}"/>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124477</xdr:rowOff>
    </xdr:from>
    <xdr:ext cx="469744" cy="259045"/>
    <xdr:sp macro="" textlink="">
      <xdr:nvSpPr>
        <xdr:cNvPr id="948" name="n_1mainValue【庁舎】&#10;一人当たり面積">
          <a:extLst>
            <a:ext uri="{FF2B5EF4-FFF2-40B4-BE49-F238E27FC236}">
              <a16:creationId xmlns:a16="http://schemas.microsoft.com/office/drawing/2014/main" id="{F6A5FB53-54CE-4E3C-9A92-60B16BDC44FC}"/>
            </a:ext>
          </a:extLst>
        </xdr:cNvPr>
        <xdr:cNvSpPr txBox="1"/>
      </xdr:nvSpPr>
      <xdr:spPr>
        <a:xfrm>
          <a:off x="21075727" y="1829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949" name="n_2mainValue【庁舎】&#10;一人当たり面積">
          <a:extLst>
            <a:ext uri="{FF2B5EF4-FFF2-40B4-BE49-F238E27FC236}">
              <a16:creationId xmlns:a16="http://schemas.microsoft.com/office/drawing/2014/main" id="{6C714B81-F57D-4318-815A-F7220CDAD93A}"/>
            </a:ext>
          </a:extLst>
        </xdr:cNvPr>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134638</xdr:rowOff>
    </xdr:from>
    <xdr:ext cx="469744" cy="259045"/>
    <xdr:sp macro="" textlink="">
      <xdr:nvSpPr>
        <xdr:cNvPr id="950" name="n_3mainValue【庁舎】&#10;一人当たり面積">
          <a:extLst>
            <a:ext uri="{FF2B5EF4-FFF2-40B4-BE49-F238E27FC236}">
              <a16:creationId xmlns:a16="http://schemas.microsoft.com/office/drawing/2014/main" id="{BB3294B9-39B5-44D4-8E3C-B6EF3D077D41}"/>
            </a:ext>
          </a:extLst>
        </xdr:cNvPr>
        <xdr:cNvSpPr txBox="1"/>
      </xdr:nvSpPr>
      <xdr:spPr>
        <a:xfrm>
          <a:off x="19310427"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139716</xdr:rowOff>
    </xdr:from>
    <xdr:ext cx="469744" cy="259045"/>
    <xdr:sp macro="" textlink="">
      <xdr:nvSpPr>
        <xdr:cNvPr id="951" name="n_4mainValue【庁舎】&#10;一人当たり面積">
          <a:extLst>
            <a:ext uri="{FF2B5EF4-FFF2-40B4-BE49-F238E27FC236}">
              <a16:creationId xmlns:a16="http://schemas.microsoft.com/office/drawing/2014/main" id="{4AF0010F-D7B6-4632-A291-7D68093CFAE2}"/>
            </a:ext>
          </a:extLst>
        </xdr:cNvPr>
        <xdr:cNvSpPr txBox="1"/>
      </xdr:nvSpPr>
      <xdr:spPr>
        <a:xfrm>
          <a:off x="18421427" y="1831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F6F849E-35EA-4091-B497-6659BF4781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87438339-075E-47A9-9AC4-FAEECE0751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CDE3DC7-18CB-4B12-83BF-EEDF1E63621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特に有形固定資産減価償却率が高くなっている施設は、体育館・プール、保健センター・保健所、市民会館であり、特に低くなっている施設は消防施設である。体育館・プール、保健センター・保健所、市民会館については施設類型別ストック情報分析表①の分析と同様に建設当初からの建物といったケースが多く、耐用年数に近い年数を経過した施設が多く存在することが理由の１つとなる。こちらも公共施設等総合管理計画や施設の個別施設計画に基づき、老朽化対策に努めていく。消防施設については四万十消防署西土佐分署の改築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年度に終了したため、経過年数が短く有形固定資産減価償却率が低くなっている。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31,936
31,791
632.32
30,013,274
29,786,967
82,056
12,325,099
29,889,159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年度は、市税が対前年度</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％の増額</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主に固定資産税の償却資産が増額となっている。しかし、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人口の減少や全国平均を上回る高齢化率（令和２年国勢調査</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脆弱な産業基盤と長引く景気低迷などにより、財政力指数は類似団体平均を下回っており、ほぼ横這いで推移している。平成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年度に「第２次行政改革大綱・推進計画」を策定し、自主財源の確保、負担の公平化や行政の効率化に取り組むことにより、財政の健全化に努めている。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年度から「第２次行政改革大綱・推進計画」を策定し、事務・事業の見直しや行政の効率化に努めている。本年度は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税収及び地方交付税等が増額となったため、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歳入経常一般財源は前年度比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173,529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となった。また経常経費充当一般財源は、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退職手当（定年退職分）で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165,399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千円の減となったものの、公債費で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54,875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千円の増などがあり、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109,903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となった。歳入経常一般財源の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が大きく影響し、比率は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し、本年度は類似団体平均より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ポイント低い比率となっている。今後も継続して行政改革に継続的に取り組み、歳入の確保、歳出の抑制に努めていく必要がある。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45176</xdr:rowOff>
    </xdr:from>
    <xdr:to>
      <xdr:col>23</xdr:col>
      <xdr:colOff>133350</xdr:colOff>
      <xdr:row>59</xdr:row>
      <xdr:rowOff>100330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60726"/>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158024</xdr:rowOff>
    </xdr:from>
    <xdr:to>
      <xdr:col>19</xdr:col>
      <xdr:colOff>133350</xdr:colOff>
      <xdr:row>59</xdr:row>
      <xdr:rowOff>100330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02124"/>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158024</xdr:rowOff>
    </xdr:from>
    <xdr:to>
      <xdr:col>15</xdr:col>
      <xdr:colOff>82550</xdr:colOff>
      <xdr:row>60</xdr:row>
      <xdr:rowOff>11612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02124"/>
          <a:ext cx="889000" cy="19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11612</xdr:rowOff>
    </xdr:from>
    <xdr:to>
      <xdr:col>11</xdr:col>
      <xdr:colOff>31750</xdr:colOff>
      <xdr:row>60</xdr:row>
      <xdr:rowOff>52977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8612"/>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165826</xdr:rowOff>
    </xdr:from>
    <xdr:to>
      <xdr:col>23</xdr:col>
      <xdr:colOff>184150</xdr:colOff>
      <xdr:row>59</xdr:row>
      <xdr:rowOff>95976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10903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5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49530</xdr:rowOff>
    </xdr:from>
    <xdr:to>
      <xdr:col>19</xdr:col>
      <xdr:colOff>184150</xdr:colOff>
      <xdr:row>59</xdr:row>
      <xdr:rowOff>151130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161307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107224</xdr:rowOff>
    </xdr:from>
    <xdr:to>
      <xdr:col>15</xdr:col>
      <xdr:colOff>133350</xdr:colOff>
      <xdr:row>59</xdr:row>
      <xdr:rowOff>37374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47551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132262</xdr:rowOff>
    </xdr:from>
    <xdr:to>
      <xdr:col>11</xdr:col>
      <xdr:colOff>82550</xdr:colOff>
      <xdr:row>60</xdr:row>
      <xdr:rowOff>62412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72589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2177</xdr:rowOff>
    </xdr:from>
    <xdr:to>
      <xdr:col>7</xdr:col>
      <xdr:colOff>31750</xdr:colOff>
      <xdr:row>60</xdr:row>
      <xdr:rowOff>103777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113954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行政面積が広大で保育所数が多く、それら保育所などの施設運営を直営で行っていることによる人件費がこれまで類似団体を上回っている要因となって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特に</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が文化複合施設整備事業（前年度比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311,717</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千円増）や物価高騰対応にかかる事業（プレミアム付商品券事業</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413,987</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千円皆増）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などの影響が大きく、前年度比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％の増となっており、人口一人当たりの人件費・物件費でみると、前年度比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34141</xdr:rowOff>
    </xdr:from>
    <xdr:to>
      <xdr:col>23</xdr:col>
      <xdr:colOff>133350</xdr:colOff>
      <xdr:row>82</xdr:row>
      <xdr:rowOff>84015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93041"/>
          <a:ext cx="838200" cy="4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27687</xdr:rowOff>
    </xdr:from>
    <xdr:to>
      <xdr:col>19</xdr:col>
      <xdr:colOff>133350</xdr:colOff>
      <xdr:row>82</xdr:row>
      <xdr:rowOff>34141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86587"/>
          <a:ext cx="889000" cy="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17301</xdr:rowOff>
    </xdr:from>
    <xdr:to>
      <xdr:col>15</xdr:col>
      <xdr:colOff>82550</xdr:colOff>
      <xdr:row>82</xdr:row>
      <xdr:rowOff>27687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6201"/>
          <a:ext cx="8890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2037</xdr:rowOff>
    </xdr:from>
    <xdr:to>
      <xdr:col>11</xdr:col>
      <xdr:colOff>31750</xdr:colOff>
      <xdr:row>82</xdr:row>
      <xdr:rowOff>17301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60937"/>
          <a:ext cx="889000" cy="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33215</xdr:rowOff>
    </xdr:from>
    <xdr:to>
      <xdr:col>23</xdr:col>
      <xdr:colOff>184150</xdr:colOff>
      <xdr:row>82</xdr:row>
      <xdr:rowOff>134815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5292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6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154791</xdr:rowOff>
    </xdr:from>
    <xdr:to>
      <xdr:col>19</xdr:col>
      <xdr:colOff>184150</xdr:colOff>
      <xdr:row>82</xdr:row>
      <xdr:rowOff>84941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95118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1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148337</xdr:rowOff>
    </xdr:from>
    <xdr:to>
      <xdr:col>15</xdr:col>
      <xdr:colOff>133350</xdr:colOff>
      <xdr:row>82</xdr:row>
      <xdr:rowOff>78487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88664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0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137951</xdr:rowOff>
    </xdr:from>
    <xdr:to>
      <xdr:col>11</xdr:col>
      <xdr:colOff>82550</xdr:colOff>
      <xdr:row>82</xdr:row>
      <xdr:rowOff>68101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2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78278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94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122687</xdr:rowOff>
    </xdr:from>
    <xdr:to>
      <xdr:col>7</xdr:col>
      <xdr:colOff>31750</xdr:colOff>
      <xdr:row>82</xdr:row>
      <xdr:rowOff>52837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37614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9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国の行政職俸給表に準じた給料表への改定（</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や職務給の適正化（３級止め）（</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H30.4.1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～）を実施しており、給与水準の適正化を図っている。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今後も引き続き、各種手当の見直しなど、給与水準の適正化に努める。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55739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441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122766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441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18345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245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9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上回っているのは、行政面積が広大で保育所数が多く、それら保育所の施設運営を直営で行っていることが主な要因である。今後は、保育所の統廃合、民間委託や給食業務の在り方、また会計年度任用職員制度による職の整理等の検討と歩調を合わせた取り組みを引き続き検討していくとともに、新たな定員管理計画の検討及び策定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120989</xdr:rowOff>
    </xdr:from>
    <xdr:to>
      <xdr:col>81</xdr:col>
      <xdr:colOff>44450</xdr:colOff>
      <xdr:row>61</xdr:row>
      <xdr:rowOff>132249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79439"/>
          <a:ext cx="8382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110532</xdr:rowOff>
    </xdr:from>
    <xdr:to>
      <xdr:col>77</xdr:col>
      <xdr:colOff>44450</xdr:colOff>
      <xdr:row>61</xdr:row>
      <xdr:rowOff>120989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68982"/>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97663</xdr:rowOff>
    </xdr:from>
    <xdr:to>
      <xdr:col>72</xdr:col>
      <xdr:colOff>203200</xdr:colOff>
      <xdr:row>61</xdr:row>
      <xdr:rowOff>110532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5611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90424</xdr:rowOff>
    </xdr:from>
    <xdr:to>
      <xdr:col>68</xdr:col>
      <xdr:colOff>152400</xdr:colOff>
      <xdr:row>61</xdr:row>
      <xdr:rowOff>97663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4887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81449</xdr:rowOff>
    </xdr:from>
    <xdr:to>
      <xdr:col>81</xdr:col>
      <xdr:colOff>95250</xdr:colOff>
      <xdr:row>62</xdr:row>
      <xdr:rowOff>11599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53526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1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70189</xdr:rowOff>
    </xdr:from>
    <xdr:to>
      <xdr:col>77</xdr:col>
      <xdr:colOff>95250</xdr:colOff>
      <xdr:row>62</xdr:row>
      <xdr:rowOff>339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156566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15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59732</xdr:rowOff>
    </xdr:from>
    <xdr:to>
      <xdr:col>73</xdr:col>
      <xdr:colOff>44450</xdr:colOff>
      <xdr:row>61</xdr:row>
      <xdr:rowOff>161332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146109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46863</xdr:rowOff>
    </xdr:from>
    <xdr:to>
      <xdr:col>68</xdr:col>
      <xdr:colOff>203200</xdr:colOff>
      <xdr:row>61</xdr:row>
      <xdr:rowOff>148463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133240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39624</xdr:rowOff>
    </xdr:from>
    <xdr:to>
      <xdr:col>64</xdr:col>
      <xdr:colOff>152400</xdr:colOff>
      <xdr:row>61</xdr:row>
      <xdr:rowOff>141224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126001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年度からの普通建設事業の大幅削減による地方債発行額の抑制などにより、改善してきているが、依然として類似団体平均を上回っている。また、平成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の新庁舎建設、給食センター建設、西土佐総合支所庁舎建設など合併関連の大型施設整備や、南海トラフ地震に備えた防災関連施設の整備もある程度完了し、公債費は減少傾向にあったが、今年度は令和元年度同意債の過疎対策事業債の償還開始等の影響で、実質公債費率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高い比率となった。今後も文化複合施設の元金償還の開始や東山小学校の改築など大型事業が控えているため、財政の硬直化を招かないよう、普通建設事業の見直しによる地方債発行額の抑制、辺地・過疎対策事業債など交付税措置の有利な地方債の活用、繰上償還の実施など、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32067</xdr:rowOff>
    </xdr:from>
    <xdr:to>
      <xdr:col>81</xdr:col>
      <xdr:colOff>44450</xdr:colOff>
      <xdr:row>37</xdr:row>
      <xdr:rowOff>48154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757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32067</xdr:rowOff>
    </xdr:from>
    <xdr:to>
      <xdr:col>77</xdr:col>
      <xdr:colOff>44450</xdr:colOff>
      <xdr:row>37</xdr:row>
      <xdr:rowOff>32067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757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32067</xdr:rowOff>
    </xdr:from>
    <xdr:to>
      <xdr:col>72</xdr:col>
      <xdr:colOff>203200</xdr:colOff>
      <xdr:row>37</xdr:row>
      <xdr:rowOff>40111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7571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40111</xdr:rowOff>
    </xdr:from>
    <xdr:to>
      <xdr:col>68</xdr:col>
      <xdr:colOff>152400</xdr:colOff>
      <xdr:row>37</xdr:row>
      <xdr:rowOff>58208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8376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168804</xdr:rowOff>
    </xdr:from>
    <xdr:to>
      <xdr:col>81</xdr:col>
      <xdr:colOff>95250</xdr:colOff>
      <xdr:row>37</xdr:row>
      <xdr:rowOff>98954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140881</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152717</xdr:rowOff>
    </xdr:from>
    <xdr:to>
      <xdr:col>77</xdr:col>
      <xdr:colOff>95250</xdr:colOff>
      <xdr:row>37</xdr:row>
      <xdr:rowOff>82867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67644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152717</xdr:rowOff>
    </xdr:from>
    <xdr:to>
      <xdr:col>73</xdr:col>
      <xdr:colOff>44450</xdr:colOff>
      <xdr:row>37</xdr:row>
      <xdr:rowOff>82867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67644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160761</xdr:rowOff>
    </xdr:from>
    <xdr:to>
      <xdr:col>68</xdr:col>
      <xdr:colOff>203200</xdr:colOff>
      <xdr:row>37</xdr:row>
      <xdr:rowOff>90911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75688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7408</xdr:rowOff>
    </xdr:from>
    <xdr:to>
      <xdr:col>64</xdr:col>
      <xdr:colOff>152400</xdr:colOff>
      <xdr:row>37</xdr:row>
      <xdr:rowOff>109008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93785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類似団体平均を上回っているのは、これまでの南海トラフ地震に備えた防災関連施設の整備、合併特例債の活用、道の駅整備など投資による地方債残高の増が主な理由である。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また、本年度は文化複合施設の建設が完了したことなどにより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地方債現在高が前年度比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3,822,730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千円の増となったことも影響し、将来負担比率は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ポイント高い比率となった。</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選択と集中による普通建設事業の抑制や合併特例債、辺地・過疎対策事業債など交付税措置の有利な地方債の活用、繰上償還の実施など、公債費負担の適正化に努め</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168783</xdr:rowOff>
    </xdr:from>
    <xdr:to>
      <xdr:col>81</xdr:col>
      <xdr:colOff>44450</xdr:colOff>
      <xdr:row>18</xdr:row>
      <xdr:rowOff>66379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911983"/>
          <a:ext cx="838200" cy="24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168783</xdr:rowOff>
    </xdr:from>
    <xdr:to>
      <xdr:col>77</xdr:col>
      <xdr:colOff>44450</xdr:colOff>
      <xdr:row>17</xdr:row>
      <xdr:rowOff>80984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11983"/>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80984</xdr:rowOff>
    </xdr:from>
    <xdr:to>
      <xdr:col>72</xdr:col>
      <xdr:colOff>203200</xdr:colOff>
      <xdr:row>17</xdr:row>
      <xdr:rowOff>132461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95634"/>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132461</xdr:rowOff>
    </xdr:from>
    <xdr:to>
      <xdr:col>68</xdr:col>
      <xdr:colOff>152400</xdr:colOff>
      <xdr:row>19</xdr:row>
      <xdr:rowOff>25231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47111"/>
          <a:ext cx="889000" cy="23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15579</xdr:rowOff>
    </xdr:from>
    <xdr:to>
      <xdr:col>81</xdr:col>
      <xdr:colOff>95250</xdr:colOff>
      <xdr:row>18</xdr:row>
      <xdr:rowOff>117179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1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159106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7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117983</xdr:rowOff>
    </xdr:from>
    <xdr:to>
      <xdr:col>77</xdr:col>
      <xdr:colOff>95250</xdr:colOff>
      <xdr:row>17</xdr:row>
      <xdr:rowOff>48133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32910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4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30184</xdr:rowOff>
    </xdr:from>
    <xdr:to>
      <xdr:col>73</xdr:col>
      <xdr:colOff>44450</xdr:colOff>
      <xdr:row>17</xdr:row>
      <xdr:rowOff>131784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4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116561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3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81661</xdr:rowOff>
    </xdr:from>
    <xdr:to>
      <xdr:col>68</xdr:col>
      <xdr:colOff>203200</xdr:colOff>
      <xdr:row>18</xdr:row>
      <xdr:rowOff>11811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168038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8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145881</xdr:rowOff>
    </xdr:from>
    <xdr:to>
      <xdr:col>64</xdr:col>
      <xdr:colOff>152400</xdr:colOff>
      <xdr:row>19</xdr:row>
      <xdr:rowOff>76031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3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60808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1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31,936
31,791
632.32
30,013,274
29,786,967
82,056
12,325,099
29,889,159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本年度は、会計年度任用職員の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給与費は</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となったものの、退職手当の減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により、経常経費充当一般財源は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195,580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％減少、歳入経常一般財源が前年度より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職員数の適正化と、給与水準の適正化</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763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20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068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類似団体平均を大きく下回るのは、直営での施設管理業務が多いことが要因と考えられる。本年度は、物件費に係る経常一般財源は、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33,109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千円減少している。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比率算定の分母となる歳入経常一般財源が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）しており、前年度比から</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となっている。今後も、行政改革に引続き取り組み、歳出の削減に努める。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8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4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扶助費に係る経常収支比率は類似団体平均を</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ポイント上回っている。前年度と比較すると、経常経費充当一般財源は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7,158</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％減少している。また、歳入経常一般財源が前年度より</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したことにより、対前年度比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今後は少子高齢化の進展により扶助費の増加が見込まれるため、審査等の適正化に努める。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29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1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58</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17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0</xdr:rowOff>
    </xdr:from>
    <xdr:to>
      <xdr:col>11</xdr:col>
      <xdr:colOff>9525</xdr:colOff>
      <xdr:row>58</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その他に係る経常収支比率は本年度類似団体平均を下回っている。施設の老朽化による維持補修費に係る経常一般財源は、対前年度</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24,804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19.1</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繰出金に係る経常一般財源は、国民健康保険会計事業勘定の繰出金の増加等により、対前年度</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61,391</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比率算定の分母となる歳入経常一般財源が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となっている。引き続き、施設の計画的な修繕による長寿命化などに取り組む。</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485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56</xdr:row>
      <xdr:rowOff>1815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48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1815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162378</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92128"/>
          <a:ext cx="8890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111578</xdr:rowOff>
    </xdr:from>
    <xdr:to>
      <xdr:col>69</xdr:col>
      <xdr:colOff>142875</xdr:colOff>
      <xdr:row>56</xdr:row>
      <xdr:rowOff>41728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51905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本年度は、補助費等に係る経常一般財源は、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幡多広域市町村圏事務組合や病院事業会計への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負担金の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などにより、全体で対前年度比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る。比率算定の分母となる歳入経常一般財源が</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）しており、前年度比で</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となっている。引き続き、ごみ減量化の促進、一部事務組合運営の合理化に努めるとともに、各種補助金の見直しや廃止を検討する。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449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37</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443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既発債の償還開始等の影響で、前年度より経常経費充当一般財源は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54,875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％の増となった。今後も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これまでの大型施設整備や南海トラフ地震に備えた防災関連施設の整備、合併特例債の活用による投資に伴う償還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に加え、本年度に完成した文化複合施設や東山小学校の改築などに係る償還も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必要であ</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普通建設事業の削減による地方債発行額の抑制、交付税措置の有利な地方債の活用など、適正化に努める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29845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828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xdr:rowOff>
    </xdr:from>
    <xdr:to>
      <xdr:col>19</xdr:col>
      <xdr:colOff>187325</xdr:colOff>
      <xdr:row>75</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619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xdr:rowOff>
    </xdr:from>
    <xdr:to>
      <xdr:col>15</xdr:col>
      <xdr:colOff>98425</xdr:colOff>
      <xdr:row>75</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619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82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150495</xdr:rowOff>
    </xdr:from>
    <xdr:to>
      <xdr:col>24</xdr:col>
      <xdr:colOff>76200</xdr:colOff>
      <xdr:row>75</xdr:row>
      <xdr:rowOff>80645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122572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0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123825</xdr:rowOff>
    </xdr:from>
    <xdr:to>
      <xdr:col>15</xdr:col>
      <xdr:colOff>149225</xdr:colOff>
      <xdr:row>75</xdr:row>
      <xdr:rowOff>53975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59707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本年度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類似団体平均を下回っている。公債費以外の経費のうち</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・補助費等については、類似団体平均を上回っているため、各分析欄に記した取り組みを推進して、一層の削減に努める。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120142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28920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783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783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94996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88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153924</xdr:rowOff>
    </xdr:from>
    <xdr:to>
      <xdr:col>82</xdr:col>
      <xdr:colOff>158750</xdr:colOff>
      <xdr:row>75</xdr:row>
      <xdr:rowOff>84074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170451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8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61076</xdr:rowOff>
    </xdr:from>
    <xdr:to>
      <xdr:col>29</xdr:col>
      <xdr:colOff>127000</xdr:colOff>
      <xdr:row>16</xdr:row>
      <xdr:rowOff>120980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51901"/>
          <a:ext cx="647700" cy="59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120980</xdr:rowOff>
    </xdr:from>
    <xdr:to>
      <xdr:col>26</xdr:col>
      <xdr:colOff>50800</xdr:colOff>
      <xdr:row>16</xdr:row>
      <xdr:rowOff>125890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11805"/>
          <a:ext cx="698500" cy="4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125890</xdr:rowOff>
    </xdr:from>
    <xdr:to>
      <xdr:col>22</xdr:col>
      <xdr:colOff>114300</xdr:colOff>
      <xdr:row>16</xdr:row>
      <xdr:rowOff>154835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16715"/>
          <a:ext cx="698500" cy="28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114471</xdr:rowOff>
    </xdr:from>
    <xdr:to>
      <xdr:col>18</xdr:col>
      <xdr:colOff>177800</xdr:colOff>
      <xdr:row>16</xdr:row>
      <xdr:rowOff>154835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05296"/>
          <a:ext cx="698500" cy="4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10276</xdr:rowOff>
    </xdr:from>
    <xdr:to>
      <xdr:col>29</xdr:col>
      <xdr:colOff>177800</xdr:colOff>
      <xdr:row>16</xdr:row>
      <xdr:rowOff>111876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01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26803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70180</xdr:rowOff>
    </xdr:from>
    <xdr:to>
      <xdr:col>26</xdr:col>
      <xdr:colOff>101600</xdr:colOff>
      <xdr:row>17</xdr:row>
      <xdr:rowOff>330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6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10507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29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75090</xdr:rowOff>
    </xdr:from>
    <xdr:to>
      <xdr:col>22</xdr:col>
      <xdr:colOff>165100</xdr:colOff>
      <xdr:row>17</xdr:row>
      <xdr:rowOff>5240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65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15417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3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104035</xdr:rowOff>
    </xdr:from>
    <xdr:to>
      <xdr:col>19</xdr:col>
      <xdr:colOff>38100</xdr:colOff>
      <xdr:row>17</xdr:row>
      <xdr:rowOff>34185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9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44362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6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63671</xdr:rowOff>
    </xdr:from>
    <xdr:to>
      <xdr:col>15</xdr:col>
      <xdr:colOff>101600</xdr:colOff>
      <xdr:row>16</xdr:row>
      <xdr:rowOff>165271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5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2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23333</xdr:rowOff>
    </xdr:from>
    <xdr:to>
      <xdr:col>29</xdr:col>
      <xdr:colOff>127000</xdr:colOff>
      <xdr:row>38</xdr:row>
      <xdr:rowOff>33244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90933"/>
          <a:ext cx="647700" cy="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8110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5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33244</xdr:rowOff>
    </xdr:from>
    <xdr:to>
      <xdr:col>26</xdr:col>
      <xdr:colOff>50800</xdr:colOff>
      <xdr:row>38</xdr:row>
      <xdr:rowOff>42431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00844"/>
          <a:ext cx="698500" cy="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42431</xdr:rowOff>
    </xdr:from>
    <xdr:to>
      <xdr:col>22</xdr:col>
      <xdr:colOff>114300</xdr:colOff>
      <xdr:row>38</xdr:row>
      <xdr:rowOff>54664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10031"/>
          <a:ext cx="698500" cy="12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44511</xdr:rowOff>
    </xdr:from>
    <xdr:to>
      <xdr:col>18</xdr:col>
      <xdr:colOff>177800</xdr:colOff>
      <xdr:row>38</xdr:row>
      <xdr:rowOff>54664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12111"/>
          <a:ext cx="698500" cy="10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315433</xdr:rowOff>
    </xdr:from>
    <xdr:to>
      <xdr:col>29</xdr:col>
      <xdr:colOff>177800</xdr:colOff>
      <xdr:row>38</xdr:row>
      <xdr:rowOff>74133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0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160510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325344</xdr:rowOff>
    </xdr:from>
    <xdr:to>
      <xdr:col>26</xdr:col>
      <xdr:colOff>101600</xdr:colOff>
      <xdr:row>38</xdr:row>
      <xdr:rowOff>84044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0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94221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18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334531</xdr:rowOff>
    </xdr:from>
    <xdr:to>
      <xdr:col>22</xdr:col>
      <xdr:colOff>165100</xdr:colOff>
      <xdr:row>38</xdr:row>
      <xdr:rowOff>93231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59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103408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2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3864</xdr:rowOff>
    </xdr:from>
    <xdr:to>
      <xdr:col>19</xdr:col>
      <xdr:colOff>38100</xdr:colOff>
      <xdr:row>38</xdr:row>
      <xdr:rowOff>105464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336611</xdr:rowOff>
    </xdr:from>
    <xdr:to>
      <xdr:col>15</xdr:col>
      <xdr:colOff>101600</xdr:colOff>
      <xdr:row>38</xdr:row>
      <xdr:rowOff>95311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6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105488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3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31,936
31,791
632.32
30,013,274
29,786,967
82,056
12,325,099
29,889,159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37592</xdr:rowOff>
    </xdr:from>
    <xdr:to>
      <xdr:col>24</xdr:col>
      <xdr:colOff>63500</xdr:colOff>
      <xdr:row>36</xdr:row>
      <xdr:rowOff>41522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9792"/>
          <a:ext cx="8382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41522</xdr:rowOff>
    </xdr:from>
    <xdr:to>
      <xdr:col>19</xdr:col>
      <xdr:colOff>177800</xdr:colOff>
      <xdr:row>36</xdr:row>
      <xdr:rowOff>48249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3722"/>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40357</xdr:rowOff>
    </xdr:from>
    <xdr:to>
      <xdr:col>15</xdr:col>
      <xdr:colOff>50800</xdr:colOff>
      <xdr:row>36</xdr:row>
      <xdr:rowOff>48249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12557"/>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40357</xdr:rowOff>
    </xdr:from>
    <xdr:to>
      <xdr:col>10</xdr:col>
      <xdr:colOff>114300</xdr:colOff>
      <xdr:row>37</xdr:row>
      <xdr:rowOff>8190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12557"/>
          <a:ext cx="889000" cy="1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158242</xdr:rowOff>
    </xdr:from>
    <xdr:to>
      <xdr:col>24</xdr:col>
      <xdr:colOff>114300</xdr:colOff>
      <xdr:row>36</xdr:row>
      <xdr:rowOff>88392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9669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162172</xdr:rowOff>
    </xdr:from>
    <xdr:to>
      <xdr:col>20</xdr:col>
      <xdr:colOff>38100</xdr:colOff>
      <xdr:row>36</xdr:row>
      <xdr:rowOff>92322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108849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3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168899</xdr:rowOff>
    </xdr:from>
    <xdr:to>
      <xdr:col>15</xdr:col>
      <xdr:colOff>101600</xdr:colOff>
      <xdr:row>36</xdr:row>
      <xdr:rowOff>99049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115576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4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161007</xdr:rowOff>
    </xdr:from>
    <xdr:to>
      <xdr:col>10</xdr:col>
      <xdr:colOff>165100</xdr:colOff>
      <xdr:row>36</xdr:row>
      <xdr:rowOff>91157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107684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128840</xdr:rowOff>
    </xdr:from>
    <xdr:to>
      <xdr:col>6</xdr:col>
      <xdr:colOff>38100</xdr:colOff>
      <xdr:row>37</xdr:row>
      <xdr:rowOff>58990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75517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170652</xdr:rowOff>
    </xdr:from>
    <xdr:to>
      <xdr:col>24</xdr:col>
      <xdr:colOff>63500</xdr:colOff>
      <xdr:row>58</xdr:row>
      <xdr:rowOff>44486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43302"/>
          <a:ext cx="838200" cy="4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44486</xdr:rowOff>
    </xdr:from>
    <xdr:to>
      <xdr:col>19</xdr:col>
      <xdr:colOff>177800</xdr:colOff>
      <xdr:row>58</xdr:row>
      <xdr:rowOff>49828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88586"/>
          <a:ext cx="889000" cy="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49828</xdr:rowOff>
    </xdr:from>
    <xdr:to>
      <xdr:col>15</xdr:col>
      <xdr:colOff>50800</xdr:colOff>
      <xdr:row>58</xdr:row>
      <xdr:rowOff>58517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3928"/>
          <a:ext cx="889000" cy="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51988</xdr:rowOff>
    </xdr:from>
    <xdr:to>
      <xdr:col>10</xdr:col>
      <xdr:colOff>114300</xdr:colOff>
      <xdr:row>58</xdr:row>
      <xdr:rowOff>58517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96088"/>
          <a:ext cx="889000" cy="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119852</xdr:rowOff>
    </xdr:from>
    <xdr:to>
      <xdr:col>24</xdr:col>
      <xdr:colOff>114300</xdr:colOff>
      <xdr:row>58</xdr:row>
      <xdr:rowOff>50002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79229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8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165136</xdr:rowOff>
    </xdr:from>
    <xdr:to>
      <xdr:col>20</xdr:col>
      <xdr:colOff>38100</xdr:colOff>
      <xdr:row>58</xdr:row>
      <xdr:rowOff>95286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86413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170478</xdr:rowOff>
    </xdr:from>
    <xdr:to>
      <xdr:col>15</xdr:col>
      <xdr:colOff>101600</xdr:colOff>
      <xdr:row>58</xdr:row>
      <xdr:rowOff>100628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91755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7717</xdr:rowOff>
    </xdr:from>
    <xdr:to>
      <xdr:col>10</xdr:col>
      <xdr:colOff>165100</xdr:colOff>
      <xdr:row>58</xdr:row>
      <xdr:rowOff>109317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100444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4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1188</xdr:rowOff>
    </xdr:from>
    <xdr:to>
      <xdr:col>6</xdr:col>
      <xdr:colOff>38100</xdr:colOff>
      <xdr:row>58</xdr:row>
      <xdr:rowOff>102788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93915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3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14866</xdr:rowOff>
    </xdr:from>
    <xdr:to>
      <xdr:col>24</xdr:col>
      <xdr:colOff>63500</xdr:colOff>
      <xdr:row>78</xdr:row>
      <xdr:rowOff>43917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87966"/>
          <a:ext cx="838200" cy="2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43917</xdr:rowOff>
    </xdr:from>
    <xdr:to>
      <xdr:col>19</xdr:col>
      <xdr:colOff>177800</xdr:colOff>
      <xdr:row>78</xdr:row>
      <xdr:rowOff>51822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17017"/>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51822</xdr:rowOff>
    </xdr:from>
    <xdr:to>
      <xdr:col>15</xdr:col>
      <xdr:colOff>50800</xdr:colOff>
      <xdr:row>78</xdr:row>
      <xdr:rowOff>56317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24922"/>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56317</xdr:rowOff>
    </xdr:from>
    <xdr:to>
      <xdr:col>10</xdr:col>
      <xdr:colOff>114300</xdr:colOff>
      <xdr:row>78</xdr:row>
      <xdr:rowOff>66605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29417"/>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135516</xdr:rowOff>
    </xdr:from>
    <xdr:to>
      <xdr:col>24</xdr:col>
      <xdr:colOff>114300</xdr:colOff>
      <xdr:row>78</xdr:row>
      <xdr:rowOff>65666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158393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164567</xdr:rowOff>
    </xdr:from>
    <xdr:to>
      <xdr:col>20</xdr:col>
      <xdr:colOff>38100</xdr:colOff>
      <xdr:row>78</xdr:row>
      <xdr:rowOff>94717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85844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1022</xdr:rowOff>
    </xdr:from>
    <xdr:to>
      <xdr:col>15</xdr:col>
      <xdr:colOff>101600</xdr:colOff>
      <xdr:row>78</xdr:row>
      <xdr:rowOff>102622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93749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6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5517</xdr:rowOff>
    </xdr:from>
    <xdr:to>
      <xdr:col>10</xdr:col>
      <xdr:colOff>165100</xdr:colOff>
      <xdr:row>78</xdr:row>
      <xdr:rowOff>107117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98244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7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15805</xdr:rowOff>
    </xdr:from>
    <xdr:to>
      <xdr:col>6</xdr:col>
      <xdr:colOff>38100</xdr:colOff>
      <xdr:row>78</xdr:row>
      <xdr:rowOff>117405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133932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6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64773</xdr:rowOff>
    </xdr:from>
    <xdr:to>
      <xdr:col>24</xdr:col>
      <xdr:colOff>63500</xdr:colOff>
      <xdr:row>95</xdr:row>
      <xdr:rowOff>149095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52523"/>
          <a:ext cx="8382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19265</xdr:rowOff>
    </xdr:from>
    <xdr:to>
      <xdr:col>19</xdr:col>
      <xdr:colOff>177800</xdr:colOff>
      <xdr:row>95</xdr:row>
      <xdr:rowOff>149095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07015"/>
          <a:ext cx="889000" cy="12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19265</xdr:rowOff>
    </xdr:from>
    <xdr:to>
      <xdr:col>15</xdr:col>
      <xdr:colOff>50800</xdr:colOff>
      <xdr:row>96</xdr:row>
      <xdr:rowOff>54882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07015"/>
          <a:ext cx="889000" cy="20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54882</xdr:rowOff>
    </xdr:from>
    <xdr:to>
      <xdr:col>10</xdr:col>
      <xdr:colOff>114300</xdr:colOff>
      <xdr:row>96</xdr:row>
      <xdr:rowOff>97501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4082"/>
          <a:ext cx="889000" cy="4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13973</xdr:rowOff>
    </xdr:from>
    <xdr:to>
      <xdr:col>24</xdr:col>
      <xdr:colOff>114300</xdr:colOff>
      <xdr:row>95</xdr:row>
      <xdr:rowOff>115573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36850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5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98295</xdr:rowOff>
    </xdr:from>
    <xdr:to>
      <xdr:col>20</xdr:col>
      <xdr:colOff>38100</xdr:colOff>
      <xdr:row>96</xdr:row>
      <xdr:rowOff>28445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44972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6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139915</xdr:rowOff>
    </xdr:from>
    <xdr:to>
      <xdr:col>15</xdr:col>
      <xdr:colOff>101600</xdr:colOff>
      <xdr:row>95</xdr:row>
      <xdr:rowOff>70065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86592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3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4082</xdr:rowOff>
    </xdr:from>
    <xdr:to>
      <xdr:col>10</xdr:col>
      <xdr:colOff>165100</xdr:colOff>
      <xdr:row>96</xdr:row>
      <xdr:rowOff>105682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122209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3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46701</xdr:rowOff>
    </xdr:from>
    <xdr:to>
      <xdr:col>6</xdr:col>
      <xdr:colOff>38100</xdr:colOff>
      <xdr:row>96</xdr:row>
      <xdr:rowOff>148301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164828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8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157622</xdr:rowOff>
    </xdr:from>
    <xdr:to>
      <xdr:col>55</xdr:col>
      <xdr:colOff>0</xdr:colOff>
      <xdr:row>36</xdr:row>
      <xdr:rowOff>167570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29822"/>
          <a:ext cx="838200" cy="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167570</xdr:rowOff>
    </xdr:from>
    <xdr:to>
      <xdr:col>50</xdr:col>
      <xdr:colOff>114300</xdr:colOff>
      <xdr:row>37</xdr:row>
      <xdr:rowOff>18390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39770"/>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155519</xdr:rowOff>
    </xdr:from>
    <xdr:to>
      <xdr:col>45</xdr:col>
      <xdr:colOff>177800</xdr:colOff>
      <xdr:row>37</xdr:row>
      <xdr:rowOff>18390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84819"/>
          <a:ext cx="889000" cy="37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155519</xdr:rowOff>
    </xdr:from>
    <xdr:to>
      <xdr:col>41</xdr:col>
      <xdr:colOff>50800</xdr:colOff>
      <xdr:row>37</xdr:row>
      <xdr:rowOff>96022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84819"/>
          <a:ext cx="889000" cy="45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106822</xdr:rowOff>
    </xdr:from>
    <xdr:to>
      <xdr:col>55</xdr:col>
      <xdr:colOff>50800</xdr:colOff>
      <xdr:row>37</xdr:row>
      <xdr:rowOff>36972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85249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5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116770</xdr:rowOff>
    </xdr:from>
    <xdr:to>
      <xdr:col>50</xdr:col>
      <xdr:colOff>165100</xdr:colOff>
      <xdr:row>37</xdr:row>
      <xdr:rowOff>46920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8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38047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139040</xdr:rowOff>
    </xdr:from>
    <xdr:to>
      <xdr:col>46</xdr:col>
      <xdr:colOff>38100</xdr:colOff>
      <xdr:row>37</xdr:row>
      <xdr:rowOff>69190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60317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0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104719</xdr:rowOff>
    </xdr:from>
    <xdr:to>
      <xdr:col>41</xdr:col>
      <xdr:colOff>101600</xdr:colOff>
      <xdr:row>35</xdr:row>
      <xdr:rowOff>34869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25996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2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45222</xdr:rowOff>
    </xdr:from>
    <xdr:to>
      <xdr:col>36</xdr:col>
      <xdr:colOff>165100</xdr:colOff>
      <xdr:row>37</xdr:row>
      <xdr:rowOff>146822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163349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6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50004</xdr:rowOff>
    </xdr:from>
    <xdr:to>
      <xdr:col>55</xdr:col>
      <xdr:colOff>0</xdr:colOff>
      <xdr:row>57</xdr:row>
      <xdr:rowOff>11771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79754"/>
          <a:ext cx="838200" cy="30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156516</xdr:rowOff>
    </xdr:from>
    <xdr:to>
      <xdr:col>50</xdr:col>
      <xdr:colOff>114300</xdr:colOff>
      <xdr:row>57</xdr:row>
      <xdr:rowOff>11771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57716"/>
          <a:ext cx="889000" cy="2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156516</xdr:rowOff>
    </xdr:from>
    <xdr:to>
      <xdr:col>45</xdr:col>
      <xdr:colOff>177800</xdr:colOff>
      <xdr:row>57</xdr:row>
      <xdr:rowOff>42778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57716"/>
          <a:ext cx="889000" cy="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42778</xdr:rowOff>
    </xdr:from>
    <xdr:to>
      <xdr:col>41</xdr:col>
      <xdr:colOff>50800</xdr:colOff>
      <xdr:row>57</xdr:row>
      <xdr:rowOff>147955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15428"/>
          <a:ext cx="889000" cy="10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170654</xdr:rowOff>
    </xdr:from>
    <xdr:to>
      <xdr:col>55</xdr:col>
      <xdr:colOff>50800</xdr:colOff>
      <xdr:row>55</xdr:row>
      <xdr:rowOff>100804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22081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8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132421</xdr:rowOff>
    </xdr:from>
    <xdr:to>
      <xdr:col>50</xdr:col>
      <xdr:colOff>165100</xdr:colOff>
      <xdr:row>57</xdr:row>
      <xdr:rowOff>62571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79098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0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105716</xdr:rowOff>
    </xdr:from>
    <xdr:to>
      <xdr:col>46</xdr:col>
      <xdr:colOff>38100</xdr:colOff>
      <xdr:row>57</xdr:row>
      <xdr:rowOff>35866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0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52393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8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163428</xdr:rowOff>
    </xdr:from>
    <xdr:to>
      <xdr:col>41</xdr:col>
      <xdr:colOff>101600</xdr:colOff>
      <xdr:row>57</xdr:row>
      <xdr:rowOff>93578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110105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3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97155</xdr:rowOff>
    </xdr:from>
    <xdr:to>
      <xdr:col>36</xdr:col>
      <xdr:colOff>165100</xdr:colOff>
      <xdr:row>58</xdr:row>
      <xdr:rowOff>27305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18432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19317</xdr:rowOff>
    </xdr:from>
    <xdr:to>
      <xdr:col>55</xdr:col>
      <xdr:colOff>0</xdr:colOff>
      <xdr:row>78</xdr:row>
      <xdr:rowOff>128690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20967"/>
          <a:ext cx="838200" cy="2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19317</xdr:rowOff>
    </xdr:from>
    <xdr:to>
      <xdr:col>50</xdr:col>
      <xdr:colOff>114300</xdr:colOff>
      <xdr:row>77</xdr:row>
      <xdr:rowOff>141884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20967"/>
          <a:ext cx="889000" cy="1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141884</xdr:rowOff>
    </xdr:from>
    <xdr:to>
      <xdr:col>45</xdr:col>
      <xdr:colOff>177800</xdr:colOff>
      <xdr:row>78</xdr:row>
      <xdr:rowOff>29287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43534"/>
          <a:ext cx="889000" cy="5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29287</xdr:rowOff>
    </xdr:from>
    <xdr:to>
      <xdr:col>41</xdr:col>
      <xdr:colOff>50800</xdr:colOff>
      <xdr:row>78</xdr:row>
      <xdr:rowOff>54217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02387"/>
          <a:ext cx="889000" cy="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77890</xdr:rowOff>
    </xdr:from>
    <xdr:to>
      <xdr:col>55</xdr:col>
      <xdr:colOff>50800</xdr:colOff>
      <xdr:row>79</xdr:row>
      <xdr:rowOff>8040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164267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139967</xdr:rowOff>
    </xdr:from>
    <xdr:to>
      <xdr:col>50</xdr:col>
      <xdr:colOff>165100</xdr:colOff>
      <xdr:row>77</xdr:row>
      <xdr:rowOff>70117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86644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4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91084</xdr:rowOff>
    </xdr:from>
    <xdr:to>
      <xdr:col>46</xdr:col>
      <xdr:colOff>38100</xdr:colOff>
      <xdr:row>78</xdr:row>
      <xdr:rowOff>21234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38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149937</xdr:rowOff>
    </xdr:from>
    <xdr:to>
      <xdr:col>41</xdr:col>
      <xdr:colOff>101600</xdr:colOff>
      <xdr:row>78</xdr:row>
      <xdr:rowOff>80087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71214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3417</xdr:rowOff>
    </xdr:from>
    <xdr:to>
      <xdr:col>36</xdr:col>
      <xdr:colOff>165100</xdr:colOff>
      <xdr:row>78</xdr:row>
      <xdr:rowOff>105017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96144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110855</xdr:rowOff>
    </xdr:from>
    <xdr:to>
      <xdr:col>55</xdr:col>
      <xdr:colOff>0</xdr:colOff>
      <xdr:row>97</xdr:row>
      <xdr:rowOff>130462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98605"/>
          <a:ext cx="838200" cy="36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95061</xdr:rowOff>
    </xdr:from>
    <xdr:to>
      <xdr:col>50</xdr:col>
      <xdr:colOff>114300</xdr:colOff>
      <xdr:row>97</xdr:row>
      <xdr:rowOff>130462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5711"/>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95061</xdr:rowOff>
    </xdr:from>
    <xdr:to>
      <xdr:col>45</xdr:col>
      <xdr:colOff>177800</xdr:colOff>
      <xdr:row>97</xdr:row>
      <xdr:rowOff>158893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5711"/>
          <a:ext cx="889000" cy="6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158893</xdr:rowOff>
    </xdr:from>
    <xdr:to>
      <xdr:col>41</xdr:col>
      <xdr:colOff>50800</xdr:colOff>
      <xdr:row>98</xdr:row>
      <xdr:rowOff>41354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89543"/>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60055</xdr:rowOff>
    </xdr:from>
    <xdr:to>
      <xdr:col>55</xdr:col>
      <xdr:colOff>50800</xdr:colOff>
      <xdr:row>95</xdr:row>
      <xdr:rowOff>161655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82932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79662</xdr:rowOff>
    </xdr:from>
    <xdr:to>
      <xdr:col>50</xdr:col>
      <xdr:colOff>165100</xdr:colOff>
      <xdr:row>98</xdr:row>
      <xdr:rowOff>9812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26339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44261</xdr:rowOff>
    </xdr:from>
    <xdr:to>
      <xdr:col>46</xdr:col>
      <xdr:colOff>38100</xdr:colOff>
      <xdr:row>97</xdr:row>
      <xdr:rowOff>145861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162388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5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108093</xdr:rowOff>
    </xdr:from>
    <xdr:to>
      <xdr:col>41</xdr:col>
      <xdr:colOff>101600</xdr:colOff>
      <xdr:row>98</xdr:row>
      <xdr:rowOff>38243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3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54770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162004</xdr:rowOff>
    </xdr:from>
    <xdr:to>
      <xdr:col>36</xdr:col>
      <xdr:colOff>165100</xdr:colOff>
      <xdr:row>98</xdr:row>
      <xdr:rowOff>92154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83281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104534</xdr:rowOff>
    </xdr:from>
    <xdr:to>
      <xdr:col>85</xdr:col>
      <xdr:colOff>127000</xdr:colOff>
      <xdr:row>38</xdr:row>
      <xdr:rowOff>126911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9634"/>
          <a:ext cx="83820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126911</xdr:rowOff>
    </xdr:from>
    <xdr:to>
      <xdr:col>81</xdr:col>
      <xdr:colOff>50800</xdr:colOff>
      <xdr:row>38</xdr:row>
      <xdr:rowOff>145072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2011"/>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145072</xdr:rowOff>
    </xdr:from>
    <xdr:to>
      <xdr:col>76</xdr:col>
      <xdr:colOff>114300</xdr:colOff>
      <xdr:row>38</xdr:row>
      <xdr:rowOff>155042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60172"/>
          <a:ext cx="889000"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153403</xdr:rowOff>
    </xdr:from>
    <xdr:to>
      <xdr:col>71</xdr:col>
      <xdr:colOff>177800</xdr:colOff>
      <xdr:row>38</xdr:row>
      <xdr:rowOff>155042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68503"/>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53734</xdr:rowOff>
    </xdr:from>
    <xdr:to>
      <xdr:col>85</xdr:col>
      <xdr:colOff>177800</xdr:colOff>
      <xdr:row>38</xdr:row>
      <xdr:rowOff>155334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13111</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76111</xdr:rowOff>
    </xdr:from>
    <xdr:to>
      <xdr:col>81</xdr:col>
      <xdr:colOff>101600</xdr:colOff>
      <xdr:row>39</xdr:row>
      <xdr:rowOff>6261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168838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8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94272</xdr:rowOff>
    </xdr:from>
    <xdr:to>
      <xdr:col>76</xdr:col>
      <xdr:colOff>165100</xdr:colOff>
      <xdr:row>39</xdr:row>
      <xdr:rowOff>24422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15549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104242</xdr:rowOff>
    </xdr:from>
    <xdr:to>
      <xdr:col>72</xdr:col>
      <xdr:colOff>38100</xdr:colOff>
      <xdr:row>39</xdr:row>
      <xdr:rowOff>34392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25519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1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102603</xdr:rowOff>
    </xdr:from>
    <xdr:to>
      <xdr:col>67</xdr:col>
      <xdr:colOff>101600</xdr:colOff>
      <xdr:row>39</xdr:row>
      <xdr:rowOff>32753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23880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1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131468</xdr:rowOff>
    </xdr:from>
    <xdr:to>
      <xdr:col>85</xdr:col>
      <xdr:colOff>127000</xdr:colOff>
      <xdr:row>77</xdr:row>
      <xdr:rowOff>139026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33118"/>
          <a:ext cx="8382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139026</xdr:rowOff>
    </xdr:from>
    <xdr:to>
      <xdr:col>81</xdr:col>
      <xdr:colOff>50800</xdr:colOff>
      <xdr:row>77</xdr:row>
      <xdr:rowOff>141325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4067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141325</xdr:rowOff>
    </xdr:from>
    <xdr:to>
      <xdr:col>76</xdr:col>
      <xdr:colOff>114300</xdr:colOff>
      <xdr:row>77</xdr:row>
      <xdr:rowOff>144734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2975"/>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144734</xdr:rowOff>
    </xdr:from>
    <xdr:to>
      <xdr:col>71</xdr:col>
      <xdr:colOff>177800</xdr:colOff>
      <xdr:row>77</xdr:row>
      <xdr:rowOff>147608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6384"/>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80668</xdr:rowOff>
    </xdr:from>
    <xdr:to>
      <xdr:col>85</xdr:col>
      <xdr:colOff>177800</xdr:colOff>
      <xdr:row>78</xdr:row>
      <xdr:rowOff>10818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40045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88226</xdr:rowOff>
    </xdr:from>
    <xdr:to>
      <xdr:col>81</xdr:col>
      <xdr:colOff>101600</xdr:colOff>
      <xdr:row>78</xdr:row>
      <xdr:rowOff>18376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9503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90525</xdr:rowOff>
    </xdr:from>
    <xdr:to>
      <xdr:col>76</xdr:col>
      <xdr:colOff>165100</xdr:colOff>
      <xdr:row>78</xdr:row>
      <xdr:rowOff>20675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11802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93934</xdr:rowOff>
    </xdr:from>
    <xdr:to>
      <xdr:col>72</xdr:col>
      <xdr:colOff>38100</xdr:colOff>
      <xdr:row>78</xdr:row>
      <xdr:rowOff>24084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40611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96808</xdr:rowOff>
    </xdr:from>
    <xdr:to>
      <xdr:col>67</xdr:col>
      <xdr:colOff>101600</xdr:colOff>
      <xdr:row>78</xdr:row>
      <xdr:rowOff>26958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43485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58755</xdr:rowOff>
    </xdr:from>
    <xdr:to>
      <xdr:col>85</xdr:col>
      <xdr:colOff>127000</xdr:colOff>
      <xdr:row>98</xdr:row>
      <xdr:rowOff>67481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60855"/>
          <a:ext cx="838200" cy="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62984</xdr:rowOff>
    </xdr:from>
    <xdr:to>
      <xdr:col>81</xdr:col>
      <xdr:colOff>50800</xdr:colOff>
      <xdr:row>98</xdr:row>
      <xdr:rowOff>67481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65084"/>
          <a:ext cx="889000" cy="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58214</xdr:rowOff>
    </xdr:from>
    <xdr:to>
      <xdr:col>76</xdr:col>
      <xdr:colOff>114300</xdr:colOff>
      <xdr:row>98</xdr:row>
      <xdr:rowOff>62984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60314"/>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58214</xdr:rowOff>
    </xdr:from>
    <xdr:to>
      <xdr:col>71</xdr:col>
      <xdr:colOff>177800</xdr:colOff>
      <xdr:row>98</xdr:row>
      <xdr:rowOff>79967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60314"/>
          <a:ext cx="889000" cy="2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7955</xdr:rowOff>
    </xdr:from>
    <xdr:to>
      <xdr:col>85</xdr:col>
      <xdr:colOff>177800</xdr:colOff>
      <xdr:row>98</xdr:row>
      <xdr:rowOff>109555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16681</xdr:rowOff>
    </xdr:from>
    <xdr:to>
      <xdr:col>81</xdr:col>
      <xdr:colOff>101600</xdr:colOff>
      <xdr:row>98</xdr:row>
      <xdr:rowOff>118281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109408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1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12184</xdr:rowOff>
    </xdr:from>
    <xdr:to>
      <xdr:col>76</xdr:col>
      <xdr:colOff>165100</xdr:colOff>
      <xdr:row>98</xdr:row>
      <xdr:rowOff>113784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7414</xdr:rowOff>
    </xdr:from>
    <xdr:to>
      <xdr:col>72</xdr:col>
      <xdr:colOff>38100</xdr:colOff>
      <xdr:row>98</xdr:row>
      <xdr:rowOff>109014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125541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8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29167</xdr:rowOff>
    </xdr:from>
    <xdr:to>
      <xdr:col>67</xdr:col>
      <xdr:colOff>101600</xdr:colOff>
      <xdr:row>98</xdr:row>
      <xdr:rowOff>130767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147294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0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49270</xdr:rowOff>
    </xdr:from>
    <xdr:to>
      <xdr:col>116</xdr:col>
      <xdr:colOff>63500</xdr:colOff>
      <xdr:row>38</xdr:row>
      <xdr:rowOff>71920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64370"/>
          <a:ext cx="8382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71920</xdr:rowOff>
    </xdr:from>
    <xdr:to>
      <xdr:col>111</xdr:col>
      <xdr:colOff>177800</xdr:colOff>
      <xdr:row>38</xdr:row>
      <xdr:rowOff>83159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87020"/>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83159</xdr:rowOff>
    </xdr:from>
    <xdr:to>
      <xdr:col>107</xdr:col>
      <xdr:colOff>50800</xdr:colOff>
      <xdr:row>38</xdr:row>
      <xdr:rowOff>103810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98259"/>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103810</xdr:rowOff>
    </xdr:from>
    <xdr:to>
      <xdr:col>102</xdr:col>
      <xdr:colOff>114300</xdr:colOff>
      <xdr:row>39</xdr:row>
      <xdr:rowOff>14504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18910"/>
          <a:ext cx="8890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169920</xdr:rowOff>
    </xdr:from>
    <xdr:to>
      <xdr:col>116</xdr:col>
      <xdr:colOff>114300</xdr:colOff>
      <xdr:row>38</xdr:row>
      <xdr:rowOff>100070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21346</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6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21120</xdr:rowOff>
    </xdr:from>
    <xdr:to>
      <xdr:col>112</xdr:col>
      <xdr:colOff>38100</xdr:colOff>
      <xdr:row>38</xdr:row>
      <xdr:rowOff>122720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139247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1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32359</xdr:rowOff>
    </xdr:from>
    <xdr:to>
      <xdr:col>107</xdr:col>
      <xdr:colOff>101600</xdr:colOff>
      <xdr:row>38</xdr:row>
      <xdr:rowOff>133959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150487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53010</xdr:rowOff>
    </xdr:from>
    <xdr:to>
      <xdr:col>102</xdr:col>
      <xdr:colOff>165100</xdr:colOff>
      <xdr:row>38</xdr:row>
      <xdr:rowOff>154610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171137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135154</xdr:rowOff>
    </xdr:from>
    <xdr:to>
      <xdr:col>98</xdr:col>
      <xdr:colOff>38100</xdr:colOff>
      <xdr:row>39</xdr:row>
      <xdr:rowOff>65304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56431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73817</xdr:rowOff>
    </xdr:from>
    <xdr:to>
      <xdr:col>116</xdr:col>
      <xdr:colOff>63500</xdr:colOff>
      <xdr:row>58</xdr:row>
      <xdr:rowOff>137711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17917"/>
          <a:ext cx="8382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101912</xdr:rowOff>
    </xdr:from>
    <xdr:to>
      <xdr:col>111</xdr:col>
      <xdr:colOff>177800</xdr:colOff>
      <xdr:row>58</xdr:row>
      <xdr:rowOff>137711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46012"/>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142603</xdr:rowOff>
    </xdr:from>
    <xdr:to>
      <xdr:col>107</xdr:col>
      <xdr:colOff>50800</xdr:colOff>
      <xdr:row>58</xdr:row>
      <xdr:rowOff>101912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15253"/>
          <a:ext cx="889000" cy="1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142603</xdr:rowOff>
    </xdr:from>
    <xdr:to>
      <xdr:col>102</xdr:col>
      <xdr:colOff>114300</xdr:colOff>
      <xdr:row>58</xdr:row>
      <xdr:rowOff>48009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15253"/>
          <a:ext cx="8890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23017</xdr:rowOff>
    </xdr:from>
    <xdr:to>
      <xdr:col>116</xdr:col>
      <xdr:colOff>114300</xdr:colOff>
      <xdr:row>58</xdr:row>
      <xdr:rowOff>124617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6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109394</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8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86911</xdr:rowOff>
    </xdr:from>
    <xdr:to>
      <xdr:col>112</xdr:col>
      <xdr:colOff>38100</xdr:colOff>
      <xdr:row>59</xdr:row>
      <xdr:rowOff>17061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8188</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3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51112</xdr:rowOff>
    </xdr:from>
    <xdr:to>
      <xdr:col>107</xdr:col>
      <xdr:colOff>101600</xdr:colOff>
      <xdr:row>58</xdr:row>
      <xdr:rowOff>152712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143839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91803</xdr:rowOff>
    </xdr:from>
    <xdr:to>
      <xdr:col>102</xdr:col>
      <xdr:colOff>165100</xdr:colOff>
      <xdr:row>58</xdr:row>
      <xdr:rowOff>21953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38480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168659</xdr:rowOff>
    </xdr:from>
    <xdr:to>
      <xdr:col>98</xdr:col>
      <xdr:colOff>38100</xdr:colOff>
      <xdr:row>58</xdr:row>
      <xdr:rowOff>98809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4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89936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3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79375</xdr:rowOff>
    </xdr:from>
    <xdr:to>
      <xdr:col>116</xdr:col>
      <xdr:colOff>63500</xdr:colOff>
      <xdr:row>77</xdr:row>
      <xdr:rowOff>109271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81025"/>
          <a:ext cx="838200" cy="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103911</xdr:rowOff>
    </xdr:from>
    <xdr:to>
      <xdr:col>111</xdr:col>
      <xdr:colOff>177800</xdr:colOff>
      <xdr:row>77</xdr:row>
      <xdr:rowOff>109271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305561"/>
          <a:ext cx="889000" cy="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103911</xdr:rowOff>
    </xdr:from>
    <xdr:to>
      <xdr:col>107</xdr:col>
      <xdr:colOff>50800</xdr:colOff>
      <xdr:row>77</xdr:row>
      <xdr:rowOff>109232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05561"/>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29857</xdr:rowOff>
    </xdr:from>
    <xdr:to>
      <xdr:col>102</xdr:col>
      <xdr:colOff>114300</xdr:colOff>
      <xdr:row>77</xdr:row>
      <xdr:rowOff>109232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60057"/>
          <a:ext cx="889000" cy="2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28575</xdr:rowOff>
    </xdr:from>
    <xdr:to>
      <xdr:col>116</xdr:col>
      <xdr:colOff>114300</xdr:colOff>
      <xdr:row>77</xdr:row>
      <xdr:rowOff>130175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7002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58471</xdr:rowOff>
    </xdr:from>
    <xdr:to>
      <xdr:col>112</xdr:col>
      <xdr:colOff>38100</xdr:colOff>
      <xdr:row>77</xdr:row>
      <xdr:rowOff>160071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6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151198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53111</xdr:rowOff>
    </xdr:from>
    <xdr:to>
      <xdr:col>107</xdr:col>
      <xdr:colOff>101600</xdr:colOff>
      <xdr:row>77</xdr:row>
      <xdr:rowOff>154711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145838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4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58432</xdr:rowOff>
    </xdr:from>
    <xdr:to>
      <xdr:col>102</xdr:col>
      <xdr:colOff>165100</xdr:colOff>
      <xdr:row>77</xdr:row>
      <xdr:rowOff>160032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6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151159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5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150507</xdr:rowOff>
    </xdr:from>
    <xdr:to>
      <xdr:col>98</xdr:col>
      <xdr:colOff>38100</xdr:colOff>
      <xdr:row>76</xdr:row>
      <xdr:rowOff>80657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97185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8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全体を見てみると、補助費等、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貸付金、繰出金、前年度繰上充用額は類似団体平均を下回っているものの、それ以外は類似団体平均を上回っている。理由については財政比較分析表で分析した通りであるが、</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年度に策定した「第２次行政改革大綱・推進計画」に基づき、事務・事業の見直しや行政の効率化に取り組み、財政の健全化に努める。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高知県四万十市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31,936
31,791
632.32
30,013,274
29,786,967
82,056
12,325,099
29,889,159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120841</xdr:rowOff>
    </xdr:from>
    <xdr:to>
      <xdr:col>24</xdr:col>
      <xdr:colOff>63500</xdr:colOff>
      <xdr:row>35</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1591"/>
          <a:ext cx="8382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155702</xdr:rowOff>
    </xdr:from>
    <xdr:to>
      <xdr:col>19</xdr:col>
      <xdr:colOff>177800</xdr:colOff>
      <xdr:row>36</xdr:row>
      <xdr:rowOff>5016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6452"/>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5016</xdr:rowOff>
    </xdr:from>
    <xdr:to>
      <xdr:col>15</xdr:col>
      <xdr:colOff>50800</xdr:colOff>
      <xdr:row>36</xdr:row>
      <xdr:rowOff>20447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7216"/>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150559</xdr:rowOff>
    </xdr:from>
    <xdr:to>
      <xdr:col>10</xdr:col>
      <xdr:colOff>114300</xdr:colOff>
      <xdr:row>36</xdr:row>
      <xdr:rowOff>20447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1309"/>
          <a:ext cx="8890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70041</xdr:rowOff>
    </xdr:from>
    <xdr:to>
      <xdr:col>24</xdr:col>
      <xdr:colOff>114300</xdr:colOff>
      <xdr:row>36</xdr:row>
      <xdr:rowOff>191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48468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104902</xdr:rowOff>
    </xdr:from>
    <xdr:to>
      <xdr:col>20</xdr:col>
      <xdr:colOff>38100</xdr:colOff>
      <xdr:row>36</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125666</xdr:rowOff>
    </xdr:from>
    <xdr:to>
      <xdr:col>15</xdr:col>
      <xdr:colOff>101600</xdr:colOff>
      <xdr:row>36</xdr:row>
      <xdr:rowOff>55816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141097</xdr:rowOff>
    </xdr:from>
    <xdr:to>
      <xdr:col>10</xdr:col>
      <xdr:colOff>165100</xdr:colOff>
      <xdr:row>36</xdr:row>
      <xdr:rowOff>71247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62374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99759</xdr:rowOff>
    </xdr:from>
    <xdr:to>
      <xdr:col>6</xdr:col>
      <xdr:colOff>38100</xdr:colOff>
      <xdr:row>36</xdr:row>
      <xdr:rowOff>29909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21036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166226</xdr:rowOff>
    </xdr:from>
    <xdr:to>
      <xdr:col>24</xdr:col>
      <xdr:colOff>63500</xdr:colOff>
      <xdr:row>58</xdr:row>
      <xdr:rowOff>6510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67426"/>
          <a:ext cx="838200" cy="18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6510</xdr:rowOff>
    </xdr:from>
    <xdr:to>
      <xdr:col>19</xdr:col>
      <xdr:colOff>177800</xdr:colOff>
      <xdr:row>58</xdr:row>
      <xdr:rowOff>33232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0610"/>
          <a:ext cx="889000" cy="2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82419</xdr:rowOff>
    </xdr:from>
    <xdr:to>
      <xdr:col>15</xdr:col>
      <xdr:colOff>50800</xdr:colOff>
      <xdr:row>58</xdr:row>
      <xdr:rowOff>33232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5069"/>
          <a:ext cx="889000" cy="1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82419</xdr:rowOff>
    </xdr:from>
    <xdr:to>
      <xdr:col>10</xdr:col>
      <xdr:colOff>114300</xdr:colOff>
      <xdr:row>58</xdr:row>
      <xdr:rowOff>77772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5069"/>
          <a:ext cx="889000" cy="16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115426</xdr:rowOff>
    </xdr:from>
    <xdr:to>
      <xdr:col>24</xdr:col>
      <xdr:colOff>114300</xdr:colOff>
      <xdr:row>57</xdr:row>
      <xdr:rowOff>45576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138303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127160</xdr:rowOff>
    </xdr:from>
    <xdr:to>
      <xdr:col>20</xdr:col>
      <xdr:colOff>38100</xdr:colOff>
      <xdr:row>58</xdr:row>
      <xdr:rowOff>57310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73837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153882</xdr:rowOff>
    </xdr:from>
    <xdr:to>
      <xdr:col>15</xdr:col>
      <xdr:colOff>101600</xdr:colOff>
      <xdr:row>58</xdr:row>
      <xdr:rowOff>84032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100559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31619</xdr:rowOff>
    </xdr:from>
    <xdr:to>
      <xdr:col>10</xdr:col>
      <xdr:colOff>165100</xdr:colOff>
      <xdr:row>57</xdr:row>
      <xdr:rowOff>133219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149746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7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26972</xdr:rowOff>
    </xdr:from>
    <xdr:to>
      <xdr:col>6</xdr:col>
      <xdr:colOff>38100</xdr:colOff>
      <xdr:row>58</xdr:row>
      <xdr:rowOff>128572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145099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2056</xdr:rowOff>
    </xdr:from>
    <xdr:to>
      <xdr:col>24</xdr:col>
      <xdr:colOff>63500</xdr:colOff>
      <xdr:row>75</xdr:row>
      <xdr:rowOff>66959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60806"/>
          <a:ext cx="8382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3157</xdr:rowOff>
    </xdr:from>
    <xdr:to>
      <xdr:col>19</xdr:col>
      <xdr:colOff>177800</xdr:colOff>
      <xdr:row>75</xdr:row>
      <xdr:rowOff>66959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61907"/>
          <a:ext cx="88900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3157</xdr:rowOff>
    </xdr:from>
    <xdr:to>
      <xdr:col>15</xdr:col>
      <xdr:colOff>50800</xdr:colOff>
      <xdr:row>75</xdr:row>
      <xdr:rowOff>95927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61907"/>
          <a:ext cx="889000" cy="9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95927</xdr:rowOff>
    </xdr:from>
    <xdr:to>
      <xdr:col>10</xdr:col>
      <xdr:colOff>114300</xdr:colOff>
      <xdr:row>75</xdr:row>
      <xdr:rowOff>163644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54677"/>
          <a:ext cx="889000" cy="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122706</xdr:rowOff>
    </xdr:from>
    <xdr:to>
      <xdr:col>24</xdr:col>
      <xdr:colOff>114300</xdr:colOff>
      <xdr:row>75</xdr:row>
      <xdr:rowOff>52856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145583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6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16159</xdr:rowOff>
    </xdr:from>
    <xdr:to>
      <xdr:col>20</xdr:col>
      <xdr:colOff>38100</xdr:colOff>
      <xdr:row>75</xdr:row>
      <xdr:rowOff>117759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134286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123807</xdr:rowOff>
    </xdr:from>
    <xdr:to>
      <xdr:col>15</xdr:col>
      <xdr:colOff>101600</xdr:colOff>
      <xdr:row>75</xdr:row>
      <xdr:rowOff>53957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70484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8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45127</xdr:rowOff>
    </xdr:from>
    <xdr:to>
      <xdr:col>10</xdr:col>
      <xdr:colOff>165100</xdr:colOff>
      <xdr:row>75</xdr:row>
      <xdr:rowOff>146727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163254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7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112843</xdr:rowOff>
    </xdr:from>
    <xdr:to>
      <xdr:col>6</xdr:col>
      <xdr:colOff>38100</xdr:colOff>
      <xdr:row>76</xdr:row>
      <xdr:rowOff>42993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59520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8612</xdr:rowOff>
    </xdr:from>
    <xdr:to>
      <xdr:col>24</xdr:col>
      <xdr:colOff>63500</xdr:colOff>
      <xdr:row>97</xdr:row>
      <xdr:rowOff>44292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39262"/>
          <a:ext cx="838200" cy="3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26205</xdr:rowOff>
    </xdr:from>
    <xdr:to>
      <xdr:col>19</xdr:col>
      <xdr:colOff>177800</xdr:colOff>
      <xdr:row>97</xdr:row>
      <xdr:rowOff>44292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56855"/>
          <a:ext cx="889000" cy="1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26205</xdr:rowOff>
    </xdr:from>
    <xdr:to>
      <xdr:col>15</xdr:col>
      <xdr:colOff>50800</xdr:colOff>
      <xdr:row>97</xdr:row>
      <xdr:rowOff>37351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6855"/>
          <a:ext cx="8890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37351</xdr:rowOff>
    </xdr:from>
    <xdr:to>
      <xdr:col>10</xdr:col>
      <xdr:colOff>114300</xdr:colOff>
      <xdr:row>97</xdr:row>
      <xdr:rowOff>56741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68001"/>
          <a:ext cx="889000" cy="1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129262</xdr:rowOff>
    </xdr:from>
    <xdr:to>
      <xdr:col>24</xdr:col>
      <xdr:colOff>114300</xdr:colOff>
      <xdr:row>97</xdr:row>
      <xdr:rowOff>59412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107689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164942</xdr:rowOff>
    </xdr:from>
    <xdr:to>
      <xdr:col>20</xdr:col>
      <xdr:colOff>38100</xdr:colOff>
      <xdr:row>97</xdr:row>
      <xdr:rowOff>95092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86219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1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146855</xdr:rowOff>
    </xdr:from>
    <xdr:to>
      <xdr:col>15</xdr:col>
      <xdr:colOff>101600</xdr:colOff>
      <xdr:row>97</xdr:row>
      <xdr:rowOff>77005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68132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158001</xdr:rowOff>
    </xdr:from>
    <xdr:to>
      <xdr:col>10</xdr:col>
      <xdr:colOff>165100</xdr:colOff>
      <xdr:row>97</xdr:row>
      <xdr:rowOff>88151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104678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9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5941</xdr:rowOff>
    </xdr:from>
    <xdr:to>
      <xdr:col>6</xdr:col>
      <xdr:colOff>38100</xdr:colOff>
      <xdr:row>97</xdr:row>
      <xdr:rowOff>107541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1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63282</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49832"/>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12482</xdr:rowOff>
    </xdr:from>
    <xdr:to>
      <xdr:col>36</xdr:col>
      <xdr:colOff>165100</xdr:colOff>
      <xdr:row>39</xdr:row>
      <xdr:rowOff>114082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105209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91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104145</xdr:rowOff>
    </xdr:from>
    <xdr:to>
      <xdr:col>55</xdr:col>
      <xdr:colOff>0</xdr:colOff>
      <xdr:row>57</xdr:row>
      <xdr:rowOff>110996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76795"/>
          <a:ext cx="8382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104145</xdr:rowOff>
    </xdr:from>
    <xdr:to>
      <xdr:col>50</xdr:col>
      <xdr:colOff>114300</xdr:colOff>
      <xdr:row>57</xdr:row>
      <xdr:rowOff>113670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767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113670</xdr:rowOff>
    </xdr:from>
    <xdr:to>
      <xdr:col>45</xdr:col>
      <xdr:colOff>177800</xdr:colOff>
      <xdr:row>57</xdr:row>
      <xdr:rowOff>127813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86320"/>
          <a:ext cx="889000" cy="1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127813</xdr:rowOff>
    </xdr:from>
    <xdr:to>
      <xdr:col>41</xdr:col>
      <xdr:colOff>50800</xdr:colOff>
      <xdr:row>57</xdr:row>
      <xdr:rowOff>128894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00463"/>
          <a:ext cx="8890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60196</xdr:rowOff>
    </xdr:from>
    <xdr:to>
      <xdr:col>55</xdr:col>
      <xdr:colOff>50800</xdr:colOff>
      <xdr:row>57</xdr:row>
      <xdr:rowOff>161796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38623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53345</xdr:rowOff>
    </xdr:from>
    <xdr:to>
      <xdr:col>50</xdr:col>
      <xdr:colOff>165100</xdr:colOff>
      <xdr:row>57</xdr:row>
      <xdr:rowOff>154945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2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146072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1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62870</xdr:rowOff>
    </xdr:from>
    <xdr:to>
      <xdr:col>46</xdr:col>
      <xdr:colOff>38100</xdr:colOff>
      <xdr:row>57</xdr:row>
      <xdr:rowOff>164470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155597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77013</xdr:rowOff>
    </xdr:from>
    <xdr:to>
      <xdr:col>41</xdr:col>
      <xdr:colOff>101600</xdr:colOff>
      <xdr:row>58</xdr:row>
      <xdr:rowOff>7163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169740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4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78094</xdr:rowOff>
    </xdr:from>
    <xdr:to>
      <xdr:col>36</xdr:col>
      <xdr:colOff>165100</xdr:colOff>
      <xdr:row>58</xdr:row>
      <xdr:rowOff>8244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5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170821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4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30983</xdr:rowOff>
    </xdr:from>
    <xdr:to>
      <xdr:col>55</xdr:col>
      <xdr:colOff>0</xdr:colOff>
      <xdr:row>78</xdr:row>
      <xdr:rowOff>74206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04083"/>
          <a:ext cx="838200" cy="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65894</xdr:rowOff>
    </xdr:from>
    <xdr:to>
      <xdr:col>50</xdr:col>
      <xdr:colOff>114300</xdr:colOff>
      <xdr:row>78</xdr:row>
      <xdr:rowOff>74206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38994"/>
          <a:ext cx="889000" cy="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65894</xdr:rowOff>
    </xdr:from>
    <xdr:to>
      <xdr:col>45</xdr:col>
      <xdr:colOff>177800</xdr:colOff>
      <xdr:row>78</xdr:row>
      <xdr:rowOff>74000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38994"/>
          <a:ext cx="8890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74000</xdr:rowOff>
    </xdr:from>
    <xdr:to>
      <xdr:col>41</xdr:col>
      <xdr:colOff>50800</xdr:colOff>
      <xdr:row>78</xdr:row>
      <xdr:rowOff>76282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7100"/>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151633</xdr:rowOff>
    </xdr:from>
    <xdr:to>
      <xdr:col>55</xdr:col>
      <xdr:colOff>50800</xdr:colOff>
      <xdr:row>78</xdr:row>
      <xdr:rowOff>81783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23406</xdr:rowOff>
    </xdr:from>
    <xdr:to>
      <xdr:col>50</xdr:col>
      <xdr:colOff>165100</xdr:colOff>
      <xdr:row>78</xdr:row>
      <xdr:rowOff>125006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116133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15094</xdr:rowOff>
    </xdr:from>
    <xdr:to>
      <xdr:col>46</xdr:col>
      <xdr:colOff>38100</xdr:colOff>
      <xdr:row>78</xdr:row>
      <xdr:rowOff>116694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107821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23200</xdr:rowOff>
    </xdr:from>
    <xdr:to>
      <xdr:col>41</xdr:col>
      <xdr:colOff>101600</xdr:colOff>
      <xdr:row>78</xdr:row>
      <xdr:rowOff>124800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115927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25482</xdr:rowOff>
    </xdr:from>
    <xdr:to>
      <xdr:col>36</xdr:col>
      <xdr:colOff>165100</xdr:colOff>
      <xdr:row>78</xdr:row>
      <xdr:rowOff>127082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118209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129276</xdr:rowOff>
    </xdr:from>
    <xdr:to>
      <xdr:col>55</xdr:col>
      <xdr:colOff>0</xdr:colOff>
      <xdr:row>96</xdr:row>
      <xdr:rowOff>23541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17026"/>
          <a:ext cx="838200" cy="6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129276</xdr:rowOff>
    </xdr:from>
    <xdr:to>
      <xdr:col>50</xdr:col>
      <xdr:colOff>114300</xdr:colOff>
      <xdr:row>96</xdr:row>
      <xdr:rowOff>70320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17026"/>
          <a:ext cx="889000" cy="1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70320</xdr:rowOff>
    </xdr:from>
    <xdr:to>
      <xdr:col>45</xdr:col>
      <xdr:colOff>177800</xdr:colOff>
      <xdr:row>96</xdr:row>
      <xdr:rowOff>73048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29520"/>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73048</xdr:rowOff>
    </xdr:from>
    <xdr:to>
      <xdr:col>41</xdr:col>
      <xdr:colOff>50800</xdr:colOff>
      <xdr:row>96</xdr:row>
      <xdr:rowOff>139334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32248"/>
          <a:ext cx="889000" cy="6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144191</xdr:rowOff>
    </xdr:from>
    <xdr:to>
      <xdr:col>55</xdr:col>
      <xdr:colOff>50800</xdr:colOff>
      <xdr:row>96</xdr:row>
      <xdr:rowOff>74341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167068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8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78476</xdr:rowOff>
    </xdr:from>
    <xdr:to>
      <xdr:col>50</xdr:col>
      <xdr:colOff>165100</xdr:colOff>
      <xdr:row>96</xdr:row>
      <xdr:rowOff>8626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6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25153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4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19520</xdr:rowOff>
    </xdr:from>
    <xdr:to>
      <xdr:col>46</xdr:col>
      <xdr:colOff>38100</xdr:colOff>
      <xdr:row>96</xdr:row>
      <xdr:rowOff>121120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112247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22248</xdr:rowOff>
    </xdr:from>
    <xdr:to>
      <xdr:col>41</xdr:col>
      <xdr:colOff>101600</xdr:colOff>
      <xdr:row>96</xdr:row>
      <xdr:rowOff>123848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8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140375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5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88534</xdr:rowOff>
    </xdr:from>
    <xdr:to>
      <xdr:col>36</xdr:col>
      <xdr:colOff>165100</xdr:colOff>
      <xdr:row>97</xdr:row>
      <xdr:rowOff>18684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35211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32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69268</xdr:rowOff>
    </xdr:from>
    <xdr:to>
      <xdr:col>85</xdr:col>
      <xdr:colOff>127000</xdr:colOff>
      <xdr:row>34</xdr:row>
      <xdr:rowOff>147747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98568"/>
          <a:ext cx="838200" cy="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83693</xdr:rowOff>
    </xdr:from>
    <xdr:to>
      <xdr:col>81</xdr:col>
      <xdr:colOff>50800</xdr:colOff>
      <xdr:row>34</xdr:row>
      <xdr:rowOff>147747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741543"/>
          <a:ext cx="889000" cy="23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83693</xdr:rowOff>
    </xdr:from>
    <xdr:to>
      <xdr:col>76</xdr:col>
      <xdr:colOff>114300</xdr:colOff>
      <xdr:row>34</xdr:row>
      <xdr:rowOff>21834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741543"/>
          <a:ext cx="889000" cy="10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21834</xdr:rowOff>
    </xdr:from>
    <xdr:to>
      <xdr:col>71</xdr:col>
      <xdr:colOff>177800</xdr:colOff>
      <xdr:row>34</xdr:row>
      <xdr:rowOff>133825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51134"/>
          <a:ext cx="889000" cy="11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18468</xdr:rowOff>
    </xdr:from>
    <xdr:to>
      <xdr:col>85</xdr:col>
      <xdr:colOff>177800</xdr:colOff>
      <xdr:row>34</xdr:row>
      <xdr:rowOff>120068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4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41345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9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96947</xdr:rowOff>
    </xdr:from>
    <xdr:to>
      <xdr:col>81</xdr:col>
      <xdr:colOff>101600</xdr:colOff>
      <xdr:row>35</xdr:row>
      <xdr:rowOff>27097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43624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0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32893</xdr:rowOff>
    </xdr:from>
    <xdr:to>
      <xdr:col>76</xdr:col>
      <xdr:colOff>165100</xdr:colOff>
      <xdr:row>33</xdr:row>
      <xdr:rowOff>134493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69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151020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46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142484</xdr:rowOff>
    </xdr:from>
    <xdr:to>
      <xdr:col>72</xdr:col>
      <xdr:colOff>38100</xdr:colOff>
      <xdr:row>34</xdr:row>
      <xdr:rowOff>72634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0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89161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57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83025</xdr:rowOff>
    </xdr:from>
    <xdr:to>
      <xdr:col>67</xdr:col>
      <xdr:colOff>101600</xdr:colOff>
      <xdr:row>35</xdr:row>
      <xdr:rowOff>13175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29702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41964</xdr:rowOff>
    </xdr:from>
    <xdr:to>
      <xdr:col>85</xdr:col>
      <xdr:colOff>127000</xdr:colOff>
      <xdr:row>57</xdr:row>
      <xdr:rowOff>101305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14614"/>
          <a:ext cx="838200" cy="5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137711</xdr:rowOff>
    </xdr:from>
    <xdr:to>
      <xdr:col>81</xdr:col>
      <xdr:colOff>50800</xdr:colOff>
      <xdr:row>57</xdr:row>
      <xdr:rowOff>101305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38911"/>
          <a:ext cx="889000" cy="1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137711</xdr:rowOff>
    </xdr:from>
    <xdr:to>
      <xdr:col>76</xdr:col>
      <xdr:colOff>114300</xdr:colOff>
      <xdr:row>57</xdr:row>
      <xdr:rowOff>38768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38911"/>
          <a:ext cx="889000" cy="7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38768</xdr:rowOff>
    </xdr:from>
    <xdr:to>
      <xdr:col>71</xdr:col>
      <xdr:colOff>177800</xdr:colOff>
      <xdr:row>57</xdr:row>
      <xdr:rowOff>102900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11418"/>
          <a:ext cx="889000" cy="6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162614</xdr:rowOff>
    </xdr:from>
    <xdr:to>
      <xdr:col>85</xdr:col>
      <xdr:colOff>177800</xdr:colOff>
      <xdr:row>57</xdr:row>
      <xdr:rowOff>92764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6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141041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50505</xdr:rowOff>
    </xdr:from>
    <xdr:to>
      <xdr:col>81</xdr:col>
      <xdr:colOff>101600</xdr:colOff>
      <xdr:row>57</xdr:row>
      <xdr:rowOff>152105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2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143232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1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86911</xdr:rowOff>
    </xdr:from>
    <xdr:to>
      <xdr:col>76</xdr:col>
      <xdr:colOff>165100</xdr:colOff>
      <xdr:row>57</xdr:row>
      <xdr:rowOff>17061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33588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6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159418</xdr:rowOff>
    </xdr:from>
    <xdr:to>
      <xdr:col>72</xdr:col>
      <xdr:colOff>38100</xdr:colOff>
      <xdr:row>57</xdr:row>
      <xdr:rowOff>89568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80695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52100</xdr:rowOff>
    </xdr:from>
    <xdr:to>
      <xdr:col>67</xdr:col>
      <xdr:colOff>101600</xdr:colOff>
      <xdr:row>57</xdr:row>
      <xdr:rowOff>153700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144827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1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104533</xdr:rowOff>
    </xdr:from>
    <xdr:to>
      <xdr:col>85</xdr:col>
      <xdr:colOff>127000</xdr:colOff>
      <xdr:row>78</xdr:row>
      <xdr:rowOff>126912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77633"/>
          <a:ext cx="838200" cy="2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126912</xdr:rowOff>
    </xdr:from>
    <xdr:to>
      <xdr:col>81</xdr:col>
      <xdr:colOff>50800</xdr:colOff>
      <xdr:row>78</xdr:row>
      <xdr:rowOff>145072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00012"/>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145072</xdr:rowOff>
    </xdr:from>
    <xdr:to>
      <xdr:col>76</xdr:col>
      <xdr:colOff>114300</xdr:colOff>
      <xdr:row>78</xdr:row>
      <xdr:rowOff>155042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18172"/>
          <a:ext cx="889000"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153403</xdr:rowOff>
    </xdr:from>
    <xdr:to>
      <xdr:col>71</xdr:col>
      <xdr:colOff>177800</xdr:colOff>
      <xdr:row>78</xdr:row>
      <xdr:rowOff>155042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26503"/>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53733</xdr:rowOff>
    </xdr:from>
    <xdr:to>
      <xdr:col>85</xdr:col>
      <xdr:colOff>177800</xdr:colOff>
      <xdr:row>78</xdr:row>
      <xdr:rowOff>155333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13110</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1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76112</xdr:rowOff>
    </xdr:from>
    <xdr:to>
      <xdr:col>81</xdr:col>
      <xdr:colOff>101600</xdr:colOff>
      <xdr:row>79</xdr:row>
      <xdr:rowOff>6262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168839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94272</xdr:rowOff>
    </xdr:from>
    <xdr:to>
      <xdr:col>76</xdr:col>
      <xdr:colOff>165100</xdr:colOff>
      <xdr:row>79</xdr:row>
      <xdr:rowOff>24422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15549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104242</xdr:rowOff>
    </xdr:from>
    <xdr:to>
      <xdr:col>72</xdr:col>
      <xdr:colOff>38100</xdr:colOff>
      <xdr:row>79</xdr:row>
      <xdr:rowOff>34392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25519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7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102603</xdr:rowOff>
    </xdr:from>
    <xdr:to>
      <xdr:col>67</xdr:col>
      <xdr:colOff>101600</xdr:colOff>
      <xdr:row>79</xdr:row>
      <xdr:rowOff>32753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23880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6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131468</xdr:rowOff>
    </xdr:from>
    <xdr:to>
      <xdr:col>85</xdr:col>
      <xdr:colOff>127000</xdr:colOff>
      <xdr:row>97</xdr:row>
      <xdr:rowOff>139026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62118"/>
          <a:ext cx="838200" cy="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139026</xdr:rowOff>
    </xdr:from>
    <xdr:to>
      <xdr:col>81</xdr:col>
      <xdr:colOff>50800</xdr:colOff>
      <xdr:row>97</xdr:row>
      <xdr:rowOff>141325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6967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141325</xdr:rowOff>
    </xdr:from>
    <xdr:to>
      <xdr:col>76</xdr:col>
      <xdr:colOff>114300</xdr:colOff>
      <xdr:row>97</xdr:row>
      <xdr:rowOff>144734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1975"/>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144734</xdr:rowOff>
    </xdr:from>
    <xdr:to>
      <xdr:col>71</xdr:col>
      <xdr:colOff>177800</xdr:colOff>
      <xdr:row>97</xdr:row>
      <xdr:rowOff>147608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75384"/>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80668</xdr:rowOff>
    </xdr:from>
    <xdr:to>
      <xdr:col>85</xdr:col>
      <xdr:colOff>177800</xdr:colOff>
      <xdr:row>98</xdr:row>
      <xdr:rowOff>10818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40045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88226</xdr:rowOff>
    </xdr:from>
    <xdr:to>
      <xdr:col>81</xdr:col>
      <xdr:colOff>101600</xdr:colOff>
      <xdr:row>98</xdr:row>
      <xdr:rowOff>18376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1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90525</xdr:rowOff>
    </xdr:from>
    <xdr:to>
      <xdr:col>76</xdr:col>
      <xdr:colOff>165100</xdr:colOff>
      <xdr:row>98</xdr:row>
      <xdr:rowOff>20675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1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93934</xdr:rowOff>
    </xdr:from>
    <xdr:to>
      <xdr:col>72</xdr:col>
      <xdr:colOff>38100</xdr:colOff>
      <xdr:row>98</xdr:row>
      <xdr:rowOff>24084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2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40611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9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96808</xdr:rowOff>
    </xdr:from>
    <xdr:to>
      <xdr:col>67</xdr:col>
      <xdr:colOff>101600</xdr:colOff>
      <xdr:row>98</xdr:row>
      <xdr:rowOff>26958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43485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減少した費目は農林水産業費、土木費でその他の費目は増額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増額した費目の主な要因は、総務費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複合施設整備によるもの、民生費は具同保育所移転改築事業や生活保護費の増によるもの、衛生費は幡多クリーンセンターの老朽化改修に係る負担金の増加、商工費は物価高騰対策として実施したプレミアム付商品券事業実施による増加、消防費については住宅耐震改修に係る補助の増加や臨時ヘリポート、耐震性貯水槽の整備によるもの、教育費については東山小学校の改築事業によるものが主なものとな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減額した費目については、農林水産費の減理由は市有林整備の減、土木費は相ノ沢川総合内水対策の減が主な要因となっている。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前年度の実質単年度収支は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273,950</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千円で、前々年度の実質単年度収支は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10,265</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千円であった。本年度は、実質収支は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82,056</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千円の黒字であったが、前年度と比較すると、</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24,797</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千円であるため、結果的に実質単年度収支は赤字となった。今後は</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長引く</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物価高騰、燃料価格高騰による経常経費の増加とともに、退職手当、市民病院の経営支援、防災対策など、多額の財政負担が必要と見込まれるため、一層の行財政健全化に努める必要がある。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連結対象会計実質収支の合計の標準財政規模に対する比率は、</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4.79</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％であり、黒字となっている。 </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連結対象の</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会計のうち、</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四万十市病院事業会計、四万十市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国民健康保険会計診療施設勘定が赤字である。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ただし</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、当該会計を含め、ほとんどの特別会計、企業会計が一般会計からの繰出金等に頼っている状況にある。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今後も独立採算の原則を再認識し、料金改定や徴収強化による歳入確保、一層の経費削減など経営の健全化に努めていく必要がある。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30013274</v>
      </c>
      <c r="BO4" s="407"/>
      <c r="BP4" s="407"/>
      <c r="BQ4" s="407"/>
      <c r="BR4" s="407"/>
      <c r="BS4" s="407"/>
      <c r="BT4" s="407"/>
      <c r="BU4" s="408"/>
      <c r="BV4" s="406">
        <v>24758556</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0.7</v>
      </c>
      <c r="CU4" s="413"/>
      <c r="CV4" s="413"/>
      <c r="CW4" s="413"/>
      <c r="CX4" s="413"/>
      <c r="CY4" s="413"/>
      <c r="CZ4" s="413"/>
      <c r="DA4" s="414"/>
      <c r="DB4" s="412">
        <v>0.9</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29786967</v>
      </c>
      <c r="BO5" s="444"/>
      <c r="BP5" s="444"/>
      <c r="BQ5" s="444"/>
      <c r="BR5" s="444"/>
      <c r="BS5" s="444"/>
      <c r="BT5" s="444"/>
      <c r="BU5" s="445"/>
      <c r="BV5" s="443">
        <v>24178668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86.6</v>
      </c>
      <c r="CU5" s="441"/>
      <c r="CV5" s="441"/>
      <c r="CW5" s="441"/>
      <c r="CX5" s="441"/>
      <c r="CY5" s="441"/>
      <c r="CZ5" s="441"/>
      <c r="DA5" s="442"/>
      <c r="DB5" s="440">
        <v>88.2</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226307</v>
      </c>
      <c r="BO6" s="444"/>
      <c r="BP6" s="444"/>
      <c r="BQ6" s="444"/>
      <c r="BR6" s="444"/>
      <c r="BS6" s="444"/>
      <c r="BT6" s="444"/>
      <c r="BU6" s="445"/>
      <c r="BV6" s="443">
        <v>579888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87.1</v>
      </c>
      <c r="CU6" s="481"/>
      <c r="CV6" s="481"/>
      <c r="CW6" s="481"/>
      <c r="CX6" s="481"/>
      <c r="CY6" s="481"/>
      <c r="CZ6" s="481"/>
      <c r="DA6" s="482"/>
      <c r="DB6" s="480">
        <v>89.2</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144251</v>
      </c>
      <c r="BO7" s="444"/>
      <c r="BP7" s="444"/>
      <c r="BQ7" s="444"/>
      <c r="BR7" s="444"/>
      <c r="BS7" s="444"/>
      <c r="BT7" s="444"/>
      <c r="BU7" s="445"/>
      <c r="BV7" s="443">
        <v>473035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12325099</v>
      </c>
      <c r="CU7" s="444"/>
      <c r="CV7" s="444"/>
      <c r="CW7" s="444"/>
      <c r="CX7" s="444"/>
      <c r="CY7" s="444"/>
      <c r="CZ7" s="444"/>
      <c r="DA7" s="445"/>
      <c r="DB7" s="443">
        <v>12254244</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82056</v>
      </c>
      <c r="BO8" s="444"/>
      <c r="BP8" s="444"/>
      <c r="BQ8" s="444"/>
      <c r="BR8" s="444"/>
      <c r="BS8" s="444"/>
      <c r="BT8" s="444"/>
      <c r="BU8" s="445"/>
      <c r="BV8" s="443">
        <v>106853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0.34</v>
      </c>
      <c r="CU8" s="484"/>
      <c r="CV8" s="484"/>
      <c r="CW8" s="484"/>
      <c r="CX8" s="484"/>
      <c r="CY8" s="484"/>
      <c r="CZ8" s="484"/>
      <c r="DA8" s="485"/>
      <c r="DB8" s="483">
        <v>0.35</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32694</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-24797</v>
      </c>
      <c r="BO9" s="444"/>
      <c r="BP9" s="444"/>
      <c r="BQ9" s="444"/>
      <c r="BR9" s="444"/>
      <c r="BS9" s="444"/>
      <c r="BT9" s="444"/>
      <c r="BU9" s="445"/>
      <c r="BV9" s="443">
        <v>-274922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16.5</v>
      </c>
      <c r="CU9" s="441"/>
      <c r="CV9" s="441"/>
      <c r="CW9" s="441"/>
      <c r="CX9" s="441"/>
      <c r="CY9" s="441"/>
      <c r="CZ9" s="441"/>
      <c r="DA9" s="442"/>
      <c r="DB9" s="440">
        <v>16.3</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34313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1794</v>
      </c>
      <c r="BO10" s="444"/>
      <c r="BP10" s="444"/>
      <c r="BQ10" s="444"/>
      <c r="BR10" s="444"/>
      <c r="BS10" s="444"/>
      <c r="BT10" s="444"/>
      <c r="BU10" s="445"/>
      <c r="BV10" s="443">
        <v>972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31936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31791</v>
      </c>
      <c r="S13" s="528"/>
      <c r="T13" s="528"/>
      <c r="U13" s="528"/>
      <c r="V13" s="529"/>
      <c r="W13" s="459" t="s">
        <v>131</v>
      </c>
      <c r="X13" s="460"/>
      <c r="Y13" s="460"/>
      <c r="Z13" s="460"/>
      <c r="AA13" s="460"/>
      <c r="AB13" s="450"/>
      <c r="AC13" s="494">
        <v>1350</v>
      </c>
      <c r="AD13" s="495"/>
      <c r="AE13" s="495"/>
      <c r="AF13" s="495"/>
      <c r="AG13" s="537"/>
      <c r="AH13" s="494">
        <v>1817</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-23003</v>
      </c>
      <c r="BO13" s="444"/>
      <c r="BP13" s="444"/>
      <c r="BQ13" s="444"/>
      <c r="BR13" s="444"/>
      <c r="BS13" s="444"/>
      <c r="BT13" s="444"/>
      <c r="BU13" s="445"/>
      <c r="BV13" s="443">
        <v>-273950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10.5</v>
      </c>
      <c r="CU13" s="441"/>
      <c r="CV13" s="441"/>
      <c r="CW13" s="441"/>
      <c r="CX13" s="441"/>
      <c r="CY13" s="441"/>
      <c r="CZ13" s="441"/>
      <c r="DA13" s="442"/>
      <c r="DB13" s="440">
        <v>9.6999999999999993</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32460</v>
      </c>
      <c r="S14" s="528"/>
      <c r="T14" s="528"/>
      <c r="U14" s="528"/>
      <c r="V14" s="529"/>
      <c r="W14" s="433"/>
      <c r="X14" s="434"/>
      <c r="Y14" s="434"/>
      <c r="Z14" s="434"/>
      <c r="AA14" s="434"/>
      <c r="AB14" s="423"/>
      <c r="AC14" s="530">
        <v>9.6</v>
      </c>
      <c r="AD14" s="531"/>
      <c r="AE14" s="531"/>
      <c r="AF14" s="531"/>
      <c r="AG14" s="532"/>
      <c r="AH14" s="530">
        <v>11.6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97.2</v>
      </c>
      <c r="CU14" s="542"/>
      <c r="CV14" s="542"/>
      <c r="CW14" s="542"/>
      <c r="CX14" s="542"/>
      <c r="CY14" s="542"/>
      <c r="CZ14" s="542"/>
      <c r="DA14" s="543"/>
      <c r="DB14" s="541">
        <v>67.3</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32316</v>
      </c>
      <c r="S15" s="528"/>
      <c r="T15" s="528"/>
      <c r="U15" s="528"/>
      <c r="V15" s="529"/>
      <c r="W15" s="459" t="s">
        <v>137</v>
      </c>
      <c r="X15" s="460"/>
      <c r="Y15" s="460"/>
      <c r="Z15" s="460"/>
      <c r="AA15" s="460"/>
      <c r="AB15" s="450"/>
      <c r="AC15" s="494">
        <v>2159</v>
      </c>
      <c r="AD15" s="495"/>
      <c r="AE15" s="495"/>
      <c r="AF15" s="495"/>
      <c r="AG15" s="537"/>
      <c r="AH15" s="494">
        <v>2491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3986401</v>
      </c>
      <c r="BO15" s="407"/>
      <c r="BP15" s="407"/>
      <c r="BQ15" s="407"/>
      <c r="BR15" s="407"/>
      <c r="BS15" s="407"/>
      <c r="BT15" s="407"/>
      <c r="BU15" s="408"/>
      <c r="BV15" s="406">
        <v>3930490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15.4</v>
      </c>
      <c r="AD16" s="531"/>
      <c r="AE16" s="531"/>
      <c r="AF16" s="531"/>
      <c r="AG16" s="532"/>
      <c r="AH16" s="530">
        <v>16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11277281</v>
      </c>
      <c r="BO16" s="444"/>
      <c r="BP16" s="444"/>
      <c r="BQ16" s="444"/>
      <c r="BR16" s="444"/>
      <c r="BS16" s="444"/>
      <c r="BT16" s="444"/>
      <c r="BU16" s="445"/>
      <c r="BV16" s="443">
        <v>11177697</v>
      </c>
      <c r="BW16" s="444"/>
      <c r="BX16" s="444"/>
      <c r="BY16" s="444"/>
      <c r="BZ16" s="444"/>
      <c r="CA16" s="444"/>
      <c r="CB16" s="444"/>
      <c r="CC16" s="445"/>
      <c r="CD16" s="194"/>
      <c r="CE16" s="557" t="s">
        <v>143</v>
      </c>
      <c r="CF16" s="557"/>
      <c r="CG16" s="557"/>
      <c r="CH16" s="557"/>
      <c r="CI16" s="557"/>
      <c r="CJ16" s="557"/>
      <c r="CK16" s="557"/>
      <c r="CL16" s="557"/>
      <c r="CM16" s="557"/>
      <c r="CN16" s="557"/>
      <c r="CO16" s="557"/>
      <c r="CP16" s="557"/>
      <c r="CQ16" s="557"/>
      <c r="CR16" s="557"/>
      <c r="CS16" s="558"/>
      <c r="CT16" s="440">
        <v>6.6</v>
      </c>
      <c r="CU16" s="441"/>
      <c r="CV16" s="441"/>
      <c r="CW16" s="441"/>
      <c r="CX16" s="441"/>
      <c r="CY16" s="441"/>
      <c r="CZ16" s="441"/>
      <c r="DA16" s="442"/>
      <c r="DB16" s="440" t="s">
        <v>122</v>
      </c>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144</v>
      </c>
      <c r="N17" s="555"/>
      <c r="O17" s="555"/>
      <c r="P17" s="555"/>
      <c r="Q17" s="556"/>
      <c r="R17" s="549" t="s">
        <v>141</v>
      </c>
      <c r="S17" s="550"/>
      <c r="T17" s="550"/>
      <c r="U17" s="550"/>
      <c r="V17" s="551"/>
      <c r="W17" s="459" t="s">
        <v>145</v>
      </c>
      <c r="X17" s="460"/>
      <c r="Y17" s="460"/>
      <c r="Z17" s="460"/>
      <c r="AA17" s="460"/>
      <c r="AB17" s="450"/>
      <c r="AC17" s="494">
        <v>10541</v>
      </c>
      <c r="AD17" s="495"/>
      <c r="AE17" s="495"/>
      <c r="AF17" s="495"/>
      <c r="AG17" s="537"/>
      <c r="AH17" s="494">
        <v>11297</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4968408</v>
      </c>
      <c r="BO17" s="444"/>
      <c r="BP17" s="444"/>
      <c r="BQ17" s="444"/>
      <c r="BR17" s="444"/>
      <c r="BS17" s="444"/>
      <c r="BT17" s="444"/>
      <c r="BU17" s="445"/>
      <c r="BV17" s="443">
        <v>4895497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632.32000000000005</v>
      </c>
      <c r="M18" s="567"/>
      <c r="N18" s="567"/>
      <c r="O18" s="567"/>
      <c r="P18" s="567"/>
      <c r="Q18" s="567"/>
      <c r="R18" s="568"/>
      <c r="S18" s="568"/>
      <c r="T18" s="568"/>
      <c r="U18" s="568"/>
      <c r="V18" s="569"/>
      <c r="W18" s="461"/>
      <c r="X18" s="462"/>
      <c r="Y18" s="462"/>
      <c r="Z18" s="462"/>
      <c r="AA18" s="462"/>
      <c r="AB18" s="453"/>
      <c r="AC18" s="570">
        <v>75</v>
      </c>
      <c r="AD18" s="571"/>
      <c r="AE18" s="571"/>
      <c r="AF18" s="571"/>
      <c r="AG18" s="572"/>
      <c r="AH18" s="570">
        <v>72.400000000000006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10782235</v>
      </c>
      <c r="BO18" s="444"/>
      <c r="BP18" s="444"/>
      <c r="BQ18" s="444"/>
      <c r="BR18" s="444"/>
      <c r="BS18" s="444"/>
      <c r="BT18" s="444"/>
      <c r="BU18" s="445"/>
      <c r="BV18" s="443">
        <v>10892138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52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15062915</v>
      </c>
      <c r="BO19" s="444"/>
      <c r="BP19" s="444"/>
      <c r="BQ19" s="444"/>
      <c r="BR19" s="444"/>
      <c r="BS19" s="444"/>
      <c r="BT19" s="444"/>
      <c r="BU19" s="445"/>
      <c r="BV19" s="443">
        <v>14850381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14844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29889159</v>
      </c>
      <c r="BO22" s="407"/>
      <c r="BP22" s="407"/>
      <c r="BQ22" s="407"/>
      <c r="BR22" s="407"/>
      <c r="BS22" s="407"/>
      <c r="BT22" s="407"/>
      <c r="BU22" s="408"/>
      <c r="BV22" s="406">
        <v>26066429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23795811</v>
      </c>
      <c r="BO23" s="444"/>
      <c r="BP23" s="444"/>
      <c r="BQ23" s="444"/>
      <c r="BR23" s="444"/>
      <c r="BS23" s="444"/>
      <c r="BT23" s="444"/>
      <c r="BU23" s="445"/>
      <c r="BV23" s="443">
        <v>19614454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8200</v>
      </c>
      <c r="R24" s="495"/>
      <c r="S24" s="495"/>
      <c r="T24" s="495"/>
      <c r="U24" s="495"/>
      <c r="V24" s="537"/>
      <c r="W24" s="589"/>
      <c r="X24" s="590"/>
      <c r="Y24" s="591"/>
      <c r="Z24" s="493" t="s">
        <v>162</v>
      </c>
      <c r="AA24" s="473"/>
      <c r="AB24" s="473"/>
      <c r="AC24" s="473"/>
      <c r="AD24" s="473"/>
      <c r="AE24" s="473"/>
      <c r="AF24" s="473"/>
      <c r="AG24" s="474"/>
      <c r="AH24" s="494">
        <v>398</v>
      </c>
      <c r="AI24" s="495"/>
      <c r="AJ24" s="495"/>
      <c r="AK24" s="495"/>
      <c r="AL24" s="537"/>
      <c r="AM24" s="494">
        <v>1154598</v>
      </c>
      <c r="AN24" s="495"/>
      <c r="AO24" s="495"/>
      <c r="AP24" s="495"/>
      <c r="AQ24" s="495"/>
      <c r="AR24" s="537"/>
      <c r="AS24" s="494">
        <v>2901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23892443</v>
      </c>
      <c r="BO24" s="444"/>
      <c r="BP24" s="444"/>
      <c r="BQ24" s="444"/>
      <c r="BR24" s="444"/>
      <c r="BS24" s="444"/>
      <c r="BT24" s="444"/>
      <c r="BU24" s="445"/>
      <c r="BV24" s="443">
        <v>19464745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2</v>
      </c>
      <c r="M25" s="495"/>
      <c r="N25" s="495"/>
      <c r="O25" s="495"/>
      <c r="P25" s="537"/>
      <c r="Q25" s="494">
        <v>6830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7225637</v>
      </c>
      <c r="BO25" s="407"/>
      <c r="BP25" s="407"/>
      <c r="BQ25" s="407"/>
      <c r="BR25" s="407"/>
      <c r="BS25" s="407"/>
      <c r="BT25" s="407"/>
      <c r="BU25" s="408"/>
      <c r="BV25" s="406">
        <v>7728797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6110</v>
      </c>
      <c r="R26" s="495"/>
      <c r="S26" s="495"/>
      <c r="T26" s="495"/>
      <c r="U26" s="495"/>
      <c r="V26" s="537"/>
      <c r="W26" s="589"/>
      <c r="X26" s="590"/>
      <c r="Y26" s="591"/>
      <c r="Z26" s="493" t="s">
        <v>168</v>
      </c>
      <c r="AA26" s="595"/>
      <c r="AB26" s="595"/>
      <c r="AC26" s="595"/>
      <c r="AD26" s="595"/>
      <c r="AE26" s="595"/>
      <c r="AF26" s="595"/>
      <c r="AG26" s="596"/>
      <c r="AH26" s="494">
        <v>30</v>
      </c>
      <c r="AI26" s="495"/>
      <c r="AJ26" s="495"/>
      <c r="AK26" s="495"/>
      <c r="AL26" s="537"/>
      <c r="AM26" s="494">
        <v>93150</v>
      </c>
      <c r="AN26" s="495"/>
      <c r="AO26" s="495"/>
      <c r="AP26" s="495"/>
      <c r="AQ26" s="495"/>
      <c r="AR26" s="537"/>
      <c r="AS26" s="494">
        <v>3105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4210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3580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1666081</v>
      </c>
      <c r="BO28" s="407"/>
      <c r="BP28" s="407"/>
      <c r="BQ28" s="407"/>
      <c r="BR28" s="407"/>
      <c r="BS28" s="407"/>
      <c r="BT28" s="407"/>
      <c r="BU28" s="408"/>
      <c r="BV28" s="406">
        <v>1557434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18</v>
      </c>
      <c r="M29" s="495"/>
      <c r="N29" s="495"/>
      <c r="O29" s="495"/>
      <c r="P29" s="537"/>
      <c r="Q29" s="494">
        <v>3363</v>
      </c>
      <c r="R29" s="495"/>
      <c r="S29" s="495"/>
      <c r="T29" s="495"/>
      <c r="U29" s="495"/>
      <c r="V29" s="537"/>
      <c r="W29" s="592"/>
      <c r="X29" s="593"/>
      <c r="Y29" s="594"/>
      <c r="Z29" s="493" t="s">
        <v>177</v>
      </c>
      <c r="AA29" s="473"/>
      <c r="AB29" s="473"/>
      <c r="AC29" s="473"/>
      <c r="AD29" s="473"/>
      <c r="AE29" s="473"/>
      <c r="AF29" s="473"/>
      <c r="AG29" s="474"/>
      <c r="AH29" s="494">
        <v>398</v>
      </c>
      <c r="AI29" s="495"/>
      <c r="AJ29" s="495"/>
      <c r="AK29" s="495"/>
      <c r="AL29" s="537"/>
      <c r="AM29" s="494">
        <v>1154598</v>
      </c>
      <c r="AN29" s="495"/>
      <c r="AO29" s="495"/>
      <c r="AP29" s="495"/>
      <c r="AQ29" s="495"/>
      <c r="AR29" s="537"/>
      <c r="AS29" s="494">
        <v>2901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1998566</v>
      </c>
      <c r="BO29" s="444"/>
      <c r="BP29" s="444"/>
      <c r="BQ29" s="444"/>
      <c r="BR29" s="444"/>
      <c r="BS29" s="444"/>
      <c r="BT29" s="444"/>
      <c r="BU29" s="445"/>
      <c r="BV29" s="443">
        <v>2581070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94.9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3030966</v>
      </c>
      <c r="BO30" s="563"/>
      <c r="BP30" s="563"/>
      <c r="BQ30" s="563"/>
      <c r="BR30" s="563"/>
      <c r="BS30" s="563"/>
      <c r="BT30" s="563"/>
      <c r="BU30" s="564"/>
      <c r="BV30" s="562">
        <v>2989025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四万十市国民健康保険会計事業勘定</v>
      </c>
      <c r="X34" s="634"/>
      <c r="Y34" s="634"/>
      <c r="Z34" s="634"/>
      <c r="AA34" s="634"/>
      <c r="AB34" s="634"/>
      <c r="AC34" s="634"/>
      <c r="AD34" s="634"/>
      <c r="AE34" s="634"/>
      <c r="AF34" s="634"/>
      <c r="AG34" s="634"/>
      <c r="AH34" s="634"/>
      <c r="AI34" s="634"/>
      <c r="AJ34" s="634"/>
      <c r="AK34" s="634"/>
      <c r="AL34" s="181"/>
      <c r="AM34" s="633">
        <f>IF(AO34="","",MAX(C34:D43,U34:V43)+1)</f>
        <v>10</v>
      </c>
      <c r="AN34" s="633"/>
      <c r="AO34" s="634" t="str">
        <f>IF('各会計、関係団体の財政状況及び健全化判断比率'!B33="","",'各会計、関係団体の財政状況及び健全化判断比率'!B33)</f>
        <v>四万十市病院事業会計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IF('各会計、関係団体の財政状況及び健全化判断比率'!B36="","",'各会計、関係団体の財政状況及び健全化判断比率'!B36)</f>
        <v>幡多公設地方卸売市場事業会計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こうち人づくり広域連合</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（公財）四万十市スポーツ協会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四万十市奥屋内へき地出張診療所会計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四万十市国民健康保険会計診療施設勘定</v>
      </c>
      <c r="X35" s="634"/>
      <c r="Y35" s="634"/>
      <c r="Z35" s="634"/>
      <c r="AA35" s="634"/>
      <c r="AB35" s="634"/>
      <c r="AC35" s="634"/>
      <c r="AD35" s="634"/>
      <c r="AE35" s="634"/>
      <c r="AF35" s="634"/>
      <c r="AG35" s="634"/>
      <c r="AH35" s="634"/>
      <c r="AI35" s="634"/>
      <c r="AJ35" s="634"/>
      <c r="AK35" s="634"/>
      <c r="AL35" s="181"/>
      <c r="AM35" s="633">
        <f t="shared" ref="AM35:AM43" si="0">IF(AO35="","",AM34+1)</f>
        <v>11</v>
      </c>
      <c r="AN35" s="633"/>
      <c r="AO35" s="634" t="str">
        <f>IF('各会計、関係団体の財政状況及び健全化判断比率'!B34="","",'各会計、関係団体の財政状況及び健全化判断比率'!B34)</f>
        <v>四万十市水道事業会計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IF('各会計、関係団体の財政状況及び健全化判断比率'!B37="","",'各会計、関係団体の財政状況及び健全化判断比率'!B37)</f>
        <v>四万十市と畜場会計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高知県市町村総合事務組合</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（公財）四万十市公園管理公社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f>IF(E36="","",C35+1)</f>
        <v>3</v>
      </c>
      <c r="D36" s="633"/>
      <c r="E36" s="634" t="str">
        <f>IF('各会計、関係団体の財政状況及び健全化判断比率'!B9="","",'各会計、関係団体の財政状況及び健全化判断比率'!B9)</f>
        <v>四万十市鉄道経営助成基金会計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四万十市介護保険会計保険事業勘定</v>
      </c>
      <c r="X36" s="634"/>
      <c r="Y36" s="634"/>
      <c r="Z36" s="634"/>
      <c r="AA36" s="634"/>
      <c r="AB36" s="634"/>
      <c r="AC36" s="634"/>
      <c r="AD36" s="634"/>
      <c r="AE36" s="634"/>
      <c r="AF36" s="634"/>
      <c r="AG36" s="634"/>
      <c r="AH36" s="634"/>
      <c r="AI36" s="634"/>
      <c r="AJ36" s="634"/>
      <c r="AK36" s="634"/>
      <c r="AL36" s="181"/>
      <c r="AM36" s="633">
        <f t="shared" si="0"/>
        <v>12</v>
      </c>
      <c r="AN36" s="633"/>
      <c r="AO36" s="634" t="str">
        <f>IF('各会計、関係団体の財政状況及び健全化判断比率'!B35="","",'各会計、関係団体の財政状況及び健全化判断比率'!B35)</f>
        <v>四万十市下水道事業会計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高知県市町村総合事務組合</v>
      </c>
      <c r="BZ36" s="634"/>
      <c r="CA36" s="634"/>
      <c r="CB36" s="634"/>
      <c r="CC36" s="634"/>
      <c r="CD36" s="634"/>
      <c r="CE36" s="634"/>
      <c r="CF36" s="634"/>
      <c r="CG36" s="634"/>
      <c r="CH36" s="634"/>
      <c r="CI36" s="634"/>
      <c r="CJ36" s="634"/>
      <c r="CK36" s="634"/>
      <c r="CL36" s="634"/>
      <c r="CM36" s="634"/>
      <c r="CN36" s="181"/>
      <c r="CO36" s="633">
        <f t="shared" si="3"/>
        <v>27</v>
      </c>
      <c r="CP36" s="633"/>
      <c r="CQ36" s="634" t="str">
        <f>IF('各会計、関係団体の財政状況及び健全化判断比率'!BS9="","",'各会計、関係団体の財政状況及び健全化判断比率'!BS9)</f>
        <v>まちづくり四万十（株）</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f>IF(E37="","",C36+1)</f>
        <v>4</v>
      </c>
      <c r="D37" s="633"/>
      <c r="E37" s="634" t="str">
        <f>IF('各会計、関係団体の財政状況及び健全化判断比率'!B10="","",'各会計、関係団体の財政状況及び健全化判断比率'!B10)</f>
        <v>四万十市園芸作物価格安定事業会計</v>
      </c>
      <c r="F37" s="634"/>
      <c r="G37" s="634"/>
      <c r="H37" s="634"/>
      <c r="I37" s="634"/>
      <c r="J37" s="634"/>
      <c r="K37" s="634"/>
      <c r="L37" s="634"/>
      <c r="M37" s="634"/>
      <c r="N37" s="634"/>
      <c r="O37" s="634"/>
      <c r="P37" s="634"/>
      <c r="Q37" s="634"/>
      <c r="R37" s="634"/>
      <c r="S37" s="634"/>
      <c r="T37" s="181"/>
      <c r="U37" s="633">
        <f t="shared" si="4"/>
        <v>8</v>
      </c>
      <c r="V37" s="633"/>
      <c r="W37" s="634" t="str">
        <f>IF('各会計、関係団体の財政状況及び健全化判断比率'!B31="","",'各会計、関係団体の財政状況及び健全化判断比率'!B31)</f>
        <v>幡多中央介護認定審査会会計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高知県後期高齢者医療広域連合</v>
      </c>
      <c r="BZ37" s="634"/>
      <c r="CA37" s="634"/>
      <c r="CB37" s="634"/>
      <c r="CC37" s="634"/>
      <c r="CD37" s="634"/>
      <c r="CE37" s="634"/>
      <c r="CF37" s="634"/>
      <c r="CG37" s="634"/>
      <c r="CH37" s="634"/>
      <c r="CI37" s="634"/>
      <c r="CJ37" s="634"/>
      <c r="CK37" s="634"/>
      <c r="CL37" s="634"/>
      <c r="CM37" s="634"/>
      <c r="CN37" s="181"/>
      <c r="CO37" s="633">
        <f t="shared" si="3"/>
        <v>28</v>
      </c>
      <c r="CP37" s="633"/>
      <c r="CQ37" s="634" t="str">
        <f>IF('各会計、関係団体の財政状況及び健全化判断比率'!BS10="","",'各会計、関係団体の財政状況及び健全化判断比率'!BS10)</f>
        <v>（公財）四万十市西土佐農業公社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9</v>
      </c>
      <c r="V38" s="633"/>
      <c r="W38" s="634" t="str">
        <f>IF('各会計、関係団体の財政状況及び健全化判断比率'!B32="","",'各会計、関係団体の財政状況及び健全化判断比率'!B32)</f>
        <v>四万十市後期高齢者医療会計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19</v>
      </c>
      <c r="BX38" s="633"/>
      <c r="BY38" s="634" t="str">
        <f>IF('各会計、関係団体の財政状況及び健全化判断比率'!B72="","",'各会計、関係団体の財政状況及び健全化判断比率'!B72)</f>
        <v>高知県後期高齢者医療広域連合</v>
      </c>
      <c r="BZ38" s="634"/>
      <c r="CA38" s="634"/>
      <c r="CB38" s="634"/>
      <c r="CC38" s="634"/>
      <c r="CD38" s="634"/>
      <c r="CE38" s="634"/>
      <c r="CF38" s="634"/>
      <c r="CG38" s="634"/>
      <c r="CH38" s="634"/>
      <c r="CI38" s="634"/>
      <c r="CJ38" s="634"/>
      <c r="CK38" s="634"/>
      <c r="CL38" s="634"/>
      <c r="CM38" s="634"/>
      <c r="CN38" s="181"/>
      <c r="CO38" s="633">
        <f t="shared" si="3"/>
        <v>29</v>
      </c>
      <c r="CP38" s="633"/>
      <c r="CQ38" s="634" t="str">
        <f>IF('各会計、関係団体の財政状況及び健全化判断比率'!BS11="","",'各会計、関係団体の財政状況及び健全化判断比率'!BS11)</f>
        <v>（株）しまんと企画</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20</v>
      </c>
      <c r="BX39" s="633"/>
      <c r="BY39" s="634" t="str">
        <f>IF('各会計、関係団体の財政状況及び健全化判断比率'!B73="","",'各会計、関係団体の財政状況及び健全化判断比率'!B73)</f>
        <v>幡多広域市町村圏事務組合</v>
      </c>
      <c r="BZ39" s="634"/>
      <c r="CA39" s="634"/>
      <c r="CB39" s="634"/>
      <c r="CC39" s="634"/>
      <c r="CD39" s="634"/>
      <c r="CE39" s="634"/>
      <c r="CF39" s="634"/>
      <c r="CG39" s="634"/>
      <c r="CH39" s="634"/>
      <c r="CI39" s="634"/>
      <c r="CJ39" s="634"/>
      <c r="CK39" s="634"/>
      <c r="CL39" s="634"/>
      <c r="CM39" s="634"/>
      <c r="CN39" s="181"/>
      <c r="CO39" s="633">
        <f t="shared" si="3"/>
        <v>30</v>
      </c>
      <c r="CP39" s="633"/>
      <c r="CQ39" s="634" t="str">
        <f>IF('各会計、関係団体の財政状況及び健全化判断比率'!BS12="","",'各会計、関係団体の財政状況及び健全化判断比率'!BS12)</f>
        <v>土佐くろしお鉄道（株）</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21</v>
      </c>
      <c r="BX40" s="633"/>
      <c r="BY40" s="634" t="str">
        <f>IF('各会計、関係団体の財政状況及び健全化判断比率'!B74="","",'各会計、関係団体の財政状況及び健全化判断比率'!B74)</f>
        <v>幡多広域市町村圏事務組合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22</v>
      </c>
      <c r="BX41" s="633"/>
      <c r="BY41" s="634" t="str">
        <f>IF('各会計、関係団体の財政状況及び健全化判断比率'!B75="","",'各会計、関係団体の財政状況及び健全化判断比率'!B75)</f>
        <v>幡多広域市町村圏事務組合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23</v>
      </c>
      <c r="BX42" s="633"/>
      <c r="BY42" s="634" t="str">
        <f>IF('各会計、関係団体の財政状況及び健全化判断比率'!B76="","",'各会計、関係団体の財政状況及び健全化判断比率'!B76)</f>
        <v>幡多中央環境施設組合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24</v>
      </c>
      <c r="BX43" s="633"/>
      <c r="BY43" s="634" t="str">
        <f>IF('各会計、関係団体の財政状況及び健全化判断比率'!B77="","",'各会計、関係団体の財政状況及び健全化判断比率'!B77)</f>
        <v>幡多中央消防組合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2yy6AvVUIXGg/Ayda0pfoawNsn8zaffqQVwjgLMOkaEuCabMfp/PtUkOgx3NHsAIwXuNkzXAs3y47Rk+hV2z8A==" saltValue="x0d4C7/aW74HLwZ0vAC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87" t="s">
        <v>540</v>
      </c>
      <c r="D34" s="1187"/>
      <c r="E34" s="1188"/>
      <c r="F34" s="32" t="s">
        <v>541</v>
      </c>
      <c r="G34" s="33" t="s">
        <v>542</v>
      </c>
      <c r="H34" s="33" t="s">
        <v>543</v>
      </c>
      <c r="I34" s="33" t="s">
        <v>544</v>
      </c>
      <c r="J34" s="34" t="s">
        <v>545</v>
      </c>
      <c r="K34" s="22"/>
      <c r="L34" s="22"/>
      <c r="M34" s="22"/>
      <c r="N34" s="22"/>
      <c r="O34" s="22"/>
      <c r="P34" s="22"/>
    </row>
    <row r="35" spans="1:16" ht="39" customHeight="1">
      <c r="A35" s="22"/>
      <c r="B35" s="35"/>
      <c r="C35" s="1181" t="s">
        <v>546</v>
      </c>
      <c r="D35" s="1182"/>
      <c r="E35" s="1183"/>
      <c r="F35" s="36">
        <v>0.67</v>
      </c>
      <c r="G35" s="37" t="s">
        <v>547</v>
      </c>
      <c r="H35" s="37">
        <v>0.36</v>
      </c>
      <c r="I35" s="37">
        <v>0.5</v>
      </c>
      <c r="J35" s="38" t="s">
        <v>548</v>
      </c>
      <c r="K35" s="22"/>
      <c r="L35" s="22"/>
      <c r="M35" s="22"/>
      <c r="N35" s="22"/>
      <c r="O35" s="22"/>
      <c r="P35" s="22"/>
    </row>
    <row r="36" spans="1:16" ht="39" customHeight="1">
      <c r="A36" s="22"/>
      <c r="B36" s="35"/>
      <c r="C36" s="1181" t="s">
        <v>549</v>
      </c>
      <c r="D36" s="1182"/>
      <c r="E36" s="1183"/>
      <c r="F36" s="36">
        <v>3.97</v>
      </c>
      <c r="G36" s="37">
        <v>3.88</v>
      </c>
      <c r="H36" s="37">
        <v>3.68</v>
      </c>
      <c r="I36" s="37">
        <v>3.76</v>
      </c>
      <c r="J36" s="38">
        <v>3.51</v>
      </c>
      <c r="K36" s="22"/>
      <c r="L36" s="22"/>
      <c r="M36" s="22"/>
      <c r="N36" s="22"/>
      <c r="O36" s="22"/>
      <c r="P36" s="22"/>
    </row>
    <row r="37" spans="1:16" ht="39" customHeight="1">
      <c r="A37" s="22"/>
      <c r="B37" s="35"/>
      <c r="C37" s="1181" t="s">
        <v>550</v>
      </c>
      <c r="D37" s="1182"/>
      <c r="E37" s="1183"/>
      <c r="F37" s="36">
        <v>0.92</v>
      </c>
      <c r="G37" s="37">
        <v>0.67</v>
      </c>
      <c r="H37" s="37">
        <v>0.4</v>
      </c>
      <c r="I37" s="37">
        <v>0.92</v>
      </c>
      <c r="J37" s="38">
        <v>0.81</v>
      </c>
      <c r="K37" s="22"/>
      <c r="L37" s="22"/>
      <c r="M37" s="22"/>
      <c r="N37" s="22"/>
      <c r="O37" s="22"/>
      <c r="P37" s="22"/>
    </row>
    <row r="38" spans="1:16" ht="39" customHeight="1">
      <c r="A38" s="22"/>
      <c r="B38" s="35"/>
      <c r="C38" s="1181" t="s">
        <v>551</v>
      </c>
      <c r="D38" s="1182"/>
      <c r="E38" s="1183"/>
      <c r="F38" s="36">
        <v>1.61</v>
      </c>
      <c r="G38" s="37">
        <v>3.21</v>
      </c>
      <c r="H38" s="37">
        <v>2.99</v>
      </c>
      <c r="I38" s="37">
        <v>0.87</v>
      </c>
      <c r="J38" s="38">
        <v>0.66</v>
      </c>
      <c r="K38" s="22"/>
      <c r="L38" s="22"/>
      <c r="M38" s="22"/>
      <c r="N38" s="22"/>
      <c r="O38" s="22"/>
      <c r="P38" s="22"/>
    </row>
    <row r="39" spans="1:16" ht="39" customHeight="1">
      <c r="A39" s="22"/>
      <c r="B39" s="35"/>
      <c r="C39" s="1181" t="s">
        <v>552</v>
      </c>
      <c r="D39" s="1182"/>
      <c r="E39" s="1183"/>
      <c r="F39" s="36">
        <v>0</v>
      </c>
      <c r="G39" s="37">
        <v>0</v>
      </c>
      <c r="H39" s="37">
        <v>0</v>
      </c>
      <c r="I39" s="37">
        <v>0</v>
      </c>
      <c r="J39" s="38">
        <v>0.6</v>
      </c>
      <c r="K39" s="22"/>
      <c r="L39" s="22"/>
      <c r="M39" s="22"/>
      <c r="N39" s="22"/>
      <c r="O39" s="22"/>
      <c r="P39" s="22"/>
    </row>
    <row r="40" spans="1:16" ht="39" customHeight="1">
      <c r="A40" s="22"/>
      <c r="B40" s="35"/>
      <c r="C40" s="1181" t="s">
        <v>553</v>
      </c>
      <c r="D40" s="1182"/>
      <c r="E40" s="1183"/>
      <c r="F40" s="36">
        <v>0.49</v>
      </c>
      <c r="G40" s="37" t="s">
        <v>494</v>
      </c>
      <c r="H40" s="37" t="s">
        <v>494</v>
      </c>
      <c r="I40" s="37">
        <v>0.12</v>
      </c>
      <c r="J40" s="38">
        <v>0.38</v>
      </c>
      <c r="K40" s="22"/>
      <c r="L40" s="22"/>
      <c r="M40" s="22"/>
      <c r="N40" s="22"/>
      <c r="O40" s="22"/>
      <c r="P40" s="22"/>
    </row>
    <row r="41" spans="1:16" ht="39" customHeight="1">
      <c r="A41" s="22"/>
      <c r="B41" s="35"/>
      <c r="C41" s="1181" t="s">
        <v>554</v>
      </c>
      <c r="D41" s="1182"/>
      <c r="E41" s="1183"/>
      <c r="F41" s="36">
        <v>0.05</v>
      </c>
      <c r="G41" s="37">
        <v>0</v>
      </c>
      <c r="H41" s="37">
        <v>0.25</v>
      </c>
      <c r="I41" s="37">
        <v>7.0000000000000007E-2</v>
      </c>
      <c r="J41" s="38">
        <v>0.13</v>
      </c>
      <c r="K41" s="22"/>
      <c r="L41" s="22"/>
      <c r="M41" s="22"/>
      <c r="N41" s="22"/>
      <c r="O41" s="22"/>
      <c r="P41" s="22"/>
    </row>
    <row r="42" spans="1:16" ht="39" customHeight="1">
      <c r="A42" s="22"/>
      <c r="B42" s="39"/>
      <c r="C42" s="1181" t="s">
        <v>555</v>
      </c>
      <c r="D42" s="1182"/>
      <c r="E42" s="1183"/>
      <c r="F42" s="36" t="s">
        <v>494</v>
      </c>
      <c r="G42" s="37" t="s">
        <v>556</v>
      </c>
      <c r="H42" s="37" t="s">
        <v>494</v>
      </c>
      <c r="I42" s="37" t="s">
        <v>494</v>
      </c>
      <c r="J42" s="38" t="s">
        <v>494</v>
      </c>
      <c r="K42" s="22"/>
      <c r="L42" s="22"/>
      <c r="M42" s="22"/>
      <c r="N42" s="22"/>
      <c r="O42" s="22"/>
      <c r="P42" s="22"/>
    </row>
    <row r="43" spans="1:16" ht="39" customHeight="1" thickBot="1">
      <c r="A43" s="22"/>
      <c r="B43" s="40"/>
      <c r="C43" s="1184" t="s">
        <v>557</v>
      </c>
      <c r="D43" s="1185"/>
      <c r="E43" s="1186"/>
      <c r="F43" s="41">
        <v>0.26</v>
      </c>
      <c r="G43" s="42">
        <v>0.15</v>
      </c>
      <c r="H43" s="42">
        <v>0.14000000000000001</v>
      </c>
      <c r="I43" s="42">
        <v>0.12</v>
      </c>
      <c r="J43" s="43">
        <v>0.12</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syN/slbvfB3N3aNaLuJeKVGXc74+8LGTZmr+5Uxv20YEhXPulVXUPtweI/KTwb69FLM7Sm9grmtGLegmVTDXg==" saltValue="Y3E5W6OXsTBHlH+OlcX5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5" sqref="Q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c r="A45" s="48"/>
      <c r="B45" s="1189" t="s">
        <v>9</v>
      </c>
      <c r="C45" s="1190"/>
      <c r="D45" s="58"/>
      <c r="E45" s="1195" t="s">
        <v>10</v>
      </c>
      <c r="F45" s="1195"/>
      <c r="G45" s="1195"/>
      <c r="H45" s="1195"/>
      <c r="I45" s="1195"/>
      <c r="J45" s="1196"/>
      <c r="K45" s="59">
        <v>2409</v>
      </c>
      <c r="L45" s="60">
        <v>2427</v>
      </c>
      <c r="M45" s="60">
        <v>2441</v>
      </c>
      <c r="N45" s="60">
        <v>2444</v>
      </c>
      <c r="O45" s="61">
        <v>2509</v>
      </c>
      <c r="P45" s="48"/>
      <c r="Q45" s="48"/>
      <c r="R45" s="48"/>
      <c r="S45" s="48"/>
      <c r="T45" s="48"/>
      <c r="U45" s="48"/>
    </row>
    <row r="46" spans="1:21" ht="30.75" customHeight="1">
      <c r="A46" s="48"/>
      <c r="B46" s="1191"/>
      <c r="C46" s="1192"/>
      <c r="D46" s="62"/>
      <c r="E46" s="1197" t="s">
        <v>11</v>
      </c>
      <c r="F46" s="1197"/>
      <c r="G46" s="1197"/>
      <c r="H46" s="1197"/>
      <c r="I46" s="1197"/>
      <c r="J46" s="1198"/>
      <c r="K46" s="63" t="s">
        <v>494</v>
      </c>
      <c r="L46" s="64" t="s">
        <v>494</v>
      </c>
      <c r="M46" s="64" t="s">
        <v>494</v>
      </c>
      <c r="N46" s="64" t="s">
        <v>494</v>
      </c>
      <c r="O46" s="65" t="s">
        <v>494</v>
      </c>
      <c r="P46" s="48"/>
      <c r="Q46" s="48"/>
      <c r="R46" s="48"/>
      <c r="S46" s="48"/>
      <c r="T46" s="48"/>
      <c r="U46" s="48"/>
    </row>
    <row r="47" spans="1:21" ht="30.75" customHeight="1">
      <c r="A47" s="48"/>
      <c r="B47" s="1191"/>
      <c r="C47" s="1192"/>
      <c r="D47" s="62"/>
      <c r="E47" s="1197" t="s">
        <v>12</v>
      </c>
      <c r="F47" s="1197"/>
      <c r="G47" s="1197"/>
      <c r="H47" s="1197"/>
      <c r="I47" s="1197"/>
      <c r="J47" s="1198"/>
      <c r="K47" s="63" t="s">
        <v>494</v>
      </c>
      <c r="L47" s="64" t="s">
        <v>494</v>
      </c>
      <c r="M47" s="64" t="s">
        <v>494</v>
      </c>
      <c r="N47" s="64" t="s">
        <v>494</v>
      </c>
      <c r="O47" s="65" t="s">
        <v>494</v>
      </c>
      <c r="P47" s="48"/>
      <c r="Q47" s="48"/>
      <c r="R47" s="48"/>
      <c r="S47" s="48"/>
      <c r="T47" s="48"/>
      <c r="U47" s="48"/>
    </row>
    <row r="48" spans="1:21" ht="30.75" customHeight="1">
      <c r="A48" s="48"/>
      <c r="B48" s="1191"/>
      <c r="C48" s="1192"/>
      <c r="D48" s="62"/>
      <c r="E48" s="1197" t="s">
        <v>13</v>
      </c>
      <c r="F48" s="1197"/>
      <c r="G48" s="1197"/>
      <c r="H48" s="1197"/>
      <c r="I48" s="1197"/>
      <c r="J48" s="1198"/>
      <c r="K48" s="63">
        <v>646</v>
      </c>
      <c r="L48" s="64">
        <v>551</v>
      </c>
      <c r="M48" s="64">
        <v>573</v>
      </c>
      <c r="N48" s="64">
        <v>543</v>
      </c>
      <c r="O48" s="65">
        <v>579</v>
      </c>
      <c r="P48" s="48"/>
      <c r="Q48" s="48"/>
      <c r="R48" s="48"/>
      <c r="S48" s="48"/>
      <c r="T48" s="48"/>
      <c r="U48" s="48"/>
    </row>
    <row r="49" spans="1:21" ht="30.75" customHeight="1">
      <c r="A49" s="48"/>
      <c r="B49" s="1191"/>
      <c r="C49" s="1192"/>
      <c r="D49" s="62"/>
      <c r="E49" s="1197" t="s">
        <v>14</v>
      </c>
      <c r="F49" s="1197"/>
      <c r="G49" s="1197"/>
      <c r="H49" s="1197"/>
      <c r="I49" s="1197"/>
      <c r="J49" s="1198"/>
      <c r="K49" s="63">
        <v>124</v>
      </c>
      <c r="L49" s="64">
        <v>124</v>
      </c>
      <c r="M49" s="64">
        <v>119</v>
      </c>
      <c r="N49" s="64">
        <v>102</v>
      </c>
      <c r="O49" s="65">
        <v>79</v>
      </c>
      <c r="P49" s="48"/>
      <c r="Q49" s="48"/>
      <c r="R49" s="48"/>
      <c r="S49" s="48"/>
      <c r="T49" s="48"/>
      <c r="U49" s="48"/>
    </row>
    <row r="50" spans="1:21" ht="30.75" customHeight="1">
      <c r="A50" s="48"/>
      <c r="B50" s="1191"/>
      <c r="C50" s="1192"/>
      <c r="D50" s="62"/>
      <c r="E50" s="1197" t="s">
        <v>15</v>
      </c>
      <c r="F50" s="1197"/>
      <c r="G50" s="1197"/>
      <c r="H50" s="1197"/>
      <c r="I50" s="1197"/>
      <c r="J50" s="1198"/>
      <c r="K50" s="63">
        <v>1</v>
      </c>
      <c r="L50" s="64">
        <v>1</v>
      </c>
      <c r="M50" s="64">
        <v>7</v>
      </c>
      <c r="N50" s="64">
        <v>12</v>
      </c>
      <c r="O50" s="65">
        <v>11</v>
      </c>
      <c r="P50" s="48"/>
      <c r="Q50" s="48"/>
      <c r="R50" s="48"/>
      <c r="S50" s="48"/>
      <c r="T50" s="48"/>
      <c r="U50" s="48"/>
    </row>
    <row r="51" spans="1:21" ht="30.75" customHeight="1">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c r="A52" s="48"/>
      <c r="B52" s="1199" t="s">
        <v>17</v>
      </c>
      <c r="C52" s="1200"/>
      <c r="D52" s="66"/>
      <c r="E52" s="1197" t="s">
        <v>18</v>
      </c>
      <c r="F52" s="1197"/>
      <c r="G52" s="1197"/>
      <c r="H52" s="1197"/>
      <c r="I52" s="1197"/>
      <c r="J52" s="1198"/>
      <c r="K52" s="63">
        <v>2160</v>
      </c>
      <c r="L52" s="64">
        <v>2198</v>
      </c>
      <c r="M52" s="64">
        <v>2123</v>
      </c>
      <c r="N52" s="64">
        <v>2007</v>
      </c>
      <c r="O52" s="65">
        <v>2005</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1020</v>
      </c>
      <c r="L53" s="69">
        <v>905</v>
      </c>
      <c r="M53" s="69">
        <v>1017</v>
      </c>
      <c r="N53" s="69">
        <v>1094</v>
      </c>
      <c r="O53" s="70">
        <v>1173</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558</v>
      </c>
      <c r="L57" s="81" t="s">
        <v>559</v>
      </c>
      <c r="M57" s="81" t="s">
        <v>560</v>
      </c>
      <c r="N57" s="81" t="s">
        <v>561</v>
      </c>
      <c r="O57" s="82" t="s">
        <v>562</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bstf0XoZXYmZmzd6n86yEWi95qTGQ/5ZGMS9sYh3MXqAaMUYtqnXwlO5/BwB2Qj5BBXdvBEQfc9dBClF7aKVA==" saltValue="V29b/Zonsc9v/KXh248m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532</v>
      </c>
      <c r="J40" s="103" t="s">
        <v>533</v>
      </c>
      <c r="K40" s="103" t="s">
        <v>534</v>
      </c>
      <c r="L40" s="103" t="s">
        <v>535</v>
      </c>
      <c r="M40" s="104" t="s">
        <v>536</v>
      </c>
    </row>
    <row r="41" spans="2:13" ht="27.75" customHeight="1">
      <c r="B41" s="1220" t="s">
        <v>30</v>
      </c>
      <c r="C41" s="1221"/>
      <c r="D41" s="105"/>
      <c r="E41" s="1226" t="s">
        <v>31</v>
      </c>
      <c r="F41" s="1226"/>
      <c r="G41" s="1226"/>
      <c r="H41" s="1227"/>
      <c r="I41" s="355">
        <v>24916</v>
      </c>
      <c r="J41" s="356">
        <v>25471</v>
      </c>
      <c r="K41" s="356">
        <v>26192</v>
      </c>
      <c r="L41" s="356">
        <v>26066</v>
      </c>
      <c r="M41" s="357">
        <v>29889</v>
      </c>
    </row>
    <row r="42" spans="2:13" ht="27.75" customHeight="1">
      <c r="B42" s="1222"/>
      <c r="C42" s="1223"/>
      <c r="D42" s="106"/>
      <c r="E42" s="1228" t="s">
        <v>32</v>
      </c>
      <c r="F42" s="1228"/>
      <c r="G42" s="1228"/>
      <c r="H42" s="1229"/>
      <c r="I42" s="358" t="s">
        <v>494</v>
      </c>
      <c r="J42" s="359" t="s">
        <v>494</v>
      </c>
      <c r="K42" s="359" t="s">
        <v>494</v>
      </c>
      <c r="L42" s="359" t="s">
        <v>494</v>
      </c>
      <c r="M42" s="360" t="s">
        <v>494</v>
      </c>
    </row>
    <row r="43" spans="2:13" ht="27.75" customHeight="1">
      <c r="B43" s="1222"/>
      <c r="C43" s="1223"/>
      <c r="D43" s="106"/>
      <c r="E43" s="1228" t="s">
        <v>33</v>
      </c>
      <c r="F43" s="1228"/>
      <c r="G43" s="1228"/>
      <c r="H43" s="1229"/>
      <c r="I43" s="358">
        <v>8814</v>
      </c>
      <c r="J43" s="359">
        <v>6697</v>
      </c>
      <c r="K43" s="359">
        <v>6740</v>
      </c>
      <c r="L43" s="359">
        <v>6574</v>
      </c>
      <c r="M43" s="360">
        <v>6326</v>
      </c>
    </row>
    <row r="44" spans="2:13" ht="27.75" customHeight="1">
      <c r="B44" s="1222"/>
      <c r="C44" s="1223"/>
      <c r="D44" s="106"/>
      <c r="E44" s="1228" t="s">
        <v>34</v>
      </c>
      <c r="F44" s="1228"/>
      <c r="G44" s="1228"/>
      <c r="H44" s="1229"/>
      <c r="I44" s="358">
        <v>631</v>
      </c>
      <c r="J44" s="359">
        <v>510</v>
      </c>
      <c r="K44" s="359">
        <v>387</v>
      </c>
      <c r="L44" s="359">
        <v>299</v>
      </c>
      <c r="M44" s="360">
        <v>394</v>
      </c>
    </row>
    <row r="45" spans="2:13" ht="27.75" customHeight="1">
      <c r="B45" s="1222"/>
      <c r="C45" s="1223"/>
      <c r="D45" s="106"/>
      <c r="E45" s="1228" t="s">
        <v>35</v>
      </c>
      <c r="F45" s="1228"/>
      <c r="G45" s="1228"/>
      <c r="H45" s="1229"/>
      <c r="I45" s="358">
        <v>3087</v>
      </c>
      <c r="J45" s="359">
        <v>2922</v>
      </c>
      <c r="K45" s="359">
        <v>2572</v>
      </c>
      <c r="L45" s="359">
        <v>2407</v>
      </c>
      <c r="M45" s="360">
        <v>2445</v>
      </c>
    </row>
    <row r="46" spans="2:13" ht="27.75" customHeight="1">
      <c r="B46" s="1222"/>
      <c r="C46" s="1223"/>
      <c r="D46" s="107"/>
      <c r="E46" s="1228" t="s">
        <v>36</v>
      </c>
      <c r="F46" s="1228"/>
      <c r="G46" s="1228"/>
      <c r="H46" s="1229"/>
      <c r="I46" s="358" t="s">
        <v>494</v>
      </c>
      <c r="J46" s="359" t="s">
        <v>494</v>
      </c>
      <c r="K46" s="359" t="s">
        <v>494</v>
      </c>
      <c r="L46" s="359" t="s">
        <v>494</v>
      </c>
      <c r="M46" s="360" t="s">
        <v>494</v>
      </c>
    </row>
    <row r="47" spans="2:13" ht="27.75" customHeight="1">
      <c r="B47" s="1222"/>
      <c r="C47" s="1223"/>
      <c r="D47" s="108"/>
      <c r="E47" s="1230" t="s">
        <v>37</v>
      </c>
      <c r="F47" s="1231"/>
      <c r="G47" s="1231"/>
      <c r="H47" s="1232"/>
      <c r="I47" s="358" t="s">
        <v>494</v>
      </c>
      <c r="J47" s="359" t="s">
        <v>494</v>
      </c>
      <c r="K47" s="359" t="s">
        <v>494</v>
      </c>
      <c r="L47" s="359" t="s">
        <v>494</v>
      </c>
      <c r="M47" s="360" t="s">
        <v>494</v>
      </c>
    </row>
    <row r="48" spans="2:13" ht="27.75" customHeight="1">
      <c r="B48" s="1222"/>
      <c r="C48" s="1223"/>
      <c r="D48" s="106"/>
      <c r="E48" s="1228" t="s">
        <v>38</v>
      </c>
      <c r="F48" s="1228"/>
      <c r="G48" s="1228"/>
      <c r="H48" s="1229"/>
      <c r="I48" s="358" t="s">
        <v>494</v>
      </c>
      <c r="J48" s="359" t="s">
        <v>494</v>
      </c>
      <c r="K48" s="359" t="s">
        <v>494</v>
      </c>
      <c r="L48" s="359" t="s">
        <v>494</v>
      </c>
      <c r="M48" s="360" t="s">
        <v>494</v>
      </c>
    </row>
    <row r="49" spans="2:13" ht="27.75" customHeight="1">
      <c r="B49" s="1224"/>
      <c r="C49" s="1225"/>
      <c r="D49" s="106"/>
      <c r="E49" s="1228" t="s">
        <v>39</v>
      </c>
      <c r="F49" s="1228"/>
      <c r="G49" s="1228"/>
      <c r="H49" s="1229"/>
      <c r="I49" s="358" t="s">
        <v>494</v>
      </c>
      <c r="J49" s="359" t="s">
        <v>494</v>
      </c>
      <c r="K49" s="359" t="s">
        <v>494</v>
      </c>
      <c r="L49" s="359" t="s">
        <v>494</v>
      </c>
      <c r="M49" s="360" t="s">
        <v>494</v>
      </c>
    </row>
    <row r="50" spans="2:13" ht="27.75" customHeight="1">
      <c r="B50" s="1233" t="s">
        <v>40</v>
      </c>
      <c r="C50" s="1234"/>
      <c r="D50" s="109"/>
      <c r="E50" s="1228" t="s">
        <v>41</v>
      </c>
      <c r="F50" s="1228"/>
      <c r="G50" s="1228"/>
      <c r="H50" s="1229"/>
      <c r="I50" s="358">
        <v>4512</v>
      </c>
      <c r="J50" s="359">
        <v>5172</v>
      </c>
      <c r="K50" s="359">
        <v>6167</v>
      </c>
      <c r="L50" s="359">
        <v>6566</v>
      </c>
      <c r="M50" s="360">
        <v>6463</v>
      </c>
    </row>
    <row r="51" spans="2:13" ht="27.75" customHeight="1">
      <c r="B51" s="1222"/>
      <c r="C51" s="1223"/>
      <c r="D51" s="106"/>
      <c r="E51" s="1228" t="s">
        <v>42</v>
      </c>
      <c r="F51" s="1228"/>
      <c r="G51" s="1228"/>
      <c r="H51" s="1229"/>
      <c r="I51" s="358">
        <v>44</v>
      </c>
      <c r="J51" s="359">
        <v>33</v>
      </c>
      <c r="K51" s="359">
        <v>15</v>
      </c>
      <c r="L51" s="359">
        <v>8</v>
      </c>
      <c r="M51" s="360">
        <v>9</v>
      </c>
    </row>
    <row r="52" spans="2:13" ht="27.75" customHeight="1">
      <c r="B52" s="1224"/>
      <c r="C52" s="1225"/>
      <c r="D52" s="106"/>
      <c r="E52" s="1228" t="s">
        <v>43</v>
      </c>
      <c r="F52" s="1228"/>
      <c r="G52" s="1228"/>
      <c r="H52" s="1229"/>
      <c r="I52" s="358">
        <v>21987</v>
      </c>
      <c r="J52" s="359">
        <v>21926</v>
      </c>
      <c r="K52" s="359">
        <v>21448</v>
      </c>
      <c r="L52" s="359">
        <v>21858</v>
      </c>
      <c r="M52" s="360">
        <v>22517</v>
      </c>
    </row>
    <row r="53" spans="2:13" ht="27.75" customHeight="1" thickBot="1">
      <c r="B53" s="1235" t="s">
        <v>19</v>
      </c>
      <c r="C53" s="1236"/>
      <c r="D53" s="110"/>
      <c r="E53" s="1237" t="s">
        <v>44</v>
      </c>
      <c r="F53" s="1237"/>
      <c r="G53" s="1237"/>
      <c r="H53" s="1238"/>
      <c r="I53" s="361">
        <v>10905</v>
      </c>
      <c r="J53" s="362">
        <v>8469</v>
      </c>
      <c r="K53" s="362">
        <v>8261</v>
      </c>
      <c r="L53" s="362">
        <v>6914</v>
      </c>
      <c r="M53" s="363">
        <v>10066</v>
      </c>
    </row>
    <row r="54" spans="2:13" ht="27.75" customHeight="1">
      <c r="B54" s="111"/>
      <c r="C54" s="112"/>
      <c r="D54" s="112"/>
      <c r="E54" s="113"/>
      <c r="F54" s="113"/>
      <c r="G54" s="113"/>
      <c r="H54" s="113"/>
      <c r="I54" s="114"/>
      <c r="J54" s="114"/>
      <c r="K54" s="114"/>
      <c r="L54" s="114"/>
      <c r="M54" s="114"/>
    </row>
    <row r="55" spans="2:13"/>
  </sheetData>
  <sheetProtection algorithmName="SHA-512" hashValue="tKlDjRKAi5KBu21z/PfROcZlMlxxXeGLMoIcAOo1x09aYNgrRtGn53lfB0fvsmGrOBBnHOCZxHdN2r7oEC9+Gw==" saltValue="/LJQS4rLiJg5JBg2Gys6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534</v>
      </c>
      <c r="G54" s="119" t="s">
        <v>535</v>
      </c>
      <c r="H54" s="120" t="s">
        <v>536</v>
      </c>
    </row>
    <row r="55" spans="2:8" ht="52.5" customHeight="1">
      <c r="B55" s="121"/>
      <c r="C55" s="1247" t="s">
        <v>46</v>
      </c>
      <c r="D55" s="1247"/>
      <c r="E55" s="1248"/>
      <c r="F55" s="122">
        <v>1175</v>
      </c>
      <c r="G55" s="122">
        <v>1557</v>
      </c>
      <c r="H55" s="123">
        <v>1666</v>
      </c>
    </row>
    <row r="56" spans="2:8" ht="52.5" customHeight="1">
      <c r="B56" s="124"/>
      <c r="C56" s="1249" t="s">
        <v>47</v>
      </c>
      <c r="D56" s="1249"/>
      <c r="E56" s="1250"/>
      <c r="F56" s="125">
        <v>2880</v>
      </c>
      <c r="G56" s="125">
        <v>2581</v>
      </c>
      <c r="H56" s="126">
        <v>1999</v>
      </c>
    </row>
    <row r="57" spans="2:8" ht="53.25" customHeight="1">
      <c r="B57" s="124"/>
      <c r="C57" s="1251" t="s">
        <v>48</v>
      </c>
      <c r="D57" s="1251"/>
      <c r="E57" s="1252"/>
      <c r="F57" s="127">
        <v>2737</v>
      </c>
      <c r="G57" s="127">
        <v>2989</v>
      </c>
      <c r="H57" s="128">
        <v>3031</v>
      </c>
    </row>
    <row r="58" spans="2:8" ht="45.75" customHeight="1">
      <c r="B58" s="129"/>
      <c r="C58" s="1239" t="s">
        <v>586</v>
      </c>
      <c r="D58" s="1240"/>
      <c r="E58" s="1241"/>
      <c r="F58" s="130">
        <v>1328</v>
      </c>
      <c r="G58" s="130">
        <v>1687</v>
      </c>
      <c r="H58" s="131">
        <v>1931</v>
      </c>
    </row>
    <row r="59" spans="2:8" ht="45.75" customHeight="1">
      <c r="B59" s="129"/>
      <c r="C59" s="1239" t="s">
        <v>587</v>
      </c>
      <c r="D59" s="1240"/>
      <c r="E59" s="1241"/>
      <c r="F59" s="130">
        <v>944</v>
      </c>
      <c r="G59" s="130">
        <v>908</v>
      </c>
      <c r="H59" s="131">
        <v>704</v>
      </c>
    </row>
    <row r="60" spans="2:8" ht="45.75" customHeight="1">
      <c r="B60" s="129"/>
      <c r="C60" s="1239" t="s">
        <v>588</v>
      </c>
      <c r="D60" s="1240"/>
      <c r="E60" s="1241"/>
      <c r="F60" s="130">
        <v>167</v>
      </c>
      <c r="G60" s="130">
        <v>138</v>
      </c>
      <c r="H60" s="131">
        <v>147</v>
      </c>
    </row>
    <row r="61" spans="2:8" ht="45.75" customHeight="1">
      <c r="B61" s="129"/>
      <c r="C61" s="1239" t="s">
        <v>589</v>
      </c>
      <c r="D61" s="1240"/>
      <c r="E61" s="1241"/>
      <c r="F61" s="130">
        <v>61</v>
      </c>
      <c r="G61" s="130">
        <v>49</v>
      </c>
      <c r="H61" s="131">
        <v>48</v>
      </c>
    </row>
    <row r="62" spans="2:8" ht="45.75" customHeight="1" thickBot="1">
      <c r="B62" s="132"/>
      <c r="C62" s="1242" t="s">
        <v>590</v>
      </c>
      <c r="D62" s="1243"/>
      <c r="E62" s="1244"/>
      <c r="F62" s="133">
        <v>28</v>
      </c>
      <c r="G62" s="133">
        <v>40</v>
      </c>
      <c r="H62" s="134">
        <v>44</v>
      </c>
    </row>
    <row r="63" spans="2:8" ht="52.5" customHeight="1" thickBot="1">
      <c r="B63" s="135"/>
      <c r="C63" s="1245" t="s">
        <v>49</v>
      </c>
      <c r="D63" s="1245"/>
      <c r="E63" s="1246"/>
      <c r="F63" s="136">
        <v>6792</v>
      </c>
      <c r="G63" s="136">
        <v>7128</v>
      </c>
      <c r="H63" s="137">
        <v>6696</v>
      </c>
    </row>
    <row r="64" spans="2:8"/>
  </sheetData>
  <sheetProtection algorithmName="SHA-512" hashValue="COzmNEZIbvql7R0e4WGlcM2GHngLYHDWhCMwQq2uNP1EZQO5sgTr4dr2EC5015DCYZXeRUdtPkovaJIV3sKRVQ==" saltValue="SGvz17Z1qsq1QrT7zbM9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ADAE8-8F9C-4156-9A68-BF729898B582}">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592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593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594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595</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532</v>
      </c>
      <c r="BQ50" s="1258"/>
      <c r="BR50" s="1258"/>
      <c r="BS50" s="1258"/>
      <c r="BT50" s="1258"/>
      <c r="BU50" s="1258"/>
      <c r="BV50" s="1258"/>
      <c r="BW50" s="1258"/>
      <c r="BX50" s="1258" t="s">
        <v>533</v>
      </c>
      <c r="BY50" s="1258"/>
      <c r="BZ50" s="1258"/>
      <c r="CA50" s="1258"/>
      <c r="CB50" s="1258"/>
      <c r="CC50" s="1258"/>
      <c r="CD50" s="1258"/>
      <c r="CE50" s="1258"/>
      <c r="CF50" s="1258" t="s">
        <v>534</v>
      </c>
      <c r="CG50" s="1258"/>
      <c r="CH50" s="1258"/>
      <c r="CI50" s="1258"/>
      <c r="CJ50" s="1258"/>
      <c r="CK50" s="1258"/>
      <c r="CL50" s="1258"/>
      <c r="CM50" s="1258"/>
      <c r="CN50" s="1258" t="s">
        <v>535</v>
      </c>
      <c r="CO50" s="1258"/>
      <c r="CP50" s="1258"/>
      <c r="CQ50" s="1258"/>
      <c r="CR50" s="1258"/>
      <c r="CS50" s="1258"/>
      <c r="CT50" s="1258"/>
      <c r="CU50" s="1258"/>
      <c r="CV50" s="1258" t="s">
        <v>536</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596</v>
      </c>
      <c r="AO51" s="1256"/>
      <c r="AP51" s="1256"/>
      <c r="AQ51" s="1256"/>
      <c r="AR51" s="1256"/>
      <c r="AS51" s="1256"/>
      <c r="AT51" s="1256"/>
      <c r="AU51" s="1256"/>
      <c r="AV51" s="1256"/>
      <c r="AW51" s="1256"/>
      <c r="AX51" s="1256"/>
      <c r="AY51" s="1256"/>
      <c r="AZ51" s="1256"/>
      <c r="BA51" s="1256"/>
      <c r="BB51" s="1256" t="s">
        <v>597</v>
      </c>
      <c r="BC51" s="1256"/>
      <c r="BD51" s="1256"/>
      <c r="BE51" s="1256"/>
      <c r="BF51" s="1256"/>
      <c r="BG51" s="1256"/>
      <c r="BH51" s="1256"/>
      <c r="BI51" s="1256"/>
      <c r="BJ51" s="1256"/>
      <c r="BK51" s="1256"/>
      <c r="BL51" s="1256"/>
      <c r="BM51" s="1256"/>
      <c r="BN51" s="1256"/>
      <c r="BO51" s="1256"/>
      <c r="BP51" s="1253">
        <v>113.4</v>
      </c>
      <c r="BQ51" s="1253"/>
      <c r="BR51" s="1253"/>
      <c r="BS51" s="1253"/>
      <c r="BT51" s="1253"/>
      <c r="BU51" s="1253"/>
      <c r="BV51" s="1253"/>
      <c r="BW51" s="1253"/>
      <c r="BX51" s="1253">
        <v>84.1</v>
      </c>
      <c r="BY51" s="1253"/>
      <c r="BZ51" s="1253"/>
      <c r="CA51" s="1253"/>
      <c r="CB51" s="1253"/>
      <c r="CC51" s="1253"/>
      <c r="CD51" s="1253"/>
      <c r="CE51" s="1253"/>
      <c r="CF51" s="1253">
        <v>77.7</v>
      </c>
      <c r="CG51" s="1253"/>
      <c r="CH51" s="1253"/>
      <c r="CI51" s="1253"/>
      <c r="CJ51" s="1253"/>
      <c r="CK51" s="1253"/>
      <c r="CL51" s="1253"/>
      <c r="CM51" s="1253"/>
      <c r="CN51" s="1253">
        <v>67.3</v>
      </c>
      <c r="CO51" s="1253"/>
      <c r="CP51" s="1253"/>
      <c r="CQ51" s="1253"/>
      <c r="CR51" s="1253"/>
      <c r="CS51" s="1253"/>
      <c r="CT51" s="1253"/>
      <c r="CU51" s="1253"/>
      <c r="CV51" s="1253">
        <v>97.2</v>
      </c>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598</v>
      </c>
      <c r="BC53" s="1256"/>
      <c r="BD53" s="1256"/>
      <c r="BE53" s="1256"/>
      <c r="BF53" s="1256"/>
      <c r="BG53" s="1256"/>
      <c r="BH53" s="1256"/>
      <c r="BI53" s="1256"/>
      <c r="BJ53" s="1256"/>
      <c r="BK53" s="1256"/>
      <c r="BL53" s="1256"/>
      <c r="BM53" s="1256"/>
      <c r="BN53" s="1256"/>
      <c r="BO53" s="1256"/>
      <c r="BP53" s="1253">
        <v>67.599999999999994</v>
      </c>
      <c r="BQ53" s="1253"/>
      <c r="BR53" s="1253"/>
      <c r="BS53" s="1253"/>
      <c r="BT53" s="1253"/>
      <c r="BU53" s="1253"/>
      <c r="BV53" s="1253"/>
      <c r="BW53" s="1253"/>
      <c r="BX53" s="1253">
        <v>68.7</v>
      </c>
      <c r="BY53" s="1253"/>
      <c r="BZ53" s="1253"/>
      <c r="CA53" s="1253"/>
      <c r="CB53" s="1253"/>
      <c r="CC53" s="1253"/>
      <c r="CD53" s="1253"/>
      <c r="CE53" s="1253"/>
      <c r="CF53" s="1253">
        <v>69.099999999999994</v>
      </c>
      <c r="CG53" s="1253"/>
      <c r="CH53" s="1253"/>
      <c r="CI53" s="1253"/>
      <c r="CJ53" s="1253"/>
      <c r="CK53" s="1253"/>
      <c r="CL53" s="1253"/>
      <c r="CM53" s="1253"/>
      <c r="CN53" s="1253">
        <v>69.599999999999994</v>
      </c>
      <c r="CO53" s="1253"/>
      <c r="CP53" s="1253"/>
      <c r="CQ53" s="1253"/>
      <c r="CR53" s="1253"/>
      <c r="CS53" s="1253"/>
      <c r="CT53" s="1253"/>
      <c r="CU53" s="1253"/>
      <c r="CV53" s="1253">
        <v>67.8</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599</v>
      </c>
      <c r="AO55" s="1258"/>
      <c r="AP55" s="1258"/>
      <c r="AQ55" s="1258"/>
      <c r="AR55" s="1258"/>
      <c r="AS55" s="1258"/>
      <c r="AT55" s="1258"/>
      <c r="AU55" s="1258"/>
      <c r="AV55" s="1258"/>
      <c r="AW55" s="1258"/>
      <c r="AX55" s="1258"/>
      <c r="AY55" s="1258"/>
      <c r="AZ55" s="1258"/>
      <c r="BA55" s="1258"/>
      <c r="BB55" s="1256" t="s">
        <v>597</v>
      </c>
      <c r="BC55" s="1256"/>
      <c r="BD55" s="1256"/>
      <c r="BE55" s="1256"/>
      <c r="BF55" s="1256"/>
      <c r="BG55" s="1256"/>
      <c r="BH55" s="1256"/>
      <c r="BI55" s="1256"/>
      <c r="BJ55" s="1256"/>
      <c r="BK55" s="1256"/>
      <c r="BL55" s="1256"/>
      <c r="BM55" s="1256"/>
      <c r="BN55" s="1256"/>
      <c r="BO55" s="1256"/>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598</v>
      </c>
      <c r="BC57" s="1256"/>
      <c r="BD57" s="1256"/>
      <c r="BE57" s="1256"/>
      <c r="BF57" s="1256"/>
      <c r="BG57" s="1256"/>
      <c r="BH57" s="1256"/>
      <c r="BI57" s="1256"/>
      <c r="BJ57" s="1256"/>
      <c r="BK57" s="1256"/>
      <c r="BL57" s="1256"/>
      <c r="BM57" s="1256"/>
      <c r="BN57" s="1256"/>
      <c r="BO57" s="1256"/>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600</v>
      </c>
    </row>
    <row r="64" spans="1:109">
      <c r="B64" s="372"/>
      <c r="G64" s="379"/>
      <c r="I64" s="392"/>
      <c r="J64" s="392"/>
      <c r="K64" s="392"/>
      <c r="L64" s="392"/>
      <c r="M64" s="392"/>
      <c r="N64" s="393"/>
      <c r="AM64" s="379"/>
      <c r="AN64" s="379" t="s">
        <v>593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601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595</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532</v>
      </c>
      <c r="BQ72" s="1258"/>
      <c r="BR72" s="1258"/>
      <c r="BS72" s="1258"/>
      <c r="BT72" s="1258"/>
      <c r="BU72" s="1258"/>
      <c r="BV72" s="1258"/>
      <c r="BW72" s="1258"/>
      <c r="BX72" s="1258" t="s">
        <v>533</v>
      </c>
      <c r="BY72" s="1258"/>
      <c r="BZ72" s="1258"/>
      <c r="CA72" s="1258"/>
      <c r="CB72" s="1258"/>
      <c r="CC72" s="1258"/>
      <c r="CD72" s="1258"/>
      <c r="CE72" s="1258"/>
      <c r="CF72" s="1258" t="s">
        <v>534</v>
      </c>
      <c r="CG72" s="1258"/>
      <c r="CH72" s="1258"/>
      <c r="CI72" s="1258"/>
      <c r="CJ72" s="1258"/>
      <c r="CK72" s="1258"/>
      <c r="CL72" s="1258"/>
      <c r="CM72" s="1258"/>
      <c r="CN72" s="1258" t="s">
        <v>535</v>
      </c>
      <c r="CO72" s="1258"/>
      <c r="CP72" s="1258"/>
      <c r="CQ72" s="1258"/>
      <c r="CR72" s="1258"/>
      <c r="CS72" s="1258"/>
      <c r="CT72" s="1258"/>
      <c r="CU72" s="1258"/>
      <c r="CV72" s="1258" t="s">
        <v>536</v>
      </c>
      <c r="CW72" s="1258"/>
      <c r="CX72" s="1258"/>
      <c r="CY72" s="1258"/>
      <c r="CZ72" s="1258"/>
      <c r="DA72" s="1258"/>
      <c r="DB72" s="1258"/>
      <c r="DC72" s="1258"/>
    </row>
    <row r="73" spans="2:107">
      <c r="B73" s="372"/>
      <c r="G73" s="1261"/>
      <c r="H73" s="1261"/>
      <c r="I73" s="1261"/>
      <c r="J73" s="1261"/>
      <c r="K73" s="1257"/>
      <c r="L73" s="1257"/>
      <c r="M73" s="1257"/>
      <c r="N73" s="1257"/>
      <c r="AM73" s="381"/>
      <c r="AN73" s="1256" t="s">
        <v>596</v>
      </c>
      <c r="AO73" s="1256"/>
      <c r="AP73" s="1256"/>
      <c r="AQ73" s="1256"/>
      <c r="AR73" s="1256"/>
      <c r="AS73" s="1256"/>
      <c r="AT73" s="1256"/>
      <c r="AU73" s="1256"/>
      <c r="AV73" s="1256"/>
      <c r="AW73" s="1256"/>
      <c r="AX73" s="1256"/>
      <c r="AY73" s="1256"/>
      <c r="AZ73" s="1256"/>
      <c r="BA73" s="1256"/>
      <c r="BB73" s="1256" t="s">
        <v>597</v>
      </c>
      <c r="BC73" s="1256"/>
      <c r="BD73" s="1256"/>
      <c r="BE73" s="1256"/>
      <c r="BF73" s="1256"/>
      <c r="BG73" s="1256"/>
      <c r="BH73" s="1256"/>
      <c r="BI73" s="1256"/>
      <c r="BJ73" s="1256"/>
      <c r="BK73" s="1256"/>
      <c r="BL73" s="1256"/>
      <c r="BM73" s="1256"/>
      <c r="BN73" s="1256"/>
      <c r="BO73" s="1256"/>
      <c r="BP73" s="1253">
        <v>113.4</v>
      </c>
      <c r="BQ73" s="1253"/>
      <c r="BR73" s="1253"/>
      <c r="BS73" s="1253"/>
      <c r="BT73" s="1253"/>
      <c r="BU73" s="1253"/>
      <c r="BV73" s="1253"/>
      <c r="BW73" s="1253"/>
      <c r="BX73" s="1253">
        <v>84.1</v>
      </c>
      <c r="BY73" s="1253"/>
      <c r="BZ73" s="1253"/>
      <c r="CA73" s="1253"/>
      <c r="CB73" s="1253"/>
      <c r="CC73" s="1253"/>
      <c r="CD73" s="1253"/>
      <c r="CE73" s="1253"/>
      <c r="CF73" s="1253">
        <v>77.7</v>
      </c>
      <c r="CG73" s="1253"/>
      <c r="CH73" s="1253"/>
      <c r="CI73" s="1253"/>
      <c r="CJ73" s="1253"/>
      <c r="CK73" s="1253"/>
      <c r="CL73" s="1253"/>
      <c r="CM73" s="1253"/>
      <c r="CN73" s="1253">
        <v>67.3</v>
      </c>
      <c r="CO73" s="1253"/>
      <c r="CP73" s="1253"/>
      <c r="CQ73" s="1253"/>
      <c r="CR73" s="1253"/>
      <c r="CS73" s="1253"/>
      <c r="CT73" s="1253"/>
      <c r="CU73" s="1253"/>
      <c r="CV73" s="1253">
        <v>97.2</v>
      </c>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602</v>
      </c>
      <c r="BC75" s="1256"/>
      <c r="BD75" s="1256"/>
      <c r="BE75" s="1256"/>
      <c r="BF75" s="1256"/>
      <c r="BG75" s="1256"/>
      <c r="BH75" s="1256"/>
      <c r="BI75" s="1256"/>
      <c r="BJ75" s="1256"/>
      <c r="BK75" s="1256"/>
      <c r="BL75" s="1256"/>
      <c r="BM75" s="1256"/>
      <c r="BN75" s="1256"/>
      <c r="BO75" s="1256"/>
      <c r="BP75" s="1253">
        <v>11</v>
      </c>
      <c r="BQ75" s="1253"/>
      <c r="BR75" s="1253"/>
      <c r="BS75" s="1253"/>
      <c r="BT75" s="1253"/>
      <c r="BU75" s="1253"/>
      <c r="BV75" s="1253"/>
      <c r="BW75" s="1253"/>
      <c r="BX75" s="1253">
        <v>10.1</v>
      </c>
      <c r="BY75" s="1253"/>
      <c r="BZ75" s="1253"/>
      <c r="CA75" s="1253"/>
      <c r="CB75" s="1253"/>
      <c r="CC75" s="1253"/>
      <c r="CD75" s="1253"/>
      <c r="CE75" s="1253"/>
      <c r="CF75" s="1253">
        <v>9.6999999999999993</v>
      </c>
      <c r="CG75" s="1253"/>
      <c r="CH75" s="1253"/>
      <c r="CI75" s="1253"/>
      <c r="CJ75" s="1253"/>
      <c r="CK75" s="1253"/>
      <c r="CL75" s="1253"/>
      <c r="CM75" s="1253"/>
      <c r="CN75" s="1253">
        <v>9.6999999999999993</v>
      </c>
      <c r="CO75" s="1253"/>
      <c r="CP75" s="1253"/>
      <c r="CQ75" s="1253"/>
      <c r="CR75" s="1253"/>
      <c r="CS75" s="1253"/>
      <c r="CT75" s="1253"/>
      <c r="CU75" s="1253"/>
      <c r="CV75" s="1253">
        <v>10.5</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599</v>
      </c>
      <c r="AO77" s="1258"/>
      <c r="AP77" s="1258"/>
      <c r="AQ77" s="1258"/>
      <c r="AR77" s="1258"/>
      <c r="AS77" s="1258"/>
      <c r="AT77" s="1258"/>
      <c r="AU77" s="1258"/>
      <c r="AV77" s="1258"/>
      <c r="AW77" s="1258"/>
      <c r="AX77" s="1258"/>
      <c r="AY77" s="1258"/>
      <c r="AZ77" s="1258"/>
      <c r="BA77" s="1258"/>
      <c r="BB77" s="1256" t="s">
        <v>597</v>
      </c>
      <c r="BC77" s="1256"/>
      <c r="BD77" s="1256"/>
      <c r="BE77" s="1256"/>
      <c r="BF77" s="1256"/>
      <c r="BG77" s="1256"/>
      <c r="BH77" s="1256"/>
      <c r="BI77" s="1256"/>
      <c r="BJ77" s="1256"/>
      <c r="BK77" s="1256"/>
      <c r="BL77" s="1256"/>
      <c r="BM77" s="1256"/>
      <c r="BN77" s="1256"/>
      <c r="BO77" s="1256"/>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602</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VnVdRC7H/eHPFOdIOGuM+VnusssMQikKLzmBJKQ6+V+m4PQLLURIKRRhzqTaVTL8i3/aNCtBSXaBoA0dStCHuA==" saltValue="hMttC+6DUcUMB+roXvaA2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E371-063E-4890-B5E3-F6CEA320323A}">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482</v>
      </c>
    </row>
  </sheetData>
  <sheetProtection algorithmName="SHA-512" hashValue="S0xrOpQL9c9bKeQz2tF2n/cwLr05kO98ETAhr3f84pT1R3g0lyEIyk4HX+jUrZsm5dTRc0vC2R7qp/Aq5F0KjA==" saltValue="5PLb3/1OGEIsmD1eDS7Oj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BFCC8-25F6-4429-9E2B-AA2F196E7BAA}">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482</v>
      </c>
    </row>
  </sheetData>
  <sheetProtection algorithmName="SHA-512" hashValue="F55LJ9CNKVsuqdCeLG+DlJ1WOkrJgAIIXHejZor+Dh+q0jmtZZAvGHuJz1rhJ2PAxYgDkUjE0DhTSH3JsAoZgA==" saltValue="IOZa6qtyIsHqSsyxAQZf2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531</v>
      </c>
      <c r="G2" s="151"/>
      <c r="H2" s="152"/>
    </row>
    <row r="3" spans="1:8">
      <c r="A3" s="148" t="s">
        <v>524</v>
      </c>
      <c r="B3" s="153"/>
      <c r="C3" s="154"/>
      <c r="D3" s="155">
        <v>71389</v>
      </c>
      <c r="E3" s="156"/>
      <c r="F3" s="157">
        <v>94081</v>
      </c>
      <c r="G3" s="158"/>
      <c r="H3" s="159"/>
    </row>
    <row r="4" spans="1:8">
      <c r="A4" s="160"/>
      <c r="B4" s="161"/>
      <c r="C4" s="162"/>
      <c r="D4" s="163">
        <v>23052</v>
      </c>
      <c r="E4" s="164"/>
      <c r="F4" s="165">
        <v>48949</v>
      </c>
      <c r="G4" s="166"/>
      <c r="H4" s="167"/>
    </row>
    <row r="5" spans="1:8">
      <c r="A5" s="148" t="s">
        <v>526</v>
      </c>
      <c r="B5" s="153"/>
      <c r="C5" s="154"/>
      <c r="D5" s="155">
        <v>117398</v>
      </c>
      <c r="E5" s="156"/>
      <c r="F5" s="157">
        <v>92632</v>
      </c>
      <c r="G5" s="158"/>
      <c r="H5" s="159"/>
    </row>
    <row r="6" spans="1:8">
      <c r="A6" s="160"/>
      <c r="B6" s="161"/>
      <c r="C6" s="162"/>
      <c r="D6" s="163">
        <v>56569</v>
      </c>
      <c r="E6" s="164"/>
      <c r="F6" s="165">
        <v>47978</v>
      </c>
      <c r="G6" s="166"/>
      <c r="H6" s="167"/>
    </row>
    <row r="7" spans="1:8">
      <c r="A7" s="148" t="s">
        <v>527</v>
      </c>
      <c r="B7" s="153"/>
      <c r="C7" s="154"/>
      <c r="D7" s="155">
        <v>142644</v>
      </c>
      <c r="E7" s="156"/>
      <c r="F7" s="157">
        <v>96469</v>
      </c>
      <c r="G7" s="158"/>
      <c r="H7" s="159"/>
    </row>
    <row r="8" spans="1:8">
      <c r="A8" s="160"/>
      <c r="B8" s="161"/>
      <c r="C8" s="162"/>
      <c r="D8" s="163">
        <v>60681</v>
      </c>
      <c r="E8" s="164"/>
      <c r="F8" s="165">
        <v>49775</v>
      </c>
      <c r="G8" s="166"/>
      <c r="H8" s="167"/>
    </row>
    <row r="9" spans="1:8">
      <c r="A9" s="148" t="s">
        <v>528</v>
      </c>
      <c r="B9" s="153"/>
      <c r="C9" s="154"/>
      <c r="D9" s="155">
        <v>130962</v>
      </c>
      <c r="E9" s="156"/>
      <c r="F9" s="157">
        <v>85743</v>
      </c>
      <c r="G9" s="158"/>
      <c r="H9" s="159"/>
    </row>
    <row r="10" spans="1:8">
      <c r="A10" s="160"/>
      <c r="B10" s="161"/>
      <c r="C10" s="162"/>
      <c r="D10" s="163">
        <v>71317</v>
      </c>
      <c r="E10" s="164"/>
      <c r="F10" s="165">
        <v>45231</v>
      </c>
      <c r="G10" s="166"/>
      <c r="H10" s="167"/>
    </row>
    <row r="11" spans="1:8">
      <c r="A11" s="148" t="s">
        <v>529</v>
      </c>
      <c r="B11" s="153"/>
      <c r="C11" s="154"/>
      <c r="D11" s="155">
        <v>264237</v>
      </c>
      <c r="E11" s="156"/>
      <c r="F11" s="157">
        <v>92509</v>
      </c>
      <c r="G11" s="158"/>
      <c r="H11" s="159"/>
    </row>
    <row r="12" spans="1:8">
      <c r="A12" s="160"/>
      <c r="B12" s="161"/>
      <c r="C12" s="168"/>
      <c r="D12" s="163">
        <v>189773</v>
      </c>
      <c r="E12" s="164"/>
      <c r="F12" s="165">
        <v>52274</v>
      </c>
      <c r="G12" s="166"/>
      <c r="H12" s="167"/>
    </row>
    <row r="13" spans="1:8">
      <c r="A13" s="148"/>
      <c r="B13" s="153"/>
      <c r="C13" s="169"/>
      <c r="D13" s="170">
        <v>145326</v>
      </c>
      <c r="E13" s="171"/>
      <c r="F13" s="172">
        <v>92287</v>
      </c>
      <c r="G13" s="173"/>
      <c r="H13" s="159"/>
    </row>
    <row r="14" spans="1:8">
      <c r="A14" s="160"/>
      <c r="B14" s="161"/>
      <c r="C14" s="162"/>
      <c r="D14" s="163">
        <v>80278</v>
      </c>
      <c r="E14" s="164"/>
      <c r="F14" s="165">
        <v>48841</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1.62</v>
      </c>
      <c r="C19" s="174">
        <f>ROUND(VALUE(SUBSTITUTE(実質収支比率等に係る経年分析!G$48,"▲","-")),2)</f>
        <v>3.21</v>
      </c>
      <c r="D19" s="174">
        <f>ROUND(VALUE(SUBSTITUTE(実質収支比率等に係る経年分析!H$48,"▲","-")),2)</f>
        <v>3</v>
      </c>
      <c r="E19" s="174">
        <f>ROUND(VALUE(SUBSTITUTE(実質収支比率等に係る経年分析!I$48,"▲","-")),2)</f>
        <v>0.87</v>
      </c>
      <c r="F19" s="174">
        <f>ROUND(VALUE(SUBSTITUTE(実質収支比率等に係る経年分析!J$48,"▲","-")),2)</f>
        <v>0.67</v>
      </c>
    </row>
    <row r="20" spans="1:11">
      <c r="A20" s="174" t="s">
        <v>53</v>
      </c>
      <c r="B20" s="174">
        <f>ROUND(VALUE(SUBSTITUTE(実質収支比率等に係る経年分析!F$47,"▲","-")),2)</f>
        <v>5.0199999999999996</v>
      </c>
      <c r="C20" s="174">
        <f>ROUND(VALUE(SUBSTITUTE(実質収支比率等に係る経年分析!G$47,"▲","-")),2)</f>
        <v>6.39</v>
      </c>
      <c r="D20" s="174">
        <f>ROUND(VALUE(SUBSTITUTE(実質収支比率等に係る経年分析!H$47,"▲","-")),2)</f>
        <v>9.23</v>
      </c>
      <c r="E20" s="174">
        <f>ROUND(VALUE(SUBSTITUTE(実質収支比率等に係る経年分析!I$47,"▲","-")),2)</f>
        <v>12.71</v>
      </c>
      <c r="F20" s="174">
        <f>ROUND(VALUE(SUBSTITUTE(実質収支比率等に係る経年分析!J$47,"▲","-")),2)</f>
        <v>13.52</v>
      </c>
    </row>
    <row r="21" spans="1:11">
      <c r="A21" s="174" t="s">
        <v>54</v>
      </c>
      <c r="B21" s="174">
        <f>IF(ISNUMBER(VALUE(SUBSTITUTE(実質収支比率等に係る経年分析!F$49,"▲","-"))),ROUND(VALUE(SUBSTITUTE(実質収支比率等に係る経年分析!F$49,"▲","-")),2),NA())</f>
        <v>1.58</v>
      </c>
      <c r="C21" s="174">
        <f>IF(ISNUMBER(VALUE(SUBSTITUTE(実質収支比率等に係る経年分析!G$49,"▲","-"))),ROUND(VALUE(SUBSTITUTE(実質収支比率等に係る経年分析!G$49,"▲","-")),2),NA())</f>
        <v>1.67</v>
      </c>
      <c r="D21" s="174">
        <f>IF(ISNUMBER(VALUE(SUBSTITUTE(実質収支比率等に係る経年分析!H$49,"▲","-"))),ROUND(VALUE(SUBSTITUTE(実質収支比率等に係る経年分析!H$49,"▲","-")),2),NA())</f>
        <v>-0.08</v>
      </c>
      <c r="E21" s="174">
        <f>IF(ISNUMBER(VALUE(SUBSTITUTE(実質収支比率等に係る経年分析!I$49,"▲","-"))),ROUND(VALUE(SUBSTITUTE(実質収支比率等に係る経年分析!I$49,"▲","-")),2),NA())</f>
        <v>-2.2400000000000002</v>
      </c>
      <c r="F21" s="174">
        <f>IF(ISNUMBER(VALUE(SUBSTITUTE(実質収支比率等に係る経年分析!J$49,"▲","-"))),ROUND(VALUE(SUBSTITUTE(実質収支比率等に係る経年分析!J$49,"▲","-")),2),NA())</f>
        <v>-0.19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0.12</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0.01</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四万十市と畜場会計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0.13</v>
      </c>
    </row>
    <row r="30" spans="1:11">
      <c r="A30" s="175" t="str">
        <f>IF(連結実質赤字比率に係る赤字・黒字の構成分析!C$40="",NA(),連結実質赤字比率に係る赤字・黒字の構成分析!C$40)</f>
        <v>四万十市下水道事業会計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0.49</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0.38</v>
      </c>
    </row>
    <row r="31" spans="1:11">
      <c r="A31" s="175" t="str">
        <f>IF(連結実質赤字比率に係る赤字・黒字の構成分析!C$39="",NA(),連結実質赤字比率に係る赤字・黒字の構成分析!C$39)</f>
        <v>四万十市国民健康保険会計事業勘定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v>
      </c>
    </row>
    <row r="32" spans="1:11">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0.66</v>
      </c>
    </row>
    <row r="33" spans="1:16">
      <c r="A33" s="175" t="str">
        <f>IF(連結実質赤字比率に係る赤字・黒字の構成分析!C$37="",NA(),連結実質赤字比率に係る赤字・黒字の構成分析!C$37)</f>
        <v>四万十市介護保険会計保険事業勘定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0.81</v>
      </c>
    </row>
    <row r="34" spans="1:16">
      <c r="A34" s="175" t="str">
        <f>IF(連結実質赤字比率に係る赤字・黒字の構成分析!C$36="",NA(),連結実質赤字比率に係る赤字・黒字の構成分析!C$36)</f>
        <v>四万十市水道事業会計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3.51</v>
      </c>
    </row>
    <row r="35" spans="1:16">
      <c r="A35" s="175" t="str">
        <f>IF(連結実質赤字比率に係る赤字・黒字の構成分析!C$35="",NA(),連結実質赤字比率に係る赤字・黒字の構成分析!C$35)</f>
        <v>四万十市病院事業会計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0.67</v>
      </c>
      <c r="D35" s="175">
        <f>IF(ROUND(VALUE(SUBSTITUTE(連結実質赤字比率に係る赤字・黒字の構成分析!G$35,"▲", "-")), 2) &lt; 0, ABS(ROUND(VALUE(SUBSTITUTE(連結実質赤字比率に係る赤字・黒字の構成分析!G$35,"▲", "-")), 2)), NA())</f>
        <v>0.46</v>
      </c>
      <c r="E35" s="175" t="e">
        <f>IF(ROUND(VALUE(SUBSTITUTE(連結実質赤字比率に係る赤字・黒字の構成分析!G$35,"▲", "-")), 2) &gt;= 0, ABS(ROUND(VALUE(SUBSTITUTE(連結実質赤字比率に係る赤字・黒字の構成分析!G$35,"▲", "-")), 2)), NA())</f>
        <v>#N/A</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v>
      </c>
      <c r="J35" s="175">
        <f>IF(ROUND(VALUE(SUBSTITUTE(連結実質赤字比率に係る赤字・黒字の構成分析!J$35,"▲", "-")), 2) &lt; 0, ABS(ROUND(VALUE(SUBSTITUTE(連結実質赤字比率に係る赤字・黒字の構成分析!J$35,"▲", "-")), 2)), NA())</f>
        <v>0.63</v>
      </c>
      <c r="K35" s="175" t="e">
        <f>IF(ROUND(VALUE(SUBSTITUTE(連結実質赤字比率に係る赤字・黒字の構成分析!J$35,"▲", "-")), 2) &gt;= 0, ABS(ROUND(VALUE(SUBSTITUTE(連結実質赤字比率に係る赤字・黒字の構成分析!J$35,"▲", "-")), 2)), NA())</f>
        <v>#N/A</v>
      </c>
    </row>
    <row r="36" spans="1:16">
      <c r="A36" s="175" t="str">
        <f>IF(連結実質赤字比率に係る赤字・黒字の構成分析!C$34="",NA(),連結実質赤字比率に係る赤字・黒字の構成分析!C$34)</f>
        <v>四万十市国民健康保険会計診療施設勘定</v>
      </c>
      <c r="B36" s="175">
        <f>IF(ROUND(VALUE(SUBSTITUTE(連結実質赤字比率に係る赤字・黒字の構成分析!F$34,"▲", "-")), 2) &lt; 0, ABS(ROUND(VALUE(SUBSTITUTE(連結実質赤字比率に係る赤字・黒字の構成分析!F$34,"▲", "-")), 2)), NA())</f>
        <v>1.1499999999999999</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1.1100000000000001</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0.8</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0.84</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0.83</v>
      </c>
      <c r="K36" s="175" t="e">
        <f>IF(ROUND(VALUE(SUBSTITUTE(連結実質赤字比率に係る赤字・黒字の構成分析!J$34,"▲", "-")), 2) &gt;= 0, ABS(ROUND(VALUE(SUBSTITUTE(連結実質赤字比率に係る赤字・黒字の構成分析!J$34,"▲", "-")), 2)), NA())</f>
        <v>#N/A</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2160</v>
      </c>
      <c r="E42" s="176"/>
      <c r="F42" s="176"/>
      <c r="G42" s="176">
        <f>'実質公債費比率（分子）の構造'!L$52</f>
        <v>2198</v>
      </c>
      <c r="H42" s="176"/>
      <c r="I42" s="176"/>
      <c r="J42" s="176">
        <f>'実質公債費比率（分子）の構造'!M$52</f>
        <v>2123</v>
      </c>
      <c r="K42" s="176"/>
      <c r="L42" s="176"/>
      <c r="M42" s="176">
        <f>'実質公債費比率（分子）の構造'!N$52</f>
        <v>2007</v>
      </c>
      <c r="N42" s="176"/>
      <c r="O42" s="176"/>
      <c r="P42" s="176">
        <f>'実質公債費比率（分子）の構造'!O$52</f>
        <v>2005</v>
      </c>
    </row>
    <row r="43" spans="1:16">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62</v>
      </c>
      <c r="B44" s="176">
        <f>'実質公債費比率（分子）の構造'!K$50</f>
        <v>1</v>
      </c>
      <c r="C44" s="176"/>
      <c r="D44" s="176"/>
      <c r="E44" s="176">
        <f>'実質公債費比率（分子）の構造'!L$50</f>
        <v>1</v>
      </c>
      <c r="F44" s="176"/>
      <c r="G44" s="176"/>
      <c r="H44" s="176">
        <f>'実質公債費比率（分子）の構造'!M$50</f>
        <v>7</v>
      </c>
      <c r="I44" s="176"/>
      <c r="J44" s="176"/>
      <c r="K44" s="176">
        <f>'実質公債費比率（分子）の構造'!N$50</f>
        <v>12</v>
      </c>
      <c r="L44" s="176"/>
      <c r="M44" s="176"/>
      <c r="N44" s="176">
        <f>'実質公債費比率（分子）の構造'!O$50</f>
        <v>11</v>
      </c>
      <c r="O44" s="176"/>
      <c r="P44" s="176"/>
    </row>
    <row r="45" spans="1:16">
      <c r="A45" s="176" t="s">
        <v>63</v>
      </c>
      <c r="B45" s="176">
        <f>'実質公債費比率（分子）の構造'!K$49</f>
        <v>124</v>
      </c>
      <c r="C45" s="176"/>
      <c r="D45" s="176"/>
      <c r="E45" s="176">
        <f>'実質公債費比率（分子）の構造'!L$49</f>
        <v>124</v>
      </c>
      <c r="F45" s="176"/>
      <c r="G45" s="176"/>
      <c r="H45" s="176">
        <f>'実質公債費比率（分子）の構造'!M$49</f>
        <v>119</v>
      </c>
      <c r="I45" s="176"/>
      <c r="J45" s="176"/>
      <c r="K45" s="176">
        <f>'実質公債費比率（分子）の構造'!N$49</f>
        <v>102</v>
      </c>
      <c r="L45" s="176"/>
      <c r="M45" s="176"/>
      <c r="N45" s="176">
        <f>'実質公債費比率（分子）の構造'!O$49</f>
        <v>79</v>
      </c>
      <c r="O45" s="176"/>
      <c r="P45" s="176"/>
    </row>
    <row r="46" spans="1:16">
      <c r="A46" s="176" t="s">
        <v>64</v>
      </c>
      <c r="B46" s="176">
        <f>'実質公債費比率（分子）の構造'!K$48</f>
        <v>646</v>
      </c>
      <c r="C46" s="176"/>
      <c r="D46" s="176"/>
      <c r="E46" s="176">
        <f>'実質公債費比率（分子）の構造'!L$48</f>
        <v>551</v>
      </c>
      <c r="F46" s="176"/>
      <c r="G46" s="176"/>
      <c r="H46" s="176">
        <f>'実質公債費比率（分子）の構造'!M$48</f>
        <v>573</v>
      </c>
      <c r="I46" s="176"/>
      <c r="J46" s="176"/>
      <c r="K46" s="176">
        <f>'実質公債費比率（分子）の構造'!N$48</f>
        <v>543</v>
      </c>
      <c r="L46" s="176"/>
      <c r="M46" s="176"/>
      <c r="N46" s="176">
        <f>'実質公債費比率（分子）の構造'!O$48</f>
        <v>579</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2409</v>
      </c>
      <c r="C49" s="176"/>
      <c r="D49" s="176"/>
      <c r="E49" s="176">
        <f>'実質公債費比率（分子）の構造'!L$45</f>
        <v>2427</v>
      </c>
      <c r="F49" s="176"/>
      <c r="G49" s="176"/>
      <c r="H49" s="176">
        <f>'実質公債費比率（分子）の構造'!M$45</f>
        <v>2441</v>
      </c>
      <c r="I49" s="176"/>
      <c r="J49" s="176"/>
      <c r="K49" s="176">
        <f>'実質公債費比率（分子）の構造'!N$45</f>
        <v>2444</v>
      </c>
      <c r="L49" s="176"/>
      <c r="M49" s="176"/>
      <c r="N49" s="176">
        <f>'実質公債費比率（分子）の構造'!O$45</f>
        <v>2509</v>
      </c>
      <c r="O49" s="176"/>
      <c r="P49" s="176"/>
    </row>
    <row r="50" spans="1:16">
      <c r="A50" s="176" t="s">
        <v>67</v>
      </c>
      <c r="B50" s="176" t="e">
        <f>NA()</f>
        <v>#N/A</v>
      </c>
      <c r="C50" s="176">
        <f>IF(ISNUMBER('実質公債費比率（分子）の構造'!K$53),'実質公債費比率（分子）の構造'!K$53,NA())</f>
        <v>1020</v>
      </c>
      <c r="D50" s="176" t="e">
        <f>NA()</f>
        <v>#N/A</v>
      </c>
      <c r="E50" s="176" t="e">
        <f>NA()</f>
        <v>#N/A</v>
      </c>
      <c r="F50" s="176">
        <f>IF(ISNUMBER('実質公債費比率（分子）の構造'!L$53),'実質公債費比率（分子）の構造'!L$53,NA())</f>
        <v>905</v>
      </c>
      <c r="G50" s="176" t="e">
        <f>NA()</f>
        <v>#N/A</v>
      </c>
      <c r="H50" s="176" t="e">
        <f>NA()</f>
        <v>#N/A</v>
      </c>
      <c r="I50" s="176">
        <f>IF(ISNUMBER('実質公債費比率（分子）の構造'!M$53),'実質公債費比率（分子）の構造'!M$53,NA())</f>
        <v>1017</v>
      </c>
      <c r="J50" s="176" t="e">
        <f>NA()</f>
        <v>#N/A</v>
      </c>
      <c r="K50" s="176" t="e">
        <f>NA()</f>
        <v>#N/A</v>
      </c>
      <c r="L50" s="176">
        <f>IF(ISNUMBER('実質公債費比率（分子）の構造'!N$53),'実質公債費比率（分子）の構造'!N$53,NA())</f>
        <v>1094</v>
      </c>
      <c r="M50" s="176" t="e">
        <f>NA()</f>
        <v>#N/A</v>
      </c>
      <c r="N50" s="176" t="e">
        <f>NA()</f>
        <v>#N/A</v>
      </c>
      <c r="O50" s="176">
        <f>IF(ISNUMBER('実質公債費比率（分子）の構造'!O$53),'実質公債費比率（分子）の構造'!O$53,NA())</f>
        <v>1173</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21987</v>
      </c>
      <c r="E56" s="175"/>
      <c r="F56" s="175"/>
      <c r="G56" s="175">
        <f>'将来負担比率（分子）の構造'!J$52</f>
        <v>21926</v>
      </c>
      <c r="H56" s="175"/>
      <c r="I56" s="175"/>
      <c r="J56" s="175">
        <f>'将来負担比率（分子）の構造'!K$52</f>
        <v>21448</v>
      </c>
      <c r="K56" s="175"/>
      <c r="L56" s="175"/>
      <c r="M56" s="175">
        <f>'将来負担比率（分子）の構造'!L$52</f>
        <v>21858</v>
      </c>
      <c r="N56" s="175"/>
      <c r="O56" s="175"/>
      <c r="P56" s="175">
        <f>'将来負担比率（分子）の構造'!M$52</f>
        <v>22517</v>
      </c>
    </row>
    <row r="57" spans="1:16">
      <c r="A57" s="175" t="s">
        <v>42</v>
      </c>
      <c r="B57" s="175"/>
      <c r="C57" s="175"/>
      <c r="D57" s="175">
        <f>'将来負担比率（分子）の構造'!I$51</f>
        <v>44</v>
      </c>
      <c r="E57" s="175"/>
      <c r="F57" s="175"/>
      <c r="G57" s="175">
        <f>'将来負担比率（分子）の構造'!J$51</f>
        <v>33</v>
      </c>
      <c r="H57" s="175"/>
      <c r="I57" s="175"/>
      <c r="J57" s="175">
        <f>'将来負担比率（分子）の構造'!K$51</f>
        <v>15</v>
      </c>
      <c r="K57" s="175"/>
      <c r="L57" s="175"/>
      <c r="M57" s="175">
        <f>'将来負担比率（分子）の構造'!L$51</f>
        <v>8</v>
      </c>
      <c r="N57" s="175"/>
      <c r="O57" s="175"/>
      <c r="P57" s="175">
        <f>'将来負担比率（分子）の構造'!M$51</f>
        <v>9</v>
      </c>
    </row>
    <row r="58" spans="1:16">
      <c r="A58" s="175" t="s">
        <v>41</v>
      </c>
      <c r="B58" s="175"/>
      <c r="C58" s="175"/>
      <c r="D58" s="175">
        <f>'将来負担比率（分子）の構造'!I$50</f>
        <v>4512</v>
      </c>
      <c r="E58" s="175"/>
      <c r="F58" s="175"/>
      <c r="G58" s="175">
        <f>'将来負担比率（分子）の構造'!J$50</f>
        <v>5172</v>
      </c>
      <c r="H58" s="175"/>
      <c r="I58" s="175"/>
      <c r="J58" s="175">
        <f>'将来負担比率（分子）の構造'!K$50</f>
        <v>6167</v>
      </c>
      <c r="K58" s="175"/>
      <c r="L58" s="175"/>
      <c r="M58" s="175">
        <f>'将来負担比率（分子）の構造'!L$50</f>
        <v>6566</v>
      </c>
      <c r="N58" s="175"/>
      <c r="O58" s="175"/>
      <c r="P58" s="175">
        <f>'将来負担比率（分子）の構造'!M$50</f>
        <v>6463</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3087</v>
      </c>
      <c r="C62" s="175"/>
      <c r="D62" s="175"/>
      <c r="E62" s="175">
        <f>'将来負担比率（分子）の構造'!J$45</f>
        <v>2922</v>
      </c>
      <c r="F62" s="175"/>
      <c r="G62" s="175"/>
      <c r="H62" s="175">
        <f>'将来負担比率（分子）の構造'!K$45</f>
        <v>2572</v>
      </c>
      <c r="I62" s="175"/>
      <c r="J62" s="175"/>
      <c r="K62" s="175">
        <f>'将来負担比率（分子）の構造'!L$45</f>
        <v>2407</v>
      </c>
      <c r="L62" s="175"/>
      <c r="M62" s="175"/>
      <c r="N62" s="175">
        <f>'将来負担比率（分子）の構造'!M$45</f>
        <v>2445</v>
      </c>
      <c r="O62" s="175"/>
      <c r="P62" s="175"/>
    </row>
    <row r="63" spans="1:16">
      <c r="A63" s="175" t="s">
        <v>34</v>
      </c>
      <c r="B63" s="175">
        <f>'将来負担比率（分子）の構造'!I$44</f>
        <v>631</v>
      </c>
      <c r="C63" s="175"/>
      <c r="D63" s="175"/>
      <c r="E63" s="175">
        <f>'将来負担比率（分子）の構造'!J$44</f>
        <v>510</v>
      </c>
      <c r="F63" s="175"/>
      <c r="G63" s="175"/>
      <c r="H63" s="175">
        <f>'将来負担比率（分子）の構造'!K$44</f>
        <v>387</v>
      </c>
      <c r="I63" s="175"/>
      <c r="J63" s="175"/>
      <c r="K63" s="175">
        <f>'将来負担比率（分子）の構造'!L$44</f>
        <v>299</v>
      </c>
      <c r="L63" s="175"/>
      <c r="M63" s="175"/>
      <c r="N63" s="175">
        <f>'将来負担比率（分子）の構造'!M$44</f>
        <v>394</v>
      </c>
      <c r="O63" s="175"/>
      <c r="P63" s="175"/>
    </row>
    <row r="64" spans="1:16">
      <c r="A64" s="175" t="s">
        <v>33</v>
      </c>
      <c r="B64" s="175">
        <f>'将来負担比率（分子）の構造'!I$43</f>
        <v>8814</v>
      </c>
      <c r="C64" s="175"/>
      <c r="D64" s="175"/>
      <c r="E64" s="175">
        <f>'将来負担比率（分子）の構造'!J$43</f>
        <v>6697</v>
      </c>
      <c r="F64" s="175"/>
      <c r="G64" s="175"/>
      <c r="H64" s="175">
        <f>'将来負担比率（分子）の構造'!K$43</f>
        <v>6740</v>
      </c>
      <c r="I64" s="175"/>
      <c r="J64" s="175"/>
      <c r="K64" s="175">
        <f>'将来負担比率（分子）の構造'!L$43</f>
        <v>6574</v>
      </c>
      <c r="L64" s="175"/>
      <c r="M64" s="175"/>
      <c r="N64" s="175">
        <f>'将来負担比率（分子）の構造'!M$43</f>
        <v>6326</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24916</v>
      </c>
      <c r="C66" s="175"/>
      <c r="D66" s="175"/>
      <c r="E66" s="175">
        <f>'将来負担比率（分子）の構造'!J$41</f>
        <v>25471</v>
      </c>
      <c r="F66" s="175"/>
      <c r="G66" s="175"/>
      <c r="H66" s="175">
        <f>'将来負担比率（分子）の構造'!K$41</f>
        <v>26192</v>
      </c>
      <c r="I66" s="175"/>
      <c r="J66" s="175"/>
      <c r="K66" s="175">
        <f>'将来負担比率（分子）の構造'!L$41</f>
        <v>26066</v>
      </c>
      <c r="L66" s="175"/>
      <c r="M66" s="175"/>
      <c r="N66" s="175">
        <f>'将来負担比率（分子）の構造'!M$41</f>
        <v>29889</v>
      </c>
      <c r="O66" s="175"/>
      <c r="P66" s="175"/>
    </row>
    <row r="67" spans="1:16">
      <c r="A67" s="175" t="s">
        <v>71</v>
      </c>
      <c r="B67" s="175" t="e">
        <f>NA()</f>
        <v>#N/A</v>
      </c>
      <c r="C67" s="175">
        <f>IF(ISNUMBER('将来負担比率（分子）の構造'!I$53), IF('将来負担比率（分子）の構造'!I$53 &lt; 0, 0, '将来負担比率（分子）の構造'!I$53), NA())</f>
        <v>10905</v>
      </c>
      <c r="D67" s="175" t="e">
        <f>NA()</f>
        <v>#N/A</v>
      </c>
      <c r="E67" s="175" t="e">
        <f>NA()</f>
        <v>#N/A</v>
      </c>
      <c r="F67" s="175">
        <f>IF(ISNUMBER('将来負担比率（分子）の構造'!J$53), IF('将来負担比率（分子）の構造'!J$53 &lt; 0, 0, '将来負担比率（分子）の構造'!J$53), NA())</f>
        <v>8469</v>
      </c>
      <c r="G67" s="175" t="e">
        <f>NA()</f>
        <v>#N/A</v>
      </c>
      <c r="H67" s="175" t="e">
        <f>NA()</f>
        <v>#N/A</v>
      </c>
      <c r="I67" s="175">
        <f>IF(ISNUMBER('将来負担比率（分子）の構造'!K$53), IF('将来負担比率（分子）の構造'!K$53 &lt; 0, 0, '将来負担比率（分子）の構造'!K$53), NA())</f>
        <v>8261</v>
      </c>
      <c r="J67" s="175" t="e">
        <f>NA()</f>
        <v>#N/A</v>
      </c>
      <c r="K67" s="175" t="e">
        <f>NA()</f>
        <v>#N/A</v>
      </c>
      <c r="L67" s="175">
        <f>IF(ISNUMBER('将来負担比率（分子）の構造'!L$53), IF('将来負担比率（分子）の構造'!L$53 &lt; 0, 0, '将来負担比率（分子）の構造'!L$53), NA())</f>
        <v>6914</v>
      </c>
      <c r="M67" s="175" t="e">
        <f>NA()</f>
        <v>#N/A</v>
      </c>
      <c r="N67" s="175" t="e">
        <f>NA()</f>
        <v>#N/A</v>
      </c>
      <c r="O67" s="175">
        <f>IF(ISNUMBER('将来負担比率（分子）の構造'!M$53), IF('将来負担比率（分子）の構造'!M$53 &lt; 0, 0, '将来負担比率（分子）の構造'!M$53), NA())</f>
        <v>10066</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1175</v>
      </c>
      <c r="C72" s="179">
        <f>基金残高に係る経年分析!G55</f>
        <v>1557</v>
      </c>
      <c r="D72" s="179">
        <f>基金残高に係る経年分析!H55</f>
        <v>1666</v>
      </c>
    </row>
    <row r="73" spans="1:16">
      <c r="A73" s="178" t="s">
        <v>74</v>
      </c>
      <c r="B73" s="179">
        <f>基金残高に係る経年分析!F56</f>
        <v>2880</v>
      </c>
      <c r="C73" s="179">
        <f>基金残高に係る経年分析!G56</f>
        <v>2581</v>
      </c>
      <c r="D73" s="179">
        <f>基金残高に係る経年分析!H56</f>
        <v>1999</v>
      </c>
    </row>
    <row r="74" spans="1:16">
      <c r="A74" s="178" t="s">
        <v>75</v>
      </c>
      <c r="B74" s="179">
        <f>基金残高に係る経年分析!F57</f>
        <v>2737</v>
      </c>
      <c r="C74" s="179">
        <f>基金残高に係る経年分析!G57</f>
        <v>2989</v>
      </c>
      <c r="D74" s="179">
        <f>基金残高に係る経年分析!H57</f>
        <v>3031</v>
      </c>
    </row>
  </sheetData>
  <sheetProtection algorithmName="SHA-512" hashValue="ku0bGqq3mQBuQbGTojQtgSBVZ4GrvB5aMrWSGqxHqzzo/mYdBBBfa8jHkdw/YINL5MR9Sqx21tbApAHkrXgBVg==" saltValue="2wV8VH7T0fxKO6zwZg9X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3754777</v>
      </c>
      <c r="S5" s="649"/>
      <c r="T5" s="649"/>
      <c r="U5" s="649"/>
      <c r="V5" s="649"/>
      <c r="W5" s="649"/>
      <c r="X5" s="649"/>
      <c r="Y5" s="650"/>
      <c r="Z5" s="651">
        <v>12.5</v>
      </c>
      <c r="AA5" s="651"/>
      <c r="AB5" s="651"/>
      <c r="AC5" s="651"/>
      <c r="AD5" s="652">
        <v>3754777</v>
      </c>
      <c r="AE5" s="652"/>
      <c r="AF5" s="652"/>
      <c r="AG5" s="652"/>
      <c r="AH5" s="652"/>
      <c r="AI5" s="652"/>
      <c r="AJ5" s="652"/>
      <c r="AK5" s="652"/>
      <c r="AL5" s="653">
        <v>30.3</v>
      </c>
      <c r="AM5" s="654"/>
      <c r="AN5" s="654"/>
      <c r="AO5" s="655"/>
      <c r="AP5" s="645" t="s">
        <v>216</v>
      </c>
      <c r="AQ5" s="646"/>
      <c r="AR5" s="646"/>
      <c r="AS5" s="646"/>
      <c r="AT5" s="646"/>
      <c r="AU5" s="646"/>
      <c r="AV5" s="646"/>
      <c r="AW5" s="646"/>
      <c r="AX5" s="646"/>
      <c r="AY5" s="646"/>
      <c r="AZ5" s="646"/>
      <c r="BA5" s="646"/>
      <c r="BB5" s="646"/>
      <c r="BC5" s="646"/>
      <c r="BD5" s="646"/>
      <c r="BE5" s="646"/>
      <c r="BF5" s="647"/>
      <c r="BG5" s="659">
        <v>3745014</v>
      </c>
      <c r="BH5" s="660"/>
      <c r="BI5" s="660"/>
      <c r="BJ5" s="660"/>
      <c r="BK5" s="660"/>
      <c r="BL5" s="660"/>
      <c r="BM5" s="660"/>
      <c r="BN5" s="661"/>
      <c r="BO5" s="662">
        <v>99.7</v>
      </c>
      <c r="BP5" s="662"/>
      <c r="BQ5" s="662"/>
      <c r="BR5" s="662"/>
      <c r="BS5" s="663">
        <v>53104</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274455</v>
      </c>
      <c r="S6" s="660"/>
      <c r="T6" s="660"/>
      <c r="U6" s="660"/>
      <c r="V6" s="660"/>
      <c r="W6" s="660"/>
      <c r="X6" s="660"/>
      <c r="Y6" s="661"/>
      <c r="Z6" s="662">
        <v>0.9</v>
      </c>
      <c r="AA6" s="662"/>
      <c r="AB6" s="662"/>
      <c r="AC6" s="662"/>
      <c r="AD6" s="663">
        <v>274455</v>
      </c>
      <c r="AE6" s="663"/>
      <c r="AF6" s="663"/>
      <c r="AG6" s="663"/>
      <c r="AH6" s="663"/>
      <c r="AI6" s="663"/>
      <c r="AJ6" s="663"/>
      <c r="AK6" s="663"/>
      <c r="AL6" s="664">
        <v>2.2000000000000002</v>
      </c>
      <c r="AM6" s="665"/>
      <c r="AN6" s="665"/>
      <c r="AO6" s="666"/>
      <c r="AP6" s="656" t="s">
        <v>221</v>
      </c>
      <c r="AQ6" s="657"/>
      <c r="AR6" s="657"/>
      <c r="AS6" s="657"/>
      <c r="AT6" s="657"/>
      <c r="AU6" s="657"/>
      <c r="AV6" s="657"/>
      <c r="AW6" s="657"/>
      <c r="AX6" s="657"/>
      <c r="AY6" s="657"/>
      <c r="AZ6" s="657"/>
      <c r="BA6" s="657"/>
      <c r="BB6" s="657"/>
      <c r="BC6" s="657"/>
      <c r="BD6" s="657"/>
      <c r="BE6" s="657"/>
      <c r="BF6" s="658"/>
      <c r="BG6" s="659">
        <v>3745014</v>
      </c>
      <c r="BH6" s="660"/>
      <c r="BI6" s="660"/>
      <c r="BJ6" s="660"/>
      <c r="BK6" s="660"/>
      <c r="BL6" s="660"/>
      <c r="BM6" s="660"/>
      <c r="BN6" s="661"/>
      <c r="BO6" s="662">
        <v>99.7</v>
      </c>
      <c r="BP6" s="662"/>
      <c r="BQ6" s="662"/>
      <c r="BR6" s="662"/>
      <c r="BS6" s="663">
        <v>53104</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166044</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166044</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3131</v>
      </c>
      <c r="S7" s="660"/>
      <c r="T7" s="660"/>
      <c r="U7" s="660"/>
      <c r="V7" s="660"/>
      <c r="W7" s="660"/>
      <c r="X7" s="660"/>
      <c r="Y7" s="661"/>
      <c r="Z7" s="662">
        <v>0</v>
      </c>
      <c r="AA7" s="662"/>
      <c r="AB7" s="662"/>
      <c r="AC7" s="662"/>
      <c r="AD7" s="663">
        <v>3131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1593377</v>
      </c>
      <c r="BH7" s="660"/>
      <c r="BI7" s="660"/>
      <c r="BJ7" s="660"/>
      <c r="BK7" s="660"/>
      <c r="BL7" s="660"/>
      <c r="BM7" s="660"/>
      <c r="BN7" s="661"/>
      <c r="BO7" s="662">
        <v>42.4</v>
      </c>
      <c r="BP7" s="662"/>
      <c r="BQ7" s="662"/>
      <c r="BR7" s="662"/>
      <c r="BS7" s="663">
        <v>53104</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9871855</v>
      </c>
      <c r="CS7" s="660"/>
      <c r="CT7" s="660"/>
      <c r="CU7" s="660"/>
      <c r="CV7" s="660"/>
      <c r="CW7" s="660"/>
      <c r="CX7" s="660"/>
      <c r="CY7" s="661"/>
      <c r="CZ7" s="662">
        <v>33.1</v>
      </c>
      <c r="DA7" s="662"/>
      <c r="DB7" s="662"/>
      <c r="DC7" s="662"/>
      <c r="DD7" s="668">
        <v>5891405</v>
      </c>
      <c r="DE7" s="660"/>
      <c r="DF7" s="660"/>
      <c r="DG7" s="660"/>
      <c r="DH7" s="660"/>
      <c r="DI7" s="660"/>
      <c r="DJ7" s="660"/>
      <c r="DK7" s="660"/>
      <c r="DL7" s="660"/>
      <c r="DM7" s="660"/>
      <c r="DN7" s="660"/>
      <c r="DO7" s="660"/>
      <c r="DP7" s="661"/>
      <c r="DQ7" s="668">
        <v>2708608</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17939</v>
      </c>
      <c r="S8" s="660"/>
      <c r="T8" s="660"/>
      <c r="U8" s="660"/>
      <c r="V8" s="660"/>
      <c r="W8" s="660"/>
      <c r="X8" s="660"/>
      <c r="Y8" s="661"/>
      <c r="Z8" s="662">
        <v>0.1</v>
      </c>
      <c r="AA8" s="662"/>
      <c r="AB8" s="662"/>
      <c r="AC8" s="662"/>
      <c r="AD8" s="663">
        <v>17939</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54442</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7747863</v>
      </c>
      <c r="CS8" s="660"/>
      <c r="CT8" s="660"/>
      <c r="CU8" s="660"/>
      <c r="CV8" s="660"/>
      <c r="CW8" s="660"/>
      <c r="CX8" s="660"/>
      <c r="CY8" s="661"/>
      <c r="CZ8" s="662">
        <v>26</v>
      </c>
      <c r="DA8" s="662"/>
      <c r="DB8" s="662"/>
      <c r="DC8" s="662"/>
      <c r="DD8" s="668">
        <v>107797</v>
      </c>
      <c r="DE8" s="660"/>
      <c r="DF8" s="660"/>
      <c r="DG8" s="660"/>
      <c r="DH8" s="660"/>
      <c r="DI8" s="660"/>
      <c r="DJ8" s="660"/>
      <c r="DK8" s="660"/>
      <c r="DL8" s="660"/>
      <c r="DM8" s="660"/>
      <c r="DN8" s="660"/>
      <c r="DO8" s="660"/>
      <c r="DP8" s="661"/>
      <c r="DQ8" s="668">
        <v>4240751</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19935</v>
      </c>
      <c r="S9" s="660"/>
      <c r="T9" s="660"/>
      <c r="U9" s="660"/>
      <c r="V9" s="660"/>
      <c r="W9" s="660"/>
      <c r="X9" s="660"/>
      <c r="Y9" s="661"/>
      <c r="Z9" s="662">
        <v>0.1</v>
      </c>
      <c r="AA9" s="662"/>
      <c r="AB9" s="662"/>
      <c r="AC9" s="662"/>
      <c r="AD9" s="663">
        <v>19935</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1299821</v>
      </c>
      <c r="BH9" s="660"/>
      <c r="BI9" s="660"/>
      <c r="BJ9" s="660"/>
      <c r="BK9" s="660"/>
      <c r="BL9" s="660"/>
      <c r="BM9" s="660"/>
      <c r="BN9" s="661"/>
      <c r="BO9" s="662">
        <v>34.6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2113269</v>
      </c>
      <c r="CS9" s="660"/>
      <c r="CT9" s="660"/>
      <c r="CU9" s="660"/>
      <c r="CV9" s="660"/>
      <c r="CW9" s="660"/>
      <c r="CX9" s="660"/>
      <c r="CY9" s="661"/>
      <c r="CZ9" s="662">
        <v>7.1</v>
      </c>
      <c r="DA9" s="662"/>
      <c r="DB9" s="662"/>
      <c r="DC9" s="662"/>
      <c r="DD9" s="668">
        <v>37872</v>
      </c>
      <c r="DE9" s="660"/>
      <c r="DF9" s="660"/>
      <c r="DG9" s="660"/>
      <c r="DH9" s="660"/>
      <c r="DI9" s="660"/>
      <c r="DJ9" s="660"/>
      <c r="DK9" s="660"/>
      <c r="DL9" s="660"/>
      <c r="DM9" s="660"/>
      <c r="DN9" s="660"/>
      <c r="DO9" s="660"/>
      <c r="DP9" s="661"/>
      <c r="DQ9" s="668">
        <v>1518779</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127535</v>
      </c>
      <c r="BH10" s="660"/>
      <c r="BI10" s="660"/>
      <c r="BJ10" s="660"/>
      <c r="BK10" s="660"/>
      <c r="BL10" s="660"/>
      <c r="BM10" s="660"/>
      <c r="BN10" s="661"/>
      <c r="BO10" s="662">
        <v>3.4</v>
      </c>
      <c r="BP10" s="662"/>
      <c r="BQ10" s="662"/>
      <c r="BR10" s="662"/>
      <c r="BS10" s="663">
        <v>21245</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859155</v>
      </c>
      <c r="S11" s="660"/>
      <c r="T11" s="660"/>
      <c r="U11" s="660"/>
      <c r="V11" s="660"/>
      <c r="W11" s="660"/>
      <c r="X11" s="660"/>
      <c r="Y11" s="661"/>
      <c r="Z11" s="664">
        <v>2.9</v>
      </c>
      <c r="AA11" s="665"/>
      <c r="AB11" s="665"/>
      <c r="AC11" s="671"/>
      <c r="AD11" s="668">
        <v>859155</v>
      </c>
      <c r="AE11" s="660"/>
      <c r="AF11" s="660"/>
      <c r="AG11" s="660"/>
      <c r="AH11" s="660"/>
      <c r="AI11" s="660"/>
      <c r="AJ11" s="660"/>
      <c r="AK11" s="661"/>
      <c r="AL11" s="664">
        <v>6.9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111579</v>
      </c>
      <c r="BH11" s="660"/>
      <c r="BI11" s="660"/>
      <c r="BJ11" s="660"/>
      <c r="BK11" s="660"/>
      <c r="BL11" s="660"/>
      <c r="BM11" s="660"/>
      <c r="BN11" s="661"/>
      <c r="BO11" s="662">
        <v>3</v>
      </c>
      <c r="BP11" s="662"/>
      <c r="BQ11" s="662"/>
      <c r="BR11" s="662"/>
      <c r="BS11" s="663">
        <v>31859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1158214</v>
      </c>
      <c r="CS11" s="660"/>
      <c r="CT11" s="660"/>
      <c r="CU11" s="660"/>
      <c r="CV11" s="660"/>
      <c r="CW11" s="660"/>
      <c r="CX11" s="660"/>
      <c r="CY11" s="661"/>
      <c r="CZ11" s="662">
        <v>3.9</v>
      </c>
      <c r="DA11" s="662"/>
      <c r="DB11" s="662"/>
      <c r="DC11" s="662"/>
      <c r="DD11" s="668">
        <v>368325</v>
      </c>
      <c r="DE11" s="660"/>
      <c r="DF11" s="660"/>
      <c r="DG11" s="660"/>
      <c r="DH11" s="660"/>
      <c r="DI11" s="660"/>
      <c r="DJ11" s="660"/>
      <c r="DK11" s="660"/>
      <c r="DL11" s="660"/>
      <c r="DM11" s="660"/>
      <c r="DN11" s="660"/>
      <c r="DO11" s="660"/>
      <c r="DP11" s="661"/>
      <c r="DQ11" s="668">
        <v>541940</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v>8918</v>
      </c>
      <c r="S12" s="660"/>
      <c r="T12" s="660"/>
      <c r="U12" s="660"/>
      <c r="V12" s="660"/>
      <c r="W12" s="660"/>
      <c r="X12" s="660"/>
      <c r="Y12" s="661"/>
      <c r="Z12" s="662">
        <v>0</v>
      </c>
      <c r="AA12" s="662"/>
      <c r="AB12" s="662"/>
      <c r="AC12" s="662"/>
      <c r="AD12" s="663">
        <v>8918</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1709687</v>
      </c>
      <c r="BH12" s="660"/>
      <c r="BI12" s="660"/>
      <c r="BJ12" s="660"/>
      <c r="BK12" s="660"/>
      <c r="BL12" s="660"/>
      <c r="BM12" s="660"/>
      <c r="BN12" s="661"/>
      <c r="BO12" s="662">
        <v>45.5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759397</v>
      </c>
      <c r="CS12" s="660"/>
      <c r="CT12" s="660"/>
      <c r="CU12" s="660"/>
      <c r="CV12" s="660"/>
      <c r="CW12" s="660"/>
      <c r="CX12" s="660"/>
      <c r="CY12" s="661"/>
      <c r="CZ12" s="662">
        <v>2.5</v>
      </c>
      <c r="DA12" s="662"/>
      <c r="DB12" s="662"/>
      <c r="DC12" s="662"/>
      <c r="DD12" s="668">
        <v>62396</v>
      </c>
      <c r="DE12" s="660"/>
      <c r="DF12" s="660"/>
      <c r="DG12" s="660"/>
      <c r="DH12" s="660"/>
      <c r="DI12" s="660"/>
      <c r="DJ12" s="660"/>
      <c r="DK12" s="660"/>
      <c r="DL12" s="660"/>
      <c r="DM12" s="660"/>
      <c r="DN12" s="660"/>
      <c r="DO12" s="660"/>
      <c r="DP12" s="661"/>
      <c r="DQ12" s="668">
        <v>307803</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1689505</v>
      </c>
      <c r="BH13" s="660"/>
      <c r="BI13" s="660"/>
      <c r="BJ13" s="660"/>
      <c r="BK13" s="660"/>
      <c r="BL13" s="660"/>
      <c r="BM13" s="660"/>
      <c r="BN13" s="661"/>
      <c r="BO13" s="662">
        <v>45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2243320</v>
      </c>
      <c r="CS13" s="660"/>
      <c r="CT13" s="660"/>
      <c r="CU13" s="660"/>
      <c r="CV13" s="660"/>
      <c r="CW13" s="660"/>
      <c r="CX13" s="660"/>
      <c r="CY13" s="661"/>
      <c r="CZ13" s="662">
        <v>7.5</v>
      </c>
      <c r="DA13" s="662"/>
      <c r="DB13" s="662"/>
      <c r="DC13" s="662"/>
      <c r="DD13" s="668">
        <v>1383390</v>
      </c>
      <c r="DE13" s="660"/>
      <c r="DF13" s="660"/>
      <c r="DG13" s="660"/>
      <c r="DH13" s="660"/>
      <c r="DI13" s="660"/>
      <c r="DJ13" s="660"/>
      <c r="DK13" s="660"/>
      <c r="DL13" s="660"/>
      <c r="DM13" s="660"/>
      <c r="DN13" s="660"/>
      <c r="DO13" s="660"/>
      <c r="DP13" s="661"/>
      <c r="DQ13" s="668">
        <v>732901</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1769</v>
      </c>
      <c r="S14" s="660"/>
      <c r="T14" s="660"/>
      <c r="U14" s="660"/>
      <c r="V14" s="660"/>
      <c r="W14" s="660"/>
      <c r="X14" s="660"/>
      <c r="Y14" s="661"/>
      <c r="Z14" s="662">
        <v>0</v>
      </c>
      <c r="AA14" s="662"/>
      <c r="AB14" s="662"/>
      <c r="AC14" s="662"/>
      <c r="AD14" s="663">
        <v>1769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161360</v>
      </c>
      <c r="BH14" s="660"/>
      <c r="BI14" s="660"/>
      <c r="BJ14" s="660"/>
      <c r="BK14" s="660"/>
      <c r="BL14" s="660"/>
      <c r="BM14" s="660"/>
      <c r="BN14" s="661"/>
      <c r="BO14" s="662">
        <v>4.3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1056471</v>
      </c>
      <c r="CS14" s="660"/>
      <c r="CT14" s="660"/>
      <c r="CU14" s="660"/>
      <c r="CV14" s="660"/>
      <c r="CW14" s="660"/>
      <c r="CX14" s="660"/>
      <c r="CY14" s="661"/>
      <c r="CZ14" s="662">
        <v>3.5</v>
      </c>
      <c r="DA14" s="662"/>
      <c r="DB14" s="662"/>
      <c r="DC14" s="662"/>
      <c r="DD14" s="668">
        <v>272387</v>
      </c>
      <c r="DE14" s="660"/>
      <c r="DF14" s="660"/>
      <c r="DG14" s="660"/>
      <c r="DH14" s="660"/>
      <c r="DI14" s="660"/>
      <c r="DJ14" s="660"/>
      <c r="DK14" s="660"/>
      <c r="DL14" s="660"/>
      <c r="DM14" s="660"/>
      <c r="DN14" s="660"/>
      <c r="DO14" s="660"/>
      <c r="DP14" s="661"/>
      <c r="DQ14" s="668">
        <v>780313</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280590</v>
      </c>
      <c r="BH15" s="660"/>
      <c r="BI15" s="660"/>
      <c r="BJ15" s="660"/>
      <c r="BK15" s="660"/>
      <c r="BL15" s="660"/>
      <c r="BM15" s="660"/>
      <c r="BN15" s="661"/>
      <c r="BO15" s="662">
        <v>7.5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1880298</v>
      </c>
      <c r="CS15" s="660"/>
      <c r="CT15" s="660"/>
      <c r="CU15" s="660"/>
      <c r="CV15" s="660"/>
      <c r="CW15" s="660"/>
      <c r="CX15" s="660"/>
      <c r="CY15" s="661"/>
      <c r="CZ15" s="662">
        <v>6.3</v>
      </c>
      <c r="DA15" s="662"/>
      <c r="DB15" s="662"/>
      <c r="DC15" s="662"/>
      <c r="DD15" s="668">
        <v>315092</v>
      </c>
      <c r="DE15" s="660"/>
      <c r="DF15" s="660"/>
      <c r="DG15" s="660"/>
      <c r="DH15" s="660"/>
      <c r="DI15" s="660"/>
      <c r="DJ15" s="660"/>
      <c r="DK15" s="660"/>
      <c r="DL15" s="660"/>
      <c r="DM15" s="660"/>
      <c r="DN15" s="660"/>
      <c r="DO15" s="660"/>
      <c r="DP15" s="661"/>
      <c r="DQ15" s="668">
        <v>1356091</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14926</v>
      </c>
      <c r="S16" s="660"/>
      <c r="T16" s="660"/>
      <c r="U16" s="660"/>
      <c r="V16" s="660"/>
      <c r="W16" s="660"/>
      <c r="X16" s="660"/>
      <c r="Y16" s="661"/>
      <c r="Z16" s="662">
        <v>0</v>
      </c>
      <c r="AA16" s="662"/>
      <c r="AB16" s="662"/>
      <c r="AC16" s="662"/>
      <c r="AD16" s="663">
        <v>14926</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280047</v>
      </c>
      <c r="CS16" s="660"/>
      <c r="CT16" s="660"/>
      <c r="CU16" s="660"/>
      <c r="CV16" s="660"/>
      <c r="CW16" s="660"/>
      <c r="CX16" s="660"/>
      <c r="CY16" s="661"/>
      <c r="CZ16" s="662">
        <v>0.9</v>
      </c>
      <c r="DA16" s="662"/>
      <c r="DB16" s="662"/>
      <c r="DC16" s="662"/>
      <c r="DD16" s="668" t="s">
        <v>122</v>
      </c>
      <c r="DE16" s="660"/>
      <c r="DF16" s="660"/>
      <c r="DG16" s="660"/>
      <c r="DH16" s="660"/>
      <c r="DI16" s="660"/>
      <c r="DJ16" s="660"/>
      <c r="DK16" s="660"/>
      <c r="DL16" s="660"/>
      <c r="DM16" s="660"/>
      <c r="DN16" s="660"/>
      <c r="DO16" s="660"/>
      <c r="DP16" s="661"/>
      <c r="DQ16" s="668">
        <v>3603</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56221</v>
      </c>
      <c r="S17" s="660"/>
      <c r="T17" s="660"/>
      <c r="U17" s="660"/>
      <c r="V17" s="660"/>
      <c r="W17" s="660"/>
      <c r="X17" s="660"/>
      <c r="Y17" s="661"/>
      <c r="Z17" s="662">
        <v>0.2</v>
      </c>
      <c r="AA17" s="662"/>
      <c r="AB17" s="662"/>
      <c r="AC17" s="662"/>
      <c r="AD17" s="663">
        <v>56221</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2510189</v>
      </c>
      <c r="CS17" s="660"/>
      <c r="CT17" s="660"/>
      <c r="CU17" s="660"/>
      <c r="CV17" s="660"/>
      <c r="CW17" s="660"/>
      <c r="CX17" s="660"/>
      <c r="CY17" s="661"/>
      <c r="CZ17" s="662">
        <v>8.4</v>
      </c>
      <c r="DA17" s="662"/>
      <c r="DB17" s="662"/>
      <c r="DC17" s="662"/>
      <c r="DD17" s="668" t="s">
        <v>122</v>
      </c>
      <c r="DE17" s="660"/>
      <c r="DF17" s="660"/>
      <c r="DG17" s="660"/>
      <c r="DH17" s="660"/>
      <c r="DI17" s="660"/>
      <c r="DJ17" s="660"/>
      <c r="DK17" s="660"/>
      <c r="DL17" s="660"/>
      <c r="DM17" s="660"/>
      <c r="DN17" s="660"/>
      <c r="DO17" s="660"/>
      <c r="DP17" s="661"/>
      <c r="DQ17" s="668">
        <v>2480009</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26181</v>
      </c>
      <c r="S18" s="660"/>
      <c r="T18" s="660"/>
      <c r="U18" s="660"/>
      <c r="V18" s="660"/>
      <c r="W18" s="660"/>
      <c r="X18" s="660"/>
      <c r="Y18" s="661"/>
      <c r="Z18" s="662">
        <v>0.1</v>
      </c>
      <c r="AA18" s="662"/>
      <c r="AB18" s="662"/>
      <c r="AC18" s="662"/>
      <c r="AD18" s="663">
        <v>26181</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21514</v>
      </c>
      <c r="S19" s="660"/>
      <c r="T19" s="660"/>
      <c r="U19" s="660"/>
      <c r="V19" s="660"/>
      <c r="W19" s="660"/>
      <c r="X19" s="660"/>
      <c r="Y19" s="661"/>
      <c r="Z19" s="662">
        <v>0.1</v>
      </c>
      <c r="AA19" s="662"/>
      <c r="AB19" s="662"/>
      <c r="AC19" s="662"/>
      <c r="AD19" s="663">
        <v>21514</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9763</v>
      </c>
      <c r="BH19" s="660"/>
      <c r="BI19" s="660"/>
      <c r="BJ19" s="660"/>
      <c r="BK19" s="660"/>
      <c r="BL19" s="660"/>
      <c r="BM19" s="660"/>
      <c r="BN19" s="661"/>
      <c r="BO19" s="662">
        <v>0.3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v>4667</v>
      </c>
      <c r="S20" s="660"/>
      <c r="T20" s="660"/>
      <c r="U20" s="660"/>
      <c r="V20" s="660"/>
      <c r="W20" s="660"/>
      <c r="X20" s="660"/>
      <c r="Y20" s="661"/>
      <c r="Z20" s="662">
        <v>0</v>
      </c>
      <c r="AA20" s="662"/>
      <c r="AB20" s="662"/>
      <c r="AC20" s="662"/>
      <c r="AD20" s="663">
        <v>4667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9763</v>
      </c>
      <c r="BH20" s="660"/>
      <c r="BI20" s="660"/>
      <c r="BJ20" s="660"/>
      <c r="BK20" s="660"/>
      <c r="BL20" s="660"/>
      <c r="BM20" s="660"/>
      <c r="BN20" s="661"/>
      <c r="BO20" s="662">
        <v>0.3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29786967</v>
      </c>
      <c r="CS20" s="660"/>
      <c r="CT20" s="660"/>
      <c r="CU20" s="660"/>
      <c r="CV20" s="660"/>
      <c r="CW20" s="660"/>
      <c r="CX20" s="660"/>
      <c r="CY20" s="661"/>
      <c r="CZ20" s="662">
        <v>100</v>
      </c>
      <c r="DA20" s="662"/>
      <c r="DB20" s="662"/>
      <c r="DC20" s="662"/>
      <c r="DD20" s="668">
        <v>8438664</v>
      </c>
      <c r="DE20" s="660"/>
      <c r="DF20" s="660"/>
      <c r="DG20" s="660"/>
      <c r="DH20" s="660"/>
      <c r="DI20" s="660"/>
      <c r="DJ20" s="660"/>
      <c r="DK20" s="660"/>
      <c r="DL20" s="660"/>
      <c r="DM20" s="660"/>
      <c r="DN20" s="660"/>
      <c r="DO20" s="660"/>
      <c r="DP20" s="661"/>
      <c r="DQ20" s="668">
        <v>14836842</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8456338</v>
      </c>
      <c r="S21" s="660"/>
      <c r="T21" s="660"/>
      <c r="U21" s="660"/>
      <c r="V21" s="660"/>
      <c r="W21" s="660"/>
      <c r="X21" s="660"/>
      <c r="Y21" s="661"/>
      <c r="Z21" s="662">
        <v>28.2</v>
      </c>
      <c r="AA21" s="662"/>
      <c r="AB21" s="662"/>
      <c r="AC21" s="662"/>
      <c r="AD21" s="663">
        <v>7290880</v>
      </c>
      <c r="AE21" s="663"/>
      <c r="AF21" s="663"/>
      <c r="AG21" s="663"/>
      <c r="AH21" s="663"/>
      <c r="AI21" s="663"/>
      <c r="AJ21" s="663"/>
      <c r="AK21" s="663"/>
      <c r="AL21" s="664">
        <v>58.9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9763</v>
      </c>
      <c r="BH21" s="660"/>
      <c r="BI21" s="660"/>
      <c r="BJ21" s="660"/>
      <c r="BK21" s="660"/>
      <c r="BL21" s="660"/>
      <c r="BM21" s="660"/>
      <c r="BN21" s="661"/>
      <c r="BO21" s="662">
        <v>0.3</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7290880</v>
      </c>
      <c r="S22" s="660"/>
      <c r="T22" s="660"/>
      <c r="U22" s="660"/>
      <c r="V22" s="660"/>
      <c r="W22" s="660"/>
      <c r="X22" s="660"/>
      <c r="Y22" s="661"/>
      <c r="Z22" s="662">
        <v>24.3</v>
      </c>
      <c r="AA22" s="662"/>
      <c r="AB22" s="662"/>
      <c r="AC22" s="662"/>
      <c r="AD22" s="663">
        <v>7290880</v>
      </c>
      <c r="AE22" s="663"/>
      <c r="AF22" s="663"/>
      <c r="AG22" s="663"/>
      <c r="AH22" s="663"/>
      <c r="AI22" s="663"/>
      <c r="AJ22" s="663"/>
      <c r="AK22" s="663"/>
      <c r="AL22" s="664">
        <v>58.9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1165458</v>
      </c>
      <c r="S23" s="660"/>
      <c r="T23" s="660"/>
      <c r="U23" s="660"/>
      <c r="V23" s="660"/>
      <c r="W23" s="660"/>
      <c r="X23" s="660"/>
      <c r="Y23" s="661"/>
      <c r="Z23" s="662">
        <v>3.9</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10500983</v>
      </c>
      <c r="CS24" s="649"/>
      <c r="CT24" s="649"/>
      <c r="CU24" s="649"/>
      <c r="CV24" s="649"/>
      <c r="CW24" s="649"/>
      <c r="CX24" s="649"/>
      <c r="CY24" s="650"/>
      <c r="CZ24" s="653">
        <v>35.299999999999997</v>
      </c>
      <c r="DA24" s="654"/>
      <c r="DB24" s="654"/>
      <c r="DC24" s="670"/>
      <c r="DD24" s="689">
        <v>7481231</v>
      </c>
      <c r="DE24" s="649"/>
      <c r="DF24" s="649"/>
      <c r="DG24" s="649"/>
      <c r="DH24" s="649"/>
      <c r="DI24" s="649"/>
      <c r="DJ24" s="649"/>
      <c r="DK24" s="650"/>
      <c r="DL24" s="689">
        <v>6469834</v>
      </c>
      <c r="DM24" s="649"/>
      <c r="DN24" s="649"/>
      <c r="DO24" s="649"/>
      <c r="DP24" s="649"/>
      <c r="DQ24" s="649"/>
      <c r="DR24" s="649"/>
      <c r="DS24" s="649"/>
      <c r="DT24" s="649"/>
      <c r="DU24" s="649"/>
      <c r="DV24" s="650"/>
      <c r="DW24" s="653">
        <v>52</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13493745</v>
      </c>
      <c r="S25" s="660"/>
      <c r="T25" s="660"/>
      <c r="U25" s="660"/>
      <c r="V25" s="660"/>
      <c r="W25" s="660"/>
      <c r="X25" s="660"/>
      <c r="Y25" s="661"/>
      <c r="Z25" s="662">
        <v>45</v>
      </c>
      <c r="AA25" s="662"/>
      <c r="AB25" s="662"/>
      <c r="AC25" s="662"/>
      <c r="AD25" s="663">
        <v>12328287</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3604941</v>
      </c>
      <c r="CS25" s="692"/>
      <c r="CT25" s="692"/>
      <c r="CU25" s="692"/>
      <c r="CV25" s="692"/>
      <c r="CW25" s="692"/>
      <c r="CX25" s="692"/>
      <c r="CY25" s="693"/>
      <c r="CZ25" s="664">
        <v>12.1</v>
      </c>
      <c r="DA25" s="690"/>
      <c r="DB25" s="690"/>
      <c r="DC25" s="694"/>
      <c r="DD25" s="668">
        <v>3335339</v>
      </c>
      <c r="DE25" s="692"/>
      <c r="DF25" s="692"/>
      <c r="DG25" s="692"/>
      <c r="DH25" s="692"/>
      <c r="DI25" s="692"/>
      <c r="DJ25" s="692"/>
      <c r="DK25" s="693"/>
      <c r="DL25" s="668">
        <v>2886822</v>
      </c>
      <c r="DM25" s="692"/>
      <c r="DN25" s="692"/>
      <c r="DO25" s="692"/>
      <c r="DP25" s="692"/>
      <c r="DQ25" s="692"/>
      <c r="DR25" s="692"/>
      <c r="DS25" s="692"/>
      <c r="DT25" s="692"/>
      <c r="DU25" s="692"/>
      <c r="DV25" s="693"/>
      <c r="DW25" s="664">
        <v>23.2</v>
      </c>
      <c r="DX25" s="690"/>
      <c r="DY25" s="690"/>
      <c r="DZ25" s="690"/>
      <c r="EA25" s="690"/>
      <c r="EB25" s="690"/>
      <c r="EC25" s="691"/>
    </row>
    <row r="26" spans="2:133" ht="11.25" customHeight="1">
      <c r="B26" s="656" t="s">
        <v>283</v>
      </c>
      <c r="C26" s="657"/>
      <c r="D26" s="657"/>
      <c r="E26" s="657"/>
      <c r="F26" s="657"/>
      <c r="G26" s="657"/>
      <c r="H26" s="657"/>
      <c r="I26" s="657"/>
      <c r="J26" s="657"/>
      <c r="K26" s="657"/>
      <c r="L26" s="657"/>
      <c r="M26" s="657"/>
      <c r="N26" s="657"/>
      <c r="O26" s="657"/>
      <c r="P26" s="657"/>
      <c r="Q26" s="658"/>
      <c r="R26" s="659">
        <v>3033</v>
      </c>
      <c r="S26" s="660"/>
      <c r="T26" s="660"/>
      <c r="U26" s="660"/>
      <c r="V26" s="660"/>
      <c r="W26" s="660"/>
      <c r="X26" s="660"/>
      <c r="Y26" s="661"/>
      <c r="Z26" s="662">
        <v>0</v>
      </c>
      <c r="AA26" s="662"/>
      <c r="AB26" s="662"/>
      <c r="AC26" s="662"/>
      <c r="AD26" s="663">
        <v>3033</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2231654</v>
      </c>
      <c r="CS26" s="660"/>
      <c r="CT26" s="660"/>
      <c r="CU26" s="660"/>
      <c r="CV26" s="660"/>
      <c r="CW26" s="660"/>
      <c r="CX26" s="660"/>
      <c r="CY26" s="661"/>
      <c r="CZ26" s="664">
        <v>7.5</v>
      </c>
      <c r="DA26" s="690"/>
      <c r="DB26" s="690"/>
      <c r="DC26" s="694"/>
      <c r="DD26" s="668">
        <v>2038264</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c r="B27" s="656" t="s">
        <v>286</v>
      </c>
      <c r="C27" s="657"/>
      <c r="D27" s="657"/>
      <c r="E27" s="657"/>
      <c r="F27" s="657"/>
      <c r="G27" s="657"/>
      <c r="H27" s="657"/>
      <c r="I27" s="657"/>
      <c r="J27" s="657"/>
      <c r="K27" s="657"/>
      <c r="L27" s="657"/>
      <c r="M27" s="657"/>
      <c r="N27" s="657"/>
      <c r="O27" s="657"/>
      <c r="P27" s="657"/>
      <c r="Q27" s="658"/>
      <c r="R27" s="659">
        <v>157679</v>
      </c>
      <c r="S27" s="660"/>
      <c r="T27" s="660"/>
      <c r="U27" s="660"/>
      <c r="V27" s="660"/>
      <c r="W27" s="660"/>
      <c r="X27" s="660"/>
      <c r="Y27" s="661"/>
      <c r="Z27" s="662">
        <v>0.5</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3754777</v>
      </c>
      <c r="BH27" s="660"/>
      <c r="BI27" s="660"/>
      <c r="BJ27" s="660"/>
      <c r="BK27" s="660"/>
      <c r="BL27" s="660"/>
      <c r="BM27" s="660"/>
      <c r="BN27" s="661"/>
      <c r="BO27" s="662">
        <v>100</v>
      </c>
      <c r="BP27" s="662"/>
      <c r="BQ27" s="662"/>
      <c r="BR27" s="662"/>
      <c r="BS27" s="663">
        <v>53104</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4385853</v>
      </c>
      <c r="CS27" s="692"/>
      <c r="CT27" s="692"/>
      <c r="CU27" s="692"/>
      <c r="CV27" s="692"/>
      <c r="CW27" s="692"/>
      <c r="CX27" s="692"/>
      <c r="CY27" s="693"/>
      <c r="CZ27" s="664">
        <v>14.7</v>
      </c>
      <c r="DA27" s="690"/>
      <c r="DB27" s="690"/>
      <c r="DC27" s="694"/>
      <c r="DD27" s="668">
        <v>1665883</v>
      </c>
      <c r="DE27" s="692"/>
      <c r="DF27" s="692"/>
      <c r="DG27" s="692"/>
      <c r="DH27" s="692"/>
      <c r="DI27" s="692"/>
      <c r="DJ27" s="692"/>
      <c r="DK27" s="693"/>
      <c r="DL27" s="668">
        <v>1103003</v>
      </c>
      <c r="DM27" s="692"/>
      <c r="DN27" s="692"/>
      <c r="DO27" s="692"/>
      <c r="DP27" s="692"/>
      <c r="DQ27" s="692"/>
      <c r="DR27" s="692"/>
      <c r="DS27" s="692"/>
      <c r="DT27" s="692"/>
      <c r="DU27" s="692"/>
      <c r="DV27" s="693"/>
      <c r="DW27" s="664">
        <v>8.9</v>
      </c>
      <c r="DX27" s="690"/>
      <c r="DY27" s="690"/>
      <c r="DZ27" s="690"/>
      <c r="EA27" s="690"/>
      <c r="EB27" s="690"/>
      <c r="EC27" s="691"/>
    </row>
    <row r="28" spans="2:133" ht="11.25" customHeight="1">
      <c r="B28" s="656" t="s">
        <v>289</v>
      </c>
      <c r="C28" s="657"/>
      <c r="D28" s="657"/>
      <c r="E28" s="657"/>
      <c r="F28" s="657"/>
      <c r="G28" s="657"/>
      <c r="H28" s="657"/>
      <c r="I28" s="657"/>
      <c r="J28" s="657"/>
      <c r="K28" s="657"/>
      <c r="L28" s="657"/>
      <c r="M28" s="657"/>
      <c r="N28" s="657"/>
      <c r="O28" s="657"/>
      <c r="P28" s="657"/>
      <c r="Q28" s="658"/>
      <c r="R28" s="659">
        <v>157872</v>
      </c>
      <c r="S28" s="660"/>
      <c r="T28" s="660"/>
      <c r="U28" s="660"/>
      <c r="V28" s="660"/>
      <c r="W28" s="660"/>
      <c r="X28" s="660"/>
      <c r="Y28" s="661"/>
      <c r="Z28" s="662">
        <v>0.5</v>
      </c>
      <c r="AA28" s="662"/>
      <c r="AB28" s="662"/>
      <c r="AC28" s="662"/>
      <c r="AD28" s="663">
        <v>14509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2510189</v>
      </c>
      <c r="CS28" s="660"/>
      <c r="CT28" s="660"/>
      <c r="CU28" s="660"/>
      <c r="CV28" s="660"/>
      <c r="CW28" s="660"/>
      <c r="CX28" s="660"/>
      <c r="CY28" s="661"/>
      <c r="CZ28" s="664">
        <v>8.4</v>
      </c>
      <c r="DA28" s="690"/>
      <c r="DB28" s="690"/>
      <c r="DC28" s="694"/>
      <c r="DD28" s="668">
        <v>2480009</v>
      </c>
      <c r="DE28" s="660"/>
      <c r="DF28" s="660"/>
      <c r="DG28" s="660"/>
      <c r="DH28" s="660"/>
      <c r="DI28" s="660"/>
      <c r="DJ28" s="660"/>
      <c r="DK28" s="661"/>
      <c r="DL28" s="668">
        <v>2480009</v>
      </c>
      <c r="DM28" s="660"/>
      <c r="DN28" s="660"/>
      <c r="DO28" s="660"/>
      <c r="DP28" s="660"/>
      <c r="DQ28" s="660"/>
      <c r="DR28" s="660"/>
      <c r="DS28" s="660"/>
      <c r="DT28" s="660"/>
      <c r="DU28" s="660"/>
      <c r="DV28" s="661"/>
      <c r="DW28" s="664">
        <v>19.899999999999999</v>
      </c>
      <c r="DX28" s="690"/>
      <c r="DY28" s="690"/>
      <c r="DZ28" s="690"/>
      <c r="EA28" s="690"/>
      <c r="EB28" s="690"/>
      <c r="EC28" s="691"/>
    </row>
    <row r="29" spans="2:133" ht="11.25" customHeight="1">
      <c r="B29" s="656" t="s">
        <v>291</v>
      </c>
      <c r="C29" s="657"/>
      <c r="D29" s="657"/>
      <c r="E29" s="657"/>
      <c r="F29" s="657"/>
      <c r="G29" s="657"/>
      <c r="H29" s="657"/>
      <c r="I29" s="657"/>
      <c r="J29" s="657"/>
      <c r="K29" s="657"/>
      <c r="L29" s="657"/>
      <c r="M29" s="657"/>
      <c r="N29" s="657"/>
      <c r="O29" s="657"/>
      <c r="P29" s="657"/>
      <c r="Q29" s="658"/>
      <c r="R29" s="659">
        <v>99805</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2508783</v>
      </c>
      <c r="CS29" s="692"/>
      <c r="CT29" s="692"/>
      <c r="CU29" s="692"/>
      <c r="CV29" s="692"/>
      <c r="CW29" s="692"/>
      <c r="CX29" s="692"/>
      <c r="CY29" s="693"/>
      <c r="CZ29" s="664">
        <v>8.4</v>
      </c>
      <c r="DA29" s="690"/>
      <c r="DB29" s="690"/>
      <c r="DC29" s="694"/>
      <c r="DD29" s="668">
        <v>2478603</v>
      </c>
      <c r="DE29" s="692"/>
      <c r="DF29" s="692"/>
      <c r="DG29" s="692"/>
      <c r="DH29" s="692"/>
      <c r="DI29" s="692"/>
      <c r="DJ29" s="692"/>
      <c r="DK29" s="693"/>
      <c r="DL29" s="668">
        <v>2478603</v>
      </c>
      <c r="DM29" s="692"/>
      <c r="DN29" s="692"/>
      <c r="DO29" s="692"/>
      <c r="DP29" s="692"/>
      <c r="DQ29" s="692"/>
      <c r="DR29" s="692"/>
      <c r="DS29" s="692"/>
      <c r="DT29" s="692"/>
      <c r="DU29" s="692"/>
      <c r="DV29" s="693"/>
      <c r="DW29" s="664">
        <v>19.899999999999999</v>
      </c>
      <c r="DX29" s="690"/>
      <c r="DY29" s="690"/>
      <c r="DZ29" s="690"/>
      <c r="EA29" s="690"/>
      <c r="EB29" s="690"/>
      <c r="EC29" s="691"/>
    </row>
    <row r="30" spans="2:133" ht="11.25" customHeight="1">
      <c r="B30" s="656" t="s">
        <v>293</v>
      </c>
      <c r="C30" s="657"/>
      <c r="D30" s="657"/>
      <c r="E30" s="657"/>
      <c r="F30" s="657"/>
      <c r="G30" s="657"/>
      <c r="H30" s="657"/>
      <c r="I30" s="657"/>
      <c r="J30" s="657"/>
      <c r="K30" s="657"/>
      <c r="L30" s="657"/>
      <c r="M30" s="657"/>
      <c r="N30" s="657"/>
      <c r="O30" s="657"/>
      <c r="P30" s="657"/>
      <c r="Q30" s="658"/>
      <c r="R30" s="659">
        <v>4368814</v>
      </c>
      <c r="S30" s="660"/>
      <c r="T30" s="660"/>
      <c r="U30" s="660"/>
      <c r="V30" s="660"/>
      <c r="W30" s="660"/>
      <c r="X30" s="660"/>
      <c r="Y30" s="661"/>
      <c r="Z30" s="662">
        <v>14.6</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2384870</v>
      </c>
      <c r="CS30" s="660"/>
      <c r="CT30" s="660"/>
      <c r="CU30" s="660"/>
      <c r="CV30" s="660"/>
      <c r="CW30" s="660"/>
      <c r="CX30" s="660"/>
      <c r="CY30" s="661"/>
      <c r="CZ30" s="664">
        <v>8</v>
      </c>
      <c r="DA30" s="690"/>
      <c r="DB30" s="690"/>
      <c r="DC30" s="694"/>
      <c r="DD30" s="668">
        <v>2359414</v>
      </c>
      <c r="DE30" s="660"/>
      <c r="DF30" s="660"/>
      <c r="DG30" s="660"/>
      <c r="DH30" s="660"/>
      <c r="DI30" s="660"/>
      <c r="DJ30" s="660"/>
      <c r="DK30" s="661"/>
      <c r="DL30" s="668">
        <v>2359414</v>
      </c>
      <c r="DM30" s="660"/>
      <c r="DN30" s="660"/>
      <c r="DO30" s="660"/>
      <c r="DP30" s="660"/>
      <c r="DQ30" s="660"/>
      <c r="DR30" s="660"/>
      <c r="DS30" s="660"/>
      <c r="DT30" s="660"/>
      <c r="DU30" s="660"/>
      <c r="DV30" s="661"/>
      <c r="DW30" s="664">
        <v>19</v>
      </c>
      <c r="DX30" s="690"/>
      <c r="DY30" s="690"/>
      <c r="DZ30" s="690"/>
      <c r="EA30" s="690"/>
      <c r="EB30" s="690"/>
      <c r="EC30" s="691"/>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98.7</v>
      </c>
      <c r="BN31" s="703"/>
      <c r="BO31" s="703"/>
      <c r="BP31" s="703"/>
      <c r="BQ31" s="704"/>
      <c r="BR31" s="715">
        <v>99.5</v>
      </c>
      <c r="BS31" s="703"/>
      <c r="BT31" s="703"/>
      <c r="BU31" s="703"/>
      <c r="BV31" s="703"/>
      <c r="BW31" s="703"/>
      <c r="BX31" s="654">
        <v>98.7</v>
      </c>
      <c r="BY31" s="703"/>
      <c r="BZ31" s="703"/>
      <c r="CA31" s="703"/>
      <c r="CB31" s="704"/>
      <c r="CD31" s="697"/>
      <c r="CE31" s="698"/>
      <c r="CF31" s="656" t="s">
        <v>300</v>
      </c>
      <c r="CG31" s="657"/>
      <c r="CH31" s="657"/>
      <c r="CI31" s="657"/>
      <c r="CJ31" s="657"/>
      <c r="CK31" s="657"/>
      <c r="CL31" s="657"/>
      <c r="CM31" s="657"/>
      <c r="CN31" s="657"/>
      <c r="CO31" s="657"/>
      <c r="CP31" s="657"/>
      <c r="CQ31" s="658"/>
      <c r="CR31" s="659">
        <v>123913</v>
      </c>
      <c r="CS31" s="692"/>
      <c r="CT31" s="692"/>
      <c r="CU31" s="692"/>
      <c r="CV31" s="692"/>
      <c r="CW31" s="692"/>
      <c r="CX31" s="692"/>
      <c r="CY31" s="693"/>
      <c r="CZ31" s="664">
        <v>0.4</v>
      </c>
      <c r="DA31" s="690"/>
      <c r="DB31" s="690"/>
      <c r="DC31" s="694"/>
      <c r="DD31" s="668">
        <v>119189</v>
      </c>
      <c r="DE31" s="692"/>
      <c r="DF31" s="692"/>
      <c r="DG31" s="692"/>
      <c r="DH31" s="692"/>
      <c r="DI31" s="692"/>
      <c r="DJ31" s="692"/>
      <c r="DK31" s="693"/>
      <c r="DL31" s="668">
        <v>119189</v>
      </c>
      <c r="DM31" s="692"/>
      <c r="DN31" s="692"/>
      <c r="DO31" s="692"/>
      <c r="DP31" s="692"/>
      <c r="DQ31" s="692"/>
      <c r="DR31" s="692"/>
      <c r="DS31" s="692"/>
      <c r="DT31" s="692"/>
      <c r="DU31" s="692"/>
      <c r="DV31" s="693"/>
      <c r="DW31" s="664">
        <v>1</v>
      </c>
      <c r="DX31" s="690"/>
      <c r="DY31" s="690"/>
      <c r="DZ31" s="690"/>
      <c r="EA31" s="690"/>
      <c r="EB31" s="690"/>
      <c r="EC31" s="691"/>
    </row>
    <row r="32" spans="2:133" ht="11.25" customHeight="1">
      <c r="B32" s="656" t="s">
        <v>301</v>
      </c>
      <c r="C32" s="657"/>
      <c r="D32" s="657"/>
      <c r="E32" s="657"/>
      <c r="F32" s="657"/>
      <c r="G32" s="657"/>
      <c r="H32" s="657"/>
      <c r="I32" s="657"/>
      <c r="J32" s="657"/>
      <c r="K32" s="657"/>
      <c r="L32" s="657"/>
      <c r="M32" s="657"/>
      <c r="N32" s="657"/>
      <c r="O32" s="657"/>
      <c r="P32" s="657"/>
      <c r="Q32" s="658"/>
      <c r="R32" s="659">
        <v>1891712</v>
      </c>
      <c r="S32" s="660"/>
      <c r="T32" s="660"/>
      <c r="U32" s="660"/>
      <c r="V32" s="660"/>
      <c r="W32" s="660"/>
      <c r="X32" s="660"/>
      <c r="Y32" s="661"/>
      <c r="Z32" s="662">
        <v>6.3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2"/>
      <c r="BI32" s="692"/>
      <c r="BJ32" s="692"/>
      <c r="BK32" s="692"/>
      <c r="BL32" s="692"/>
      <c r="BM32" s="665">
        <v>99.1</v>
      </c>
      <c r="BN32" s="692"/>
      <c r="BO32" s="692"/>
      <c r="BP32" s="692"/>
      <c r="BQ32" s="714"/>
      <c r="BR32" s="716">
        <v>99.6</v>
      </c>
      <c r="BS32" s="692"/>
      <c r="BT32" s="692"/>
      <c r="BU32" s="692"/>
      <c r="BV32" s="692"/>
      <c r="BW32" s="692"/>
      <c r="BX32" s="665">
        <v>99.2</v>
      </c>
      <c r="BY32" s="692"/>
      <c r="BZ32" s="692"/>
      <c r="CA32" s="692"/>
      <c r="CB32" s="714"/>
      <c r="CD32" s="699"/>
      <c r="CE32" s="700"/>
      <c r="CF32" s="656" t="s">
        <v>304</v>
      </c>
      <c r="CG32" s="657"/>
      <c r="CH32" s="657"/>
      <c r="CI32" s="657"/>
      <c r="CJ32" s="657"/>
      <c r="CK32" s="657"/>
      <c r="CL32" s="657"/>
      <c r="CM32" s="657"/>
      <c r="CN32" s="657"/>
      <c r="CO32" s="657"/>
      <c r="CP32" s="657"/>
      <c r="CQ32" s="658"/>
      <c r="CR32" s="659">
        <v>1406</v>
      </c>
      <c r="CS32" s="660"/>
      <c r="CT32" s="660"/>
      <c r="CU32" s="660"/>
      <c r="CV32" s="660"/>
      <c r="CW32" s="660"/>
      <c r="CX32" s="660"/>
      <c r="CY32" s="661"/>
      <c r="CZ32" s="664">
        <v>0</v>
      </c>
      <c r="DA32" s="690"/>
      <c r="DB32" s="690"/>
      <c r="DC32" s="694"/>
      <c r="DD32" s="668">
        <v>1406</v>
      </c>
      <c r="DE32" s="660"/>
      <c r="DF32" s="660"/>
      <c r="DG32" s="660"/>
      <c r="DH32" s="660"/>
      <c r="DI32" s="660"/>
      <c r="DJ32" s="660"/>
      <c r="DK32" s="661"/>
      <c r="DL32" s="668">
        <v>1406</v>
      </c>
      <c r="DM32" s="660"/>
      <c r="DN32" s="660"/>
      <c r="DO32" s="660"/>
      <c r="DP32" s="660"/>
      <c r="DQ32" s="660"/>
      <c r="DR32" s="660"/>
      <c r="DS32" s="660"/>
      <c r="DT32" s="660"/>
      <c r="DU32" s="660"/>
      <c r="DV32" s="661"/>
      <c r="DW32" s="664">
        <v>0</v>
      </c>
      <c r="DX32" s="690"/>
      <c r="DY32" s="690"/>
      <c r="DZ32" s="690"/>
      <c r="EA32" s="690"/>
      <c r="EB32" s="690"/>
      <c r="EC32" s="691"/>
    </row>
    <row r="33" spans="2:133" ht="11.25" customHeight="1">
      <c r="B33" s="656" t="s">
        <v>305</v>
      </c>
      <c r="C33" s="657"/>
      <c r="D33" s="657"/>
      <c r="E33" s="657"/>
      <c r="F33" s="657"/>
      <c r="G33" s="657"/>
      <c r="H33" s="657"/>
      <c r="I33" s="657"/>
      <c r="J33" s="657"/>
      <c r="K33" s="657"/>
      <c r="L33" s="657"/>
      <c r="M33" s="657"/>
      <c r="N33" s="657"/>
      <c r="O33" s="657"/>
      <c r="P33" s="657"/>
      <c r="Q33" s="658"/>
      <c r="R33" s="659">
        <v>141152</v>
      </c>
      <c r="S33" s="660"/>
      <c r="T33" s="660"/>
      <c r="U33" s="660"/>
      <c r="V33" s="660"/>
      <c r="W33" s="660"/>
      <c r="X33" s="660"/>
      <c r="Y33" s="661"/>
      <c r="Z33" s="662">
        <v>0.5</v>
      </c>
      <c r="AA33" s="662"/>
      <c r="AB33" s="662"/>
      <c r="AC33" s="662"/>
      <c r="AD33" s="663">
        <v>36104</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98.1</v>
      </c>
      <c r="BN33" s="718"/>
      <c r="BO33" s="718"/>
      <c r="BP33" s="718"/>
      <c r="BQ33" s="720"/>
      <c r="BR33" s="717">
        <v>99.2</v>
      </c>
      <c r="BS33" s="718"/>
      <c r="BT33" s="718"/>
      <c r="BU33" s="718"/>
      <c r="BV33" s="718"/>
      <c r="BW33" s="718"/>
      <c r="BX33" s="719">
        <v>97.9</v>
      </c>
      <c r="BY33" s="718"/>
      <c r="BZ33" s="718"/>
      <c r="CA33" s="718"/>
      <c r="CB33" s="720"/>
      <c r="CD33" s="656" t="s">
        <v>307</v>
      </c>
      <c r="CE33" s="657"/>
      <c r="CF33" s="657"/>
      <c r="CG33" s="657"/>
      <c r="CH33" s="657"/>
      <c r="CI33" s="657"/>
      <c r="CJ33" s="657"/>
      <c r="CK33" s="657"/>
      <c r="CL33" s="657"/>
      <c r="CM33" s="657"/>
      <c r="CN33" s="657"/>
      <c r="CO33" s="657"/>
      <c r="CP33" s="657"/>
      <c r="CQ33" s="658"/>
      <c r="CR33" s="659">
        <v>10567273</v>
      </c>
      <c r="CS33" s="692"/>
      <c r="CT33" s="692"/>
      <c r="CU33" s="692"/>
      <c r="CV33" s="692"/>
      <c r="CW33" s="692"/>
      <c r="CX33" s="692"/>
      <c r="CY33" s="693"/>
      <c r="CZ33" s="664">
        <v>35.5</v>
      </c>
      <c r="DA33" s="690"/>
      <c r="DB33" s="690"/>
      <c r="DC33" s="694"/>
      <c r="DD33" s="668">
        <v>6591957</v>
      </c>
      <c r="DE33" s="692"/>
      <c r="DF33" s="692"/>
      <c r="DG33" s="692"/>
      <c r="DH33" s="692"/>
      <c r="DI33" s="692"/>
      <c r="DJ33" s="692"/>
      <c r="DK33" s="693"/>
      <c r="DL33" s="668">
        <v>4312401</v>
      </c>
      <c r="DM33" s="692"/>
      <c r="DN33" s="692"/>
      <c r="DO33" s="692"/>
      <c r="DP33" s="692"/>
      <c r="DQ33" s="692"/>
      <c r="DR33" s="692"/>
      <c r="DS33" s="692"/>
      <c r="DT33" s="692"/>
      <c r="DU33" s="692"/>
      <c r="DV33" s="693"/>
      <c r="DW33" s="664">
        <v>34.6</v>
      </c>
      <c r="DX33" s="690"/>
      <c r="DY33" s="690"/>
      <c r="DZ33" s="690"/>
      <c r="EA33" s="690"/>
      <c r="EB33" s="690"/>
      <c r="EC33" s="691"/>
    </row>
    <row r="34" spans="2:133" ht="11.25" customHeight="1">
      <c r="B34" s="656" t="s">
        <v>308</v>
      </c>
      <c r="C34" s="657"/>
      <c r="D34" s="657"/>
      <c r="E34" s="657"/>
      <c r="F34" s="657"/>
      <c r="G34" s="657"/>
      <c r="H34" s="657"/>
      <c r="I34" s="657"/>
      <c r="J34" s="657"/>
      <c r="K34" s="657"/>
      <c r="L34" s="657"/>
      <c r="M34" s="657"/>
      <c r="N34" s="657"/>
      <c r="O34" s="657"/>
      <c r="P34" s="657"/>
      <c r="Q34" s="658"/>
      <c r="R34" s="659">
        <v>606064</v>
      </c>
      <c r="S34" s="660"/>
      <c r="T34" s="660"/>
      <c r="U34" s="660"/>
      <c r="V34" s="660"/>
      <c r="W34" s="660"/>
      <c r="X34" s="660"/>
      <c r="Y34" s="661"/>
      <c r="Z34" s="662">
        <v>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3632789</v>
      </c>
      <c r="CS34" s="660"/>
      <c r="CT34" s="660"/>
      <c r="CU34" s="660"/>
      <c r="CV34" s="660"/>
      <c r="CW34" s="660"/>
      <c r="CX34" s="660"/>
      <c r="CY34" s="661"/>
      <c r="CZ34" s="664">
        <v>12.2</v>
      </c>
      <c r="DA34" s="690"/>
      <c r="DB34" s="690"/>
      <c r="DC34" s="694"/>
      <c r="DD34" s="668">
        <v>2193569</v>
      </c>
      <c r="DE34" s="660"/>
      <c r="DF34" s="660"/>
      <c r="DG34" s="660"/>
      <c r="DH34" s="660"/>
      <c r="DI34" s="660"/>
      <c r="DJ34" s="660"/>
      <c r="DK34" s="661"/>
      <c r="DL34" s="668">
        <v>1205599</v>
      </c>
      <c r="DM34" s="660"/>
      <c r="DN34" s="660"/>
      <c r="DO34" s="660"/>
      <c r="DP34" s="660"/>
      <c r="DQ34" s="660"/>
      <c r="DR34" s="660"/>
      <c r="DS34" s="660"/>
      <c r="DT34" s="660"/>
      <c r="DU34" s="660"/>
      <c r="DV34" s="661"/>
      <c r="DW34" s="664">
        <v>9.6999999999999993</v>
      </c>
      <c r="DX34" s="690"/>
      <c r="DY34" s="690"/>
      <c r="DZ34" s="690"/>
      <c r="EA34" s="690"/>
      <c r="EB34" s="690"/>
      <c r="EC34" s="691"/>
    </row>
    <row r="35" spans="2:133" ht="11.25" customHeight="1">
      <c r="B35" s="656" t="s">
        <v>310</v>
      </c>
      <c r="C35" s="657"/>
      <c r="D35" s="657"/>
      <c r="E35" s="657"/>
      <c r="F35" s="657"/>
      <c r="G35" s="657"/>
      <c r="H35" s="657"/>
      <c r="I35" s="657"/>
      <c r="J35" s="657"/>
      <c r="K35" s="657"/>
      <c r="L35" s="657"/>
      <c r="M35" s="657"/>
      <c r="N35" s="657"/>
      <c r="O35" s="657"/>
      <c r="P35" s="657"/>
      <c r="Q35" s="658"/>
      <c r="R35" s="659">
        <v>1669592</v>
      </c>
      <c r="S35" s="660"/>
      <c r="T35" s="660"/>
      <c r="U35" s="660"/>
      <c r="V35" s="660"/>
      <c r="W35" s="660"/>
      <c r="X35" s="660"/>
      <c r="Y35" s="661"/>
      <c r="Z35" s="662">
        <v>5.6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337017</v>
      </c>
      <c r="CS35" s="692"/>
      <c r="CT35" s="692"/>
      <c r="CU35" s="692"/>
      <c r="CV35" s="692"/>
      <c r="CW35" s="692"/>
      <c r="CX35" s="692"/>
      <c r="CY35" s="693"/>
      <c r="CZ35" s="664">
        <v>1.1000000000000001</v>
      </c>
      <c r="DA35" s="690"/>
      <c r="DB35" s="690"/>
      <c r="DC35" s="694"/>
      <c r="DD35" s="668">
        <v>189044</v>
      </c>
      <c r="DE35" s="692"/>
      <c r="DF35" s="692"/>
      <c r="DG35" s="692"/>
      <c r="DH35" s="692"/>
      <c r="DI35" s="692"/>
      <c r="DJ35" s="692"/>
      <c r="DK35" s="693"/>
      <c r="DL35" s="668">
        <v>154762</v>
      </c>
      <c r="DM35" s="692"/>
      <c r="DN35" s="692"/>
      <c r="DO35" s="692"/>
      <c r="DP35" s="692"/>
      <c r="DQ35" s="692"/>
      <c r="DR35" s="692"/>
      <c r="DS35" s="692"/>
      <c r="DT35" s="692"/>
      <c r="DU35" s="692"/>
      <c r="DV35" s="693"/>
      <c r="DW35" s="664">
        <v>1.2</v>
      </c>
      <c r="DX35" s="690"/>
      <c r="DY35" s="690"/>
      <c r="DZ35" s="690"/>
      <c r="EA35" s="690"/>
      <c r="EB35" s="690"/>
      <c r="EC35" s="691"/>
    </row>
    <row r="36" spans="2:133" ht="11.25" customHeight="1">
      <c r="B36" s="656" t="s">
        <v>314</v>
      </c>
      <c r="C36" s="657"/>
      <c r="D36" s="657"/>
      <c r="E36" s="657"/>
      <c r="F36" s="657"/>
      <c r="G36" s="657"/>
      <c r="H36" s="657"/>
      <c r="I36" s="657"/>
      <c r="J36" s="657"/>
      <c r="K36" s="657"/>
      <c r="L36" s="657"/>
      <c r="M36" s="657"/>
      <c r="N36" s="657"/>
      <c r="O36" s="657"/>
      <c r="P36" s="657"/>
      <c r="Q36" s="658"/>
      <c r="R36" s="659">
        <v>473035</v>
      </c>
      <c r="S36" s="660"/>
      <c r="T36" s="660"/>
      <c r="U36" s="660"/>
      <c r="V36" s="660"/>
      <c r="W36" s="660"/>
      <c r="X36" s="660"/>
      <c r="Y36" s="661"/>
      <c r="Z36" s="662">
        <v>1.6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2610563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74954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3362724</v>
      </c>
      <c r="CS36" s="660"/>
      <c r="CT36" s="660"/>
      <c r="CU36" s="660"/>
      <c r="CV36" s="660"/>
      <c r="CW36" s="660"/>
      <c r="CX36" s="660"/>
      <c r="CY36" s="661"/>
      <c r="CZ36" s="664">
        <v>11.3</v>
      </c>
      <c r="DA36" s="690"/>
      <c r="DB36" s="690"/>
      <c r="DC36" s="694"/>
      <c r="DD36" s="668">
        <v>2356921</v>
      </c>
      <c r="DE36" s="660"/>
      <c r="DF36" s="660"/>
      <c r="DG36" s="660"/>
      <c r="DH36" s="660"/>
      <c r="DI36" s="660"/>
      <c r="DJ36" s="660"/>
      <c r="DK36" s="661"/>
      <c r="DL36" s="668">
        <v>1686422</v>
      </c>
      <c r="DM36" s="660"/>
      <c r="DN36" s="660"/>
      <c r="DO36" s="660"/>
      <c r="DP36" s="660"/>
      <c r="DQ36" s="660"/>
      <c r="DR36" s="660"/>
      <c r="DS36" s="660"/>
      <c r="DT36" s="660"/>
      <c r="DU36" s="660"/>
      <c r="DV36" s="661"/>
      <c r="DW36" s="664">
        <v>13.5</v>
      </c>
      <c r="DX36" s="690"/>
      <c r="DY36" s="690"/>
      <c r="DZ36" s="690"/>
      <c r="EA36" s="690"/>
      <c r="EB36" s="690"/>
      <c r="EC36" s="691"/>
    </row>
    <row r="37" spans="2:133" ht="11.25" customHeight="1">
      <c r="B37" s="656" t="s">
        <v>318</v>
      </c>
      <c r="C37" s="657"/>
      <c r="D37" s="657"/>
      <c r="E37" s="657"/>
      <c r="F37" s="657"/>
      <c r="G37" s="657"/>
      <c r="H37" s="657"/>
      <c r="I37" s="657"/>
      <c r="J37" s="657"/>
      <c r="K37" s="657"/>
      <c r="L37" s="657"/>
      <c r="M37" s="657"/>
      <c r="N37" s="657"/>
      <c r="O37" s="657"/>
      <c r="P37" s="657"/>
      <c r="Q37" s="658"/>
      <c r="R37" s="659">
        <v>743171</v>
      </c>
      <c r="S37" s="660"/>
      <c r="T37" s="660"/>
      <c r="U37" s="660"/>
      <c r="V37" s="660"/>
      <c r="W37" s="660"/>
      <c r="X37" s="660"/>
      <c r="Y37" s="661"/>
      <c r="Z37" s="662">
        <v>2.5</v>
      </c>
      <c r="AA37" s="662"/>
      <c r="AB37" s="662"/>
      <c r="AC37" s="662"/>
      <c r="AD37" s="663">
        <v>1611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477022</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9543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1292467</v>
      </c>
      <c r="CS37" s="692"/>
      <c r="CT37" s="692"/>
      <c r="CU37" s="692"/>
      <c r="CV37" s="692"/>
      <c r="CW37" s="692"/>
      <c r="CX37" s="692"/>
      <c r="CY37" s="693"/>
      <c r="CZ37" s="664">
        <v>4.3</v>
      </c>
      <c r="DA37" s="690"/>
      <c r="DB37" s="690"/>
      <c r="DC37" s="694"/>
      <c r="DD37" s="668">
        <v>1037767</v>
      </c>
      <c r="DE37" s="692"/>
      <c r="DF37" s="692"/>
      <c r="DG37" s="692"/>
      <c r="DH37" s="692"/>
      <c r="DI37" s="692"/>
      <c r="DJ37" s="692"/>
      <c r="DK37" s="693"/>
      <c r="DL37" s="668">
        <v>935388</v>
      </c>
      <c r="DM37" s="692"/>
      <c r="DN37" s="692"/>
      <c r="DO37" s="692"/>
      <c r="DP37" s="692"/>
      <c r="DQ37" s="692"/>
      <c r="DR37" s="692"/>
      <c r="DS37" s="692"/>
      <c r="DT37" s="692"/>
      <c r="DU37" s="692"/>
      <c r="DV37" s="693"/>
      <c r="DW37" s="664">
        <v>7.5</v>
      </c>
      <c r="DX37" s="690"/>
      <c r="DY37" s="690"/>
      <c r="DZ37" s="690"/>
      <c r="EA37" s="690"/>
      <c r="EB37" s="690"/>
      <c r="EC37" s="691"/>
    </row>
    <row r="38" spans="2:133" ht="11.25" customHeight="1">
      <c r="B38" s="656" t="s">
        <v>322</v>
      </c>
      <c r="C38" s="657"/>
      <c r="D38" s="657"/>
      <c r="E38" s="657"/>
      <c r="F38" s="657"/>
      <c r="G38" s="657"/>
      <c r="H38" s="657"/>
      <c r="I38" s="657"/>
      <c r="J38" s="657"/>
      <c r="K38" s="657"/>
      <c r="L38" s="657"/>
      <c r="M38" s="657"/>
      <c r="N38" s="657"/>
      <c r="O38" s="657"/>
      <c r="P38" s="657"/>
      <c r="Q38" s="658"/>
      <c r="R38" s="659">
        <v>6207600</v>
      </c>
      <c r="S38" s="660"/>
      <c r="T38" s="660"/>
      <c r="U38" s="660"/>
      <c r="V38" s="660"/>
      <c r="W38" s="660"/>
      <c r="X38" s="660"/>
      <c r="Y38" s="661"/>
      <c r="Z38" s="662">
        <v>20.7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200814</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4926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1732536</v>
      </c>
      <c r="CS38" s="660"/>
      <c r="CT38" s="660"/>
      <c r="CU38" s="660"/>
      <c r="CV38" s="660"/>
      <c r="CW38" s="660"/>
      <c r="CX38" s="660"/>
      <c r="CY38" s="661"/>
      <c r="CZ38" s="664">
        <v>5.8</v>
      </c>
      <c r="DA38" s="690"/>
      <c r="DB38" s="690"/>
      <c r="DC38" s="694"/>
      <c r="DD38" s="668">
        <v>1374492</v>
      </c>
      <c r="DE38" s="660"/>
      <c r="DF38" s="660"/>
      <c r="DG38" s="660"/>
      <c r="DH38" s="660"/>
      <c r="DI38" s="660"/>
      <c r="DJ38" s="660"/>
      <c r="DK38" s="661"/>
      <c r="DL38" s="668">
        <v>1211533</v>
      </c>
      <c r="DM38" s="660"/>
      <c r="DN38" s="660"/>
      <c r="DO38" s="660"/>
      <c r="DP38" s="660"/>
      <c r="DQ38" s="660"/>
      <c r="DR38" s="660"/>
      <c r="DS38" s="660"/>
      <c r="DT38" s="660"/>
      <c r="DU38" s="660"/>
      <c r="DV38" s="661"/>
      <c r="DW38" s="664">
        <v>9.6999999999999993</v>
      </c>
      <c r="DX38" s="690"/>
      <c r="DY38" s="690"/>
      <c r="DZ38" s="690"/>
      <c r="EA38" s="690"/>
      <c r="EB38" s="690"/>
      <c r="EC38" s="691"/>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200191</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7157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1130823</v>
      </c>
      <c r="CS39" s="692"/>
      <c r="CT39" s="692"/>
      <c r="CU39" s="692"/>
      <c r="CV39" s="692"/>
      <c r="CW39" s="692"/>
      <c r="CX39" s="692"/>
      <c r="CY39" s="693"/>
      <c r="CZ39" s="664">
        <v>3.8</v>
      </c>
      <c r="DA39" s="690"/>
      <c r="DB39" s="690"/>
      <c r="DC39" s="694"/>
      <c r="DD39" s="668">
        <v>198587</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c r="B40" s="656" t="s">
        <v>330</v>
      </c>
      <c r="C40" s="657"/>
      <c r="D40" s="657"/>
      <c r="E40" s="657"/>
      <c r="F40" s="657"/>
      <c r="G40" s="657"/>
      <c r="H40" s="657"/>
      <c r="I40" s="657"/>
      <c r="J40" s="657"/>
      <c r="K40" s="657"/>
      <c r="L40" s="657"/>
      <c r="M40" s="657"/>
      <c r="N40" s="657"/>
      <c r="O40" s="657"/>
      <c r="P40" s="657"/>
      <c r="Q40" s="658"/>
      <c r="R40" s="659">
        <v>65800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2698</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82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371384</v>
      </c>
      <c r="CS40" s="660"/>
      <c r="CT40" s="660"/>
      <c r="CU40" s="660"/>
      <c r="CV40" s="660"/>
      <c r="CW40" s="660"/>
      <c r="CX40" s="660"/>
      <c r="CY40" s="661"/>
      <c r="CZ40" s="664">
        <v>1.2</v>
      </c>
      <c r="DA40" s="690"/>
      <c r="DB40" s="690"/>
      <c r="DC40" s="694"/>
      <c r="DD40" s="668">
        <v>279344</v>
      </c>
      <c r="DE40" s="660"/>
      <c r="DF40" s="660"/>
      <c r="DG40" s="660"/>
      <c r="DH40" s="660"/>
      <c r="DI40" s="660"/>
      <c r="DJ40" s="660"/>
      <c r="DK40" s="661"/>
      <c r="DL40" s="668">
        <v>54085</v>
      </c>
      <c r="DM40" s="660"/>
      <c r="DN40" s="660"/>
      <c r="DO40" s="660"/>
      <c r="DP40" s="660"/>
      <c r="DQ40" s="660"/>
      <c r="DR40" s="660"/>
      <c r="DS40" s="660"/>
      <c r="DT40" s="660"/>
      <c r="DU40" s="660"/>
      <c r="DV40" s="661"/>
      <c r="DW40" s="664">
        <v>0.4</v>
      </c>
      <c r="DX40" s="690"/>
      <c r="DY40" s="690"/>
      <c r="DZ40" s="690"/>
      <c r="EA40" s="690"/>
      <c r="EB40" s="690"/>
      <c r="EC40" s="691"/>
    </row>
    <row r="41" spans="2:133" ht="11.25" customHeight="1">
      <c r="B41" s="680" t="s">
        <v>335</v>
      </c>
      <c r="C41" s="681"/>
      <c r="D41" s="681"/>
      <c r="E41" s="681"/>
      <c r="F41" s="681"/>
      <c r="G41" s="681"/>
      <c r="H41" s="681"/>
      <c r="I41" s="681"/>
      <c r="J41" s="681"/>
      <c r="K41" s="681"/>
      <c r="L41" s="681"/>
      <c r="M41" s="681"/>
      <c r="N41" s="681"/>
      <c r="O41" s="681"/>
      <c r="P41" s="681"/>
      <c r="Q41" s="682"/>
      <c r="R41" s="731">
        <v>30013274</v>
      </c>
      <c r="S41" s="732"/>
      <c r="T41" s="732"/>
      <c r="U41" s="732"/>
      <c r="V41" s="732"/>
      <c r="W41" s="732"/>
      <c r="X41" s="732"/>
      <c r="Y41" s="736"/>
      <c r="Z41" s="737">
        <v>100</v>
      </c>
      <c r="AA41" s="737"/>
      <c r="AB41" s="737"/>
      <c r="AC41" s="737"/>
      <c r="AD41" s="738">
        <v>12383544</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453031</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1276807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8718711</v>
      </c>
      <c r="CS42" s="692"/>
      <c r="CT42" s="692"/>
      <c r="CU42" s="692"/>
      <c r="CV42" s="692"/>
      <c r="CW42" s="692"/>
      <c r="CX42" s="692"/>
      <c r="CY42" s="693"/>
      <c r="CZ42" s="664">
        <v>29.3</v>
      </c>
      <c r="DA42" s="690"/>
      <c r="DB42" s="690"/>
      <c r="DC42" s="694"/>
      <c r="DD42" s="668">
        <v>763654</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93970</v>
      </c>
      <c r="CS43" s="692"/>
      <c r="CT43" s="692"/>
      <c r="CU43" s="692"/>
      <c r="CV43" s="692"/>
      <c r="CW43" s="692"/>
      <c r="CX43" s="692"/>
      <c r="CY43" s="693"/>
      <c r="CZ43" s="664">
        <v>0.3</v>
      </c>
      <c r="DA43" s="690"/>
      <c r="DB43" s="690"/>
      <c r="DC43" s="694"/>
      <c r="DD43" s="668">
        <v>7651</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8438664</v>
      </c>
      <c r="CS44" s="660"/>
      <c r="CT44" s="660"/>
      <c r="CU44" s="660"/>
      <c r="CV44" s="660"/>
      <c r="CW44" s="660"/>
      <c r="CX44" s="660"/>
      <c r="CY44" s="661"/>
      <c r="CZ44" s="664">
        <v>28.3</v>
      </c>
      <c r="DA44" s="665"/>
      <c r="DB44" s="665"/>
      <c r="DC44" s="671"/>
      <c r="DD44" s="668">
        <v>760051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2295072</v>
      </c>
      <c r="CS45" s="692"/>
      <c r="CT45" s="692"/>
      <c r="CU45" s="692"/>
      <c r="CV45" s="692"/>
      <c r="CW45" s="692"/>
      <c r="CX45" s="692"/>
      <c r="CY45" s="693"/>
      <c r="CZ45" s="664">
        <v>7.7</v>
      </c>
      <c r="DA45" s="690"/>
      <c r="DB45" s="690"/>
      <c r="DC45" s="694"/>
      <c r="DD45" s="668">
        <v>67401</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6060594</v>
      </c>
      <c r="CS46" s="660"/>
      <c r="CT46" s="660"/>
      <c r="CU46" s="660"/>
      <c r="CV46" s="660"/>
      <c r="CW46" s="660"/>
      <c r="CX46" s="660"/>
      <c r="CY46" s="661"/>
      <c r="CZ46" s="664">
        <v>20.3</v>
      </c>
      <c r="DA46" s="665"/>
      <c r="DB46" s="665"/>
      <c r="DC46" s="671"/>
      <c r="DD46" s="668">
        <v>688993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280047</v>
      </c>
      <c r="CS47" s="692"/>
      <c r="CT47" s="692"/>
      <c r="CU47" s="692"/>
      <c r="CV47" s="692"/>
      <c r="CW47" s="692"/>
      <c r="CX47" s="692"/>
      <c r="CY47" s="693"/>
      <c r="CZ47" s="664">
        <v>0.9</v>
      </c>
      <c r="DA47" s="690"/>
      <c r="DB47" s="690"/>
      <c r="DC47" s="694"/>
      <c r="DD47" s="668">
        <v>3603</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29786967</v>
      </c>
      <c r="CS49" s="718"/>
      <c r="CT49" s="718"/>
      <c r="CU49" s="718"/>
      <c r="CV49" s="718"/>
      <c r="CW49" s="718"/>
      <c r="CX49" s="718"/>
      <c r="CY49" s="747"/>
      <c r="CZ49" s="739">
        <v>100</v>
      </c>
      <c r="DA49" s="748"/>
      <c r="DB49" s="748"/>
      <c r="DC49" s="749"/>
      <c r="DD49" s="750">
        <v>14836842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9w0VtzsMnhLXZR5Am//iIaD3aAbfv8s40vIpsJClOW3xtMszJP4ugOiPYCa/IDTefKWnwraKSL655clRb/jQ==" saltValue="1gfX6ARUdiD0imAyQeh43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29842</v>
      </c>
      <c r="R7" s="789"/>
      <c r="S7" s="789"/>
      <c r="T7" s="789"/>
      <c r="U7" s="789"/>
      <c r="V7" s="789">
        <v>29616</v>
      </c>
      <c r="W7" s="789"/>
      <c r="X7" s="789"/>
      <c r="Y7" s="789"/>
      <c r="Z7" s="789"/>
      <c r="AA7" s="789">
        <v>226</v>
      </c>
      <c r="AB7" s="789"/>
      <c r="AC7" s="789"/>
      <c r="AD7" s="789"/>
      <c r="AE7" s="790"/>
      <c r="AF7" s="791">
        <v>82</v>
      </c>
      <c r="AG7" s="792"/>
      <c r="AH7" s="792"/>
      <c r="AI7" s="792"/>
      <c r="AJ7" s="793"/>
      <c r="AK7" s="794">
        <v>1308</v>
      </c>
      <c r="AL7" s="795"/>
      <c r="AM7" s="795"/>
      <c r="AN7" s="795"/>
      <c r="AO7" s="795"/>
      <c r="AP7" s="795">
        <v>29889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577</v>
      </c>
      <c r="BT7" s="783"/>
      <c r="BU7" s="783"/>
      <c r="BV7" s="783"/>
      <c r="BW7" s="783"/>
      <c r="BX7" s="783"/>
      <c r="BY7" s="783"/>
      <c r="BZ7" s="783"/>
      <c r="CA7" s="783"/>
      <c r="CB7" s="783"/>
      <c r="CC7" s="783"/>
      <c r="CD7" s="783"/>
      <c r="CE7" s="783"/>
      <c r="CF7" s="783"/>
      <c r="CG7" s="798"/>
      <c r="CH7" s="779">
        <v>0</v>
      </c>
      <c r="CI7" s="780"/>
      <c r="CJ7" s="780"/>
      <c r="CK7" s="780"/>
      <c r="CL7" s="781"/>
      <c r="CM7" s="779">
        <v>43</v>
      </c>
      <c r="CN7" s="780"/>
      <c r="CO7" s="780"/>
      <c r="CP7" s="780"/>
      <c r="CQ7" s="781"/>
      <c r="CR7" s="779">
        <v>16</v>
      </c>
      <c r="CS7" s="780"/>
      <c r="CT7" s="780"/>
      <c r="CU7" s="780"/>
      <c r="CV7" s="781"/>
      <c r="CW7" s="779" t="s">
        <v>584</v>
      </c>
      <c r="CX7" s="780"/>
      <c r="CY7" s="780"/>
      <c r="CZ7" s="780"/>
      <c r="DA7" s="781"/>
      <c r="DB7" s="779" t="s">
        <v>584</v>
      </c>
      <c r="DC7" s="780"/>
      <c r="DD7" s="780"/>
      <c r="DE7" s="780"/>
      <c r="DF7" s="781"/>
      <c r="DG7" s="779" t="s">
        <v>584</v>
      </c>
      <c r="DH7" s="780"/>
      <c r="DI7" s="780"/>
      <c r="DJ7" s="780"/>
      <c r="DK7" s="781"/>
      <c r="DL7" s="779" t="s">
        <v>584</v>
      </c>
      <c r="DM7" s="780"/>
      <c r="DN7" s="780"/>
      <c r="DO7" s="780"/>
      <c r="DP7" s="781"/>
      <c r="DQ7" s="779" t="s">
        <v>584</v>
      </c>
      <c r="DR7" s="780"/>
      <c r="DS7" s="780"/>
      <c r="DT7" s="780"/>
      <c r="DU7" s="781"/>
      <c r="DV7" s="782"/>
      <c r="DW7" s="783"/>
      <c r="DX7" s="783"/>
      <c r="DY7" s="783"/>
      <c r="DZ7" s="784"/>
      <c r="EA7" s="234"/>
    </row>
    <row r="8" spans="1:131" s="235" customFormat="1" ht="26.25" customHeight="1">
      <c r="A8" s="238">
        <v>2</v>
      </c>
      <c r="B8" s="816" t="s">
        <v>375</v>
      </c>
      <c r="C8" s="817"/>
      <c r="D8" s="817"/>
      <c r="E8" s="817"/>
      <c r="F8" s="817"/>
      <c r="G8" s="817"/>
      <c r="H8" s="817"/>
      <c r="I8" s="817"/>
      <c r="J8" s="817"/>
      <c r="K8" s="817"/>
      <c r="L8" s="817"/>
      <c r="M8" s="817"/>
      <c r="N8" s="817"/>
      <c r="O8" s="817"/>
      <c r="P8" s="818"/>
      <c r="Q8" s="819">
        <v>3</v>
      </c>
      <c r="R8" s="820"/>
      <c r="S8" s="820"/>
      <c r="T8" s="820"/>
      <c r="U8" s="820"/>
      <c r="V8" s="820">
        <v>3</v>
      </c>
      <c r="W8" s="820"/>
      <c r="X8" s="820"/>
      <c r="Y8" s="820"/>
      <c r="Z8" s="820"/>
      <c r="AA8" s="820" t="s">
        <v>591</v>
      </c>
      <c r="AB8" s="820"/>
      <c r="AC8" s="820"/>
      <c r="AD8" s="820"/>
      <c r="AE8" s="821"/>
      <c r="AF8" s="822" t="s">
        <v>122</v>
      </c>
      <c r="AG8" s="823"/>
      <c r="AH8" s="823"/>
      <c r="AI8" s="823"/>
      <c r="AJ8" s="824"/>
      <c r="AK8" s="805">
        <v>1</v>
      </c>
      <c r="AL8" s="806"/>
      <c r="AM8" s="806"/>
      <c r="AN8" s="806"/>
      <c r="AO8" s="806"/>
      <c r="AP8" s="806" t="s">
        <v>591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578</v>
      </c>
      <c r="BT8" s="810"/>
      <c r="BU8" s="810"/>
      <c r="BV8" s="810"/>
      <c r="BW8" s="810"/>
      <c r="BX8" s="810"/>
      <c r="BY8" s="810"/>
      <c r="BZ8" s="810"/>
      <c r="CA8" s="810"/>
      <c r="CB8" s="810"/>
      <c r="CC8" s="810"/>
      <c r="CD8" s="810"/>
      <c r="CE8" s="810"/>
      <c r="CF8" s="810"/>
      <c r="CG8" s="811"/>
      <c r="CH8" s="812">
        <v>-2</v>
      </c>
      <c r="CI8" s="813"/>
      <c r="CJ8" s="813"/>
      <c r="CK8" s="813"/>
      <c r="CL8" s="814"/>
      <c r="CM8" s="812">
        <v>86</v>
      </c>
      <c r="CN8" s="813"/>
      <c r="CO8" s="813"/>
      <c r="CP8" s="813"/>
      <c r="CQ8" s="814"/>
      <c r="CR8" s="812">
        <v>70</v>
      </c>
      <c r="CS8" s="813"/>
      <c r="CT8" s="813"/>
      <c r="CU8" s="813"/>
      <c r="CV8" s="814"/>
      <c r="CW8" s="812" t="s">
        <v>494</v>
      </c>
      <c r="CX8" s="813"/>
      <c r="CY8" s="813"/>
      <c r="CZ8" s="813"/>
      <c r="DA8" s="814"/>
      <c r="DB8" s="812" t="s">
        <v>494</v>
      </c>
      <c r="DC8" s="813"/>
      <c r="DD8" s="813"/>
      <c r="DE8" s="813"/>
      <c r="DF8" s="814"/>
      <c r="DG8" s="812" t="s">
        <v>494</v>
      </c>
      <c r="DH8" s="813"/>
      <c r="DI8" s="813"/>
      <c r="DJ8" s="813"/>
      <c r="DK8" s="814"/>
      <c r="DL8" s="812" t="s">
        <v>494</v>
      </c>
      <c r="DM8" s="813"/>
      <c r="DN8" s="813"/>
      <c r="DO8" s="813"/>
      <c r="DP8" s="814"/>
      <c r="DQ8" s="812" t="s">
        <v>494</v>
      </c>
      <c r="DR8" s="813"/>
      <c r="DS8" s="813"/>
      <c r="DT8" s="813"/>
      <c r="DU8" s="814"/>
      <c r="DV8" s="809"/>
      <c r="DW8" s="810"/>
      <c r="DX8" s="810"/>
      <c r="DY8" s="810"/>
      <c r="DZ8" s="815"/>
      <c r="EA8" s="234"/>
    </row>
    <row r="9" spans="1:131" s="235" customFormat="1" ht="26.25" customHeight="1">
      <c r="A9" s="238">
        <v>3</v>
      </c>
      <c r="B9" s="816" t="s">
        <v>376</v>
      </c>
      <c r="C9" s="817"/>
      <c r="D9" s="817"/>
      <c r="E9" s="817"/>
      <c r="F9" s="817"/>
      <c r="G9" s="817"/>
      <c r="H9" s="817"/>
      <c r="I9" s="817"/>
      <c r="J9" s="817"/>
      <c r="K9" s="817"/>
      <c r="L9" s="817"/>
      <c r="M9" s="817"/>
      <c r="N9" s="817"/>
      <c r="O9" s="817"/>
      <c r="P9" s="818"/>
      <c r="Q9" s="819">
        <v>732</v>
      </c>
      <c r="R9" s="820"/>
      <c r="S9" s="820"/>
      <c r="T9" s="820"/>
      <c r="U9" s="820"/>
      <c r="V9" s="820">
        <v>732</v>
      </c>
      <c r="W9" s="820"/>
      <c r="X9" s="820"/>
      <c r="Y9" s="820"/>
      <c r="Z9" s="820"/>
      <c r="AA9" s="820"/>
      <c r="AB9" s="820"/>
      <c r="AC9" s="820"/>
      <c r="AD9" s="820"/>
      <c r="AE9" s="821"/>
      <c r="AF9" s="822" t="s">
        <v>122</v>
      </c>
      <c r="AG9" s="823"/>
      <c r="AH9" s="823"/>
      <c r="AI9" s="823"/>
      <c r="AJ9" s="824"/>
      <c r="AK9" s="805">
        <v>416</v>
      </c>
      <c r="AL9" s="806"/>
      <c r="AM9" s="806"/>
      <c r="AN9" s="806"/>
      <c r="AO9" s="806"/>
      <c r="AP9" s="806" t="s">
        <v>591</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579</v>
      </c>
      <c r="BT9" s="810"/>
      <c r="BU9" s="810"/>
      <c r="BV9" s="810"/>
      <c r="BW9" s="810"/>
      <c r="BX9" s="810"/>
      <c r="BY9" s="810"/>
      <c r="BZ9" s="810"/>
      <c r="CA9" s="810"/>
      <c r="CB9" s="810"/>
      <c r="CC9" s="810"/>
      <c r="CD9" s="810"/>
      <c r="CE9" s="810"/>
      <c r="CF9" s="810"/>
      <c r="CG9" s="811"/>
      <c r="CH9" s="812">
        <v>0</v>
      </c>
      <c r="CI9" s="813"/>
      <c r="CJ9" s="813"/>
      <c r="CK9" s="813"/>
      <c r="CL9" s="814"/>
      <c r="CM9" s="812">
        <v>5</v>
      </c>
      <c r="CN9" s="813"/>
      <c r="CO9" s="813"/>
      <c r="CP9" s="813"/>
      <c r="CQ9" s="814"/>
      <c r="CR9" s="812">
        <v>5</v>
      </c>
      <c r="CS9" s="813"/>
      <c r="CT9" s="813"/>
      <c r="CU9" s="813"/>
      <c r="CV9" s="814"/>
      <c r="CW9" s="812" t="s">
        <v>494</v>
      </c>
      <c r="CX9" s="813"/>
      <c r="CY9" s="813"/>
      <c r="CZ9" s="813"/>
      <c r="DA9" s="814"/>
      <c r="DB9" s="812" t="s">
        <v>494</v>
      </c>
      <c r="DC9" s="813"/>
      <c r="DD9" s="813"/>
      <c r="DE9" s="813"/>
      <c r="DF9" s="814"/>
      <c r="DG9" s="812" t="s">
        <v>494</v>
      </c>
      <c r="DH9" s="813"/>
      <c r="DI9" s="813"/>
      <c r="DJ9" s="813"/>
      <c r="DK9" s="814"/>
      <c r="DL9" s="812" t="s">
        <v>494</v>
      </c>
      <c r="DM9" s="813"/>
      <c r="DN9" s="813"/>
      <c r="DO9" s="813"/>
      <c r="DP9" s="814"/>
      <c r="DQ9" s="812" t="s">
        <v>494</v>
      </c>
      <c r="DR9" s="813"/>
      <c r="DS9" s="813"/>
      <c r="DT9" s="813"/>
      <c r="DU9" s="814"/>
      <c r="DV9" s="809"/>
      <c r="DW9" s="810"/>
      <c r="DX9" s="810"/>
      <c r="DY9" s="810"/>
      <c r="DZ9" s="815"/>
      <c r="EA9" s="234"/>
    </row>
    <row r="10" spans="1:131" s="235" customFormat="1" ht="26.25" customHeight="1">
      <c r="A10" s="238">
        <v>4</v>
      </c>
      <c r="B10" s="816" t="s">
        <v>377</v>
      </c>
      <c r="C10" s="817"/>
      <c r="D10" s="817"/>
      <c r="E10" s="817"/>
      <c r="F10" s="817"/>
      <c r="G10" s="817"/>
      <c r="H10" s="817"/>
      <c r="I10" s="817"/>
      <c r="J10" s="817"/>
      <c r="K10" s="817"/>
      <c r="L10" s="817"/>
      <c r="M10" s="817"/>
      <c r="N10" s="817"/>
      <c r="O10" s="817"/>
      <c r="P10" s="818"/>
      <c r="Q10" s="819">
        <v>1</v>
      </c>
      <c r="R10" s="820"/>
      <c r="S10" s="820"/>
      <c r="T10" s="820"/>
      <c r="U10" s="820"/>
      <c r="V10" s="820">
        <v>1</v>
      </c>
      <c r="W10" s="820"/>
      <c r="X10" s="820"/>
      <c r="Y10" s="820"/>
      <c r="Z10" s="820"/>
      <c r="AA10" s="820" t="s">
        <v>591</v>
      </c>
      <c r="AB10" s="820"/>
      <c r="AC10" s="820"/>
      <c r="AD10" s="820"/>
      <c r="AE10" s="821"/>
      <c r="AF10" s="822" t="s">
        <v>122</v>
      </c>
      <c r="AG10" s="823"/>
      <c r="AH10" s="823"/>
      <c r="AI10" s="823"/>
      <c r="AJ10" s="824"/>
      <c r="AK10" s="805">
        <v>1</v>
      </c>
      <c r="AL10" s="806"/>
      <c r="AM10" s="806"/>
      <c r="AN10" s="806"/>
      <c r="AO10" s="806"/>
      <c r="AP10" s="806" t="s">
        <v>591</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580</v>
      </c>
      <c r="BT10" s="810"/>
      <c r="BU10" s="810"/>
      <c r="BV10" s="810"/>
      <c r="BW10" s="810"/>
      <c r="BX10" s="810"/>
      <c r="BY10" s="810"/>
      <c r="BZ10" s="810"/>
      <c r="CA10" s="810"/>
      <c r="CB10" s="810"/>
      <c r="CC10" s="810"/>
      <c r="CD10" s="810"/>
      <c r="CE10" s="810"/>
      <c r="CF10" s="810"/>
      <c r="CG10" s="811"/>
      <c r="CH10" s="812">
        <v>-1</v>
      </c>
      <c r="CI10" s="813"/>
      <c r="CJ10" s="813"/>
      <c r="CK10" s="813"/>
      <c r="CL10" s="814"/>
      <c r="CM10" s="812">
        <v>26</v>
      </c>
      <c r="CN10" s="813"/>
      <c r="CO10" s="813"/>
      <c r="CP10" s="813"/>
      <c r="CQ10" s="814"/>
      <c r="CR10" s="812">
        <v>11</v>
      </c>
      <c r="CS10" s="813"/>
      <c r="CT10" s="813"/>
      <c r="CU10" s="813"/>
      <c r="CV10" s="814"/>
      <c r="CW10" s="812">
        <v>0</v>
      </c>
      <c r="CX10" s="813"/>
      <c r="CY10" s="813"/>
      <c r="CZ10" s="813"/>
      <c r="DA10" s="814"/>
      <c r="DB10" s="812" t="s">
        <v>494</v>
      </c>
      <c r="DC10" s="813"/>
      <c r="DD10" s="813"/>
      <c r="DE10" s="813"/>
      <c r="DF10" s="814"/>
      <c r="DG10" s="812" t="s">
        <v>494</v>
      </c>
      <c r="DH10" s="813"/>
      <c r="DI10" s="813"/>
      <c r="DJ10" s="813"/>
      <c r="DK10" s="814"/>
      <c r="DL10" s="812" t="s">
        <v>494</v>
      </c>
      <c r="DM10" s="813"/>
      <c r="DN10" s="813"/>
      <c r="DO10" s="813"/>
      <c r="DP10" s="814"/>
      <c r="DQ10" s="812" t="s">
        <v>494</v>
      </c>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581</v>
      </c>
      <c r="BT11" s="810"/>
      <c r="BU11" s="810"/>
      <c r="BV11" s="810"/>
      <c r="BW11" s="810"/>
      <c r="BX11" s="810"/>
      <c r="BY11" s="810"/>
      <c r="BZ11" s="810"/>
      <c r="CA11" s="810"/>
      <c r="CB11" s="810"/>
      <c r="CC11" s="810"/>
      <c r="CD11" s="810"/>
      <c r="CE11" s="810"/>
      <c r="CF11" s="810"/>
      <c r="CG11" s="811"/>
      <c r="CH11" s="812">
        <v>2</v>
      </c>
      <c r="CI11" s="813"/>
      <c r="CJ11" s="813"/>
      <c r="CK11" s="813"/>
      <c r="CL11" s="814"/>
      <c r="CM11" s="812">
        <v>60</v>
      </c>
      <c r="CN11" s="813"/>
      <c r="CO11" s="813"/>
      <c r="CP11" s="813"/>
      <c r="CQ11" s="814"/>
      <c r="CR11" s="812">
        <v>25</v>
      </c>
      <c r="CS11" s="813"/>
      <c r="CT11" s="813"/>
      <c r="CU11" s="813"/>
      <c r="CV11" s="814"/>
      <c r="CW11" s="812" t="s">
        <v>494</v>
      </c>
      <c r="CX11" s="813"/>
      <c r="CY11" s="813"/>
      <c r="CZ11" s="813"/>
      <c r="DA11" s="814"/>
      <c r="DB11" s="812" t="s">
        <v>494</v>
      </c>
      <c r="DC11" s="813"/>
      <c r="DD11" s="813"/>
      <c r="DE11" s="813"/>
      <c r="DF11" s="814"/>
      <c r="DG11" s="812" t="s">
        <v>494</v>
      </c>
      <c r="DH11" s="813"/>
      <c r="DI11" s="813"/>
      <c r="DJ11" s="813"/>
      <c r="DK11" s="814"/>
      <c r="DL11" s="812" t="s">
        <v>494</v>
      </c>
      <c r="DM11" s="813"/>
      <c r="DN11" s="813"/>
      <c r="DO11" s="813"/>
      <c r="DP11" s="814"/>
      <c r="DQ11" s="812" t="s">
        <v>494</v>
      </c>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582</v>
      </c>
      <c r="BT12" s="810"/>
      <c r="BU12" s="810"/>
      <c r="BV12" s="810"/>
      <c r="BW12" s="810"/>
      <c r="BX12" s="810"/>
      <c r="BY12" s="810"/>
      <c r="BZ12" s="810"/>
      <c r="CA12" s="810"/>
      <c r="CB12" s="810"/>
      <c r="CC12" s="810"/>
      <c r="CD12" s="810"/>
      <c r="CE12" s="810"/>
      <c r="CF12" s="810"/>
      <c r="CG12" s="811"/>
      <c r="CH12" s="812">
        <v>-663</v>
      </c>
      <c r="CI12" s="813"/>
      <c r="CJ12" s="813"/>
      <c r="CK12" s="813"/>
      <c r="CL12" s="814"/>
      <c r="CM12" s="812">
        <v>258</v>
      </c>
      <c r="CN12" s="813"/>
      <c r="CO12" s="813"/>
      <c r="CP12" s="813"/>
      <c r="CQ12" s="814"/>
      <c r="CR12" s="812">
        <v>32</v>
      </c>
      <c r="CS12" s="813"/>
      <c r="CT12" s="813"/>
      <c r="CU12" s="813"/>
      <c r="CV12" s="814"/>
      <c r="CW12" s="812">
        <v>272</v>
      </c>
      <c r="CX12" s="813"/>
      <c r="CY12" s="813"/>
      <c r="CZ12" s="813"/>
      <c r="DA12" s="814"/>
      <c r="DB12" s="812">
        <v>90</v>
      </c>
      <c r="DC12" s="813"/>
      <c r="DD12" s="813"/>
      <c r="DE12" s="813"/>
      <c r="DF12" s="814"/>
      <c r="DG12" s="812" t="s">
        <v>494</v>
      </c>
      <c r="DH12" s="813"/>
      <c r="DI12" s="813"/>
      <c r="DJ12" s="813"/>
      <c r="DK12" s="814"/>
      <c r="DL12" s="812" t="s">
        <v>494</v>
      </c>
      <c r="DM12" s="813"/>
      <c r="DN12" s="813"/>
      <c r="DO12" s="813"/>
      <c r="DP12" s="814"/>
      <c r="DQ12" s="812" t="s">
        <v>494</v>
      </c>
      <c r="DR12" s="813"/>
      <c r="DS12" s="813"/>
      <c r="DT12" s="813"/>
      <c r="DU12" s="814"/>
      <c r="DV12" s="809" t="s">
        <v>585</v>
      </c>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379</v>
      </c>
      <c r="B23" s="825" t="s">
        <v>380</v>
      </c>
      <c r="C23" s="826"/>
      <c r="D23" s="826"/>
      <c r="E23" s="826"/>
      <c r="F23" s="826"/>
      <c r="G23" s="826"/>
      <c r="H23" s="826"/>
      <c r="I23" s="826"/>
      <c r="J23" s="826"/>
      <c r="K23" s="826"/>
      <c r="L23" s="826"/>
      <c r="M23" s="826"/>
      <c r="N23" s="826"/>
      <c r="O23" s="826"/>
      <c r="P23" s="827"/>
      <c r="Q23" s="828">
        <v>29977</v>
      </c>
      <c r="R23" s="829"/>
      <c r="S23" s="829"/>
      <c r="T23" s="829"/>
      <c r="U23" s="829"/>
      <c r="V23" s="829">
        <v>29751</v>
      </c>
      <c r="W23" s="829"/>
      <c r="X23" s="829"/>
      <c r="Y23" s="829"/>
      <c r="Z23" s="829"/>
      <c r="AA23" s="829">
        <v>226</v>
      </c>
      <c r="AB23" s="829"/>
      <c r="AC23" s="829"/>
      <c r="AD23" s="829"/>
      <c r="AE23" s="830"/>
      <c r="AF23" s="831">
        <v>82</v>
      </c>
      <c r="AG23" s="829"/>
      <c r="AH23" s="829"/>
      <c r="AI23" s="829"/>
      <c r="AJ23" s="832"/>
      <c r="AK23" s="833"/>
      <c r="AL23" s="834"/>
      <c r="AM23" s="834"/>
      <c r="AN23" s="834"/>
      <c r="AO23" s="834"/>
      <c r="AP23" s="829">
        <v>29889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391</v>
      </c>
      <c r="C28" s="786"/>
      <c r="D28" s="786"/>
      <c r="E28" s="786"/>
      <c r="F28" s="786"/>
      <c r="G28" s="786"/>
      <c r="H28" s="786"/>
      <c r="I28" s="786"/>
      <c r="J28" s="786"/>
      <c r="K28" s="786"/>
      <c r="L28" s="786"/>
      <c r="M28" s="786"/>
      <c r="N28" s="786"/>
      <c r="O28" s="786"/>
      <c r="P28" s="787"/>
      <c r="Q28" s="858">
        <v>3908</v>
      </c>
      <c r="R28" s="859"/>
      <c r="S28" s="859"/>
      <c r="T28" s="859"/>
      <c r="U28" s="859"/>
      <c r="V28" s="859">
        <v>3833</v>
      </c>
      <c r="W28" s="859"/>
      <c r="X28" s="859"/>
      <c r="Y28" s="859"/>
      <c r="Z28" s="859"/>
      <c r="AA28" s="859">
        <v>75</v>
      </c>
      <c r="AB28" s="859"/>
      <c r="AC28" s="859"/>
      <c r="AD28" s="859"/>
      <c r="AE28" s="860"/>
      <c r="AF28" s="861">
        <v>75</v>
      </c>
      <c r="AG28" s="859"/>
      <c r="AH28" s="859"/>
      <c r="AI28" s="859"/>
      <c r="AJ28" s="862"/>
      <c r="AK28" s="863">
        <v>376</v>
      </c>
      <c r="AL28" s="864"/>
      <c r="AM28" s="864"/>
      <c r="AN28" s="864"/>
      <c r="AO28" s="864"/>
      <c r="AP28" s="864" t="s">
        <v>584</v>
      </c>
      <c r="AQ28" s="864"/>
      <c r="AR28" s="864"/>
      <c r="AS28" s="864"/>
      <c r="AT28" s="864"/>
      <c r="AU28" s="864" t="s">
        <v>584</v>
      </c>
      <c r="AV28" s="864"/>
      <c r="AW28" s="864"/>
      <c r="AX28" s="864"/>
      <c r="AY28" s="864"/>
      <c r="AZ28" s="865" t="s">
        <v>584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392</v>
      </c>
      <c r="C29" s="817"/>
      <c r="D29" s="817"/>
      <c r="E29" s="817"/>
      <c r="F29" s="817"/>
      <c r="G29" s="817"/>
      <c r="H29" s="817"/>
      <c r="I29" s="817"/>
      <c r="J29" s="817"/>
      <c r="K29" s="817"/>
      <c r="L29" s="817"/>
      <c r="M29" s="817"/>
      <c r="N29" s="817"/>
      <c r="O29" s="817"/>
      <c r="P29" s="818"/>
      <c r="Q29" s="819">
        <v>322</v>
      </c>
      <c r="R29" s="820"/>
      <c r="S29" s="820"/>
      <c r="T29" s="820"/>
      <c r="U29" s="820"/>
      <c r="V29" s="820">
        <v>425</v>
      </c>
      <c r="W29" s="820"/>
      <c r="X29" s="820"/>
      <c r="Y29" s="820"/>
      <c r="Z29" s="820"/>
      <c r="AA29" s="820">
        <v>-103</v>
      </c>
      <c r="AB29" s="820"/>
      <c r="AC29" s="820"/>
      <c r="AD29" s="820"/>
      <c r="AE29" s="821"/>
      <c r="AF29" s="822">
        <v>-103</v>
      </c>
      <c r="AG29" s="823"/>
      <c r="AH29" s="823"/>
      <c r="AI29" s="823"/>
      <c r="AJ29" s="824"/>
      <c r="AK29" s="870">
        <v>170</v>
      </c>
      <c r="AL29" s="866"/>
      <c r="AM29" s="866"/>
      <c r="AN29" s="866"/>
      <c r="AO29" s="866"/>
      <c r="AP29" s="866">
        <v>24</v>
      </c>
      <c r="AQ29" s="866"/>
      <c r="AR29" s="866"/>
      <c r="AS29" s="866"/>
      <c r="AT29" s="866"/>
      <c r="AU29" s="866">
        <v>4</v>
      </c>
      <c r="AV29" s="866"/>
      <c r="AW29" s="866"/>
      <c r="AX29" s="866"/>
      <c r="AY29" s="866"/>
      <c r="AZ29" s="867" t="s">
        <v>584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393</v>
      </c>
      <c r="C30" s="817"/>
      <c r="D30" s="817"/>
      <c r="E30" s="817"/>
      <c r="F30" s="817"/>
      <c r="G30" s="817"/>
      <c r="H30" s="817"/>
      <c r="I30" s="817"/>
      <c r="J30" s="817"/>
      <c r="K30" s="817"/>
      <c r="L30" s="817"/>
      <c r="M30" s="817"/>
      <c r="N30" s="817"/>
      <c r="O30" s="817"/>
      <c r="P30" s="818"/>
      <c r="Q30" s="819">
        <v>4171</v>
      </c>
      <c r="R30" s="820"/>
      <c r="S30" s="820"/>
      <c r="T30" s="820"/>
      <c r="U30" s="820"/>
      <c r="V30" s="820">
        <v>4070</v>
      </c>
      <c r="W30" s="820"/>
      <c r="X30" s="820"/>
      <c r="Y30" s="820"/>
      <c r="Z30" s="820"/>
      <c r="AA30" s="820">
        <v>101</v>
      </c>
      <c r="AB30" s="820"/>
      <c r="AC30" s="820"/>
      <c r="AD30" s="820"/>
      <c r="AE30" s="821"/>
      <c r="AF30" s="822">
        <v>101</v>
      </c>
      <c r="AG30" s="823"/>
      <c r="AH30" s="823"/>
      <c r="AI30" s="823"/>
      <c r="AJ30" s="824"/>
      <c r="AK30" s="870">
        <v>642</v>
      </c>
      <c r="AL30" s="866"/>
      <c r="AM30" s="866"/>
      <c r="AN30" s="866"/>
      <c r="AO30" s="866"/>
      <c r="AP30" s="866" t="s">
        <v>584</v>
      </c>
      <c r="AQ30" s="866"/>
      <c r="AR30" s="866"/>
      <c r="AS30" s="866"/>
      <c r="AT30" s="866"/>
      <c r="AU30" s="866" t="s">
        <v>584</v>
      </c>
      <c r="AV30" s="866"/>
      <c r="AW30" s="866"/>
      <c r="AX30" s="866"/>
      <c r="AY30" s="866"/>
      <c r="AZ30" s="867" t="s">
        <v>584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394</v>
      </c>
      <c r="C31" s="817"/>
      <c r="D31" s="817"/>
      <c r="E31" s="817"/>
      <c r="F31" s="817"/>
      <c r="G31" s="817"/>
      <c r="H31" s="817"/>
      <c r="I31" s="817"/>
      <c r="J31" s="817"/>
      <c r="K31" s="817"/>
      <c r="L31" s="817"/>
      <c r="M31" s="817"/>
      <c r="N31" s="817"/>
      <c r="O31" s="817"/>
      <c r="P31" s="818"/>
      <c r="Q31" s="819">
        <v>7</v>
      </c>
      <c r="R31" s="820"/>
      <c r="S31" s="820"/>
      <c r="T31" s="820"/>
      <c r="U31" s="820"/>
      <c r="V31" s="820">
        <v>7</v>
      </c>
      <c r="W31" s="820"/>
      <c r="X31" s="820"/>
      <c r="Y31" s="820"/>
      <c r="Z31" s="820"/>
      <c r="AA31" s="820" t="s">
        <v>584</v>
      </c>
      <c r="AB31" s="820"/>
      <c r="AC31" s="820"/>
      <c r="AD31" s="820"/>
      <c r="AE31" s="821"/>
      <c r="AF31" s="822" t="s">
        <v>122</v>
      </c>
      <c r="AG31" s="823"/>
      <c r="AH31" s="823"/>
      <c r="AI31" s="823"/>
      <c r="AJ31" s="824"/>
      <c r="AK31" s="870">
        <v>4</v>
      </c>
      <c r="AL31" s="866"/>
      <c r="AM31" s="866"/>
      <c r="AN31" s="866"/>
      <c r="AO31" s="866"/>
      <c r="AP31" s="866" t="s">
        <v>584</v>
      </c>
      <c r="AQ31" s="866"/>
      <c r="AR31" s="866"/>
      <c r="AS31" s="866"/>
      <c r="AT31" s="866"/>
      <c r="AU31" s="866" t="s">
        <v>584</v>
      </c>
      <c r="AV31" s="866"/>
      <c r="AW31" s="866"/>
      <c r="AX31" s="866"/>
      <c r="AY31" s="866"/>
      <c r="AZ31" s="867" t="s">
        <v>584</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395</v>
      </c>
      <c r="C32" s="817"/>
      <c r="D32" s="817"/>
      <c r="E32" s="817"/>
      <c r="F32" s="817"/>
      <c r="G32" s="817"/>
      <c r="H32" s="817"/>
      <c r="I32" s="817"/>
      <c r="J32" s="817"/>
      <c r="K32" s="817"/>
      <c r="L32" s="817"/>
      <c r="M32" s="817"/>
      <c r="N32" s="817"/>
      <c r="O32" s="817"/>
      <c r="P32" s="818"/>
      <c r="Q32" s="819">
        <v>612</v>
      </c>
      <c r="R32" s="820"/>
      <c r="S32" s="820"/>
      <c r="T32" s="820"/>
      <c r="U32" s="820"/>
      <c r="V32" s="820">
        <v>596</v>
      </c>
      <c r="W32" s="820"/>
      <c r="X32" s="820"/>
      <c r="Y32" s="820"/>
      <c r="Z32" s="820"/>
      <c r="AA32" s="820">
        <v>16</v>
      </c>
      <c r="AB32" s="820"/>
      <c r="AC32" s="820"/>
      <c r="AD32" s="820"/>
      <c r="AE32" s="821"/>
      <c r="AF32" s="822">
        <v>16</v>
      </c>
      <c r="AG32" s="823"/>
      <c r="AH32" s="823"/>
      <c r="AI32" s="823"/>
      <c r="AJ32" s="824"/>
      <c r="AK32" s="870">
        <v>176</v>
      </c>
      <c r="AL32" s="866"/>
      <c r="AM32" s="866"/>
      <c r="AN32" s="866"/>
      <c r="AO32" s="866"/>
      <c r="AP32" s="866" t="s">
        <v>584</v>
      </c>
      <c r="AQ32" s="866"/>
      <c r="AR32" s="866"/>
      <c r="AS32" s="866"/>
      <c r="AT32" s="866"/>
      <c r="AU32" s="866" t="s">
        <v>584</v>
      </c>
      <c r="AV32" s="866"/>
      <c r="AW32" s="866"/>
      <c r="AX32" s="866"/>
      <c r="AY32" s="866"/>
      <c r="AZ32" s="867" t="s">
        <v>584</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143</v>
      </c>
      <c r="C33" s="817"/>
      <c r="D33" s="817"/>
      <c r="E33" s="817"/>
      <c r="F33" s="817"/>
      <c r="G33" s="817"/>
      <c r="H33" s="817"/>
      <c r="I33" s="817"/>
      <c r="J33" s="817"/>
      <c r="K33" s="817"/>
      <c r="L33" s="817"/>
      <c r="M33" s="817"/>
      <c r="N33" s="817"/>
      <c r="O33" s="817"/>
      <c r="P33" s="818"/>
      <c r="Q33" s="819">
        <v>1367</v>
      </c>
      <c r="R33" s="820"/>
      <c r="S33" s="820"/>
      <c r="T33" s="820"/>
      <c r="U33" s="820"/>
      <c r="V33" s="820">
        <v>1524</v>
      </c>
      <c r="W33" s="820"/>
      <c r="X33" s="820"/>
      <c r="Y33" s="820"/>
      <c r="Z33" s="820"/>
      <c r="AA33" s="820">
        <v>-157</v>
      </c>
      <c r="AB33" s="820"/>
      <c r="AC33" s="820"/>
      <c r="AD33" s="820"/>
      <c r="AE33" s="821"/>
      <c r="AF33" s="822">
        <v>-78</v>
      </c>
      <c r="AG33" s="823"/>
      <c r="AH33" s="823"/>
      <c r="AI33" s="823"/>
      <c r="AJ33" s="824"/>
      <c r="AK33" s="870">
        <v>181</v>
      </c>
      <c r="AL33" s="866"/>
      <c r="AM33" s="866"/>
      <c r="AN33" s="866"/>
      <c r="AO33" s="866"/>
      <c r="AP33" s="866">
        <v>409</v>
      </c>
      <c r="AQ33" s="866"/>
      <c r="AR33" s="866"/>
      <c r="AS33" s="866"/>
      <c r="AT33" s="866"/>
      <c r="AU33" s="866">
        <v>249</v>
      </c>
      <c r="AV33" s="866"/>
      <c r="AW33" s="866"/>
      <c r="AX33" s="866"/>
      <c r="AY33" s="866"/>
      <c r="AZ33" s="867">
        <v>6.6</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397</v>
      </c>
      <c r="C34" s="817"/>
      <c r="D34" s="817"/>
      <c r="E34" s="817"/>
      <c r="F34" s="817"/>
      <c r="G34" s="817"/>
      <c r="H34" s="817"/>
      <c r="I34" s="817"/>
      <c r="J34" s="817"/>
      <c r="K34" s="817"/>
      <c r="L34" s="817"/>
      <c r="M34" s="817"/>
      <c r="N34" s="817"/>
      <c r="O34" s="817"/>
      <c r="P34" s="818"/>
      <c r="Q34" s="819">
        <v>729</v>
      </c>
      <c r="R34" s="820"/>
      <c r="S34" s="820"/>
      <c r="T34" s="820"/>
      <c r="U34" s="820"/>
      <c r="V34" s="820">
        <v>693</v>
      </c>
      <c r="W34" s="820"/>
      <c r="X34" s="820"/>
      <c r="Y34" s="820"/>
      <c r="Z34" s="820"/>
      <c r="AA34" s="820">
        <v>36</v>
      </c>
      <c r="AB34" s="820"/>
      <c r="AC34" s="820"/>
      <c r="AD34" s="820"/>
      <c r="AE34" s="821"/>
      <c r="AF34" s="822">
        <v>434</v>
      </c>
      <c r="AG34" s="823"/>
      <c r="AH34" s="823"/>
      <c r="AI34" s="823"/>
      <c r="AJ34" s="824"/>
      <c r="AK34" s="870">
        <v>206</v>
      </c>
      <c r="AL34" s="866"/>
      <c r="AM34" s="866"/>
      <c r="AN34" s="866"/>
      <c r="AO34" s="866"/>
      <c r="AP34" s="866">
        <v>5556</v>
      </c>
      <c r="AQ34" s="866"/>
      <c r="AR34" s="866"/>
      <c r="AS34" s="866"/>
      <c r="AT34" s="866"/>
      <c r="AU34" s="866">
        <v>1972</v>
      </c>
      <c r="AV34" s="866"/>
      <c r="AW34" s="866"/>
      <c r="AX34" s="866"/>
      <c r="AY34" s="866"/>
      <c r="AZ34" s="867" t="s">
        <v>584</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t="s">
        <v>398</v>
      </c>
      <c r="C35" s="817"/>
      <c r="D35" s="817"/>
      <c r="E35" s="817"/>
      <c r="F35" s="817"/>
      <c r="G35" s="817"/>
      <c r="H35" s="817"/>
      <c r="I35" s="817"/>
      <c r="J35" s="817"/>
      <c r="K35" s="817"/>
      <c r="L35" s="817"/>
      <c r="M35" s="817"/>
      <c r="N35" s="817"/>
      <c r="O35" s="817"/>
      <c r="P35" s="818"/>
      <c r="Q35" s="819">
        <v>593</v>
      </c>
      <c r="R35" s="820"/>
      <c r="S35" s="820"/>
      <c r="T35" s="820"/>
      <c r="U35" s="820"/>
      <c r="V35" s="820">
        <v>586</v>
      </c>
      <c r="W35" s="820"/>
      <c r="X35" s="820"/>
      <c r="Y35" s="820"/>
      <c r="Z35" s="820"/>
      <c r="AA35" s="820">
        <v>7</v>
      </c>
      <c r="AB35" s="820"/>
      <c r="AC35" s="820"/>
      <c r="AD35" s="820"/>
      <c r="AE35" s="821"/>
      <c r="AF35" s="822">
        <v>47</v>
      </c>
      <c r="AG35" s="823"/>
      <c r="AH35" s="823"/>
      <c r="AI35" s="823"/>
      <c r="AJ35" s="824"/>
      <c r="AK35" s="870">
        <v>477</v>
      </c>
      <c r="AL35" s="866"/>
      <c r="AM35" s="866"/>
      <c r="AN35" s="866"/>
      <c r="AO35" s="866"/>
      <c r="AP35" s="866">
        <v>4920</v>
      </c>
      <c r="AQ35" s="866"/>
      <c r="AR35" s="866"/>
      <c r="AS35" s="866"/>
      <c r="AT35" s="866"/>
      <c r="AU35" s="866">
        <v>4034</v>
      </c>
      <c r="AV35" s="866"/>
      <c r="AW35" s="866"/>
      <c r="AX35" s="866"/>
      <c r="AY35" s="866"/>
      <c r="AZ35" s="867" t="s">
        <v>584</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t="s">
        <v>399</v>
      </c>
      <c r="C36" s="817"/>
      <c r="D36" s="817"/>
      <c r="E36" s="817"/>
      <c r="F36" s="817"/>
      <c r="G36" s="817"/>
      <c r="H36" s="817"/>
      <c r="I36" s="817"/>
      <c r="J36" s="817"/>
      <c r="K36" s="817"/>
      <c r="L36" s="817"/>
      <c r="M36" s="817"/>
      <c r="N36" s="817"/>
      <c r="O36" s="817"/>
      <c r="P36" s="818"/>
      <c r="Q36" s="819">
        <v>22</v>
      </c>
      <c r="R36" s="820"/>
      <c r="S36" s="820"/>
      <c r="T36" s="820"/>
      <c r="U36" s="820"/>
      <c r="V36" s="820">
        <v>22</v>
      </c>
      <c r="W36" s="820"/>
      <c r="X36" s="820"/>
      <c r="Y36" s="820"/>
      <c r="Z36" s="820"/>
      <c r="AA36" s="820" t="s">
        <v>584</v>
      </c>
      <c r="AB36" s="820"/>
      <c r="AC36" s="820"/>
      <c r="AD36" s="820"/>
      <c r="AE36" s="821"/>
      <c r="AF36" s="822" t="s">
        <v>122</v>
      </c>
      <c r="AG36" s="823"/>
      <c r="AH36" s="823"/>
      <c r="AI36" s="823"/>
      <c r="AJ36" s="824"/>
      <c r="AK36" s="870">
        <v>5</v>
      </c>
      <c r="AL36" s="866"/>
      <c r="AM36" s="866"/>
      <c r="AN36" s="866"/>
      <c r="AO36" s="866"/>
      <c r="AP36" s="866">
        <v>146</v>
      </c>
      <c r="AQ36" s="866"/>
      <c r="AR36" s="866"/>
      <c r="AS36" s="866"/>
      <c r="AT36" s="866"/>
      <c r="AU36" s="866">
        <v>67</v>
      </c>
      <c r="AV36" s="866"/>
      <c r="AW36" s="866"/>
      <c r="AX36" s="866"/>
      <c r="AY36" s="866"/>
      <c r="AZ36" s="867" t="s">
        <v>584</v>
      </c>
      <c r="BA36" s="867"/>
      <c r="BB36" s="867"/>
      <c r="BC36" s="867"/>
      <c r="BD36" s="867"/>
      <c r="BE36" s="868" t="s">
        <v>400</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t="s">
        <v>401</v>
      </c>
      <c r="C37" s="817"/>
      <c r="D37" s="817"/>
      <c r="E37" s="817"/>
      <c r="F37" s="817"/>
      <c r="G37" s="817"/>
      <c r="H37" s="817"/>
      <c r="I37" s="817"/>
      <c r="J37" s="817"/>
      <c r="K37" s="817"/>
      <c r="L37" s="817"/>
      <c r="M37" s="817"/>
      <c r="N37" s="817"/>
      <c r="O37" s="817"/>
      <c r="P37" s="818"/>
      <c r="Q37" s="819">
        <v>283</v>
      </c>
      <c r="R37" s="820"/>
      <c r="S37" s="820"/>
      <c r="T37" s="820"/>
      <c r="U37" s="820"/>
      <c r="V37" s="820">
        <v>300</v>
      </c>
      <c r="W37" s="820"/>
      <c r="X37" s="820"/>
      <c r="Y37" s="820"/>
      <c r="Z37" s="820"/>
      <c r="AA37" s="820">
        <v>17</v>
      </c>
      <c r="AB37" s="820"/>
      <c r="AC37" s="820"/>
      <c r="AD37" s="820"/>
      <c r="AE37" s="821"/>
      <c r="AF37" s="822">
        <v>17</v>
      </c>
      <c r="AG37" s="823"/>
      <c r="AH37" s="823"/>
      <c r="AI37" s="823"/>
      <c r="AJ37" s="824"/>
      <c r="AK37" s="870" t="s">
        <v>584</v>
      </c>
      <c r="AL37" s="866"/>
      <c r="AM37" s="866"/>
      <c r="AN37" s="866"/>
      <c r="AO37" s="866"/>
      <c r="AP37" s="866">
        <v>58</v>
      </c>
      <c r="AQ37" s="866"/>
      <c r="AR37" s="866"/>
      <c r="AS37" s="866"/>
      <c r="AT37" s="866"/>
      <c r="AU37" s="866" t="s">
        <v>584</v>
      </c>
      <c r="AV37" s="866"/>
      <c r="AW37" s="866"/>
      <c r="AX37" s="866"/>
      <c r="AY37" s="866"/>
      <c r="AZ37" s="867" t="s">
        <v>584</v>
      </c>
      <c r="BA37" s="867"/>
      <c r="BB37" s="867"/>
      <c r="BC37" s="867"/>
      <c r="BD37" s="867"/>
      <c r="BE37" s="868" t="s">
        <v>400</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379</v>
      </c>
      <c r="B63" s="825" t="s">
        <v>403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509</v>
      </c>
      <c r="AG63" s="880"/>
      <c r="AH63" s="880"/>
      <c r="AI63" s="880"/>
      <c r="AJ63" s="881"/>
      <c r="AK63" s="882"/>
      <c r="AL63" s="877"/>
      <c r="AM63" s="877"/>
      <c r="AN63" s="877"/>
      <c r="AO63" s="877"/>
      <c r="AP63" s="880">
        <v>11113</v>
      </c>
      <c r="AQ63" s="880"/>
      <c r="AR63" s="880"/>
      <c r="AS63" s="880"/>
      <c r="AT63" s="880"/>
      <c r="AU63" s="880">
        <v>6326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405</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406</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563</v>
      </c>
      <c r="C68" s="906"/>
      <c r="D68" s="906"/>
      <c r="E68" s="906"/>
      <c r="F68" s="906"/>
      <c r="G68" s="906"/>
      <c r="H68" s="906"/>
      <c r="I68" s="906"/>
      <c r="J68" s="906"/>
      <c r="K68" s="906"/>
      <c r="L68" s="906"/>
      <c r="M68" s="906"/>
      <c r="N68" s="906"/>
      <c r="O68" s="906"/>
      <c r="P68" s="907"/>
      <c r="Q68" s="908">
        <v>142</v>
      </c>
      <c r="R68" s="902"/>
      <c r="S68" s="902"/>
      <c r="T68" s="902"/>
      <c r="U68" s="902"/>
      <c r="V68" s="902">
        <v>133</v>
      </c>
      <c r="W68" s="902"/>
      <c r="X68" s="902"/>
      <c r="Y68" s="902"/>
      <c r="Z68" s="902"/>
      <c r="AA68" s="902">
        <v>9</v>
      </c>
      <c r="AB68" s="902"/>
      <c r="AC68" s="902"/>
      <c r="AD68" s="902"/>
      <c r="AE68" s="902"/>
      <c r="AF68" s="902">
        <v>9</v>
      </c>
      <c r="AG68" s="902"/>
      <c r="AH68" s="902"/>
      <c r="AI68" s="902"/>
      <c r="AJ68" s="902"/>
      <c r="AK68" s="902" t="s">
        <v>583</v>
      </c>
      <c r="AL68" s="902"/>
      <c r="AM68" s="902"/>
      <c r="AN68" s="902"/>
      <c r="AO68" s="902"/>
      <c r="AP68" s="902" t="s">
        <v>583</v>
      </c>
      <c r="AQ68" s="902"/>
      <c r="AR68" s="902"/>
      <c r="AS68" s="902"/>
      <c r="AT68" s="902"/>
      <c r="AU68" s="902" t="s">
        <v>583</v>
      </c>
      <c r="AV68" s="902"/>
      <c r="AW68" s="902"/>
      <c r="AX68" s="902"/>
      <c r="AY68" s="902"/>
      <c r="AZ68" s="903" t="s">
        <v>572</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564</v>
      </c>
      <c r="C69" s="910"/>
      <c r="D69" s="910"/>
      <c r="E69" s="910"/>
      <c r="F69" s="910"/>
      <c r="G69" s="910"/>
      <c r="H69" s="910"/>
      <c r="I69" s="910"/>
      <c r="J69" s="910"/>
      <c r="K69" s="910"/>
      <c r="L69" s="910"/>
      <c r="M69" s="910"/>
      <c r="N69" s="910"/>
      <c r="O69" s="910"/>
      <c r="P69" s="911"/>
      <c r="Q69" s="912">
        <v>3280</v>
      </c>
      <c r="R69" s="866"/>
      <c r="S69" s="866"/>
      <c r="T69" s="866"/>
      <c r="U69" s="866"/>
      <c r="V69" s="866">
        <v>2177</v>
      </c>
      <c r="W69" s="866"/>
      <c r="X69" s="866"/>
      <c r="Y69" s="866"/>
      <c r="Z69" s="866"/>
      <c r="AA69" s="866">
        <v>1103</v>
      </c>
      <c r="AB69" s="866"/>
      <c r="AC69" s="866"/>
      <c r="AD69" s="866"/>
      <c r="AE69" s="866"/>
      <c r="AF69" s="866">
        <v>1103</v>
      </c>
      <c r="AG69" s="866"/>
      <c r="AH69" s="866"/>
      <c r="AI69" s="866"/>
      <c r="AJ69" s="866"/>
      <c r="AK69" s="866">
        <v>2</v>
      </c>
      <c r="AL69" s="866"/>
      <c r="AM69" s="866"/>
      <c r="AN69" s="866"/>
      <c r="AO69" s="866"/>
      <c r="AP69" s="866" t="s">
        <v>583</v>
      </c>
      <c r="AQ69" s="866"/>
      <c r="AR69" s="866"/>
      <c r="AS69" s="866"/>
      <c r="AT69" s="866"/>
      <c r="AU69" s="866" t="s">
        <v>583</v>
      </c>
      <c r="AV69" s="866"/>
      <c r="AW69" s="866"/>
      <c r="AX69" s="866"/>
      <c r="AY69" s="866"/>
      <c r="AZ69" s="868" t="s">
        <v>572</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565</v>
      </c>
      <c r="C70" s="910"/>
      <c r="D70" s="910"/>
      <c r="E70" s="910"/>
      <c r="F70" s="910"/>
      <c r="G70" s="910"/>
      <c r="H70" s="910"/>
      <c r="I70" s="910"/>
      <c r="J70" s="910"/>
      <c r="K70" s="910"/>
      <c r="L70" s="910"/>
      <c r="M70" s="910"/>
      <c r="N70" s="910"/>
      <c r="O70" s="910"/>
      <c r="P70" s="911"/>
      <c r="Q70" s="912">
        <v>6</v>
      </c>
      <c r="R70" s="866"/>
      <c r="S70" s="866"/>
      <c r="T70" s="866"/>
      <c r="U70" s="866"/>
      <c r="V70" s="866">
        <v>6</v>
      </c>
      <c r="W70" s="866"/>
      <c r="X70" s="866"/>
      <c r="Y70" s="866"/>
      <c r="Z70" s="866"/>
      <c r="AA70" s="866" t="s">
        <v>583</v>
      </c>
      <c r="AB70" s="866"/>
      <c r="AC70" s="866"/>
      <c r="AD70" s="866"/>
      <c r="AE70" s="866"/>
      <c r="AF70" s="866" t="s">
        <v>583</v>
      </c>
      <c r="AG70" s="866"/>
      <c r="AH70" s="866"/>
      <c r="AI70" s="866"/>
      <c r="AJ70" s="866"/>
      <c r="AK70" s="866" t="s">
        <v>583</v>
      </c>
      <c r="AL70" s="866"/>
      <c r="AM70" s="866"/>
      <c r="AN70" s="866"/>
      <c r="AO70" s="866"/>
      <c r="AP70" s="866" t="s">
        <v>583</v>
      </c>
      <c r="AQ70" s="866"/>
      <c r="AR70" s="866"/>
      <c r="AS70" s="866"/>
      <c r="AT70" s="866"/>
      <c r="AU70" s="866" t="s">
        <v>583</v>
      </c>
      <c r="AV70" s="866"/>
      <c r="AW70" s="866"/>
      <c r="AX70" s="866"/>
      <c r="AY70" s="866"/>
      <c r="AZ70" s="868" t="s">
        <v>573</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566</v>
      </c>
      <c r="C71" s="910"/>
      <c r="D71" s="910"/>
      <c r="E71" s="910"/>
      <c r="F71" s="910"/>
      <c r="G71" s="910"/>
      <c r="H71" s="910"/>
      <c r="I71" s="910"/>
      <c r="J71" s="910"/>
      <c r="K71" s="910"/>
      <c r="L71" s="910"/>
      <c r="M71" s="910"/>
      <c r="N71" s="910"/>
      <c r="O71" s="910"/>
      <c r="P71" s="911"/>
      <c r="Q71" s="912">
        <v>80</v>
      </c>
      <c r="R71" s="866"/>
      <c r="S71" s="866"/>
      <c r="T71" s="866"/>
      <c r="U71" s="866"/>
      <c r="V71" s="866">
        <v>57</v>
      </c>
      <c r="W71" s="866"/>
      <c r="X71" s="866"/>
      <c r="Y71" s="866"/>
      <c r="Z71" s="866"/>
      <c r="AA71" s="866">
        <v>23</v>
      </c>
      <c r="AB71" s="866"/>
      <c r="AC71" s="866"/>
      <c r="AD71" s="866"/>
      <c r="AE71" s="866"/>
      <c r="AF71" s="866">
        <v>23</v>
      </c>
      <c r="AG71" s="866"/>
      <c r="AH71" s="866"/>
      <c r="AI71" s="866"/>
      <c r="AJ71" s="866"/>
      <c r="AK71" s="866" t="s">
        <v>583</v>
      </c>
      <c r="AL71" s="866"/>
      <c r="AM71" s="866"/>
      <c r="AN71" s="866"/>
      <c r="AO71" s="866"/>
      <c r="AP71" s="866" t="s">
        <v>583</v>
      </c>
      <c r="AQ71" s="866"/>
      <c r="AR71" s="866"/>
      <c r="AS71" s="866"/>
      <c r="AT71" s="866"/>
      <c r="AU71" s="866" t="s">
        <v>583</v>
      </c>
      <c r="AV71" s="866"/>
      <c r="AW71" s="866"/>
      <c r="AX71" s="866"/>
      <c r="AY71" s="866"/>
      <c r="AZ71" s="868" t="s">
        <v>572</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567</v>
      </c>
      <c r="C72" s="910"/>
      <c r="D72" s="910"/>
      <c r="E72" s="910"/>
      <c r="F72" s="910"/>
      <c r="G72" s="910"/>
      <c r="H72" s="910"/>
      <c r="I72" s="910"/>
      <c r="J72" s="910"/>
      <c r="K72" s="910"/>
      <c r="L72" s="910"/>
      <c r="M72" s="910"/>
      <c r="N72" s="910"/>
      <c r="O72" s="910"/>
      <c r="P72" s="911"/>
      <c r="Q72" s="912">
        <v>152422</v>
      </c>
      <c r="R72" s="866"/>
      <c r="S72" s="866"/>
      <c r="T72" s="866"/>
      <c r="U72" s="866"/>
      <c r="V72" s="866">
        <v>149637</v>
      </c>
      <c r="W72" s="866"/>
      <c r="X72" s="866"/>
      <c r="Y72" s="866"/>
      <c r="Z72" s="866"/>
      <c r="AA72" s="866">
        <v>2785</v>
      </c>
      <c r="AB72" s="866"/>
      <c r="AC72" s="866"/>
      <c r="AD72" s="866"/>
      <c r="AE72" s="866"/>
      <c r="AF72" s="866">
        <v>2785</v>
      </c>
      <c r="AG72" s="866"/>
      <c r="AH72" s="866"/>
      <c r="AI72" s="866"/>
      <c r="AJ72" s="866"/>
      <c r="AK72" s="866" t="s">
        <v>583</v>
      </c>
      <c r="AL72" s="866"/>
      <c r="AM72" s="866"/>
      <c r="AN72" s="866"/>
      <c r="AO72" s="866"/>
      <c r="AP72" s="866" t="s">
        <v>583</v>
      </c>
      <c r="AQ72" s="866"/>
      <c r="AR72" s="866"/>
      <c r="AS72" s="866"/>
      <c r="AT72" s="866"/>
      <c r="AU72" s="866" t="s">
        <v>583</v>
      </c>
      <c r="AV72" s="866"/>
      <c r="AW72" s="866"/>
      <c r="AX72" s="866"/>
      <c r="AY72" s="866"/>
      <c r="AZ72" s="868" t="s">
        <v>574</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568</v>
      </c>
      <c r="C73" s="910"/>
      <c r="D73" s="910"/>
      <c r="E73" s="910"/>
      <c r="F73" s="910"/>
      <c r="G73" s="910"/>
      <c r="H73" s="910"/>
      <c r="I73" s="910"/>
      <c r="J73" s="910"/>
      <c r="K73" s="910"/>
      <c r="L73" s="910"/>
      <c r="M73" s="910"/>
      <c r="N73" s="910"/>
      <c r="O73" s="910"/>
      <c r="P73" s="911"/>
      <c r="Q73" s="912">
        <v>1878</v>
      </c>
      <c r="R73" s="866"/>
      <c r="S73" s="866"/>
      <c r="T73" s="866"/>
      <c r="U73" s="866"/>
      <c r="V73" s="866">
        <v>1878</v>
      </c>
      <c r="W73" s="866"/>
      <c r="X73" s="866"/>
      <c r="Y73" s="866"/>
      <c r="Z73" s="866"/>
      <c r="AA73" s="866" t="s">
        <v>583</v>
      </c>
      <c r="AB73" s="866"/>
      <c r="AC73" s="866"/>
      <c r="AD73" s="866"/>
      <c r="AE73" s="866"/>
      <c r="AF73" s="866" t="s">
        <v>583</v>
      </c>
      <c r="AG73" s="866"/>
      <c r="AH73" s="866"/>
      <c r="AI73" s="866"/>
      <c r="AJ73" s="866"/>
      <c r="AK73" s="866" t="s">
        <v>583</v>
      </c>
      <c r="AL73" s="866"/>
      <c r="AM73" s="866"/>
      <c r="AN73" s="866"/>
      <c r="AO73" s="866"/>
      <c r="AP73" s="866" t="s">
        <v>583</v>
      </c>
      <c r="AQ73" s="866"/>
      <c r="AR73" s="866"/>
      <c r="AS73" s="866"/>
      <c r="AT73" s="866"/>
      <c r="AU73" s="866" t="s">
        <v>583</v>
      </c>
      <c r="AV73" s="866"/>
      <c r="AW73" s="866"/>
      <c r="AX73" s="866"/>
      <c r="AY73" s="866"/>
      <c r="AZ73" s="868" t="s">
        <v>572</v>
      </c>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569</v>
      </c>
      <c r="C74" s="910"/>
      <c r="D74" s="910"/>
      <c r="E74" s="910"/>
      <c r="F74" s="910"/>
      <c r="G74" s="910"/>
      <c r="H74" s="910"/>
      <c r="I74" s="910"/>
      <c r="J74" s="910"/>
      <c r="K74" s="910"/>
      <c r="L74" s="910"/>
      <c r="M74" s="910"/>
      <c r="N74" s="910"/>
      <c r="O74" s="910"/>
      <c r="P74" s="911"/>
      <c r="Q74" s="912">
        <v>11</v>
      </c>
      <c r="R74" s="866"/>
      <c r="S74" s="866"/>
      <c r="T74" s="866"/>
      <c r="U74" s="866"/>
      <c r="V74" s="866">
        <v>3</v>
      </c>
      <c r="W74" s="866"/>
      <c r="X74" s="866"/>
      <c r="Y74" s="866"/>
      <c r="Z74" s="866"/>
      <c r="AA74" s="866">
        <v>8</v>
      </c>
      <c r="AB74" s="866"/>
      <c r="AC74" s="866"/>
      <c r="AD74" s="866"/>
      <c r="AE74" s="866"/>
      <c r="AF74" s="866">
        <v>8</v>
      </c>
      <c r="AG74" s="866"/>
      <c r="AH74" s="866"/>
      <c r="AI74" s="866"/>
      <c r="AJ74" s="866"/>
      <c r="AK74" s="866" t="s">
        <v>583</v>
      </c>
      <c r="AL74" s="866"/>
      <c r="AM74" s="866"/>
      <c r="AN74" s="866"/>
      <c r="AO74" s="866"/>
      <c r="AP74" s="866" t="s">
        <v>583</v>
      </c>
      <c r="AQ74" s="866"/>
      <c r="AR74" s="866"/>
      <c r="AS74" s="866"/>
      <c r="AT74" s="866"/>
      <c r="AU74" s="866" t="s">
        <v>583</v>
      </c>
      <c r="AV74" s="866"/>
      <c r="AW74" s="866"/>
      <c r="AX74" s="866"/>
      <c r="AY74" s="866"/>
      <c r="AZ74" s="868" t="s">
        <v>575</v>
      </c>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569</v>
      </c>
      <c r="C75" s="910"/>
      <c r="D75" s="910"/>
      <c r="E75" s="910"/>
      <c r="F75" s="910"/>
      <c r="G75" s="910"/>
      <c r="H75" s="910"/>
      <c r="I75" s="910"/>
      <c r="J75" s="910"/>
      <c r="K75" s="910"/>
      <c r="L75" s="910"/>
      <c r="M75" s="910"/>
      <c r="N75" s="910"/>
      <c r="O75" s="910"/>
      <c r="P75" s="911"/>
      <c r="Q75" s="913">
        <v>51</v>
      </c>
      <c r="R75" s="914"/>
      <c r="S75" s="914"/>
      <c r="T75" s="914"/>
      <c r="U75" s="870"/>
      <c r="V75" s="915">
        <v>51</v>
      </c>
      <c r="W75" s="914"/>
      <c r="X75" s="914"/>
      <c r="Y75" s="914"/>
      <c r="Z75" s="870"/>
      <c r="AA75" s="866" t="s">
        <v>583</v>
      </c>
      <c r="AB75" s="866"/>
      <c r="AC75" s="866"/>
      <c r="AD75" s="866"/>
      <c r="AE75" s="866"/>
      <c r="AF75" s="866" t="s">
        <v>583</v>
      </c>
      <c r="AG75" s="866"/>
      <c r="AH75" s="866"/>
      <c r="AI75" s="866"/>
      <c r="AJ75" s="866"/>
      <c r="AK75" s="866" t="s">
        <v>583</v>
      </c>
      <c r="AL75" s="866"/>
      <c r="AM75" s="866"/>
      <c r="AN75" s="866"/>
      <c r="AO75" s="866"/>
      <c r="AP75" s="866" t="s">
        <v>583</v>
      </c>
      <c r="AQ75" s="866"/>
      <c r="AR75" s="866"/>
      <c r="AS75" s="866"/>
      <c r="AT75" s="866"/>
      <c r="AU75" s="866" t="s">
        <v>583</v>
      </c>
      <c r="AV75" s="866"/>
      <c r="AW75" s="866"/>
      <c r="AX75" s="866"/>
      <c r="AY75" s="866"/>
      <c r="AZ75" s="868" t="s">
        <v>576</v>
      </c>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t="s">
        <v>570</v>
      </c>
      <c r="C76" s="910"/>
      <c r="D76" s="910"/>
      <c r="E76" s="910"/>
      <c r="F76" s="910"/>
      <c r="G76" s="910"/>
      <c r="H76" s="910"/>
      <c r="I76" s="910"/>
      <c r="J76" s="910"/>
      <c r="K76" s="910"/>
      <c r="L76" s="910"/>
      <c r="M76" s="910"/>
      <c r="N76" s="910"/>
      <c r="O76" s="910"/>
      <c r="P76" s="911"/>
      <c r="Q76" s="913">
        <v>67</v>
      </c>
      <c r="R76" s="914"/>
      <c r="S76" s="914"/>
      <c r="T76" s="914"/>
      <c r="U76" s="870"/>
      <c r="V76" s="915">
        <v>67</v>
      </c>
      <c r="W76" s="914"/>
      <c r="X76" s="914"/>
      <c r="Y76" s="914"/>
      <c r="Z76" s="870"/>
      <c r="AA76" s="866" t="s">
        <v>583</v>
      </c>
      <c r="AB76" s="866"/>
      <c r="AC76" s="866"/>
      <c r="AD76" s="866"/>
      <c r="AE76" s="866"/>
      <c r="AF76" s="866" t="s">
        <v>583</v>
      </c>
      <c r="AG76" s="866"/>
      <c r="AH76" s="866"/>
      <c r="AI76" s="866"/>
      <c r="AJ76" s="866"/>
      <c r="AK76" s="866" t="s">
        <v>583</v>
      </c>
      <c r="AL76" s="866"/>
      <c r="AM76" s="866"/>
      <c r="AN76" s="866"/>
      <c r="AO76" s="866"/>
      <c r="AP76" s="866" t="s">
        <v>583</v>
      </c>
      <c r="AQ76" s="866"/>
      <c r="AR76" s="866"/>
      <c r="AS76" s="866"/>
      <c r="AT76" s="866"/>
      <c r="AU76" s="866" t="s">
        <v>583</v>
      </c>
      <c r="AV76" s="866"/>
      <c r="AW76" s="866"/>
      <c r="AX76" s="866"/>
      <c r="AY76" s="866"/>
      <c r="AZ76" s="868" t="s">
        <v>572</v>
      </c>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t="s">
        <v>571</v>
      </c>
      <c r="C77" s="910"/>
      <c r="D77" s="910"/>
      <c r="E77" s="910"/>
      <c r="F77" s="910"/>
      <c r="G77" s="910"/>
      <c r="H77" s="910"/>
      <c r="I77" s="910"/>
      <c r="J77" s="910"/>
      <c r="K77" s="910"/>
      <c r="L77" s="910"/>
      <c r="M77" s="910"/>
      <c r="N77" s="910"/>
      <c r="O77" s="910"/>
      <c r="P77" s="911"/>
      <c r="Q77" s="913">
        <v>1062</v>
      </c>
      <c r="R77" s="914"/>
      <c r="S77" s="914"/>
      <c r="T77" s="914"/>
      <c r="U77" s="870"/>
      <c r="V77" s="915">
        <v>1062</v>
      </c>
      <c r="W77" s="914"/>
      <c r="X77" s="914"/>
      <c r="Y77" s="914"/>
      <c r="Z77" s="870"/>
      <c r="AA77" s="866" t="s">
        <v>583</v>
      </c>
      <c r="AB77" s="866"/>
      <c r="AC77" s="866"/>
      <c r="AD77" s="866"/>
      <c r="AE77" s="866"/>
      <c r="AF77" s="866" t="s">
        <v>583</v>
      </c>
      <c r="AG77" s="866"/>
      <c r="AH77" s="866"/>
      <c r="AI77" s="866"/>
      <c r="AJ77" s="866"/>
      <c r="AK77" s="866" t="s">
        <v>583</v>
      </c>
      <c r="AL77" s="866"/>
      <c r="AM77" s="866"/>
      <c r="AN77" s="866"/>
      <c r="AO77" s="866"/>
      <c r="AP77" s="915">
        <v>478</v>
      </c>
      <c r="AQ77" s="914"/>
      <c r="AR77" s="914"/>
      <c r="AS77" s="914"/>
      <c r="AT77" s="870"/>
      <c r="AU77" s="915">
        <v>394</v>
      </c>
      <c r="AV77" s="914"/>
      <c r="AW77" s="914"/>
      <c r="AX77" s="914"/>
      <c r="AY77" s="870"/>
      <c r="AZ77" s="868" t="s">
        <v>572</v>
      </c>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379</v>
      </c>
      <c r="B88" s="825" t="s">
        <v>407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3928</v>
      </c>
      <c r="AG88" s="880"/>
      <c r="AH88" s="880"/>
      <c r="AI88" s="880"/>
      <c r="AJ88" s="880"/>
      <c r="AK88" s="877"/>
      <c r="AL88" s="877"/>
      <c r="AM88" s="877"/>
      <c r="AN88" s="877"/>
      <c r="AO88" s="877"/>
      <c r="AP88" s="880">
        <v>478</v>
      </c>
      <c r="AQ88" s="880"/>
      <c r="AR88" s="880"/>
      <c r="AS88" s="880"/>
      <c r="AT88" s="880"/>
      <c r="AU88" s="880">
        <v>394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159</v>
      </c>
      <c r="CS102" s="888"/>
      <c r="CT102" s="888"/>
      <c r="CU102" s="888"/>
      <c r="CV102" s="927"/>
      <c r="CW102" s="926">
        <v>272</v>
      </c>
      <c r="CX102" s="888"/>
      <c r="CY102" s="888"/>
      <c r="CZ102" s="888"/>
      <c r="DA102" s="927"/>
      <c r="DB102" s="926">
        <v>90</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413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415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416</v>
      </c>
      <c r="AB109" s="929"/>
      <c r="AC109" s="929"/>
      <c r="AD109" s="929"/>
      <c r="AE109" s="930"/>
      <c r="AF109" s="928" t="s">
        <v>417</v>
      </c>
      <c r="AG109" s="929"/>
      <c r="AH109" s="929"/>
      <c r="AI109" s="929"/>
      <c r="AJ109" s="930"/>
      <c r="AK109" s="928" t="s">
        <v>294</v>
      </c>
      <c r="AL109" s="929"/>
      <c r="AM109" s="929"/>
      <c r="AN109" s="929"/>
      <c r="AO109" s="930"/>
      <c r="AP109" s="928" t="s">
        <v>418</v>
      </c>
      <c r="AQ109" s="929"/>
      <c r="AR109" s="929"/>
      <c r="AS109" s="929"/>
      <c r="AT109" s="931"/>
      <c r="AU109" s="948" t="s">
        <v>415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416</v>
      </c>
      <c r="BR109" s="929"/>
      <c r="BS109" s="929"/>
      <c r="BT109" s="929"/>
      <c r="BU109" s="930"/>
      <c r="BV109" s="928" t="s">
        <v>417</v>
      </c>
      <c r="BW109" s="929"/>
      <c r="BX109" s="929"/>
      <c r="BY109" s="929"/>
      <c r="BZ109" s="930"/>
      <c r="CA109" s="928" t="s">
        <v>294</v>
      </c>
      <c r="CB109" s="929"/>
      <c r="CC109" s="929"/>
      <c r="CD109" s="929"/>
      <c r="CE109" s="930"/>
      <c r="CF109" s="949" t="s">
        <v>418</v>
      </c>
      <c r="CG109" s="949"/>
      <c r="CH109" s="949"/>
      <c r="CI109" s="949"/>
      <c r="CJ109" s="949"/>
      <c r="CK109" s="928" t="s">
        <v>419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416</v>
      </c>
      <c r="DH109" s="929"/>
      <c r="DI109" s="929"/>
      <c r="DJ109" s="929"/>
      <c r="DK109" s="930"/>
      <c r="DL109" s="928" t="s">
        <v>417</v>
      </c>
      <c r="DM109" s="929"/>
      <c r="DN109" s="929"/>
      <c r="DO109" s="929"/>
      <c r="DP109" s="930"/>
      <c r="DQ109" s="928" t="s">
        <v>294</v>
      </c>
      <c r="DR109" s="929"/>
      <c r="DS109" s="929"/>
      <c r="DT109" s="929"/>
      <c r="DU109" s="930"/>
      <c r="DV109" s="928" t="s">
        <v>418</v>
      </c>
      <c r="DW109" s="929"/>
      <c r="DX109" s="929"/>
      <c r="DY109" s="929"/>
      <c r="DZ109" s="931"/>
    </row>
    <row r="110" spans="1:131" s="230" customFormat="1" ht="26.25" customHeight="1">
      <c r="A110" s="932" t="s">
        <v>420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2441206</v>
      </c>
      <c r="AB110" s="936"/>
      <c r="AC110" s="936"/>
      <c r="AD110" s="936"/>
      <c r="AE110" s="937"/>
      <c r="AF110" s="938">
        <v>2444018</v>
      </c>
      <c r="AG110" s="936"/>
      <c r="AH110" s="936"/>
      <c r="AI110" s="936"/>
      <c r="AJ110" s="937"/>
      <c r="AK110" s="938">
        <v>2508783</v>
      </c>
      <c r="AL110" s="936"/>
      <c r="AM110" s="936"/>
      <c r="AN110" s="936"/>
      <c r="AO110" s="937"/>
      <c r="AP110" s="939">
        <v>24.2</v>
      </c>
      <c r="AQ110" s="940"/>
      <c r="AR110" s="940"/>
      <c r="AS110" s="940"/>
      <c r="AT110" s="941"/>
      <c r="AU110" s="942" t="s">
        <v>69</v>
      </c>
      <c r="AV110" s="943"/>
      <c r="AW110" s="943"/>
      <c r="AX110" s="943"/>
      <c r="AY110" s="943"/>
      <c r="AZ110" s="965" t="s">
        <v>421</v>
      </c>
      <c r="BA110" s="933"/>
      <c r="BB110" s="933"/>
      <c r="BC110" s="933"/>
      <c r="BD110" s="933"/>
      <c r="BE110" s="933"/>
      <c r="BF110" s="933"/>
      <c r="BG110" s="933"/>
      <c r="BH110" s="933"/>
      <c r="BI110" s="933"/>
      <c r="BJ110" s="933"/>
      <c r="BK110" s="933"/>
      <c r="BL110" s="933"/>
      <c r="BM110" s="933"/>
      <c r="BN110" s="933"/>
      <c r="BO110" s="933"/>
      <c r="BP110" s="934"/>
      <c r="BQ110" s="966">
        <v>26192179</v>
      </c>
      <c r="BR110" s="967"/>
      <c r="BS110" s="967"/>
      <c r="BT110" s="967"/>
      <c r="BU110" s="967"/>
      <c r="BV110" s="967">
        <v>26066429</v>
      </c>
      <c r="BW110" s="967"/>
      <c r="BX110" s="967"/>
      <c r="BY110" s="967"/>
      <c r="BZ110" s="967"/>
      <c r="CA110" s="967">
        <v>29889159</v>
      </c>
      <c r="CB110" s="967"/>
      <c r="CC110" s="967"/>
      <c r="CD110" s="967"/>
      <c r="CE110" s="967"/>
      <c r="CF110" s="980">
        <v>288.8</v>
      </c>
      <c r="CG110" s="981"/>
      <c r="CH110" s="981"/>
      <c r="CI110" s="981"/>
      <c r="CJ110" s="981"/>
      <c r="CK110" s="982" t="s">
        <v>422</v>
      </c>
      <c r="CL110" s="983"/>
      <c r="CM110" s="965" t="s">
        <v>423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424</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425</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426</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427</v>
      </c>
      <c r="B112" s="989"/>
      <c r="C112" s="959" t="s">
        <v>428</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429</v>
      </c>
      <c r="BA112" s="959"/>
      <c r="BB112" s="959"/>
      <c r="BC112" s="959"/>
      <c r="BD112" s="959"/>
      <c r="BE112" s="959"/>
      <c r="BF112" s="959"/>
      <c r="BG112" s="959"/>
      <c r="BH112" s="959"/>
      <c r="BI112" s="959"/>
      <c r="BJ112" s="959"/>
      <c r="BK112" s="959"/>
      <c r="BL112" s="959"/>
      <c r="BM112" s="959"/>
      <c r="BN112" s="959"/>
      <c r="BO112" s="959"/>
      <c r="BP112" s="960"/>
      <c r="BQ112" s="961">
        <v>6739573</v>
      </c>
      <c r="BR112" s="962"/>
      <c r="BS112" s="962"/>
      <c r="BT112" s="962"/>
      <c r="BU112" s="962"/>
      <c r="BV112" s="962">
        <v>6573830</v>
      </c>
      <c r="BW112" s="962"/>
      <c r="BX112" s="962"/>
      <c r="BY112" s="962"/>
      <c r="BZ112" s="962"/>
      <c r="CA112" s="962">
        <v>6326138</v>
      </c>
      <c r="CB112" s="962"/>
      <c r="CC112" s="962"/>
      <c r="CD112" s="962"/>
      <c r="CE112" s="962"/>
      <c r="CF112" s="956">
        <v>61.1</v>
      </c>
      <c r="CG112" s="957"/>
      <c r="CH112" s="957"/>
      <c r="CI112" s="957"/>
      <c r="CJ112" s="957"/>
      <c r="CK112" s="984"/>
      <c r="CL112" s="985"/>
      <c r="CM112" s="958" t="s">
        <v>430</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431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572733</v>
      </c>
      <c r="AB113" s="974"/>
      <c r="AC113" s="974"/>
      <c r="AD113" s="974"/>
      <c r="AE113" s="975"/>
      <c r="AF113" s="976">
        <v>542828</v>
      </c>
      <c r="AG113" s="974"/>
      <c r="AH113" s="974"/>
      <c r="AI113" s="974"/>
      <c r="AJ113" s="975"/>
      <c r="AK113" s="976">
        <v>578524</v>
      </c>
      <c r="AL113" s="974"/>
      <c r="AM113" s="974"/>
      <c r="AN113" s="974"/>
      <c r="AO113" s="975"/>
      <c r="AP113" s="977">
        <v>5.6</v>
      </c>
      <c r="AQ113" s="978"/>
      <c r="AR113" s="978"/>
      <c r="AS113" s="978"/>
      <c r="AT113" s="979"/>
      <c r="AU113" s="944"/>
      <c r="AV113" s="945"/>
      <c r="AW113" s="945"/>
      <c r="AX113" s="945"/>
      <c r="AY113" s="945"/>
      <c r="AZ113" s="958" t="s">
        <v>432</v>
      </c>
      <c r="BA113" s="959"/>
      <c r="BB113" s="959"/>
      <c r="BC113" s="959"/>
      <c r="BD113" s="959"/>
      <c r="BE113" s="959"/>
      <c r="BF113" s="959"/>
      <c r="BG113" s="959"/>
      <c r="BH113" s="959"/>
      <c r="BI113" s="959"/>
      <c r="BJ113" s="959"/>
      <c r="BK113" s="959"/>
      <c r="BL113" s="959"/>
      <c r="BM113" s="959"/>
      <c r="BN113" s="959"/>
      <c r="BO113" s="959"/>
      <c r="BP113" s="960"/>
      <c r="BQ113" s="961">
        <v>387141</v>
      </c>
      <c r="BR113" s="962"/>
      <c r="BS113" s="962"/>
      <c r="BT113" s="962"/>
      <c r="BU113" s="962"/>
      <c r="BV113" s="962">
        <v>299433</v>
      </c>
      <c r="BW113" s="962"/>
      <c r="BX113" s="962"/>
      <c r="BY113" s="962"/>
      <c r="BZ113" s="962"/>
      <c r="CA113" s="962">
        <v>393780</v>
      </c>
      <c r="CB113" s="962"/>
      <c r="CC113" s="962"/>
      <c r="CD113" s="962"/>
      <c r="CE113" s="962"/>
      <c r="CF113" s="956">
        <v>3.8</v>
      </c>
      <c r="CG113" s="957"/>
      <c r="CH113" s="957"/>
      <c r="CI113" s="957"/>
      <c r="CJ113" s="957"/>
      <c r="CK113" s="984"/>
      <c r="CL113" s="985"/>
      <c r="CM113" s="958" t="s">
        <v>433</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434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119028</v>
      </c>
      <c r="AB114" s="995"/>
      <c r="AC114" s="995"/>
      <c r="AD114" s="995"/>
      <c r="AE114" s="996"/>
      <c r="AF114" s="997">
        <v>101701</v>
      </c>
      <c r="AG114" s="995"/>
      <c r="AH114" s="995"/>
      <c r="AI114" s="995"/>
      <c r="AJ114" s="996"/>
      <c r="AK114" s="997">
        <v>79408</v>
      </c>
      <c r="AL114" s="995"/>
      <c r="AM114" s="995"/>
      <c r="AN114" s="995"/>
      <c r="AO114" s="996"/>
      <c r="AP114" s="998">
        <v>0.8</v>
      </c>
      <c r="AQ114" s="999"/>
      <c r="AR114" s="999"/>
      <c r="AS114" s="999"/>
      <c r="AT114" s="1000"/>
      <c r="AU114" s="944"/>
      <c r="AV114" s="945"/>
      <c r="AW114" s="945"/>
      <c r="AX114" s="945"/>
      <c r="AY114" s="945"/>
      <c r="AZ114" s="958" t="s">
        <v>435</v>
      </c>
      <c r="BA114" s="959"/>
      <c r="BB114" s="959"/>
      <c r="BC114" s="959"/>
      <c r="BD114" s="959"/>
      <c r="BE114" s="959"/>
      <c r="BF114" s="959"/>
      <c r="BG114" s="959"/>
      <c r="BH114" s="959"/>
      <c r="BI114" s="959"/>
      <c r="BJ114" s="959"/>
      <c r="BK114" s="959"/>
      <c r="BL114" s="959"/>
      <c r="BM114" s="959"/>
      <c r="BN114" s="959"/>
      <c r="BO114" s="959"/>
      <c r="BP114" s="960"/>
      <c r="BQ114" s="961">
        <v>2572358</v>
      </c>
      <c r="BR114" s="962"/>
      <c r="BS114" s="962"/>
      <c r="BT114" s="962"/>
      <c r="BU114" s="962"/>
      <c r="BV114" s="962">
        <v>2406540</v>
      </c>
      <c r="BW114" s="962"/>
      <c r="BX114" s="962"/>
      <c r="BY114" s="962"/>
      <c r="BZ114" s="962"/>
      <c r="CA114" s="962">
        <v>2445090</v>
      </c>
      <c r="CB114" s="962"/>
      <c r="CC114" s="962"/>
      <c r="CD114" s="962"/>
      <c r="CE114" s="962"/>
      <c r="CF114" s="956">
        <v>23.6</v>
      </c>
      <c r="CG114" s="957"/>
      <c r="CH114" s="957"/>
      <c r="CI114" s="957"/>
      <c r="CJ114" s="957"/>
      <c r="CK114" s="984"/>
      <c r="CL114" s="985"/>
      <c r="CM114" s="958" t="s">
        <v>436</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437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6899</v>
      </c>
      <c r="AB115" s="974"/>
      <c r="AC115" s="974"/>
      <c r="AD115" s="974"/>
      <c r="AE115" s="975"/>
      <c r="AF115" s="976">
        <v>11726</v>
      </c>
      <c r="AG115" s="974"/>
      <c r="AH115" s="974"/>
      <c r="AI115" s="974"/>
      <c r="AJ115" s="975"/>
      <c r="AK115" s="976">
        <v>10941</v>
      </c>
      <c r="AL115" s="974"/>
      <c r="AM115" s="974"/>
      <c r="AN115" s="974"/>
      <c r="AO115" s="975"/>
      <c r="AP115" s="977">
        <v>0.1</v>
      </c>
      <c r="AQ115" s="978"/>
      <c r="AR115" s="978"/>
      <c r="AS115" s="978"/>
      <c r="AT115" s="979"/>
      <c r="AU115" s="944"/>
      <c r="AV115" s="945"/>
      <c r="AW115" s="945"/>
      <c r="AX115" s="945"/>
      <c r="AY115" s="945"/>
      <c r="AZ115" s="958" t="s">
        <v>438</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440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39</v>
      </c>
      <c r="AB116" s="995"/>
      <c r="AC116" s="995"/>
      <c r="AD116" s="995"/>
      <c r="AE116" s="996"/>
      <c r="AF116" s="997">
        <v>70</v>
      </c>
      <c r="AG116" s="995"/>
      <c r="AH116" s="995"/>
      <c r="AI116" s="995"/>
      <c r="AJ116" s="996"/>
      <c r="AK116" s="997">
        <v>456</v>
      </c>
      <c r="AL116" s="995"/>
      <c r="AM116" s="995"/>
      <c r="AN116" s="995"/>
      <c r="AO116" s="996"/>
      <c r="AP116" s="998">
        <v>0</v>
      </c>
      <c r="AQ116" s="999"/>
      <c r="AR116" s="999"/>
      <c r="AS116" s="999"/>
      <c r="AT116" s="1000"/>
      <c r="AU116" s="944"/>
      <c r="AV116" s="945"/>
      <c r="AW116" s="945"/>
      <c r="AX116" s="945"/>
      <c r="AY116" s="945"/>
      <c r="AZ116" s="1003" t="s">
        <v>441</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443</v>
      </c>
      <c r="Z117" s="930"/>
      <c r="AA117" s="1014">
        <v>3139905</v>
      </c>
      <c r="AB117" s="1015"/>
      <c r="AC117" s="1015"/>
      <c r="AD117" s="1015"/>
      <c r="AE117" s="1016"/>
      <c r="AF117" s="1017">
        <v>3100343</v>
      </c>
      <c r="AG117" s="1015"/>
      <c r="AH117" s="1015"/>
      <c r="AI117" s="1015"/>
      <c r="AJ117" s="1016"/>
      <c r="AK117" s="1017">
        <v>3178112</v>
      </c>
      <c r="AL117" s="1015"/>
      <c r="AM117" s="1015"/>
      <c r="AN117" s="1015"/>
      <c r="AO117" s="1016"/>
      <c r="AP117" s="1018"/>
      <c r="AQ117" s="1019"/>
      <c r="AR117" s="1019"/>
      <c r="AS117" s="1019"/>
      <c r="AT117" s="1020"/>
      <c r="AU117" s="944"/>
      <c r="AV117" s="945"/>
      <c r="AW117" s="945"/>
      <c r="AX117" s="945"/>
      <c r="AY117" s="945"/>
      <c r="AZ117" s="1010" t="s">
        <v>444</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416</v>
      </c>
      <c r="AB118" s="929"/>
      <c r="AC118" s="929"/>
      <c r="AD118" s="929"/>
      <c r="AE118" s="930"/>
      <c r="AF118" s="928" t="s">
        <v>417</v>
      </c>
      <c r="AG118" s="929"/>
      <c r="AH118" s="929"/>
      <c r="AI118" s="929"/>
      <c r="AJ118" s="930"/>
      <c r="AK118" s="928" t="s">
        <v>294</v>
      </c>
      <c r="AL118" s="929"/>
      <c r="AM118" s="929"/>
      <c r="AN118" s="929"/>
      <c r="AO118" s="930"/>
      <c r="AP118" s="1006" t="s">
        <v>418</v>
      </c>
      <c r="AQ118" s="1007"/>
      <c r="AR118" s="1007"/>
      <c r="AS118" s="1007"/>
      <c r="AT118" s="1008"/>
      <c r="AU118" s="944"/>
      <c r="AV118" s="945"/>
      <c r="AW118" s="945"/>
      <c r="AX118" s="945"/>
      <c r="AY118" s="945"/>
      <c r="AZ118" s="1009" t="s">
        <v>446</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422</v>
      </c>
      <c r="B119" s="983"/>
      <c r="C119" s="965" t="s">
        <v>423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448</v>
      </c>
      <c r="BP119" s="1041"/>
      <c r="BQ119" s="1035">
        <v>35891251</v>
      </c>
      <c r="BR119" s="1036"/>
      <c r="BS119" s="1036"/>
      <c r="BT119" s="1036"/>
      <c r="BU119" s="1036"/>
      <c r="BV119" s="1036">
        <v>35346232</v>
      </c>
      <c r="BW119" s="1036"/>
      <c r="BX119" s="1036"/>
      <c r="BY119" s="1036"/>
      <c r="BZ119" s="1036"/>
      <c r="CA119" s="1036">
        <v>39054167</v>
      </c>
      <c r="CB119" s="1036"/>
      <c r="CC119" s="1036"/>
      <c r="CD119" s="1036"/>
      <c r="CE119" s="1036"/>
      <c r="CF119" s="1037"/>
      <c r="CG119" s="1038"/>
      <c r="CH119" s="1038"/>
      <c r="CI119" s="1038"/>
      <c r="CJ119" s="1039"/>
      <c r="CK119" s="986"/>
      <c r="CL119" s="987"/>
      <c r="CM119" s="1009" t="s">
        <v>449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c r="A120" s="1093"/>
      <c r="B120" s="985"/>
      <c r="C120" s="958" t="s">
        <v>426</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450</v>
      </c>
      <c r="AV120" s="1028"/>
      <c r="AW120" s="1028"/>
      <c r="AX120" s="1028"/>
      <c r="AY120" s="1029"/>
      <c r="AZ120" s="965" t="s">
        <v>451</v>
      </c>
      <c r="BA120" s="933"/>
      <c r="BB120" s="933"/>
      <c r="BC120" s="933"/>
      <c r="BD120" s="933"/>
      <c r="BE120" s="933"/>
      <c r="BF120" s="933"/>
      <c r="BG120" s="933"/>
      <c r="BH120" s="933"/>
      <c r="BI120" s="933"/>
      <c r="BJ120" s="933"/>
      <c r="BK120" s="933"/>
      <c r="BL120" s="933"/>
      <c r="BM120" s="933"/>
      <c r="BN120" s="933"/>
      <c r="BO120" s="933"/>
      <c r="BP120" s="934"/>
      <c r="BQ120" s="966">
        <v>6166881</v>
      </c>
      <c r="BR120" s="967"/>
      <c r="BS120" s="967"/>
      <c r="BT120" s="967"/>
      <c r="BU120" s="967"/>
      <c r="BV120" s="967">
        <v>6566121</v>
      </c>
      <c r="BW120" s="967"/>
      <c r="BX120" s="967"/>
      <c r="BY120" s="967"/>
      <c r="BZ120" s="967"/>
      <c r="CA120" s="967">
        <v>6462955</v>
      </c>
      <c r="CB120" s="967"/>
      <c r="CC120" s="967"/>
      <c r="CD120" s="967"/>
      <c r="CE120" s="967"/>
      <c r="CF120" s="980">
        <v>62.4</v>
      </c>
      <c r="CG120" s="981"/>
      <c r="CH120" s="981"/>
      <c r="CI120" s="981"/>
      <c r="CJ120" s="981"/>
      <c r="CK120" s="1042" t="s">
        <v>452</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v>4159198</v>
      </c>
      <c r="DM120" s="967"/>
      <c r="DN120" s="967"/>
      <c r="DO120" s="967"/>
      <c r="DP120" s="967"/>
      <c r="DQ120" s="967">
        <v>4034137</v>
      </c>
      <c r="DR120" s="967"/>
      <c r="DS120" s="967"/>
      <c r="DT120" s="967"/>
      <c r="DU120" s="967"/>
      <c r="DV120" s="968">
        <v>39</v>
      </c>
      <c r="DW120" s="968"/>
      <c r="DX120" s="968"/>
      <c r="DY120" s="968"/>
      <c r="DZ120" s="969"/>
    </row>
    <row r="121" spans="1:130" s="230" customFormat="1" ht="26.25" customHeight="1">
      <c r="A121" s="1093"/>
      <c r="B121" s="985"/>
      <c r="C121" s="1010" t="s">
        <v>453</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454</v>
      </c>
      <c r="BA121" s="959"/>
      <c r="BB121" s="959"/>
      <c r="BC121" s="959"/>
      <c r="BD121" s="959"/>
      <c r="BE121" s="959"/>
      <c r="BF121" s="959"/>
      <c r="BG121" s="959"/>
      <c r="BH121" s="959"/>
      <c r="BI121" s="959"/>
      <c r="BJ121" s="959"/>
      <c r="BK121" s="959"/>
      <c r="BL121" s="959"/>
      <c r="BM121" s="959"/>
      <c r="BN121" s="959"/>
      <c r="BO121" s="959"/>
      <c r="BP121" s="960"/>
      <c r="BQ121" s="961">
        <v>15424</v>
      </c>
      <c r="BR121" s="962"/>
      <c r="BS121" s="962"/>
      <c r="BT121" s="962"/>
      <c r="BU121" s="962"/>
      <c r="BV121" s="962">
        <v>8169</v>
      </c>
      <c r="BW121" s="962"/>
      <c r="BX121" s="962"/>
      <c r="BY121" s="962"/>
      <c r="BZ121" s="962"/>
      <c r="CA121" s="962">
        <v>9078</v>
      </c>
      <c r="CB121" s="962"/>
      <c r="CC121" s="962"/>
      <c r="CD121" s="962"/>
      <c r="CE121" s="962"/>
      <c r="CF121" s="956">
        <v>0.1</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1693161</v>
      </c>
      <c r="DH121" s="962"/>
      <c r="DI121" s="962"/>
      <c r="DJ121" s="962"/>
      <c r="DK121" s="962"/>
      <c r="DL121" s="962">
        <v>2033350</v>
      </c>
      <c r="DM121" s="962"/>
      <c r="DN121" s="962"/>
      <c r="DO121" s="962"/>
      <c r="DP121" s="962"/>
      <c r="DQ121" s="962">
        <v>1972305</v>
      </c>
      <c r="DR121" s="962"/>
      <c r="DS121" s="962"/>
      <c r="DT121" s="962"/>
      <c r="DU121" s="962"/>
      <c r="DV121" s="963">
        <v>19.100000000000001</v>
      </c>
      <c r="DW121" s="963"/>
      <c r="DX121" s="963"/>
      <c r="DY121" s="963"/>
      <c r="DZ121" s="964"/>
    </row>
    <row r="122" spans="1:130" s="230" customFormat="1" ht="26.25" customHeight="1">
      <c r="A122" s="1093"/>
      <c r="B122" s="985"/>
      <c r="C122" s="958" t="s">
        <v>436</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455</v>
      </c>
      <c r="BA122" s="1001"/>
      <c r="BB122" s="1001"/>
      <c r="BC122" s="1001"/>
      <c r="BD122" s="1001"/>
      <c r="BE122" s="1001"/>
      <c r="BF122" s="1001"/>
      <c r="BG122" s="1001"/>
      <c r="BH122" s="1001"/>
      <c r="BI122" s="1001"/>
      <c r="BJ122" s="1001"/>
      <c r="BK122" s="1001"/>
      <c r="BL122" s="1001"/>
      <c r="BM122" s="1001"/>
      <c r="BN122" s="1001"/>
      <c r="BO122" s="1001"/>
      <c r="BP122" s="1002"/>
      <c r="BQ122" s="1035">
        <v>21448397</v>
      </c>
      <c r="BR122" s="1036"/>
      <c r="BS122" s="1036"/>
      <c r="BT122" s="1036"/>
      <c r="BU122" s="1036"/>
      <c r="BV122" s="1036">
        <v>21857516</v>
      </c>
      <c r="BW122" s="1036"/>
      <c r="BX122" s="1036"/>
      <c r="BY122" s="1036"/>
      <c r="BZ122" s="1036"/>
      <c r="CA122" s="1036">
        <v>22516623</v>
      </c>
      <c r="CB122" s="1036"/>
      <c r="CC122" s="1036"/>
      <c r="CD122" s="1036"/>
      <c r="CE122" s="1036"/>
      <c r="CF122" s="1053">
        <v>217.5</v>
      </c>
      <c r="CG122" s="1054"/>
      <c r="CH122" s="1054"/>
      <c r="CI122" s="1054"/>
      <c r="CJ122" s="1054"/>
      <c r="CK122" s="1045"/>
      <c r="CL122" s="1046"/>
      <c r="CM122" s="1046"/>
      <c r="CN122" s="1046"/>
      <c r="CO122" s="1047"/>
      <c r="CP122" s="1055" t="s">
        <v>143</v>
      </c>
      <c r="CQ122" s="1056"/>
      <c r="CR122" s="1056"/>
      <c r="CS122" s="1056"/>
      <c r="CT122" s="1056"/>
      <c r="CU122" s="1056"/>
      <c r="CV122" s="1056"/>
      <c r="CW122" s="1056"/>
      <c r="CX122" s="1056"/>
      <c r="CY122" s="1056"/>
      <c r="CZ122" s="1056"/>
      <c r="DA122" s="1056"/>
      <c r="DB122" s="1056"/>
      <c r="DC122" s="1056"/>
      <c r="DD122" s="1056"/>
      <c r="DE122" s="1056"/>
      <c r="DF122" s="1057"/>
      <c r="DG122" s="961">
        <v>418781</v>
      </c>
      <c r="DH122" s="962"/>
      <c r="DI122" s="962"/>
      <c r="DJ122" s="962"/>
      <c r="DK122" s="962"/>
      <c r="DL122" s="962">
        <v>318303</v>
      </c>
      <c r="DM122" s="962"/>
      <c r="DN122" s="962"/>
      <c r="DO122" s="962"/>
      <c r="DP122" s="962"/>
      <c r="DQ122" s="962">
        <v>249179</v>
      </c>
      <c r="DR122" s="962"/>
      <c r="DS122" s="962"/>
      <c r="DT122" s="962"/>
      <c r="DU122" s="962"/>
      <c r="DV122" s="963">
        <v>2.4</v>
      </c>
      <c r="DW122" s="963"/>
      <c r="DX122" s="963"/>
      <c r="DY122" s="963"/>
      <c r="DZ122" s="964"/>
    </row>
    <row r="123" spans="1:130" s="230" customFormat="1" ht="26.25" customHeight="1">
      <c r="A123" s="1093"/>
      <c r="B123" s="985"/>
      <c r="C123" s="958" t="s">
        <v>442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456</v>
      </c>
      <c r="BP123" s="1041"/>
      <c r="BQ123" s="1099">
        <v>27630702</v>
      </c>
      <c r="BR123" s="1100"/>
      <c r="BS123" s="1100"/>
      <c r="BT123" s="1100"/>
      <c r="BU123" s="1100"/>
      <c r="BV123" s="1100">
        <v>28431806</v>
      </c>
      <c r="BW123" s="1100"/>
      <c r="BX123" s="1100"/>
      <c r="BY123" s="1100"/>
      <c r="BZ123" s="1100"/>
      <c r="CA123" s="1100">
        <v>28988656</v>
      </c>
      <c r="CB123" s="1100"/>
      <c r="CC123" s="1100"/>
      <c r="CD123" s="1100"/>
      <c r="CE123" s="1100"/>
      <c r="CF123" s="1037"/>
      <c r="CG123" s="1038"/>
      <c r="CH123" s="1038"/>
      <c r="CI123" s="1038"/>
      <c r="CJ123" s="1039"/>
      <c r="CK123" s="1045"/>
      <c r="CL123" s="1046"/>
      <c r="CM123" s="1046"/>
      <c r="CN123" s="1046"/>
      <c r="CO123" s="1047"/>
      <c r="CP123" s="1055" t="s">
        <v>399</v>
      </c>
      <c r="CQ123" s="1056"/>
      <c r="CR123" s="1056"/>
      <c r="CS123" s="1056"/>
      <c r="CT123" s="1056"/>
      <c r="CU123" s="1056"/>
      <c r="CV123" s="1056"/>
      <c r="CW123" s="1056"/>
      <c r="CX123" s="1056"/>
      <c r="CY123" s="1056"/>
      <c r="CZ123" s="1056"/>
      <c r="DA123" s="1056"/>
      <c r="DB123" s="1056"/>
      <c r="DC123" s="1056"/>
      <c r="DD123" s="1056"/>
      <c r="DE123" s="1056"/>
      <c r="DF123" s="1057"/>
      <c r="DG123" s="994">
        <v>69800</v>
      </c>
      <c r="DH123" s="995"/>
      <c r="DI123" s="995"/>
      <c r="DJ123" s="995"/>
      <c r="DK123" s="996"/>
      <c r="DL123" s="997">
        <v>59959</v>
      </c>
      <c r="DM123" s="995"/>
      <c r="DN123" s="995"/>
      <c r="DO123" s="995"/>
      <c r="DP123" s="996"/>
      <c r="DQ123" s="997">
        <v>66804</v>
      </c>
      <c r="DR123" s="995"/>
      <c r="DS123" s="995"/>
      <c r="DT123" s="995"/>
      <c r="DU123" s="996"/>
      <c r="DV123" s="998">
        <v>0.6</v>
      </c>
      <c r="DW123" s="999"/>
      <c r="DX123" s="999"/>
      <c r="DY123" s="999"/>
      <c r="DZ123" s="1000"/>
    </row>
    <row r="124" spans="1:130" s="230" customFormat="1" ht="26.25" customHeight="1" thickBot="1">
      <c r="A124" s="1093"/>
      <c r="B124" s="985"/>
      <c r="C124" s="958" t="s">
        <v>445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77.7</v>
      </c>
      <c r="BR124" s="1063"/>
      <c r="BS124" s="1063"/>
      <c r="BT124" s="1063"/>
      <c r="BU124" s="1063"/>
      <c r="BV124" s="1063">
        <v>67.3</v>
      </c>
      <c r="BW124" s="1063"/>
      <c r="BX124" s="1063"/>
      <c r="BY124" s="1063"/>
      <c r="BZ124" s="1063"/>
      <c r="CA124" s="1063">
        <v>97.2</v>
      </c>
      <c r="CB124" s="1063"/>
      <c r="CC124" s="1063"/>
      <c r="CD124" s="1063"/>
      <c r="CE124" s="1063"/>
      <c r="CF124" s="1064"/>
      <c r="CG124" s="1065"/>
      <c r="CH124" s="1065"/>
      <c r="CI124" s="1065"/>
      <c r="CJ124" s="1066"/>
      <c r="CK124" s="1048"/>
      <c r="CL124" s="1048"/>
      <c r="CM124" s="1048"/>
      <c r="CN124" s="1048"/>
      <c r="CO124" s="1049"/>
      <c r="CP124" s="1055" t="s">
        <v>458</v>
      </c>
      <c r="CQ124" s="1056"/>
      <c r="CR124" s="1056"/>
      <c r="CS124" s="1056"/>
      <c r="CT124" s="1056"/>
      <c r="CU124" s="1056"/>
      <c r="CV124" s="1056"/>
      <c r="CW124" s="1056"/>
      <c r="CX124" s="1056"/>
      <c r="CY124" s="1056"/>
      <c r="CZ124" s="1056"/>
      <c r="DA124" s="1056"/>
      <c r="DB124" s="1056"/>
      <c r="DC124" s="1056"/>
      <c r="DD124" s="1056"/>
      <c r="DE124" s="1056"/>
      <c r="DF124" s="1057"/>
      <c r="DG124" s="1040">
        <v>4557831</v>
      </c>
      <c r="DH124" s="1022"/>
      <c r="DI124" s="1022"/>
      <c r="DJ124" s="1022"/>
      <c r="DK124" s="1023"/>
      <c r="DL124" s="1021">
        <v>3020</v>
      </c>
      <c r="DM124" s="1022"/>
      <c r="DN124" s="1022"/>
      <c r="DO124" s="1022"/>
      <c r="DP124" s="1023"/>
      <c r="DQ124" s="1021">
        <v>3713</v>
      </c>
      <c r="DR124" s="1022"/>
      <c r="DS124" s="1022"/>
      <c r="DT124" s="1022"/>
      <c r="DU124" s="1023"/>
      <c r="DV124" s="1024">
        <v>0</v>
      </c>
      <c r="DW124" s="1025"/>
      <c r="DX124" s="1025"/>
      <c r="DY124" s="1025"/>
      <c r="DZ124" s="1026"/>
    </row>
    <row r="125" spans="1:130" s="230" customFormat="1" ht="26.25" customHeight="1">
      <c r="A125" s="1093"/>
      <c r="B125" s="985"/>
      <c r="C125" s="958" t="s">
        <v>447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459</v>
      </c>
      <c r="CL125" s="1043"/>
      <c r="CM125" s="1043"/>
      <c r="CN125" s="1043"/>
      <c r="CO125" s="1044"/>
      <c r="CP125" s="965" t="s">
        <v>460</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461</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c r="A127" s="1094"/>
      <c r="B127" s="987"/>
      <c r="C127" s="1009" t="s">
        <v>462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6899</v>
      </c>
      <c r="AB127" s="995"/>
      <c r="AC127" s="995"/>
      <c r="AD127" s="995"/>
      <c r="AE127" s="996"/>
      <c r="AF127" s="997">
        <v>11726</v>
      </c>
      <c r="AG127" s="995"/>
      <c r="AH127" s="995"/>
      <c r="AI127" s="995"/>
      <c r="AJ127" s="996"/>
      <c r="AK127" s="997">
        <v>10941</v>
      </c>
      <c r="AL127" s="995"/>
      <c r="AM127" s="995"/>
      <c r="AN127" s="995"/>
      <c r="AO127" s="996"/>
      <c r="AP127" s="998">
        <v>0.1</v>
      </c>
      <c r="AQ127" s="999"/>
      <c r="AR127" s="999"/>
      <c r="AS127" s="999"/>
      <c r="AT127" s="1000"/>
      <c r="AU127" s="232"/>
      <c r="AV127" s="232"/>
      <c r="AW127" s="232"/>
      <c r="AX127" s="1067" t="s">
        <v>463</v>
      </c>
      <c r="AY127" s="1068"/>
      <c r="AZ127" s="1068"/>
      <c r="BA127" s="1068"/>
      <c r="BB127" s="1068"/>
      <c r="BC127" s="1068"/>
      <c r="BD127" s="1068"/>
      <c r="BE127" s="1069"/>
      <c r="BF127" s="1070" t="s">
        <v>464</v>
      </c>
      <c r="BG127" s="1068"/>
      <c r="BH127" s="1068"/>
      <c r="BI127" s="1068"/>
      <c r="BJ127" s="1068"/>
      <c r="BK127" s="1068"/>
      <c r="BL127" s="1069"/>
      <c r="BM127" s="1070" t="s">
        <v>465</v>
      </c>
      <c r="BN127" s="1068"/>
      <c r="BO127" s="1068"/>
      <c r="BP127" s="1068"/>
      <c r="BQ127" s="1068"/>
      <c r="BR127" s="1068"/>
      <c r="BS127" s="1069"/>
      <c r="BT127" s="1070" t="s">
        <v>466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467</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469</v>
      </c>
      <c r="X128" s="1079"/>
      <c r="Y128" s="1079"/>
      <c r="Z128" s="1080"/>
      <c r="AA128" s="1081">
        <v>16116</v>
      </c>
      <c r="AB128" s="1082"/>
      <c r="AC128" s="1082"/>
      <c r="AD128" s="1082"/>
      <c r="AE128" s="1083"/>
      <c r="AF128" s="1084">
        <v>19328</v>
      </c>
      <c r="AG128" s="1082"/>
      <c r="AH128" s="1082"/>
      <c r="AI128" s="1082"/>
      <c r="AJ128" s="1083"/>
      <c r="AK128" s="1084">
        <v>30553</v>
      </c>
      <c r="AL128" s="1082"/>
      <c r="AM128" s="1082"/>
      <c r="AN128" s="1082"/>
      <c r="AO128" s="1083"/>
      <c r="AP128" s="1085"/>
      <c r="AQ128" s="1086"/>
      <c r="AR128" s="1086"/>
      <c r="AS128" s="1086"/>
      <c r="AT128" s="1087"/>
      <c r="AU128" s="232"/>
      <c r="AV128" s="232"/>
      <c r="AW128" s="232"/>
      <c r="AX128" s="932" t="s">
        <v>470</v>
      </c>
      <c r="AY128" s="933"/>
      <c r="AZ128" s="933"/>
      <c r="BA128" s="933"/>
      <c r="BB128" s="933"/>
      <c r="BC128" s="933"/>
      <c r="BD128" s="933"/>
      <c r="BE128" s="934"/>
      <c r="BF128" s="1088" t="s">
        <v>122</v>
      </c>
      <c r="BG128" s="1089"/>
      <c r="BH128" s="1089"/>
      <c r="BI128" s="1089"/>
      <c r="BJ128" s="1089"/>
      <c r="BK128" s="1089"/>
      <c r="BL128" s="1090"/>
      <c r="BM128" s="1088">
        <v>13.02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471</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472</v>
      </c>
      <c r="X129" s="1107"/>
      <c r="Y129" s="1107"/>
      <c r="Z129" s="1108"/>
      <c r="AA129" s="994">
        <v>12726166</v>
      </c>
      <c r="AB129" s="995"/>
      <c r="AC129" s="995"/>
      <c r="AD129" s="995"/>
      <c r="AE129" s="996"/>
      <c r="AF129" s="997">
        <v>12254244</v>
      </c>
      <c r="AG129" s="995"/>
      <c r="AH129" s="995"/>
      <c r="AI129" s="995"/>
      <c r="AJ129" s="996"/>
      <c r="AK129" s="997">
        <v>12325099</v>
      </c>
      <c r="AL129" s="995"/>
      <c r="AM129" s="995"/>
      <c r="AN129" s="995"/>
      <c r="AO129" s="996"/>
      <c r="AP129" s="1109"/>
      <c r="AQ129" s="1110"/>
      <c r="AR129" s="1110"/>
      <c r="AS129" s="1110"/>
      <c r="AT129" s="1111"/>
      <c r="AU129" s="233"/>
      <c r="AV129" s="233"/>
      <c r="AW129" s="233"/>
      <c r="AX129" s="1101" t="s">
        <v>473</v>
      </c>
      <c r="AY129" s="959"/>
      <c r="AZ129" s="959"/>
      <c r="BA129" s="959"/>
      <c r="BB129" s="959"/>
      <c r="BC129" s="959"/>
      <c r="BD129" s="959"/>
      <c r="BE129" s="960"/>
      <c r="BF129" s="1102" t="s">
        <v>122</v>
      </c>
      <c r="BG129" s="1103"/>
      <c r="BH129" s="1103"/>
      <c r="BI129" s="1103"/>
      <c r="BJ129" s="1103"/>
      <c r="BK129" s="1103"/>
      <c r="BL129" s="1104"/>
      <c r="BM129" s="1102">
        <v>18.02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474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475</v>
      </c>
      <c r="X130" s="1107"/>
      <c r="Y130" s="1107"/>
      <c r="Z130" s="1108"/>
      <c r="AA130" s="994">
        <v>2107177</v>
      </c>
      <c r="AB130" s="995"/>
      <c r="AC130" s="995"/>
      <c r="AD130" s="995"/>
      <c r="AE130" s="996"/>
      <c r="AF130" s="997">
        <v>1986812</v>
      </c>
      <c r="AG130" s="995"/>
      <c r="AH130" s="995"/>
      <c r="AI130" s="995"/>
      <c r="AJ130" s="996"/>
      <c r="AK130" s="997">
        <v>1974111</v>
      </c>
      <c r="AL130" s="995"/>
      <c r="AM130" s="995"/>
      <c r="AN130" s="995"/>
      <c r="AO130" s="996"/>
      <c r="AP130" s="1109"/>
      <c r="AQ130" s="1110"/>
      <c r="AR130" s="1110"/>
      <c r="AS130" s="1110"/>
      <c r="AT130" s="1111"/>
      <c r="AU130" s="233"/>
      <c r="AV130" s="233"/>
      <c r="AW130" s="233"/>
      <c r="AX130" s="1101" t="s">
        <v>476</v>
      </c>
      <c r="AY130" s="959"/>
      <c r="AZ130" s="959"/>
      <c r="BA130" s="959"/>
      <c r="BB130" s="959"/>
      <c r="BC130" s="959"/>
      <c r="BD130" s="959"/>
      <c r="BE130" s="960"/>
      <c r="BF130" s="1137">
        <v>10.5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477</v>
      </c>
      <c r="X131" s="1144"/>
      <c r="Y131" s="1144"/>
      <c r="Z131" s="1145"/>
      <c r="AA131" s="1040">
        <v>10618989</v>
      </c>
      <c r="AB131" s="1022"/>
      <c r="AC131" s="1022"/>
      <c r="AD131" s="1022"/>
      <c r="AE131" s="1023"/>
      <c r="AF131" s="1021">
        <v>10267432</v>
      </c>
      <c r="AG131" s="1022"/>
      <c r="AH131" s="1022"/>
      <c r="AI131" s="1022"/>
      <c r="AJ131" s="1023"/>
      <c r="AK131" s="1021">
        <v>10350988</v>
      </c>
      <c r="AL131" s="1022"/>
      <c r="AM131" s="1022"/>
      <c r="AN131" s="1022"/>
      <c r="AO131" s="1023"/>
      <c r="AP131" s="1146"/>
      <c r="AQ131" s="1147"/>
      <c r="AR131" s="1147"/>
      <c r="AS131" s="1147"/>
      <c r="AT131" s="1148"/>
      <c r="AU131" s="233"/>
      <c r="AV131" s="233"/>
      <c r="AW131" s="233"/>
      <c r="AX131" s="1119" t="s">
        <v>478</v>
      </c>
      <c r="AY131" s="762"/>
      <c r="AZ131" s="762"/>
      <c r="BA131" s="762"/>
      <c r="BB131" s="762"/>
      <c r="BC131" s="762"/>
      <c r="BD131" s="762"/>
      <c r="BE131" s="1072"/>
      <c r="BF131" s="1120">
        <v>97.2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480</v>
      </c>
      <c r="W132" s="1130"/>
      <c r="X132" s="1130"/>
      <c r="Y132" s="1130"/>
      <c r="Z132" s="1131"/>
      <c r="AA132" s="1132">
        <v>9.5735290810000002</v>
      </c>
      <c r="AB132" s="1133"/>
      <c r="AC132" s="1133"/>
      <c r="AD132" s="1133"/>
      <c r="AE132" s="1134"/>
      <c r="AF132" s="1135">
        <v>10.657026999999999</v>
      </c>
      <c r="AG132" s="1133"/>
      <c r="AH132" s="1133"/>
      <c r="AI132" s="1133"/>
      <c r="AJ132" s="1134"/>
      <c r="AK132" s="1135">
        <v>11.33657966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481</v>
      </c>
      <c r="W133" s="1113"/>
      <c r="X133" s="1113"/>
      <c r="Y133" s="1113"/>
      <c r="Z133" s="1114"/>
      <c r="AA133" s="1115">
        <v>9.6999999999999993</v>
      </c>
      <c r="AB133" s="1116"/>
      <c r="AC133" s="1116"/>
      <c r="AD133" s="1116"/>
      <c r="AE133" s="1117"/>
      <c r="AF133" s="1115">
        <v>9.6999999999999993</v>
      </c>
      <c r="AG133" s="1116"/>
      <c r="AH133" s="1116"/>
      <c r="AI133" s="1116"/>
      <c r="AJ133" s="1117"/>
      <c r="AK133" s="1115">
        <v>10.5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sDAyAktb6J5Yhrv5NSMikpZWCudN1pSDQAwJgjny56D+JeoDPXgOQWk1I/L6RPltkaq9a69t06rSsn2qpINrw==" saltValue="3Pz/WNzWhXT1Ytx7ncqY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482</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TA1yuzXXjZAarYeXq2SigzgDw1WQxMNmDrdEwLuvFGfgG7A4oul7vTB+FYgAhL3p12E2KMERqQRwhJhm4htsA==" saltValue="yyStHZ7/Q/xM2NbrgDxt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e1hdhdzxx+hKROWL573C3/Kh1SjdDrhpZhBk9G8qINFjDEbW3zzq3+o84Q6e15SOLrCW9ycn1kc33TPsxtzw==" saltValue="GBCQTBbGLP0SZYpQVCNZ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12" sqref="AK12:AN12"/>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485</v>
      </c>
      <c r="AP7" s="272"/>
      <c r="AQ7" s="273" t="s">
        <v>486</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487</v>
      </c>
      <c r="AQ8" s="279" t="s">
        <v>488</v>
      </c>
      <c r="AR8" s="280" t="s">
        <v>489</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490</v>
      </c>
      <c r="AL9" s="1153"/>
      <c r="AM9" s="1153"/>
      <c r="AN9" s="1154"/>
      <c r="AO9" s="281">
        <v>3604941</v>
      </c>
      <c r="AP9" s="281">
        <v>112880</v>
      </c>
      <c r="AQ9" s="282">
        <v>107616</v>
      </c>
      <c r="AR9" s="283">
        <v>4.9000000000000004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491</v>
      </c>
      <c r="AL10" s="1153"/>
      <c r="AM10" s="1153"/>
      <c r="AN10" s="1154"/>
      <c r="AO10" s="284">
        <v>494235</v>
      </c>
      <c r="AP10" s="284">
        <v>15476</v>
      </c>
      <c r="AQ10" s="285">
        <v>10095</v>
      </c>
      <c r="AR10" s="286">
        <v>53.3</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492</v>
      </c>
      <c r="AL11" s="1153"/>
      <c r="AM11" s="1153"/>
      <c r="AN11" s="1154"/>
      <c r="AO11" s="284">
        <v>33191</v>
      </c>
      <c r="AP11" s="284">
        <v>1039</v>
      </c>
      <c r="AQ11" s="285">
        <v>1704</v>
      </c>
      <c r="AR11" s="286">
        <v>-39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493</v>
      </c>
      <c r="AL12" s="1153"/>
      <c r="AM12" s="1153"/>
      <c r="AN12" s="1154"/>
      <c r="AO12" s="284" t="s">
        <v>494</v>
      </c>
      <c r="AP12" s="284" t="s">
        <v>494</v>
      </c>
      <c r="AQ12" s="285">
        <v>7</v>
      </c>
      <c r="AR12" s="286" t="s">
        <v>494</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495</v>
      </c>
      <c r="AL13" s="1153"/>
      <c r="AM13" s="1153"/>
      <c r="AN13" s="1154"/>
      <c r="AO13" s="284">
        <v>177825</v>
      </c>
      <c r="AP13" s="284">
        <v>5568</v>
      </c>
      <c r="AQ13" s="285">
        <v>4110</v>
      </c>
      <c r="AR13" s="286">
        <v>35.5</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496</v>
      </c>
      <c r="AL14" s="1153"/>
      <c r="AM14" s="1153"/>
      <c r="AN14" s="1154"/>
      <c r="AO14" s="284">
        <v>93970</v>
      </c>
      <c r="AP14" s="284">
        <v>2942</v>
      </c>
      <c r="AQ14" s="285">
        <v>2451</v>
      </c>
      <c r="AR14" s="286">
        <v>20</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497</v>
      </c>
      <c r="AL15" s="1156"/>
      <c r="AM15" s="1156"/>
      <c r="AN15" s="1157"/>
      <c r="AO15" s="284">
        <v>-262678</v>
      </c>
      <c r="AP15" s="284">
        <v>-8225</v>
      </c>
      <c r="AQ15" s="285">
        <v>-6399</v>
      </c>
      <c r="AR15" s="286">
        <v>28.5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4141484</v>
      </c>
      <c r="AP16" s="284">
        <v>129681</v>
      </c>
      <c r="AQ16" s="285">
        <v>119584</v>
      </c>
      <c r="AR16" s="286">
        <v>8.4</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502</v>
      </c>
      <c r="AL21" s="1159"/>
      <c r="AM21" s="1159"/>
      <c r="AN21" s="1160"/>
      <c r="AO21" s="297">
        <v>12.46</v>
      </c>
      <c r="AP21" s="298">
        <v>10.86</v>
      </c>
      <c r="AQ21" s="299">
        <v>1.6</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503</v>
      </c>
      <c r="AL22" s="1159"/>
      <c r="AM22" s="1159"/>
      <c r="AN22" s="1160"/>
      <c r="AO22" s="302">
        <v>94.9</v>
      </c>
      <c r="AP22" s="303">
        <v>97.3</v>
      </c>
      <c r="AQ22" s="304">
        <v>-2.4</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504</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485</v>
      </c>
      <c r="AP30" s="272"/>
      <c r="AQ30" s="273" t="s">
        <v>486</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487</v>
      </c>
      <c r="AQ31" s="279" t="s">
        <v>488</v>
      </c>
      <c r="AR31" s="280" t="s">
        <v>489</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507</v>
      </c>
      <c r="AL32" s="1167"/>
      <c r="AM32" s="1167"/>
      <c r="AN32" s="1168"/>
      <c r="AO32" s="312">
        <v>2508783</v>
      </c>
      <c r="AP32" s="312">
        <v>78557</v>
      </c>
      <c r="AQ32" s="313">
        <v>75090</v>
      </c>
      <c r="AR32" s="314">
        <v>4.5999999999999996</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508</v>
      </c>
      <c r="AL33" s="1167"/>
      <c r="AM33" s="1167"/>
      <c r="AN33" s="1168"/>
      <c r="AO33" s="312" t="s">
        <v>494</v>
      </c>
      <c r="AP33" s="312" t="s">
        <v>494</v>
      </c>
      <c r="AQ33" s="313" t="s">
        <v>494</v>
      </c>
      <c r="AR33" s="314" t="s">
        <v>494</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509</v>
      </c>
      <c r="AL34" s="1167"/>
      <c r="AM34" s="1167"/>
      <c r="AN34" s="1168"/>
      <c r="AO34" s="312" t="s">
        <v>494</v>
      </c>
      <c r="AP34" s="312" t="s">
        <v>494</v>
      </c>
      <c r="AQ34" s="313">
        <v>1</v>
      </c>
      <c r="AR34" s="314" t="s">
        <v>494</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510</v>
      </c>
      <c r="AL35" s="1167"/>
      <c r="AM35" s="1167"/>
      <c r="AN35" s="1168"/>
      <c r="AO35" s="312">
        <v>578524</v>
      </c>
      <c r="AP35" s="312">
        <v>18115</v>
      </c>
      <c r="AQ35" s="313">
        <v>17211</v>
      </c>
      <c r="AR35" s="314">
        <v>5.3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511</v>
      </c>
      <c r="AL36" s="1167"/>
      <c r="AM36" s="1167"/>
      <c r="AN36" s="1168"/>
      <c r="AO36" s="312">
        <v>79408</v>
      </c>
      <c r="AP36" s="312">
        <v>2486</v>
      </c>
      <c r="AQ36" s="313">
        <v>2478</v>
      </c>
      <c r="AR36" s="314">
        <v>0.3</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512</v>
      </c>
      <c r="AL37" s="1167"/>
      <c r="AM37" s="1167"/>
      <c r="AN37" s="1168"/>
      <c r="AO37" s="312">
        <v>10941</v>
      </c>
      <c r="AP37" s="312">
        <v>343</v>
      </c>
      <c r="AQ37" s="313">
        <v>654</v>
      </c>
      <c r="AR37" s="314">
        <v>-47.6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513</v>
      </c>
      <c r="AL38" s="1170"/>
      <c r="AM38" s="1170"/>
      <c r="AN38" s="1171"/>
      <c r="AO38" s="315">
        <v>456</v>
      </c>
      <c r="AP38" s="315">
        <v>14</v>
      </c>
      <c r="AQ38" s="316">
        <v>4</v>
      </c>
      <c r="AR38" s="304">
        <v>250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514</v>
      </c>
      <c r="AL39" s="1170"/>
      <c r="AM39" s="1170"/>
      <c r="AN39" s="1171"/>
      <c r="AO39" s="312">
        <v>-30553</v>
      </c>
      <c r="AP39" s="312">
        <v>-957</v>
      </c>
      <c r="AQ39" s="313">
        <v>-3502</v>
      </c>
      <c r="AR39" s="314">
        <v>-72.7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515</v>
      </c>
      <c r="AL40" s="1167"/>
      <c r="AM40" s="1167"/>
      <c r="AN40" s="1168"/>
      <c r="AO40" s="312">
        <v>-1974111</v>
      </c>
      <c r="AP40" s="312">
        <v>-61815</v>
      </c>
      <c r="AQ40" s="313">
        <v>-63750</v>
      </c>
      <c r="AR40" s="314">
        <v>-3</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1173448</v>
      </c>
      <c r="AP41" s="312">
        <v>36744</v>
      </c>
      <c r="AQ41" s="313">
        <v>28185</v>
      </c>
      <c r="AR41" s="314">
        <v>30.4</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485</v>
      </c>
      <c r="AN49" s="1163" t="s">
        <v>518</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519</v>
      </c>
      <c r="AO50" s="329" t="s">
        <v>520</v>
      </c>
      <c r="AP50" s="330" t="s">
        <v>521</v>
      </c>
      <c r="AQ50" s="331" t="s">
        <v>522</v>
      </c>
      <c r="AR50" s="332" t="s">
        <v>523</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2404377</v>
      </c>
      <c r="AN51" s="334">
        <v>71389</v>
      </c>
      <c r="AO51" s="335">
        <v>12.1</v>
      </c>
      <c r="AP51" s="336">
        <v>94081</v>
      </c>
      <c r="AQ51" s="337">
        <v>10.5</v>
      </c>
      <c r="AR51" s="338">
        <v>1.6</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776408</v>
      </c>
      <c r="AN52" s="342">
        <v>23052</v>
      </c>
      <c r="AO52" s="343">
        <v>-14.7</v>
      </c>
      <c r="AP52" s="344">
        <v>48949</v>
      </c>
      <c r="AQ52" s="345">
        <v>11.5</v>
      </c>
      <c r="AR52" s="346">
        <v>-26.2</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3913228</v>
      </c>
      <c r="AN53" s="334">
        <v>117398</v>
      </c>
      <c r="AO53" s="335">
        <v>64.400000000000006</v>
      </c>
      <c r="AP53" s="336">
        <v>92632</v>
      </c>
      <c r="AQ53" s="337">
        <v>-1.5</v>
      </c>
      <c r="AR53" s="338">
        <v>65.900000000000006</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1885603</v>
      </c>
      <c r="AN54" s="342">
        <v>56569</v>
      </c>
      <c r="AO54" s="343">
        <v>145.4</v>
      </c>
      <c r="AP54" s="344">
        <v>47978</v>
      </c>
      <c r="AQ54" s="345">
        <v>-2</v>
      </c>
      <c r="AR54" s="346">
        <v>147.4</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4693559</v>
      </c>
      <c r="AN55" s="334">
        <v>142644</v>
      </c>
      <c r="AO55" s="335">
        <v>21.5</v>
      </c>
      <c r="AP55" s="336">
        <v>96469</v>
      </c>
      <c r="AQ55" s="337">
        <v>4.0999999999999996</v>
      </c>
      <c r="AR55" s="338">
        <v>17.399999999999999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1996646</v>
      </c>
      <c r="AN56" s="342">
        <v>60681</v>
      </c>
      <c r="AO56" s="343">
        <v>7.3</v>
      </c>
      <c r="AP56" s="344">
        <v>49775</v>
      </c>
      <c r="AQ56" s="345">
        <v>3.7</v>
      </c>
      <c r="AR56" s="346">
        <v>3.6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4251029</v>
      </c>
      <c r="AN57" s="334">
        <v>130962</v>
      </c>
      <c r="AO57" s="335">
        <v>-8.1999999999999993</v>
      </c>
      <c r="AP57" s="336">
        <v>85743</v>
      </c>
      <c r="AQ57" s="337">
        <v>-11.1</v>
      </c>
      <c r="AR57" s="338">
        <v>2.9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2314964</v>
      </c>
      <c r="AN58" s="342">
        <v>71317</v>
      </c>
      <c r="AO58" s="343">
        <v>17.5</v>
      </c>
      <c r="AP58" s="344">
        <v>45231</v>
      </c>
      <c r="AQ58" s="345">
        <v>-9.1</v>
      </c>
      <c r="AR58" s="346">
        <v>26.6</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8438664</v>
      </c>
      <c r="AN59" s="334">
        <v>264237</v>
      </c>
      <c r="AO59" s="335">
        <v>101.8</v>
      </c>
      <c r="AP59" s="336">
        <v>92509</v>
      </c>
      <c r="AQ59" s="337">
        <v>7.9</v>
      </c>
      <c r="AR59" s="338">
        <v>93.9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6060594</v>
      </c>
      <c r="AN60" s="342">
        <v>189773</v>
      </c>
      <c r="AO60" s="343">
        <v>166.1</v>
      </c>
      <c r="AP60" s="344">
        <v>52274</v>
      </c>
      <c r="AQ60" s="345">
        <v>15.6</v>
      </c>
      <c r="AR60" s="346">
        <v>150.5</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4740171</v>
      </c>
      <c r="AN61" s="349">
        <v>145326</v>
      </c>
      <c r="AO61" s="350">
        <v>38.299999999999997</v>
      </c>
      <c r="AP61" s="351">
        <v>92287</v>
      </c>
      <c r="AQ61" s="352">
        <v>2</v>
      </c>
      <c r="AR61" s="338">
        <v>36.299999999999997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2606843</v>
      </c>
      <c r="AN62" s="342">
        <v>80278</v>
      </c>
      <c r="AO62" s="343">
        <v>64.3</v>
      </c>
      <c r="AP62" s="344">
        <v>48841</v>
      </c>
      <c r="AQ62" s="345">
        <v>3.9</v>
      </c>
      <c r="AR62" s="346">
        <v>60.4</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UQd56IayetVqcgNocbx1bpR/mbWwHCujI2s0Zt5R+uAwdQTneYHFGfElo+DFopDEpS1RdhvMrpP57Sy80prv7g==" saltValue="iWpEsPTf9Kln95vcDMye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482</v>
      </c>
    </row>
    <row r="121" spans="125:125" ht="13.5" hidden="1" customHeight="1">
      <c r="DU121" s="259"/>
    </row>
  </sheetData>
  <sheetProtection algorithmName="SHA-512" hashValue="ncQHb7Naud+j6hihqbNhHDXp7jHQPiACX2+CmOCM5pPIqIhTAgFZ1fuwBQZfd4RiFCYYFVb2iOXlnjKiZ/Ielw==" saltValue="NtsKAc3pIEx1D3ilHMA9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482</v>
      </c>
    </row>
  </sheetData>
  <sheetProtection algorithmName="SHA-512" hashValue="jQUy18oFe21ot61sVKkoaxJmsNLU03/ILunXx4Kh27HSANtFn5tf8FkQf1OcvSQoB61U3MaWlwor/dBCaqV3/A==" saltValue="k71Q1sUd1NyA4qaeTD5q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75" t="s">
        <v>3</v>
      </c>
      <c r="D47" s="1175"/>
      <c r="E47" s="1176"/>
      <c r="F47" s="11">
        <v>5.0199999999999996</v>
      </c>
      <c r="G47" s="12">
        <v>6.39</v>
      </c>
      <c r="H47" s="12">
        <v>9.23</v>
      </c>
      <c r="I47" s="12">
        <v>12.71</v>
      </c>
      <c r="J47" s="13">
        <v>13.52</v>
      </c>
    </row>
    <row r="48" spans="2:10" ht="57.75" customHeight="1">
      <c r="B48" s="14"/>
      <c r="C48" s="1177" t="s">
        <v>4</v>
      </c>
      <c r="D48" s="1177"/>
      <c r="E48" s="1178"/>
      <c r="F48" s="15">
        <v>1.62</v>
      </c>
      <c r="G48" s="16">
        <v>3.21</v>
      </c>
      <c r="H48" s="16">
        <v>3</v>
      </c>
      <c r="I48" s="16">
        <v>0.87</v>
      </c>
      <c r="J48" s="17">
        <v>0.67</v>
      </c>
    </row>
    <row r="49" spans="2:10" ht="57.75" customHeight="1" thickBot="1">
      <c r="B49" s="18"/>
      <c r="C49" s="1179" t="s">
        <v>5</v>
      </c>
      <c r="D49" s="1179"/>
      <c r="E49" s="1180"/>
      <c r="F49" s="19">
        <v>1.58</v>
      </c>
      <c r="G49" s="20">
        <v>1.67</v>
      </c>
      <c r="H49" s="20" t="s">
        <v>537</v>
      </c>
      <c r="I49" s="20" t="s">
        <v>538</v>
      </c>
      <c r="J49" s="21" t="s">
        <v>539</v>
      </c>
    </row>
    <row r="50" spans="2:10"/>
  </sheetData>
  <sheetProtection algorithmName="SHA-512" hashValue="chAqA1wdPqthIjjXWSVdgBwiJz+2YrdLtxqNCEXSneNwoHdNcp6P5pHWQFI22+/N5l4XTzzjuabTRusrlpjBAA==" saltValue="QaAhD8EqvuwFBqFYWjmm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2025-03-11T01:58:19Z</cp:lastPrinted>
  <dcterms:created xsi:type="dcterms:W3CDTF">2025-02-19T04:39:40Z</dcterms:created>
  <dcterms:modified xsi:type="dcterms:W3CDTF">2025-10-01T01:16:43Z</dcterms:modified>
  <cp:category/>
</cp:coreProperties>
</file>