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mc:AlternateContent xmlns:mc="http://schemas.openxmlformats.org/markup-compatibility/2006">
    <mc:Choice Requires="x15">
      <x15ac:absPath xmlns:x15ac="http://schemas.microsoft.com/office/spreadsheetml/2010/11/ac" url="\\192.168.1.11\Share\総務課\05 財政関係\13財政状況資料集\R5決算\HP用\"/>
    </mc:Choice>
  </mc:AlternateContent>
  <xr:revisionPtr revIDLastSave="0" documentId="13_ncr:1_{45A98E00-7960-4E11-A9C6-A4F81B7027D6}" xr6:coauthVersionLast="47" xr6:coauthVersionMax="47" xr10:uidLastSave="{00000000-0000-0000-0000-000000000000}"/>
  <bookViews>
    <workbookView xWindow="-120" yWindow="-120" windowWidth="20730" windowHeight="1116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BG34"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BW34" i="10"/>
  <c r="BW35" i="10" s="1"/>
  <c r="BW36" i="10" s="1"/>
  <c r="BW37" i="10" s="1"/>
  <c r="BW38" i="10" s="1"/>
  <c r="BW39" i="10" s="1"/>
  <c r="BW40" i="10" s="1"/>
  <c r="BW41" i="10" s="1"/>
  <c r="BW42" i="10" s="1"/>
  <c r="BW43" i="10" s="1"/>
  <c r="AM34" i="10"/>
  <c r="C34" i="10"/>
  <c r="CO34" i="10" l="1"/>
  <c r="C35"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U34" i="10"/>
  <c r="U35" i="10" s="1"/>
</calcChain>
</file>

<file path=xl/sharedStrings.xml><?xml version="1.0" encoding="utf-8"?>
<sst xmlns="http://schemas.openxmlformats.org/spreadsheetml/2006/main" count="1182" uniqueCount="571">
  <si>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</si>
  <si>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</si>
  <si>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</si>
  <si>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</si>
  <si>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</si>
  <si>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</si>
  <si>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</si>
  <si>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</si>
  <si>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</si>
  <si>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</si>
  <si>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</si>
  <si>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</si>
  <si>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</si>
  <si>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</si>
  <si>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</si>
  <si>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</si>
  <si>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</si>
  <si>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</si>
  <si>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</si>
  <si>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</si>
  <si>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</si>
  <si>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</si>
  <si>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</si>
  <si>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</si>
  <si>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</si>
  <si>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</si>
  <si>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</si>
  <si>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</si>
  <si>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</si>
  <si>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</si>
  <si>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</si>
  <si>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</si>
  <si>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</si>
  <si>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</si>
  <si>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</si>
  <si>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</si>
  <si>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</si>
  <si>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</si>
  <si>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</si>
  <si>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</si>
  <si>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</si>
  <si>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</si>
  <si>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</si>
  <si>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</si>
  <si>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</si>
  <si>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</si>
  <si>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</si>
  <si>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</si>
  <si>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</si>
  <si>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</si>
  <si>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</si>
  <si>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</si>
  <si>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</si>
  <si>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</si>
  <si>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</si>
  <si>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</si>
  <si>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</si>
  <si>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</si>
  <si>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</si>
  <si>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</si>
  <si>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</si>
  <si>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</si>
  <si>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</si>
  <si>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</si>
  <si>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</si>
  <si>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</si>
  <si>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</si>
  <si>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</si>
  <si>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</si>
  <si>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</si>
  <si>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</si>
  <si>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</si>
  <si>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</si>
  <si>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</si>
  <si>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</si>
  <si>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</si>
  <si>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</si>
  <si>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</si>
  <si>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</si>
  <si>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高知県</t>
    <phoneticPr fontId="5"/>
  </si>
  <si>
    <t>市町村類型</t>
    <phoneticPr fontId="5"/>
  </si>
  <si>
    <t>Ⅰ－０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</si>
  <si>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</si>
  <si>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</si>
  <si>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</si>
  <si>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</si>
  <si>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</si>
  <si>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</si>
  <si>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</si>
  <si>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</si>
  <si>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</si>
  <si>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</si>
  <si>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</si>
  <si>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</si>
  <si>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安田町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</si>
  <si>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</si>
  <si>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</si>
  <si>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</si>
  <si>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</si>
  <si>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</si>
  <si>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</si>
  <si>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</si>
  <si>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</si>
  <si>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</si>
  <si>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</si>
  <si>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</si>
  <si>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</si>
  <si>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</si>
  <si>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</si>
  <si>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</si>
  <si>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</si>
  <si>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</si>
  <si>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</si>
  <si>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</si>
  <si>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</si>
  <si>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</si>
  <si>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</si>
  <si>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</si>
  <si>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-9.9</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</si>
  <si>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</si>
  <si>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</si>
  <si>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</si>
  <si>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</si>
  <si>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</si>
  <si>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</si>
  <si>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</si>
  <si>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</si>
  <si>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</si>
  <si>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</si>
  <si>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</si>
  <si>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</si>
  <si>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</si>
  <si>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</si>
  <si>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</si>
  <si>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</si>
  <si>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</si>
  <si>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</si>
  <si>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</si>
  <si>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</si>
  <si>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</si>
  <si>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</si>
  <si>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-2.8</t>
    <phoneticPr fontId="5"/>
  </si>
  <si>
    <t>基準財政需要額</t>
    <phoneticPr fontId="26"/>
  </si>
  <si>
    <t>うち日本人(％)</t>
    <phoneticPr fontId="5"/>
  </si>
  <si>
    <t>-3.1</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</si>
  <si>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</si>
  <si>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</si>
  <si>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</si>
  <si>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</si>
  <si>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</si>
  <si>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</si>
  <si>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</si>
  <si>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</si>
  <si>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</si>
  <si>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</si>
  <si>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</si>
  <si>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</si>
  <si>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</si>
  <si>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</si>
  <si>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</si>
  <si>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</si>
  <si>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</si>
  <si>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</si>
  <si>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</si>
  <si>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</si>
  <si>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</si>
  <si>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</si>
  <si>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</si>
  <si>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</si>
  <si>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</si>
  <si>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</si>
  <si>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</si>
  <si>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</si>
  <si>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</si>
  <si>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</si>
  <si>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</si>
  <si>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</si>
  <si>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</si>
  <si>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</si>
  <si>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</si>
  <si>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</si>
  <si>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</si>
  <si>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</si>
  <si>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</si>
  <si>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</si>
  <si>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</si>
  <si>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</si>
  <si>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</si>
  <si>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</si>
  <si>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</si>
  <si>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</si>
  <si>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</si>
  <si>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</si>
  <si>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</si>
  <si>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</si>
  <si>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</si>
  <si>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</si>
  <si>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</si>
  <si>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</si>
  <si>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</si>
  <si>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</si>
  <si>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</si>
  <si>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</si>
  <si>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</si>
  <si>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高知県安田町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</si>
  <si>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</si>
  <si>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</si>
  <si>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</si>
  <si>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</si>
  <si>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</si>
  <si>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</si>
  <si>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</si>
  <si>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</si>
  <si>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</si>
  <si>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</si>
  <si>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</si>
  <si>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</si>
  <si>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</si>
  <si>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</si>
  <si>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</si>
  <si>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</si>
  <si>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</si>
  <si>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</si>
  <si>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</si>
  <si>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</si>
  <si>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</si>
  <si>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</si>
  <si>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</si>
  <si>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</si>
  <si>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</si>
  <si>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</si>
  <si>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</si>
  <si>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</si>
  <si>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</si>
  <si>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</si>
  <si>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</si>
  <si>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</si>
  <si>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</si>
  <si>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</si>
  <si>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</si>
  <si>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</si>
  <si>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</si>
  <si>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</si>
  <si>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</si>
  <si>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</si>
  <si>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</si>
  <si>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</si>
  <si>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</si>
  <si>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</si>
  <si>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</si>
  <si>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</si>
  <si>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</si>
  <si>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</si>
  <si>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</si>
  <si>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</si>
  <si>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</si>
  <si>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</si>
  <si>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</si>
  <si>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</si>
  <si>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</si>
  <si>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</si>
  <si>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</si>
  <si>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</si>
  <si>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</si>
  <si>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</si>
  <si>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</si>
  <si>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</si>
  <si>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</si>
  <si>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</si>
  <si>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</si>
  <si>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</si>
  <si>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</si>
  <si>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</si>
  <si>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</si>
  <si>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</si>
  <si>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</si>
  <si>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</si>
  <si>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</si>
  <si>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</si>
  <si>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</si>
  <si>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</si>
  <si>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</si>
  <si>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</si>
  <si>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</si>
  <si>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</si>
  <si>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</si>
  <si>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</si>
  <si>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</si>
  <si>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</si>
  <si>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</si>
  <si>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</si>
  <si>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</si>
  <si>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</si>
  <si>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</si>
  <si>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</si>
  <si>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</si>
  <si>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</si>
  <si>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</si>
  <si>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</si>
  <si>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</si>
  <si>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</si>
  <si>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</si>
  <si>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</si>
  <si>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</si>
  <si>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</si>
  <si>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</si>
  <si>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</si>
  <si>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</si>
  <si>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</si>
  <si>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</si>
  <si>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</si>
  <si>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</si>
  <si>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</si>
  <si>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</si>
  <si>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</si>
  <si>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</si>
  <si>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</si>
  <si>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</si>
  <si>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</si>
  <si>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</si>
  <si>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</si>
  <si>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</si>
  <si>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</si>
  <si>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</si>
  <si>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介護サービス</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</si>
  <si>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</si>
  <si>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</si>
  <si>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</si>
  <si>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</si>
  <si>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</si>
  <si>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</si>
  <si>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</si>
  <si>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</si>
  <si>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</si>
  <si>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</si>
  <si>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</si>
  <si>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</si>
  <si>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</si>
  <si>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</si>
  <si>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</si>
  <si>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</si>
  <si>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</si>
  <si>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</si>
  <si>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</si>
  <si>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</si>
  <si>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</si>
  <si>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</si>
  <si>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</si>
  <si>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</si>
  <si>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</si>
  <si>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</si>
  <si>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</si>
  <si>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</si>
  <si>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</si>
  <si>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</si>
  <si>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高知県安田町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</si>
  <si>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</si>
  <si>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</si>
  <si>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</si>
  <si>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</si>
  <si>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</si>
  <si>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</si>
  <si>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</si>
  <si>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</si>
  <si>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</si>
  <si>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</si>
  <si>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</si>
  <si>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</si>
  <si>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</si>
  <si>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</si>
  <si>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</si>
  <si>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</si>
  <si>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</si>
  <si>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</si>
  <si>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</si>
  <si>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</si>
  <si>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土地開発事業特別会計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</si>
  <si>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</si>
  <si>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</si>
  <si>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</si>
  <si>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</si>
  <si>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</si>
  <si>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</si>
  <si>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</si>
  <si>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</si>
  <si>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</si>
  <si>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</si>
  <si>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</si>
  <si>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</si>
  <si>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</si>
  <si>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</si>
  <si>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</si>
  <si>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簡易水道事業特別会計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</si>
  <si>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</si>
  <si>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</si>
  <si>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</si>
  <si>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</si>
  <si>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</si>
  <si>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</si>
  <si>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</si>
  <si>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</si>
  <si>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</si>
  <si>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</si>
  <si>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</si>
  <si>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</si>
  <si>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</si>
  <si>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</si>
  <si>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</si>
  <si>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</si>
  <si>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</si>
  <si>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</si>
  <si>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</si>
  <si>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</si>
  <si>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</si>
  <si>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</si>
  <si>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</si>
  <si>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</si>
  <si>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</si>
  <si>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</si>
  <si>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</si>
  <si>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</si>
  <si>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</si>
  <si>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</si>
  <si>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</si>
  <si>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</si>
  <si>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</si>
  <si>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</si>
  <si>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</si>
  <si>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</si>
  <si>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</si>
  <si>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</si>
  <si>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</si>
  <si>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</si>
  <si>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</si>
  <si>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</si>
  <si>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</si>
  <si>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</si>
  <si>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</si>
  <si>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</si>
  <si>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</si>
  <si>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</si>
  <si>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</si>
  <si>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</si>
  <si>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</si>
  <si>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</si>
  <si>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</si>
  <si>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</si>
  <si>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</si>
  <si>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</si>
  <si>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</si>
  <si>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</si>
  <si>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</si>
  <si>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</si>
  <si>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</si>
  <si>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</si>
  <si>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</si>
  <si>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</si>
  <si>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</si>
  <si>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</si>
  <si>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</si>
  <si>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</si>
  <si>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</si>
  <si>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</si>
  <si>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</si>
  <si>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</si>
  <si>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</si>
  <si>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</si>
  <si>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</si>
  <si>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</si>
  <si>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</si>
  <si>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</si>
  <si>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</si>
  <si>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</si>
  <si>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</si>
  <si>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</si>
  <si>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</si>
  <si>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</si>
  <si>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</si>
  <si>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</si>
  <si>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</si>
  <si>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</si>
  <si>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</si>
  <si>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</si>
  <si>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</si>
  <si>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</si>
  <si>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</si>
  <si>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</si>
  <si>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</si>
  <si>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</si>
  <si>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</si>
  <si>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</si>
  <si>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</si>
  <si>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</si>
  <si>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</si>
  <si>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</si>
  <si>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</si>
  <si>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</si>
  <si>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</si>
  <si>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</si>
  <si>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</si>
  <si>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</si>
  <si>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</si>
  <si>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</si>
  <si>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</si>
  <si>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</si>
  <si>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</si>
  <si>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</si>
  <si>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</si>
  <si>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</si>
  <si>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</si>
  <si>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</si>
  <si>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</si>
  <si>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</si>
  <si>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</si>
  <si>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</si>
  <si>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</si>
  <si>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</si>
  <si>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</si>
  <si>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</si>
  <si>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</si>
  <si>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</si>
  <si>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</si>
  <si>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</si>
  <si>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</si>
  <si>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</si>
  <si>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</si>
  <si>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</si>
  <si>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</si>
  <si>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</si>
  <si>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5.82</t>
  </si>
  <si>
    <t>▲ 3.70</t>
  </si>
  <si>
    <t>一般会計</t>
  </si>
  <si>
    <t>国民健康保険事業特別会計</t>
  </si>
  <si>
    <t>簡易水道事業特別会計</t>
  </si>
  <si>
    <t>土地開発事業特別会計</t>
  </si>
  <si>
    <t>後期高齢者医療事業特別会計</t>
  </si>
  <si>
    <t>その他会計（赤字）</t>
  </si>
  <si>
    <t>その他会計（黒字）</t>
  </si>
  <si>
    <t>R01</t>
    <phoneticPr fontId="5"/>
  </si>
  <si>
    <t>R02</t>
    <phoneticPr fontId="5"/>
  </si>
  <si>
    <t>R03</t>
    <phoneticPr fontId="5"/>
  </si>
  <si>
    <t>R04</t>
    <phoneticPr fontId="5"/>
  </si>
  <si>
    <t>R05</t>
    <phoneticPr fontId="5"/>
  </si>
  <si>
    <t>-</t>
    <phoneticPr fontId="2"/>
  </si>
  <si>
    <t>中芸広域連合（一般会計）</t>
    <rPh sb="0" eb="2">
      <t>チュウゲイ</t>
    </rPh>
    <rPh sb="2" eb="6">
      <t>コウイキレンゴウ</t>
    </rPh>
    <rPh sb="7" eb="9">
      <t>イッパン</t>
    </rPh>
    <rPh sb="9" eb="11">
      <t>カイケイ</t>
    </rPh>
    <phoneticPr fontId="2"/>
  </si>
  <si>
    <t>安芸広域市町村圏事務組合（一般会計）</t>
    <rPh sb="0" eb="4">
      <t>アキコウイキ</t>
    </rPh>
    <rPh sb="4" eb="8">
      <t>シチョウソンケン</t>
    </rPh>
    <rPh sb="8" eb="12">
      <t>ジムクミアイ</t>
    </rPh>
    <rPh sb="13" eb="15">
      <t>イッパン</t>
    </rPh>
    <rPh sb="15" eb="17">
      <t>カイケイ</t>
    </rPh>
    <phoneticPr fontId="2"/>
  </si>
  <si>
    <t>安芸広域市町村圏事務組合（滞納整理事務特別会計）</t>
    <rPh sb="0" eb="8">
      <t>アキコウイキシチョウソンケン</t>
    </rPh>
    <rPh sb="8" eb="12">
      <t>ジムクミアイ</t>
    </rPh>
    <rPh sb="13" eb="17">
      <t>タイノウセイリ</t>
    </rPh>
    <rPh sb="17" eb="19">
      <t>ジム</t>
    </rPh>
    <rPh sb="19" eb="21">
      <t>トクベツ</t>
    </rPh>
    <rPh sb="21" eb="23">
      <t>カイケイ</t>
    </rPh>
    <phoneticPr fontId="2"/>
  </si>
  <si>
    <t>中芸広域連合（介護保険事業特別会計）</t>
    <rPh sb="0" eb="2">
      <t>チュウゲイ</t>
    </rPh>
    <rPh sb="2" eb="6">
      <t>コウイキレンゴウ</t>
    </rPh>
    <rPh sb="7" eb="9">
      <t>カイゴ</t>
    </rPh>
    <rPh sb="9" eb="11">
      <t>ホケン</t>
    </rPh>
    <rPh sb="11" eb="13">
      <t>ジギョウ</t>
    </rPh>
    <rPh sb="13" eb="15">
      <t>トクベツ</t>
    </rPh>
    <rPh sb="15" eb="17">
      <t>カイケイ</t>
    </rPh>
    <phoneticPr fontId="2"/>
  </si>
  <si>
    <t>高知県市町村総合事務組合（一般会計）</t>
    <rPh sb="0" eb="3">
      <t>コウチケン</t>
    </rPh>
    <rPh sb="3" eb="6">
      <t>シチョウソン</t>
    </rPh>
    <rPh sb="6" eb="8">
      <t>ソウゴウ</t>
    </rPh>
    <rPh sb="8" eb="12">
      <t>ジムクミアイ</t>
    </rPh>
    <rPh sb="13" eb="15">
      <t>イッパン</t>
    </rPh>
    <rPh sb="15" eb="17">
      <t>カイケイ</t>
    </rPh>
    <phoneticPr fontId="2"/>
  </si>
  <si>
    <t>高知県市町村総合事務組合（交通災害共済事業特別会計）</t>
    <rPh sb="0" eb="3">
      <t>コウチケン</t>
    </rPh>
    <rPh sb="3" eb="6">
      <t>シチョウソン</t>
    </rPh>
    <rPh sb="6" eb="8">
      <t>ソウゴウ</t>
    </rPh>
    <rPh sb="8" eb="12">
      <t>ジムクミアイ</t>
    </rPh>
    <rPh sb="13" eb="19">
      <t>コウツウサイガイキョウサイ</t>
    </rPh>
    <rPh sb="19" eb="21">
      <t>ジギョウ</t>
    </rPh>
    <rPh sb="21" eb="23">
      <t>トクベツ</t>
    </rPh>
    <rPh sb="23" eb="25">
      <t>カイケイ</t>
    </rPh>
    <phoneticPr fontId="2"/>
  </si>
  <si>
    <t>(株)やすだソーラーパワー</t>
    <rPh sb="0" eb="3">
      <t>カブシキガイシャ</t>
    </rPh>
    <phoneticPr fontId="2"/>
  </si>
  <si>
    <t>(施設等整備基金）</t>
    <rPh sb="1" eb="3">
      <t>シセツ</t>
    </rPh>
    <rPh sb="3" eb="4">
      <t>トウ</t>
    </rPh>
    <rPh sb="4" eb="6">
      <t>セイビ</t>
    </rPh>
    <rPh sb="6" eb="8">
      <t>キキン</t>
    </rPh>
    <phoneticPr fontId="5"/>
  </si>
  <si>
    <t>(地方創生推進基金）</t>
    <rPh sb="1" eb="3">
      <t>チホウ</t>
    </rPh>
    <rPh sb="3" eb="5">
      <t>ソウセイ</t>
    </rPh>
    <rPh sb="5" eb="7">
      <t>スイシン</t>
    </rPh>
    <rPh sb="7" eb="9">
      <t>キキン</t>
    </rPh>
    <phoneticPr fontId="5"/>
  </si>
  <si>
    <t>(分水対策基金)</t>
    <rPh sb="1" eb="3">
      <t>ブンスイ</t>
    </rPh>
    <rPh sb="3" eb="5">
      <t>タイサク</t>
    </rPh>
    <rPh sb="5" eb="7">
      <t>キキン</t>
    </rPh>
    <phoneticPr fontId="2"/>
  </si>
  <si>
    <t>(ふるさと応援基金）</t>
    <rPh sb="5" eb="7">
      <t>オウエン</t>
    </rPh>
    <rPh sb="7" eb="9">
      <t>キキン</t>
    </rPh>
    <phoneticPr fontId="2"/>
  </si>
  <si>
    <t>(地域福祉基金）</t>
    <rPh sb="1" eb="3">
      <t>チイキ</t>
    </rPh>
    <rPh sb="3" eb="5">
      <t>フクシ</t>
    </rPh>
    <rPh sb="5" eb="7">
      <t>キキン</t>
    </rPh>
    <phoneticPr fontId="2"/>
  </si>
  <si>
    <t>安芸広域市町村圏特別養護老人ホーム</t>
    <rPh sb="0" eb="4">
      <t>アキコウイキ</t>
    </rPh>
    <rPh sb="4" eb="7">
      <t>シチョウソン</t>
    </rPh>
    <rPh sb="7" eb="8">
      <t>ケン</t>
    </rPh>
    <rPh sb="8" eb="10">
      <t>トクベツ</t>
    </rPh>
    <rPh sb="10" eb="12">
      <t>ヨウゴ</t>
    </rPh>
    <rPh sb="12" eb="14">
      <t>ロウジン</t>
    </rPh>
    <phoneticPr fontId="2"/>
  </si>
  <si>
    <t>こうち人づくり広域連合</t>
    <rPh sb="3" eb="4">
      <t>ヒト</t>
    </rPh>
    <rPh sb="7" eb="9">
      <t>コウイキ</t>
    </rPh>
    <rPh sb="9" eb="11">
      <t>レンゴウ</t>
    </rPh>
    <phoneticPr fontId="2"/>
  </si>
  <si>
    <t>高知県後期高齢者医療広域連合（一般会計）</t>
    <rPh sb="0" eb="3">
      <t>コウチケン</t>
    </rPh>
    <rPh sb="3" eb="5">
      <t>コウキ</t>
    </rPh>
    <rPh sb="5" eb="8">
      <t>コウレイシャ</t>
    </rPh>
    <rPh sb="8" eb="10">
      <t>イリョウ</t>
    </rPh>
    <rPh sb="10" eb="12">
      <t>コウイキ</t>
    </rPh>
    <rPh sb="12" eb="14">
      <t>レンゴウ</t>
    </rPh>
    <rPh sb="15" eb="19">
      <t>イッパンカイケイ</t>
    </rPh>
    <phoneticPr fontId="2"/>
  </si>
  <si>
    <t>高知県後期高齢者医療広域連合（特別会計）</t>
    <rPh sb="0" eb="3">
      <t>コウチケン</t>
    </rPh>
    <rPh sb="3" eb="5">
      <t>コウキ</t>
    </rPh>
    <rPh sb="5" eb="8">
      <t>コウレイシャ</t>
    </rPh>
    <rPh sb="8" eb="10">
      <t>イリョウ</t>
    </rPh>
    <rPh sb="10" eb="12">
      <t>コウイキ</t>
    </rPh>
    <rPh sb="12" eb="14">
      <t>レンゴウ</t>
    </rPh>
    <rPh sb="15" eb="17">
      <t>トクベツ</t>
    </rPh>
    <rPh sb="17" eb="19">
      <t>カイケイ</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</si>
  <si>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</si>
  <si>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</si>
  <si>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地方債の発行を抑制したことにより低水準にある。なお、有形固定資産減価償却率については、令和２年度の庁舎更新に伴い数値が大きく改善されたものの、認定こども園、体育館、プール等老朽化施設を複数抱えていることから、今後においても計画的な施設の老朽化対策に取り組んでいく必要がある。</t>
    <rPh sb="86" eb="88">
      <t>レイワ</t>
    </rPh>
    <rPh sb="89" eb="91">
      <t>ネンド</t>
    </rPh>
    <rPh sb="103" eb="104">
      <t>ウエ</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</si>
  <si>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</si>
  <si>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</si>
  <si>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</si>
  <si>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</si>
  <si>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</si>
  <si>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</si>
  <si>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地方債の発行を抑制したことにより低水準にある。実質公債費比率は、近年の大型建設事業の実施に係る約定償還の開始に伴い、平成29年度以降上昇傾向に転じている。令和５年度からは、類似団体平均値を上回っており、今後も比率の上昇が見込まれていることから、適正管理に努める必要がある。</t>
    <rPh sb="16" eb="18">
      <t>ヨクセイ</t>
    </rPh>
    <rPh sb="86" eb="88">
      <t>レイワ</t>
    </rPh>
    <rPh sb="89" eb="91">
      <t>ネンド</t>
    </rPh>
    <rPh sb="103" eb="104">
      <t>ウエ</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</si>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</sst>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C7B41E71-28C5-45A8-8414-81A71BD1EB83}"/>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268375</c:v>
                </c:pt>
                <c:pt idx="1">
                  <c:v>301035</c:v>
                </c:pt>
                <c:pt idx="2">
                  <c:v>277467</c:v>
                </c:pt>
                <c:pt idx="3">
                  <c:v>282256</c:v>
                </c:pt>
                <c:pt idx="4">
                  <c:v>295341</c:v>
                </c:pt>
              </c:numCache>
            </c:numRef>
          </c:val>
          <c:smooth val="0"/>
          <c:extLst>
            <c:ext xmlns:c16="http://schemas.microsoft.com/office/drawing/2014/chart" uri="{C3380CC4-5D6E-409C-BE32-E72D297353CC}">
              <c16:uniqueId val="{00000000-2913-47BE-99F9-5CD9FB8A54D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651336</c:v>
                </c:pt>
                <c:pt idx="1">
                  <c:v>631381</c:v>
                </c:pt>
                <c:pt idx="2">
                  <c:v>411356</c:v>
                </c:pt>
                <c:pt idx="3">
                  <c:v>149647</c:v>
                </c:pt>
                <c:pt idx="4">
                  <c:v>173144</c:v>
                </c:pt>
              </c:numCache>
            </c:numRef>
          </c:val>
          <c:smooth val="0"/>
          <c:extLst>
            <c:ext xmlns:c16="http://schemas.microsoft.com/office/drawing/2014/chart" uri="{C3380CC4-5D6E-409C-BE32-E72D297353CC}">
              <c16:uniqueId val="{00000001-2913-47BE-99F9-5CD9FB8A54D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2.86</c:v>
                </c:pt>
                <c:pt idx="1">
                  <c:v>2.88</c:v>
                </c:pt>
                <c:pt idx="2">
                  <c:v>4.66</c:v>
                </c:pt>
                <c:pt idx="3">
                  <c:v>5.47</c:v>
                </c:pt>
                <c:pt idx="4">
                  <c:v>3.08</c:v>
                </c:pt>
              </c:numCache>
            </c:numRef>
          </c:val>
          <c:extLst>
            <c:ext xmlns:c16="http://schemas.microsoft.com/office/drawing/2014/chart" uri="{C3380CC4-5D6E-409C-BE32-E72D297353CC}">
              <c16:uniqueId val="{00000000-8C8D-42BE-8615-7193EF87D5E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22.53</c:v>
                </c:pt>
                <c:pt idx="1">
                  <c:v>17.739999999999998</c:v>
                </c:pt>
                <c:pt idx="2">
                  <c:v>21.9</c:v>
                </c:pt>
                <c:pt idx="3">
                  <c:v>25</c:v>
                </c:pt>
                <c:pt idx="4">
                  <c:v>27.92</c:v>
                </c:pt>
              </c:numCache>
            </c:numRef>
          </c:val>
          <c:extLst>
            <c:ext xmlns:c16="http://schemas.microsoft.com/office/drawing/2014/chart" uri="{C3380CC4-5D6E-409C-BE32-E72D297353CC}">
              <c16:uniqueId val="{00000001-8C8D-42BE-8615-7193EF87D5E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-5.82</c:v>
                </c:pt>
                <c:pt idx="1">
                  <c:v>-3.7</c:v>
                </c:pt>
                <c:pt idx="2">
                  <c:v>7.6</c:v>
                </c:pt>
                <c:pt idx="3">
                  <c:v>3.1</c:v>
                </c:pt>
                <c:pt idx="4">
                  <c:v>0.36</c:v>
                </c:pt>
              </c:numCache>
            </c:numRef>
          </c:val>
          <c:smooth val="0"/>
          <c:extLst>
            <c:ext xmlns:c16="http://schemas.microsoft.com/office/drawing/2014/chart" uri="{C3380CC4-5D6E-409C-BE32-E72D297353CC}">
              <c16:uniqueId val="{00000002-8C8D-42BE-8615-7193EF87D5E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633-4B52-914A-D8028280910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633-4B52-914A-D8028280910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633-4B52-914A-D8028280910A}"/>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7633-4B52-914A-D8028280910A}"/>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7633-4B52-914A-D8028280910A}"/>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c:v>
                </c:pt>
                <c:pt idx="2">
                  <c:v>#N/A</c:v>
                </c:pt>
                <c:pt idx="3">
                  <c:v>0</c:v>
                </c:pt>
                <c:pt idx="4">
                  <c:v>#N/A</c:v>
                </c:pt>
                <c:pt idx="5">
                  <c:v>0.02</c:v>
                </c:pt>
                <c:pt idx="6">
                  <c:v>#N/A</c:v>
                </c:pt>
                <c:pt idx="7">
                  <c:v>0.01</c:v>
                </c:pt>
                <c:pt idx="8">
                  <c:v>#N/A</c:v>
                </c:pt>
                <c:pt idx="9">
                  <c:v>0.01</c:v>
                </c:pt>
              </c:numCache>
            </c:numRef>
          </c:val>
          <c:extLst>
            <c:ext xmlns:c16="http://schemas.microsoft.com/office/drawing/2014/chart" uri="{C3380CC4-5D6E-409C-BE32-E72D297353CC}">
              <c16:uniqueId val="{00000005-7633-4B52-914A-D8028280910A}"/>
            </c:ext>
          </c:extLst>
        </c:ser>
        <c:ser>
          <c:idx val="6"/>
          <c:order val="6"/>
          <c:tx>
            <c:strRef>
              <c:f>データシート!$A$33</c:f>
              <c:strCache>
                <c:ptCount val="1"/>
                <c:pt idx="0">
                  <c:v>土地開発事業特別会計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0.05</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6-7633-4B52-914A-D8028280910A}"/>
            </c:ext>
          </c:extLst>
        </c:ser>
        <c:ser>
          <c:idx val="7"/>
          <c:order val="7"/>
          <c:tx>
            <c:strRef>
              <c:f>データシート!$A$34</c:f>
              <c:strCache>
                <c:ptCount val="1"/>
                <c:pt idx="0">
                  <c:v>簡易水道事業特別会計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c:v>
                </c:pt>
                <c:pt idx="2">
                  <c:v>#N/A</c:v>
                </c:pt>
                <c:pt idx="3">
                  <c:v>0</c:v>
                </c:pt>
                <c:pt idx="4">
                  <c:v>#N/A</c:v>
                </c:pt>
                <c:pt idx="5">
                  <c:v>0</c:v>
                </c:pt>
                <c:pt idx="6">
                  <c:v>#N/A</c:v>
                </c:pt>
                <c:pt idx="7">
                  <c:v>0</c:v>
                </c:pt>
                <c:pt idx="8">
                  <c:v>#N/A</c:v>
                </c:pt>
                <c:pt idx="9">
                  <c:v>0.14000000000000001</c:v>
                </c:pt>
              </c:numCache>
            </c:numRef>
          </c:val>
          <c:extLst>
            <c:ext xmlns:c16="http://schemas.microsoft.com/office/drawing/2014/chart" uri="{C3380CC4-5D6E-409C-BE32-E72D297353CC}">
              <c16:uniqueId val="{00000007-7633-4B52-914A-D8028280910A}"/>
            </c:ext>
          </c:extLst>
        </c:ser>
        <c:ser>
          <c:idx val="8"/>
          <c:order val="8"/>
          <c:tx>
            <c:strRef>
              <c:f>データシート!$A$35</c:f>
              <c:strCache>
                <c:ptCount val="1"/>
                <c:pt idx="0">
                  <c:v>国民健康保険事業特別会計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0.02</c:v>
                </c:pt>
                <c:pt idx="2">
                  <c:v>#N/A</c:v>
                </c:pt>
                <c:pt idx="3">
                  <c:v>0.03</c:v>
                </c:pt>
                <c:pt idx="4">
                  <c:v>#N/A</c:v>
                </c:pt>
                <c:pt idx="5">
                  <c:v>0.03</c:v>
                </c:pt>
                <c:pt idx="6">
                  <c:v>#N/A</c:v>
                </c:pt>
                <c:pt idx="7">
                  <c:v>0.03</c:v>
                </c:pt>
                <c:pt idx="8">
                  <c:v>#N/A</c:v>
                </c:pt>
                <c:pt idx="9">
                  <c:v>0.27</c:v>
                </c:pt>
              </c:numCache>
            </c:numRef>
          </c:val>
          <c:extLst>
            <c:ext xmlns:c16="http://schemas.microsoft.com/office/drawing/2014/chart" uri="{C3380CC4-5D6E-409C-BE32-E72D297353CC}">
              <c16:uniqueId val="{00000008-7633-4B52-914A-D8028280910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2.8</c:v>
                </c:pt>
                <c:pt idx="2">
                  <c:v>#N/A</c:v>
                </c:pt>
                <c:pt idx="3">
                  <c:v>2.87</c:v>
                </c:pt>
                <c:pt idx="4">
                  <c:v>#N/A</c:v>
                </c:pt>
                <c:pt idx="5">
                  <c:v>4.6500000000000004</c:v>
                </c:pt>
                <c:pt idx="6">
                  <c:v>#N/A</c:v>
                </c:pt>
                <c:pt idx="7">
                  <c:v>5.46</c:v>
                </c:pt>
                <c:pt idx="8">
                  <c:v>#N/A</c:v>
                </c:pt>
                <c:pt idx="9">
                  <c:v>3.06</c:v>
                </c:pt>
              </c:numCache>
            </c:numRef>
          </c:val>
          <c:extLst>
            <c:ext xmlns:c16="http://schemas.microsoft.com/office/drawing/2014/chart" uri="{C3380CC4-5D6E-409C-BE32-E72D297353CC}">
              <c16:uniqueId val="{00000009-7633-4B52-914A-D8028280910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321</c:v>
                </c:pt>
                <c:pt idx="5">
                  <c:v>312</c:v>
                </c:pt>
                <c:pt idx="8">
                  <c:v>286</c:v>
                </c:pt>
                <c:pt idx="11">
                  <c:v>296</c:v>
                </c:pt>
                <c:pt idx="14">
                  <c:v>279</c:v>
                </c:pt>
              </c:numCache>
            </c:numRef>
          </c:val>
          <c:extLst>
            <c:ext xmlns:c16="http://schemas.microsoft.com/office/drawing/2014/chart" uri="{C3380CC4-5D6E-409C-BE32-E72D297353CC}">
              <c16:uniqueId val="{00000000-DBE1-41B6-B325-412FFDBB503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BE1-41B6-B325-412FFDBB503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BE1-41B6-B325-412FFDBB503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27</c:v>
                </c:pt>
                <c:pt idx="3">
                  <c:v>19</c:v>
                </c:pt>
                <c:pt idx="6">
                  <c:v>4</c:v>
                </c:pt>
                <c:pt idx="9">
                  <c:v>4</c:v>
                </c:pt>
                <c:pt idx="12">
                  <c:v>0</c:v>
                </c:pt>
              </c:numCache>
            </c:numRef>
          </c:val>
          <c:extLst>
            <c:ext xmlns:c16="http://schemas.microsoft.com/office/drawing/2014/chart" uri="{C3380CC4-5D6E-409C-BE32-E72D297353CC}">
              <c16:uniqueId val="{00000003-DBE1-41B6-B325-412FFDBB503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23</c:v>
                </c:pt>
                <c:pt idx="3">
                  <c:v>22</c:v>
                </c:pt>
                <c:pt idx="6">
                  <c:v>24</c:v>
                </c:pt>
                <c:pt idx="9">
                  <c:v>31</c:v>
                </c:pt>
                <c:pt idx="12">
                  <c:v>31</c:v>
                </c:pt>
              </c:numCache>
            </c:numRef>
          </c:val>
          <c:extLst>
            <c:ext xmlns:c16="http://schemas.microsoft.com/office/drawing/2014/chart" uri="{C3380CC4-5D6E-409C-BE32-E72D297353CC}">
              <c16:uniqueId val="{00000004-DBE1-41B6-B325-412FFDBB503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BE1-41B6-B325-412FFDBB503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BE1-41B6-B325-412FFDBB503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361</c:v>
                </c:pt>
                <c:pt idx="3">
                  <c:v>366</c:v>
                </c:pt>
                <c:pt idx="6">
                  <c:v>362</c:v>
                </c:pt>
                <c:pt idx="9">
                  <c:v>377</c:v>
                </c:pt>
                <c:pt idx="12">
                  <c:v>381</c:v>
                </c:pt>
              </c:numCache>
            </c:numRef>
          </c:val>
          <c:extLst>
            <c:ext xmlns:c16="http://schemas.microsoft.com/office/drawing/2014/chart" uri="{C3380CC4-5D6E-409C-BE32-E72D297353CC}">
              <c16:uniqueId val="{00000007-DBE1-41B6-B325-412FFDBB503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90</c:v>
                </c:pt>
                <c:pt idx="2">
                  <c:v>#N/A</c:v>
                </c:pt>
                <c:pt idx="3">
                  <c:v>#N/A</c:v>
                </c:pt>
                <c:pt idx="4">
                  <c:v>95</c:v>
                </c:pt>
                <c:pt idx="5">
                  <c:v>#N/A</c:v>
                </c:pt>
                <c:pt idx="6">
                  <c:v>#N/A</c:v>
                </c:pt>
                <c:pt idx="7">
                  <c:v>104</c:v>
                </c:pt>
                <c:pt idx="8">
                  <c:v>#N/A</c:v>
                </c:pt>
                <c:pt idx="9">
                  <c:v>#N/A</c:v>
                </c:pt>
                <c:pt idx="10">
                  <c:v>116</c:v>
                </c:pt>
                <c:pt idx="11">
                  <c:v>#N/A</c:v>
                </c:pt>
                <c:pt idx="12">
                  <c:v>#N/A</c:v>
                </c:pt>
                <c:pt idx="13">
                  <c:v>133</c:v>
                </c:pt>
                <c:pt idx="14">
                  <c:v>#N/A</c:v>
                </c:pt>
              </c:numCache>
            </c:numRef>
          </c:val>
          <c:smooth val="0"/>
          <c:extLst>
            <c:ext xmlns:c16="http://schemas.microsoft.com/office/drawing/2014/chart" uri="{C3380CC4-5D6E-409C-BE32-E72D297353CC}">
              <c16:uniqueId val="{00000008-DBE1-41B6-B325-412FFDBB503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2679</c:v>
                </c:pt>
                <c:pt idx="5">
                  <c:v>2936</c:v>
                </c:pt>
                <c:pt idx="8">
                  <c:v>3025</c:v>
                </c:pt>
                <c:pt idx="11">
                  <c:v>2975</c:v>
                </c:pt>
                <c:pt idx="14">
                  <c:v>2879</c:v>
                </c:pt>
              </c:numCache>
            </c:numRef>
          </c:val>
          <c:extLst>
            <c:ext xmlns:c16="http://schemas.microsoft.com/office/drawing/2014/chart" uri="{C3380CC4-5D6E-409C-BE32-E72D297353CC}">
              <c16:uniqueId val="{00000000-67AE-486A-AF74-1542C7DB94C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182</c:v>
                </c:pt>
                <c:pt idx="5">
                  <c:v>167</c:v>
                </c:pt>
                <c:pt idx="8">
                  <c:v>160</c:v>
                </c:pt>
                <c:pt idx="11">
                  <c:v>147</c:v>
                </c:pt>
                <c:pt idx="14">
                  <c:v>145</c:v>
                </c:pt>
              </c:numCache>
            </c:numRef>
          </c:val>
          <c:extLst>
            <c:ext xmlns:c16="http://schemas.microsoft.com/office/drawing/2014/chart" uri="{C3380CC4-5D6E-409C-BE32-E72D297353CC}">
              <c16:uniqueId val="{00000001-67AE-486A-AF74-1542C7DB94C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2319</c:v>
                </c:pt>
                <c:pt idx="5">
                  <c:v>2051</c:v>
                </c:pt>
                <c:pt idx="8">
                  <c:v>2212</c:v>
                </c:pt>
                <c:pt idx="11">
                  <c:v>2242</c:v>
                </c:pt>
                <c:pt idx="14">
                  <c:v>2322</c:v>
                </c:pt>
              </c:numCache>
            </c:numRef>
          </c:val>
          <c:extLst>
            <c:ext xmlns:c16="http://schemas.microsoft.com/office/drawing/2014/chart" uri="{C3380CC4-5D6E-409C-BE32-E72D297353CC}">
              <c16:uniqueId val="{00000002-67AE-486A-AF74-1542C7DB94C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7AE-486A-AF74-1542C7DB94C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7AE-486A-AF74-1542C7DB94C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7AE-486A-AF74-1542C7DB94C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394</c:v>
                </c:pt>
                <c:pt idx="3">
                  <c:v>404</c:v>
                </c:pt>
                <c:pt idx="6">
                  <c:v>406</c:v>
                </c:pt>
                <c:pt idx="9">
                  <c:v>367</c:v>
                </c:pt>
                <c:pt idx="12">
                  <c:v>370</c:v>
                </c:pt>
              </c:numCache>
            </c:numRef>
          </c:val>
          <c:extLst>
            <c:ext xmlns:c16="http://schemas.microsoft.com/office/drawing/2014/chart" uri="{C3380CC4-5D6E-409C-BE32-E72D297353CC}">
              <c16:uniqueId val="{00000006-67AE-486A-AF74-1542C7DB94C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26</c:v>
                </c:pt>
                <c:pt idx="3">
                  <c:v>7</c:v>
                </c:pt>
                <c:pt idx="6">
                  <c:v>4</c:v>
                </c:pt>
                <c:pt idx="9">
                  <c:v>0</c:v>
                </c:pt>
                <c:pt idx="12">
                  <c:v>0</c:v>
                </c:pt>
              </c:numCache>
            </c:numRef>
          </c:val>
          <c:extLst>
            <c:ext xmlns:c16="http://schemas.microsoft.com/office/drawing/2014/chart" uri="{C3380CC4-5D6E-409C-BE32-E72D297353CC}">
              <c16:uniqueId val="{00000007-67AE-486A-AF74-1542C7DB94C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361</c:v>
                </c:pt>
                <c:pt idx="3">
                  <c:v>379</c:v>
                </c:pt>
                <c:pt idx="6">
                  <c:v>391</c:v>
                </c:pt>
                <c:pt idx="9">
                  <c:v>410</c:v>
                </c:pt>
                <c:pt idx="12">
                  <c:v>423</c:v>
                </c:pt>
              </c:numCache>
            </c:numRef>
          </c:val>
          <c:extLst>
            <c:ext xmlns:c16="http://schemas.microsoft.com/office/drawing/2014/chart" uri="{C3380CC4-5D6E-409C-BE32-E72D297353CC}">
              <c16:uniqueId val="{00000008-67AE-486A-AF74-1542C7DB94C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7AE-486A-AF74-1542C7DB94C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3782</c:v>
                </c:pt>
                <c:pt idx="3">
                  <c:v>4408</c:v>
                </c:pt>
                <c:pt idx="6">
                  <c:v>4599</c:v>
                </c:pt>
                <c:pt idx="9">
                  <c:v>4490</c:v>
                </c:pt>
                <c:pt idx="12">
                  <c:v>4326</c:v>
                </c:pt>
              </c:numCache>
            </c:numRef>
          </c:val>
          <c:extLst>
            <c:ext xmlns:c16="http://schemas.microsoft.com/office/drawing/2014/chart" uri="{C3380CC4-5D6E-409C-BE32-E72D297353CC}">
              <c16:uniqueId val="{0000000A-67AE-486A-AF74-1542C7DB94C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45</c:v>
                </c:pt>
                <c:pt idx="5">
                  <c:v>#N/A</c:v>
                </c:pt>
                <c:pt idx="6">
                  <c:v>#N/A</c:v>
                </c:pt>
                <c:pt idx="7">
                  <c:v>4</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7AE-486A-AF74-1542C7DB94C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385</c:v>
                </c:pt>
                <c:pt idx="1">
                  <c:v>426</c:v>
                </c:pt>
                <c:pt idx="2">
                  <c:v>474</c:v>
                </c:pt>
              </c:numCache>
            </c:numRef>
          </c:val>
          <c:extLst>
            <c:ext xmlns:c16="http://schemas.microsoft.com/office/drawing/2014/chart" uri="{C3380CC4-5D6E-409C-BE32-E72D297353CC}">
              <c16:uniqueId val="{00000000-2139-4488-A8C6-8861AE39BC9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376</c:v>
                </c:pt>
                <c:pt idx="1">
                  <c:v>380</c:v>
                </c:pt>
                <c:pt idx="2">
                  <c:v>395</c:v>
                </c:pt>
              </c:numCache>
            </c:numRef>
          </c:val>
          <c:extLst>
            <c:ext xmlns:c16="http://schemas.microsoft.com/office/drawing/2014/chart" uri="{C3380CC4-5D6E-409C-BE32-E72D297353CC}">
              <c16:uniqueId val="{00000001-2139-4488-A8C6-8861AE39BC9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1363</c:v>
                </c:pt>
                <c:pt idx="1">
                  <c:v>1416</c:v>
                </c:pt>
                <c:pt idx="2">
                  <c:v>1444</c:v>
                </c:pt>
              </c:numCache>
            </c:numRef>
          </c:val>
          <c:extLst>
            <c:ext xmlns:c16="http://schemas.microsoft.com/office/drawing/2014/chart" uri="{C3380CC4-5D6E-409C-BE32-E72D297353CC}">
              <c16:uniqueId val="{00000002-2139-4488-A8C6-8861AE39BC9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{B1CDE181-6101-4DEC-8210-252D59A61F7D}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91CD-49AB-BDEA-4C17A310777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{B2AA197B-664C-4F90-A0CC-FF66AEEB73B5}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1CD-49AB-BDEA-4C17A310777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{9000E666-0E37-455F-A618-CE931BDCAD04}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1CD-49AB-BDEA-4C17A310777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{2CA099B2-AED9-4360-8C71-739C245EAAEF}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1CD-49AB-BDEA-4C17A310777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{892EE87F-A5E4-4BA4-9F8A-8CE9F1E887E0}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1CD-49AB-BDEA-4C17A3107777}"/>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{0287D708-FF5B-4026-B3B9-799B3D9551C9}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91CD-49AB-BDEA-4C17A3107777}"/>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{A23EEED3-B91C-41BD-B5C7-D2980A79E915}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91CD-49AB-BDEA-4C17A310777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{778107E0-0561-48E3-BD42-BD349AE0F1B0}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91CD-49AB-BDEA-4C17A310777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{147B38AA-6107-4567-8431-083940700D40}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91CD-49AB-BDEA-4C17A310777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54</c:v>
                </c:pt>
                <c:pt idx="8">
                  <c:v>48.6</c:v>
                </c:pt>
                <c:pt idx="16">
                  <c:v>49.1</c:v>
                </c:pt>
                <c:pt idx="24">
                  <c:v>50.2</c:v>
                </c:pt>
                <c:pt idx="32">
                  <c:v>52.3</c:v>
                </c:pt>
              </c:numCache>
            </c:numRef>
          </c:xVal>
          <c:yVal>
            <c:numRef>
              <c:f>公会計指標分析・財政指標組合せ分析表!$BP$51:$DC$51</c:f>
              <c:numCache>
                <c:formatCode>#,##0.0;"▲ "#,##0.0</c:formatCode>
                <c:ptCount val="40"/>
                <c:pt idx="8">
                  <c:v>3.3</c:v>
                </c:pt>
                <c:pt idx="16">
                  <c:v>0.2</c:v>
                </c:pt>
              </c:numCache>
            </c:numRef>
          </c:yVal>
          <c:smooth val="0"/>
          <c:extLst>
            <c:ext xmlns:c16="http://schemas.microsoft.com/office/drawing/2014/chart" uri="{C3380CC4-5D6E-409C-BE32-E72D297353CC}">
              <c16:uniqueId val="{00000009-91CD-49AB-BDEA-4C17A310777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9929628224196019E-2"/>
                  <c:y val="-4.5114315056352043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{7CD37D3A-FA0A-45A8-9E13-774E84F24B16}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91CD-49AB-BDEA-4C17A310777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{371DA25D-C19B-424F-BDFA-8E71B1C94F1A}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1CD-49AB-BDEA-4C17A310777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{C233341D-CC04-4B71-82A3-AFC8421A4726}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1CD-49AB-BDEA-4C17A310777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{DC106DF6-EEB2-418A-8FCD-CC94848D6895}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1CD-49AB-BDEA-4C17A310777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{32FBA472-7452-4473-ACFB-35C0B33A46E8}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1CD-49AB-BDEA-4C17A3107777}"/>
                </c:ext>
              </c:extLst>
            </c:dLbl>
            <c:dLbl>
              <c:idx val="8"/>
              <c:layout>
                <c:manualLayout>
                  <c:x val="-3.4101873076272299E-2"/>
                  <c:y val="-8.4363769155378313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{FF63A6AE-E700-4DDA-89F7-A614C4537A80}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91CD-49AB-BDEA-4C17A310777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{1C61A062-0692-4C90-9D52-6AA25C4B1978}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91CD-49AB-BDEA-4C17A310777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{EFA3D801-4372-45CC-9727-5A951DDAA74B}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91CD-49AB-BDEA-4C17A310777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{F0A823E0-242A-40E9-9016-F85AB969E11E}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91CD-49AB-BDEA-4C17A310777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61</c:v>
                </c:pt>
                <c:pt idx="16">
                  <c:v>62.2</c:v>
                </c:pt>
                <c:pt idx="24">
                  <c:v>63.6</c:v>
                </c:pt>
                <c:pt idx="32">
                  <c:v>65.900000000000006</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91CD-49AB-BDEA-4C17A3107777}"/>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
          <c:min val="-1"/>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{11A21F59-4A15-4FB9-AF70-90EF92B14F62}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B82E-429A-BF19-4BC7B4B1A19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{AC54D978-0EDD-4DBD-971B-01EF73C86CCD}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82E-429A-BF19-4BC7B4B1A19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{DBA4B9F8-9437-4E56-A762-A922B8CDCE7C}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82E-429A-BF19-4BC7B4B1A19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{652DA897-4455-4A94-AC7C-A3E82A0AC71C}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82E-429A-BF19-4BC7B4B1A19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{AA8E5610-9DE5-4831-B1E6-38491CAD3E54}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82E-429A-BF19-4BC7B4B1A19A}"/>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{E69BFC2A-8707-4528-8084-BE4D1283E716}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B82E-429A-BF19-4BC7B4B1A19A}"/>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{609114A3-9671-4A7A-9D7D-2C7BE1C67FEE}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B82E-429A-BF19-4BC7B4B1A19A}"/>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{8DFA2A7B-0FA4-4F35-94AE-A363BB8AE339}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B82E-429A-BF19-4BC7B4B1A19A}"/>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{E65BDB23-09A5-4374-9F62-2A0A436EEFA1}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B82E-429A-BF19-4BC7B4B1A19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5.7</c:v>
                </c:pt>
                <c:pt idx="8">
                  <c:v>6.4</c:v>
                </c:pt>
                <c:pt idx="16">
                  <c:v>7</c:v>
                </c:pt>
                <c:pt idx="24">
                  <c:v>7.4</c:v>
                </c:pt>
                <c:pt idx="32">
                  <c:v>8.1</c:v>
                </c:pt>
              </c:numCache>
            </c:numRef>
          </c:xVal>
          <c:yVal>
            <c:numRef>
              <c:f>公会計指標分析・財政指標組合せ分析表!$BP$73:$DC$73</c:f>
              <c:numCache>
                <c:formatCode>#,##0.0;"▲ "#,##0.0</c:formatCode>
                <c:ptCount val="40"/>
                <c:pt idx="8">
                  <c:v>3.3</c:v>
                </c:pt>
                <c:pt idx="16">
                  <c:v>0.2</c:v>
                </c:pt>
              </c:numCache>
            </c:numRef>
          </c:yVal>
          <c:smooth val="0"/>
          <c:extLst>
            <c:ext xmlns:c16="http://schemas.microsoft.com/office/drawing/2014/chart" uri="{C3380CC4-5D6E-409C-BE32-E72D297353CC}">
              <c16:uniqueId val="{00000009-B82E-429A-BF19-4BC7B4B1A19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{F80D3ECE-C04B-44F0-BB50-52F6F2CE5988}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B82E-429A-BF19-4BC7B4B1A19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{8504C856-D81C-4A16-86C1-E8A4B8D86747}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82E-429A-BF19-4BC7B4B1A19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{C741F394-4FE2-4592-AA27-02D8F0A94EBD}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82E-429A-BF19-4BC7B4B1A19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{8E1DFA7B-91FC-4A4C-BBF1-33866B6F8E3D}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82E-429A-BF19-4BC7B4B1A19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{DF46482D-801F-4C8E-BB8C-27A1691B839C}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82E-429A-BF19-4BC7B4B1A19A}"/>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{26E0E854-8482-4777-965D-82D1E98E48DD}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B82E-429A-BF19-4BC7B4B1A19A}"/>
                </c:ext>
              </c:extLst>
            </c:dLbl>
            <c:dLbl>
              <c:idx val="16"/>
              <c:layout>
                <c:manualLayout>
                  <c:x val="-4.490505736590121E-2"/>
                  <c:y val="-6.2416647087793951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{430F597C-E245-4147-8C18-7BF39775F798}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B82E-429A-BF19-4BC7B4B1A19A}"/>
                </c:ext>
              </c:extLst>
            </c:dLbl>
            <c:dLbl>
              <c:idx val="24"/>
              <c:layout>
                <c:manualLayout>
                  <c:x val="-1.8235628084250059E-2"/>
                  <c:y val="-6.241664708779395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{86A452CC-832E-404C-A73B-F9D025124FD5}</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B82E-429A-BF19-4BC7B4B1A19A}"/>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{D4FCDE62-BF8D-46A6-B42E-7E00D6F264B9}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B82E-429A-BF19-4BC7B4B1A19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7.3</c:v>
                </c:pt>
                <c:pt idx="8">
                  <c:v>7.4</c:v>
                </c:pt>
                <c:pt idx="16">
                  <c:v>7.5</c:v>
                </c:pt>
                <c:pt idx="24">
                  <c:v>7.5</c:v>
                </c:pt>
                <c:pt idx="32">
                  <c:v>7.7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B82E-429A-BF19-4BC7B4B1A19A}"/>
            </c:ext>
          </c:extLst>
        </c:ser>
        <c:dLbls>
          <c:showLegendKey val="0"/>
          <c:showVal val="1"/>
          <c:showCatName val="0"/>
          <c:showSerName val="0"/>
          <c:showPercent val="0"/>
          <c:showBubbleSize val="0"/>
        </c:dLbls>
        <c:axId val="84219776"/>
        <c:axId val="84234240"/>
      </c:scatterChart>
      <c:valAx>
        <c:axId val="84219776"/>
        <c:scaling>
          <c:orientation val="maxMin"/>
          <c:max val="8"/>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
          <c:min val="-1"/>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高知県安田町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借入償還金については、昨年比で約</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％程度の伸びであるため、ほぼ同数値といえる。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公債費比率（分子）の構造では、普通交付税（公債費）と実償還額の乖離が開いていることが課題となっている。参入率が低い公共施設等適正管理事業債などの償還が始まったことや、住宅使用料などを財源として返済していた公営住宅建設事業債の返済が終了したが、冒頭示したとおり償還額がほぼ同数値であるため財源が減少した形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これにより、実質公債費比率は上昇したと分析する。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満期一括償還地方債の活用はしていない。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高知県安田町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地方債現在高については、近年大型建設事業を実施していないことなどから、２年連続で減少している。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また、一方で基金残高については、財政調整基金の繰入措置をすることなく積立対応ができているため、短期的な状況としては、健全な状態といえる。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しかし、今後の動向としては、国の賃上げ政策等の影響やこれ対応した物価高騰対策等の影響により緩やかにインフレの方向に市場などが動くことが想定される。当然ながら、地方公共団体がこの流れに逆行することは考えられないため、各種行政経費が高騰することが見込まれ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このような状況であるため、今後は基金残高の維持が困難になることが想定されるため今後においては、新規発行債の抑制に注力しながら堅実な財政運営が求められる。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高知県安田町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昨年同様に、普通交付税が一定水準で交付されたことにより、取崩措置を行うことなく積立対応を行ったため、残高については約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千円の増加となっており、昨年とほぼ同じような状況となっている。減債基金についても約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千円の積み増しを実施しており、不測の事態への備えまた、起債残高の抑制のための財源を一定確保できたといえる。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その他特定目的基金の残高についても約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千円の積立を実施できており、各種事業を展開するうえでの貴重な財源を確保できている。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までの指標でも触れているが、デフレからインフレへの転換期を迎えており今後、行政経費の増大が見込まれている。このような状況であるため特に、財政調整基金の残高管理の重要性が強まっていると考えており、物価高騰や賃上げ（民間の給与及び職員給与）の影響に対し、現在の事業量や質をどこまでキープできるかということが重要となっている。このような状況であることから、基金残高を適正管理するうえでは、予算編成時より、適正な形で経常的経費の抑制に尽力することが求めら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地方創生推進基金：定住の促進、雇用の創出、人口減少対策、地域づくりの推進等</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施設等整備基金　：土地、建物等を取得（建築）するための経費の財源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ふるさと応援基金：産業振興、福祉の充実、防災対策の推進など地域振興に資する施策の推進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地方創生推進基金：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　</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千円（取崩）残高減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施設等整備基金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18,221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千円（積立）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千円（取崩）残高増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38,383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千円（取崩）残高減</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その他特定目的基金については、昨年度基金の集約化を行い適正かつ柔軟に基金運用ができるための整理を行った。これにより本年度は各種事業に充当し事業の推進を図っているところであるが、施設等整備基金の積み立て財源である住宅使用料については、一定額確保されているため適正管理ができているが、一方で、ふるさと応援基金については、ここ数年寄付金の実績が連続して減少しており、適正管理ができていない状況であるが、幅広く活用している基金であるため、経常的な経費を中心に財源が不足することが危惧される。このため、ふるさと納税に関しては、引き続き納税額確保対策を図る必要があ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47,227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千円の積立を実施し取崩しについては実施しなかったため、残高増となってる。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基本方針は、基金全体欄で示したとおりであり、行政経費における、民間経費の増大また、今後予想される人事院勧告への対応や不測の事態（災害対応など）に備えるため適正管理が必要である。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14,985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千円の積立を実施し取崩しについては実施しなかったため、残高増となっている。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実償還額と普通交付税（公債費）の乖離が大きくなってきているため、減債基金の有効活用を検討する必要があり、また財政状況を十分に加味したうえで繰上償還も視野にいれた起債残高の適正管理が必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8D552652-E043-48E2-9682-C5263344211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7A4811C-EF87-4921-9EE5-1A42C15FD1F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4D614A7A-19AF-4110-B3A7-7F7921BBA934}"/>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8EB97DA5-45C0-4089-A846-60C543AD04CB}"/>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94FC71EA-8BB5-49C6-BA00-582AF71863A3}"/>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a:extLst>
            <a:ext uri="{FF2B5EF4-FFF2-40B4-BE49-F238E27FC236}">
              <a16:creationId xmlns:a16="http://schemas.microsoft.com/office/drawing/2014/main" id="{A2A233F4-4D95-4843-9492-729DBCF3F585}"/>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a:extLst>
            <a:ext uri="{FF2B5EF4-FFF2-40B4-BE49-F238E27FC236}">
              <a16:creationId xmlns:a16="http://schemas.microsoft.com/office/drawing/2014/main" id="{BEF69381-F719-4AE8-AEAA-03DC6CACE1FA}"/>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a:extLst>
            <a:ext uri="{FF2B5EF4-FFF2-40B4-BE49-F238E27FC236}">
              <a16:creationId xmlns:a16="http://schemas.microsoft.com/office/drawing/2014/main" id="{7F7F710E-9DEF-49C6-9F27-69E04E537135}"/>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A0D3B388-0DFB-46DC-AB6D-03E4BB69E4FF}"/>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5ADFD6C6-0784-4F1C-AA25-5D78AA96D01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2CF5931C-B56E-4088-8AF5-607C0DE141CD}"/>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37C7EE8C-0D04-474B-B81F-632FA4058D4A}"/>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高知県安田町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9FD55A99-4755-4371-B566-5DB66A96914E}"/>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5429E24E-70E1-436D-A602-B4F380590BFB}"/>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9B70D554-F9EB-42F0-8B41-DFD7614D424B}"/>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377C207A-17FF-4A56-9673-CB16FDEA4E9F}"/>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0AB8CFF6-4EA4-4B48-8B47-F74CE9612D17}"/>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46A1D2F0-38F6-4EF3-AE0E-05C9B5FBC94E}"/>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2,345
2,334
52.36
3,112,598
3,040,452
52,163
1,696,059
4,325,745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E475B863-6A2F-4208-9D6D-8D890289383C}"/>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5FCBD7C5-2A5A-4CC2-A941-2F62A96B19B7}"/>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AEB07585-2DAF-4F75-A79F-4F12D8B3BF4F}"/>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9EFD747B-E872-4581-85E6-751895259C13}"/>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841F002F-7634-4157-B183-B0F08E499C79}"/>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EA837DE5-0AFE-40BD-A7FA-868C35D1530D}"/>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BA28508E-84E9-4DF3-8DCB-6DAE327EE0F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719AB7FC-8A8A-4C00-8AEE-A363B7FF2A0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40783BCC-BE12-4F7E-BD70-45A87A113A5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22E36180-CE0E-4638-89D1-D34861EEB06A}"/>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4C356FF0-574D-4500-9DEF-8C25D977AF5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27629991-FD5C-4A78-93FF-9FDBAD5A314F}"/>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FDB66A33-5158-47A5-863F-80D79952A438}"/>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ADA5F42C-3562-43C2-8BA5-506057C437B1}"/>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EEB48D50-E8E0-48C4-AC44-74FE1AF59206}"/>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17CAC801-6210-4BE8-A232-7A3C9F8E8895}"/>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629C5F52-B380-4B35-9EF7-481DB4DE41DD}"/>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a:extLst>
            <a:ext uri="{FF2B5EF4-FFF2-40B4-BE49-F238E27FC236}">
              <a16:creationId xmlns:a16="http://schemas.microsoft.com/office/drawing/2014/main" id="{BA287CEC-BBDF-4C07-9F9F-0A477056DE89}"/>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a:extLst>
            <a:ext uri="{FF2B5EF4-FFF2-40B4-BE49-F238E27FC236}">
              <a16:creationId xmlns:a16="http://schemas.microsoft.com/office/drawing/2014/main" id="{B7CB24F6-F615-463D-83B0-DDD2406770F3}"/>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a:extLst>
            <a:ext uri="{FF2B5EF4-FFF2-40B4-BE49-F238E27FC236}">
              <a16:creationId xmlns:a16="http://schemas.microsoft.com/office/drawing/2014/main" id="{CEE7B3FD-E812-4A49-A67C-A985589AF417}"/>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0" name="テキスト ボックス 39">
          <a:extLst>
            <a:ext uri="{FF2B5EF4-FFF2-40B4-BE49-F238E27FC236}">
              <a16:creationId xmlns:a16="http://schemas.microsoft.com/office/drawing/2014/main" id="{B3A6E557-2165-49F3-9264-01147A2DBAA8}"/>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1" name="テキスト ボックス 40">
          <a:extLst>
            <a:ext uri="{FF2B5EF4-FFF2-40B4-BE49-F238E27FC236}">
              <a16:creationId xmlns:a16="http://schemas.microsoft.com/office/drawing/2014/main" id="{70629DC5-716D-4F5D-A4BE-448925B3F5C9}"/>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E49E50FB-0042-4805-B3CD-0330380A4191}"/>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2AA577A4-66F6-450B-B9A4-B258653DB42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a:extLst>
            <a:ext uri="{FF2B5EF4-FFF2-40B4-BE49-F238E27FC236}">
              <a16:creationId xmlns:a16="http://schemas.microsoft.com/office/drawing/2014/main" id="{3287B0A1-C075-476A-AF37-B5B0ED57C713}"/>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[ 52.3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2F657BAA-79D8-4084-8C4A-50F2A2AA6804}"/>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158B78D5-2494-447A-B87E-AE7F369962C8}"/>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758FD579-F6B1-4797-918E-09FB8B961383}"/>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311F8738-9E78-4112-AFB1-8FFD84798BF7}"/>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A944E32A-84B3-49FD-AF4D-2D555D84DF1A}"/>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3280BAB5-C488-4829-B4CC-1B51D586A728}"/>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4A830138-3BB6-4106-8F15-D2816642CE1A}"/>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743015C1-25BE-40CB-8E3C-7B6669EAA4B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491DDE43-93C1-491F-9DB0-B1F1F98BFC8A}"/>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C5B5A0D7-1873-43A9-A90B-BD15E87F9261}"/>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有形固定資産減価償却率は、令和２年度の庁舎更新に伴い大幅に減少し、類似団体平均値も下回っているものの、各施設の老朽化が進んでおり、前年度比で</a:t>
          </a:r>
          <a:r>
            <a:rPr kumimoji="1" lang="en-US" altLang="ja-JP" sz="1100" baseline="0">
              <a:latin typeface="ＭＳ Ｐゴシック" panose="020B0600070205080204" pitchFamily="50" charset="-128"/>
              <a:ea typeface="ＭＳ Ｐゴシック" panose="020B0600070205080204" pitchFamily="50" charset="-128"/>
            </a:rPr>
            <a:t>2.1</a:t>
          </a:r>
          <a:r>
            <a:rPr kumimoji="1" lang="ja-JP" altLang="en-US" sz="1100" baseline="0">
              <a:latin typeface="ＭＳ Ｐゴシック" panose="020B0600070205080204" pitchFamily="50" charset="-128"/>
              <a:ea typeface="ＭＳ Ｐゴシック" panose="020B0600070205080204" pitchFamily="50" charset="-128"/>
            </a:rPr>
            <a:t>ポイント上昇している。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248F332A-8A27-4EEF-8E1B-F8C6BBA2EB26}"/>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E73E76C2-80DA-412F-8B10-BE6AEB62C4D1}"/>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7" name="テキスト ボックス 56">
          <a:extLst>
            <a:ext uri="{FF2B5EF4-FFF2-40B4-BE49-F238E27FC236}">
              <a16:creationId xmlns:a16="http://schemas.microsoft.com/office/drawing/2014/main" id="{292C217C-975E-453C-AF86-3433E99FBDDD}"/>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8" name="直線コネクタ 57">
          <a:extLst>
            <a:ext uri="{FF2B5EF4-FFF2-40B4-BE49-F238E27FC236}">
              <a16:creationId xmlns:a16="http://schemas.microsoft.com/office/drawing/2014/main" id="{4D18C7EC-1A79-46DD-B395-73A5F96A9E9A}"/>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9" name="テキスト ボックス 58">
          <a:extLst>
            <a:ext uri="{FF2B5EF4-FFF2-40B4-BE49-F238E27FC236}">
              <a16:creationId xmlns:a16="http://schemas.microsoft.com/office/drawing/2014/main" id="{6DAB5CCC-0CE4-4FD5-88A0-A666EDC903BF}"/>
            </a:ext>
          </a:extLst>
        </xdr:cNvPr>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0" name="直線コネクタ 59">
          <a:extLst>
            <a:ext uri="{FF2B5EF4-FFF2-40B4-BE49-F238E27FC236}">
              <a16:creationId xmlns:a16="http://schemas.microsoft.com/office/drawing/2014/main" id="{B2CDEEBF-8F84-4D8D-883B-9736B076AF10}"/>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1" name="テキスト ボックス 60">
          <a:extLst>
            <a:ext uri="{FF2B5EF4-FFF2-40B4-BE49-F238E27FC236}">
              <a16:creationId xmlns:a16="http://schemas.microsoft.com/office/drawing/2014/main" id="{BC2C8F05-581A-47DD-BAA2-33F54289FB52}"/>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2" name="直線コネクタ 61">
          <a:extLst>
            <a:ext uri="{FF2B5EF4-FFF2-40B4-BE49-F238E27FC236}">
              <a16:creationId xmlns:a16="http://schemas.microsoft.com/office/drawing/2014/main" id="{E92A6841-8696-48CE-8528-CBA8BCA26691}"/>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3" name="テキスト ボックス 62">
          <a:extLst>
            <a:ext uri="{FF2B5EF4-FFF2-40B4-BE49-F238E27FC236}">
              <a16:creationId xmlns:a16="http://schemas.microsoft.com/office/drawing/2014/main" id="{008F42D8-3340-4269-9FD8-5682B73F4AFE}"/>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4" name="直線コネクタ 63">
          <a:extLst>
            <a:ext uri="{FF2B5EF4-FFF2-40B4-BE49-F238E27FC236}">
              <a16:creationId xmlns:a16="http://schemas.microsoft.com/office/drawing/2014/main" id="{ECE957A0-0326-4D0B-9D00-FB67E2B8D5C0}"/>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5" name="テキスト ボックス 64">
          <a:extLst>
            <a:ext uri="{FF2B5EF4-FFF2-40B4-BE49-F238E27FC236}">
              <a16:creationId xmlns:a16="http://schemas.microsoft.com/office/drawing/2014/main" id="{0CB93230-0FD9-46F3-8CD9-6213E2AEBE39}"/>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0146D41F-8D30-4D65-A559-2FF11553768D}"/>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F3C7DE3B-154D-4B89-90B2-69A016DAE882}"/>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9C3D16DF-B1FF-4008-AFA1-97D3F5BF05C5}"/>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47625</xdr:rowOff>
    </xdr:from>
    <xdr:to>
      <xdr:col>23</xdr:col>
      <xdr:colOff>85090</xdr:colOff>
      <xdr:row>32</xdr:row>
      <xdr:rowOff>143764</xdr:rowOff>
    </xdr:to>
    <xdr:cxnSp macro="">
      <xdr:nvCxnSpPr>
        <xdr:cNvPr id="69" name="直線コネクタ 68">
          <a:extLst>
            <a:ext uri="{FF2B5EF4-FFF2-40B4-BE49-F238E27FC236}">
              <a16:creationId xmlns:a16="http://schemas.microsoft.com/office/drawing/2014/main" id="{848DD743-F70E-4BF3-8A3F-22AF353FD831}"/>
            </a:ext>
          </a:extLst>
        </xdr:cNvPr>
        <xdr:cNvCxnSpPr/>
      </xdr:nvCxnSpPr>
      <xdr:spPr>
        <a:xfrm flipV="1">
          <a:off x="4760595" y="5276850"/>
          <a:ext cx="1270" cy="1124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147591</xdr:rowOff>
    </xdr:from>
    <xdr:ext cx="405111" cy="259045"/>
    <xdr:sp macro="" textlink="">
      <xdr:nvSpPr>
        <xdr:cNvPr id="70" name="有形固定資産減価償却率最小値テキスト">
          <a:extLst>
            <a:ext uri="{FF2B5EF4-FFF2-40B4-BE49-F238E27FC236}">
              <a16:creationId xmlns:a16="http://schemas.microsoft.com/office/drawing/2014/main" id="{D03CED53-9009-4A8A-85B5-CE019AA0351E}"/>
            </a:ext>
          </a:extLst>
        </xdr:cNvPr>
        <xdr:cNvSpPr txBox="1"/>
      </xdr:nvSpPr>
      <xdr:spPr>
        <a:xfrm>
          <a:off x="4813300" y="6405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143764</xdr:rowOff>
    </xdr:from>
    <xdr:to>
      <xdr:col>23</xdr:col>
      <xdr:colOff>174625</xdr:colOff>
      <xdr:row>32</xdr:row>
      <xdr:rowOff>143764</xdr:rowOff>
    </xdr:to>
    <xdr:cxnSp macro="">
      <xdr:nvCxnSpPr>
        <xdr:cNvPr id="71" name="直線コネクタ 70">
          <a:extLst>
            <a:ext uri="{FF2B5EF4-FFF2-40B4-BE49-F238E27FC236}">
              <a16:creationId xmlns:a16="http://schemas.microsoft.com/office/drawing/2014/main" id="{81F5E753-9317-49BA-BB69-4BFBB90FC87F}"/>
            </a:ext>
          </a:extLst>
        </xdr:cNvPr>
        <xdr:cNvCxnSpPr/>
      </xdr:nvCxnSpPr>
      <xdr:spPr>
        <a:xfrm>
          <a:off x="4673600" y="640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165752</xdr:rowOff>
    </xdr:from>
    <xdr:ext cx="405111" cy="259045"/>
    <xdr:sp macro="" textlink="">
      <xdr:nvSpPr>
        <xdr:cNvPr id="72" name="有形固定資産減価償却率最大値テキスト">
          <a:extLst>
            <a:ext uri="{FF2B5EF4-FFF2-40B4-BE49-F238E27FC236}">
              <a16:creationId xmlns:a16="http://schemas.microsoft.com/office/drawing/2014/main" id="{F037DDC6-0092-4C9E-A819-FFEB2724BD6A}"/>
            </a:ext>
          </a:extLst>
        </xdr:cNvPr>
        <xdr:cNvSpPr txBox="1"/>
      </xdr:nvSpPr>
      <xdr:spPr>
        <a:xfrm>
          <a:off x="4813300" y="5052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47625</xdr:rowOff>
    </xdr:from>
    <xdr:to>
      <xdr:col>23</xdr:col>
      <xdr:colOff>174625</xdr:colOff>
      <xdr:row>26</xdr:row>
      <xdr:rowOff>47625</xdr:rowOff>
    </xdr:to>
    <xdr:cxnSp macro="">
      <xdr:nvCxnSpPr>
        <xdr:cNvPr id="73" name="直線コネクタ 72">
          <a:extLst>
            <a:ext uri="{FF2B5EF4-FFF2-40B4-BE49-F238E27FC236}">
              <a16:creationId xmlns:a16="http://schemas.microsoft.com/office/drawing/2014/main" id="{3BA9F9B0-9584-41B7-B611-4E57178D1283}"/>
            </a:ext>
          </a:extLst>
        </xdr:cNvPr>
        <xdr:cNvCxnSpPr/>
      </xdr:nvCxnSpPr>
      <xdr:spPr>
        <a:xfrm>
          <a:off x="4673600" y="5276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128033</xdr:rowOff>
    </xdr:from>
    <xdr:ext cx="405111" cy="259045"/>
    <xdr:sp macro="" textlink="">
      <xdr:nvSpPr>
        <xdr:cNvPr id="74" name="有形固定資産減価償却率平均値テキスト">
          <a:extLst>
            <a:ext uri="{FF2B5EF4-FFF2-40B4-BE49-F238E27FC236}">
              <a16:creationId xmlns:a16="http://schemas.microsoft.com/office/drawing/2014/main" id="{811602A4-73D2-4F2F-90C3-DEC511C69C47}"/>
            </a:ext>
          </a:extLst>
        </xdr:cNvPr>
        <xdr:cNvSpPr txBox="1"/>
      </xdr:nvSpPr>
      <xdr:spPr>
        <a:xfrm>
          <a:off x="4813300" y="58716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149606</xdr:rowOff>
    </xdr:from>
    <xdr:to>
      <xdr:col>23</xdr:col>
      <xdr:colOff>136525</xdr:colOff>
      <xdr:row>30</xdr:row>
      <xdr:rowOff>79756</xdr:rowOff>
    </xdr:to>
    <xdr:sp macro="" textlink="">
      <xdr:nvSpPr>
        <xdr:cNvPr id="75" name="フローチャート: 判断 74">
          <a:extLst>
            <a:ext uri="{FF2B5EF4-FFF2-40B4-BE49-F238E27FC236}">
              <a16:creationId xmlns:a16="http://schemas.microsoft.com/office/drawing/2014/main" id="{C6422ECA-9DCB-46AF-B9D9-F3E831F2E45A}"/>
            </a:ext>
          </a:extLst>
        </xdr:cNvPr>
        <xdr:cNvSpPr/>
      </xdr:nvSpPr>
      <xdr:spPr>
        <a:xfrm>
          <a:off x="4711700" y="589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99949</xdr:rowOff>
    </xdr:from>
    <xdr:to>
      <xdr:col>19</xdr:col>
      <xdr:colOff>187325</xdr:colOff>
      <xdr:row>30</xdr:row>
      <xdr:rowOff>30099</xdr:rowOff>
    </xdr:to>
    <xdr:sp macro="" textlink="">
      <xdr:nvSpPr>
        <xdr:cNvPr id="76" name="フローチャート: 判断 75">
          <a:extLst>
            <a:ext uri="{FF2B5EF4-FFF2-40B4-BE49-F238E27FC236}">
              <a16:creationId xmlns:a16="http://schemas.microsoft.com/office/drawing/2014/main" id="{1010112B-A669-4A65-B546-A6990998FE03}"/>
            </a:ext>
          </a:extLst>
        </xdr:cNvPr>
        <xdr:cNvSpPr/>
      </xdr:nvSpPr>
      <xdr:spPr>
        <a:xfrm>
          <a:off x="4000500" y="5843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69723</xdr:rowOff>
    </xdr:from>
    <xdr:to>
      <xdr:col>15</xdr:col>
      <xdr:colOff>187325</xdr:colOff>
      <xdr:row>29</xdr:row>
      <xdr:rowOff>171323</xdr:rowOff>
    </xdr:to>
    <xdr:sp macro="" textlink="">
      <xdr:nvSpPr>
        <xdr:cNvPr id="77" name="フローチャート: 判断 76">
          <a:extLst>
            <a:ext uri="{FF2B5EF4-FFF2-40B4-BE49-F238E27FC236}">
              <a16:creationId xmlns:a16="http://schemas.microsoft.com/office/drawing/2014/main" id="{6C6F983C-313A-41B9-ABA8-42B7ED75AF96}"/>
            </a:ext>
          </a:extLst>
        </xdr:cNvPr>
        <xdr:cNvSpPr/>
      </xdr:nvSpPr>
      <xdr:spPr>
        <a:xfrm>
          <a:off x="3238500" y="5813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43815</xdr:rowOff>
    </xdr:from>
    <xdr:to>
      <xdr:col>11</xdr:col>
      <xdr:colOff>187325</xdr:colOff>
      <xdr:row>29</xdr:row>
      <xdr:rowOff>145415</xdr:rowOff>
    </xdr:to>
    <xdr:sp macro="" textlink="">
      <xdr:nvSpPr>
        <xdr:cNvPr id="78" name="フローチャート: 判断 77">
          <a:extLst>
            <a:ext uri="{FF2B5EF4-FFF2-40B4-BE49-F238E27FC236}">
              <a16:creationId xmlns:a16="http://schemas.microsoft.com/office/drawing/2014/main" id="{C4BBDC54-93AF-4CB4-919D-AF036987B93C}"/>
            </a:ext>
          </a:extLst>
        </xdr:cNvPr>
        <xdr:cNvSpPr/>
      </xdr:nvSpPr>
      <xdr:spPr>
        <a:xfrm>
          <a:off x="24765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26543</xdr:rowOff>
    </xdr:from>
    <xdr:to>
      <xdr:col>7</xdr:col>
      <xdr:colOff>187325</xdr:colOff>
      <xdr:row>29</xdr:row>
      <xdr:rowOff>128143</xdr:rowOff>
    </xdr:to>
    <xdr:sp macro="" textlink="">
      <xdr:nvSpPr>
        <xdr:cNvPr id="79" name="フローチャート: 判断 78">
          <a:extLst>
            <a:ext uri="{FF2B5EF4-FFF2-40B4-BE49-F238E27FC236}">
              <a16:creationId xmlns:a16="http://schemas.microsoft.com/office/drawing/2014/main" id="{8C20E6E3-FA40-4171-BE6A-B34A6BA2F8AB}"/>
            </a:ext>
          </a:extLst>
        </xdr:cNvPr>
        <xdr:cNvSpPr/>
      </xdr:nvSpPr>
      <xdr:spPr>
        <a:xfrm>
          <a:off x="1714500" y="577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460CA5EB-6DA6-4CB4-A30A-5D17E688C72B}"/>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D47B2AF7-7DCD-4746-B48C-0D5424ECE4E3}"/>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FB9D4CF3-7359-4A36-BAA7-10D38CF8E884}"/>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FD83D572-CF64-4859-8E10-A4DE878B8599}"/>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8DEB14FF-71C5-48FD-ABDB-1BF8B15D5FA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27432</xdr:rowOff>
    </xdr:from>
    <xdr:to>
      <xdr:col>23</xdr:col>
      <xdr:colOff>136525</xdr:colOff>
      <xdr:row>28</xdr:row>
      <xdr:rowOff>129032</xdr:rowOff>
    </xdr:to>
    <xdr:sp macro="" textlink="">
      <xdr:nvSpPr>
        <xdr:cNvPr id="85" name="楕円 84">
          <a:extLst>
            <a:ext uri="{FF2B5EF4-FFF2-40B4-BE49-F238E27FC236}">
              <a16:creationId xmlns:a16="http://schemas.microsoft.com/office/drawing/2014/main" id="{489867D0-28E7-4683-9462-E7A4895AD2B8}"/>
            </a:ext>
          </a:extLst>
        </xdr:cNvPr>
        <xdr:cNvSpPr/>
      </xdr:nvSpPr>
      <xdr:spPr>
        <a:xfrm>
          <a:off x="4711700" y="559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50309</xdr:rowOff>
    </xdr:from>
    <xdr:ext cx="405111" cy="259045"/>
    <xdr:sp macro="" textlink="">
      <xdr:nvSpPr>
        <xdr:cNvPr id="86" name="有形固定資産減価償却率該当値テキスト">
          <a:extLst>
            <a:ext uri="{FF2B5EF4-FFF2-40B4-BE49-F238E27FC236}">
              <a16:creationId xmlns:a16="http://schemas.microsoft.com/office/drawing/2014/main" id="{5D58241B-1A5A-4D51-A5FC-3079FDC517E1}"/>
            </a:ext>
          </a:extLst>
        </xdr:cNvPr>
        <xdr:cNvSpPr txBox="1"/>
      </xdr:nvSpPr>
      <xdr:spPr>
        <a:xfrm>
          <a:off x="4813300" y="5450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153543</xdr:rowOff>
    </xdr:from>
    <xdr:to>
      <xdr:col>19</xdr:col>
      <xdr:colOff>187325</xdr:colOff>
      <xdr:row>28</xdr:row>
      <xdr:rowOff>83693</xdr:rowOff>
    </xdr:to>
    <xdr:sp macro="" textlink="">
      <xdr:nvSpPr>
        <xdr:cNvPr id="87" name="楕円 86">
          <a:extLst>
            <a:ext uri="{FF2B5EF4-FFF2-40B4-BE49-F238E27FC236}">
              <a16:creationId xmlns:a16="http://schemas.microsoft.com/office/drawing/2014/main" id="{6A17B0E3-6AEB-401C-B225-1F75A968CD66}"/>
            </a:ext>
          </a:extLst>
        </xdr:cNvPr>
        <xdr:cNvSpPr/>
      </xdr:nvSpPr>
      <xdr:spPr>
        <a:xfrm>
          <a:off x="4000500" y="5554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32893</xdr:rowOff>
    </xdr:from>
    <xdr:to>
      <xdr:col>23</xdr:col>
      <xdr:colOff>85725</xdr:colOff>
      <xdr:row>28</xdr:row>
      <xdr:rowOff>78232</xdr:rowOff>
    </xdr:to>
    <xdr:cxnSp macro="">
      <xdr:nvCxnSpPr>
        <xdr:cNvPr id="88" name="直線コネクタ 87">
          <a:extLst>
            <a:ext uri="{FF2B5EF4-FFF2-40B4-BE49-F238E27FC236}">
              <a16:creationId xmlns:a16="http://schemas.microsoft.com/office/drawing/2014/main" id="{C9330AA8-5821-4BBE-8535-D8C0C3DFAE61}"/>
            </a:ext>
          </a:extLst>
        </xdr:cNvPr>
        <xdr:cNvCxnSpPr/>
      </xdr:nvCxnSpPr>
      <xdr:spPr>
        <a:xfrm>
          <a:off x="4051300" y="5605018"/>
          <a:ext cx="711200" cy="4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129794</xdr:rowOff>
    </xdr:from>
    <xdr:to>
      <xdr:col>15</xdr:col>
      <xdr:colOff>187325</xdr:colOff>
      <xdr:row>28</xdr:row>
      <xdr:rowOff>59944</xdr:rowOff>
    </xdr:to>
    <xdr:sp macro="" textlink="">
      <xdr:nvSpPr>
        <xdr:cNvPr id="89" name="楕円 88">
          <a:extLst>
            <a:ext uri="{FF2B5EF4-FFF2-40B4-BE49-F238E27FC236}">
              <a16:creationId xmlns:a16="http://schemas.microsoft.com/office/drawing/2014/main" id="{0A17AAF1-6AEB-449A-BE09-5F4DC910E986}"/>
            </a:ext>
          </a:extLst>
        </xdr:cNvPr>
        <xdr:cNvSpPr/>
      </xdr:nvSpPr>
      <xdr:spPr>
        <a:xfrm>
          <a:off x="3238500" y="5530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9144</xdr:rowOff>
    </xdr:from>
    <xdr:to>
      <xdr:col>19</xdr:col>
      <xdr:colOff>136525</xdr:colOff>
      <xdr:row>28</xdr:row>
      <xdr:rowOff>32893</xdr:rowOff>
    </xdr:to>
    <xdr:cxnSp macro="">
      <xdr:nvCxnSpPr>
        <xdr:cNvPr id="90" name="直線コネクタ 89">
          <a:extLst>
            <a:ext uri="{FF2B5EF4-FFF2-40B4-BE49-F238E27FC236}">
              <a16:creationId xmlns:a16="http://schemas.microsoft.com/office/drawing/2014/main" id="{1841C4B2-8C41-426C-8800-42FA38359275}"/>
            </a:ext>
          </a:extLst>
        </xdr:cNvPr>
        <xdr:cNvCxnSpPr/>
      </xdr:nvCxnSpPr>
      <xdr:spPr>
        <a:xfrm>
          <a:off x="3289300" y="5581269"/>
          <a:ext cx="762000" cy="2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118999</xdr:rowOff>
    </xdr:from>
    <xdr:to>
      <xdr:col>11</xdr:col>
      <xdr:colOff>187325</xdr:colOff>
      <xdr:row>28</xdr:row>
      <xdr:rowOff>49149</xdr:rowOff>
    </xdr:to>
    <xdr:sp macro="" textlink="">
      <xdr:nvSpPr>
        <xdr:cNvPr id="91" name="楕円 90">
          <a:extLst>
            <a:ext uri="{FF2B5EF4-FFF2-40B4-BE49-F238E27FC236}">
              <a16:creationId xmlns:a16="http://schemas.microsoft.com/office/drawing/2014/main" id="{AA600EAE-44F5-4A77-92E3-4BB7A73D54E8}"/>
            </a:ext>
          </a:extLst>
        </xdr:cNvPr>
        <xdr:cNvSpPr/>
      </xdr:nvSpPr>
      <xdr:spPr>
        <a:xfrm>
          <a:off x="2476500" y="551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169799</xdr:rowOff>
    </xdr:from>
    <xdr:to>
      <xdr:col>15</xdr:col>
      <xdr:colOff>136525</xdr:colOff>
      <xdr:row>28</xdr:row>
      <xdr:rowOff>9144</xdr:rowOff>
    </xdr:to>
    <xdr:cxnSp macro="">
      <xdr:nvCxnSpPr>
        <xdr:cNvPr id="92" name="直線コネクタ 91">
          <a:extLst>
            <a:ext uri="{FF2B5EF4-FFF2-40B4-BE49-F238E27FC236}">
              <a16:creationId xmlns:a16="http://schemas.microsoft.com/office/drawing/2014/main" id="{990C5CE9-1608-4C9C-92A6-FE5D7AFFCAB4}"/>
            </a:ext>
          </a:extLst>
        </xdr:cNvPr>
        <xdr:cNvCxnSpPr/>
      </xdr:nvCxnSpPr>
      <xdr:spPr>
        <a:xfrm>
          <a:off x="2527300" y="5570474"/>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64135</xdr:rowOff>
    </xdr:from>
    <xdr:to>
      <xdr:col>7</xdr:col>
      <xdr:colOff>187325</xdr:colOff>
      <xdr:row>28</xdr:row>
      <xdr:rowOff>165735</xdr:rowOff>
    </xdr:to>
    <xdr:sp macro="" textlink="">
      <xdr:nvSpPr>
        <xdr:cNvPr id="93" name="楕円 92">
          <a:extLst>
            <a:ext uri="{FF2B5EF4-FFF2-40B4-BE49-F238E27FC236}">
              <a16:creationId xmlns:a16="http://schemas.microsoft.com/office/drawing/2014/main" id="{293ACBA5-6DA3-4F59-9A4E-1F05EE6B3D49}"/>
            </a:ext>
          </a:extLst>
        </xdr:cNvPr>
        <xdr:cNvSpPr/>
      </xdr:nvSpPr>
      <xdr:spPr>
        <a:xfrm>
          <a:off x="1714500" y="563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169799</xdr:rowOff>
    </xdr:from>
    <xdr:to>
      <xdr:col>11</xdr:col>
      <xdr:colOff>136525</xdr:colOff>
      <xdr:row>28</xdr:row>
      <xdr:rowOff>114935</xdr:rowOff>
    </xdr:to>
    <xdr:cxnSp macro="">
      <xdr:nvCxnSpPr>
        <xdr:cNvPr id="94" name="直線コネクタ 93">
          <a:extLst>
            <a:ext uri="{FF2B5EF4-FFF2-40B4-BE49-F238E27FC236}">
              <a16:creationId xmlns:a16="http://schemas.microsoft.com/office/drawing/2014/main" id="{F48ED7B7-AB9C-4D50-AC8E-88C4A5FC4DC9}"/>
            </a:ext>
          </a:extLst>
        </xdr:cNvPr>
        <xdr:cNvCxnSpPr/>
      </xdr:nvCxnSpPr>
      <xdr:spPr>
        <a:xfrm flipV="1">
          <a:off x="1765300" y="5570474"/>
          <a:ext cx="762000" cy="11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21226</xdr:rowOff>
    </xdr:from>
    <xdr:ext cx="405111" cy="259045"/>
    <xdr:sp macro="" textlink="">
      <xdr:nvSpPr>
        <xdr:cNvPr id="95" name="n_1aveValue有形固定資産減価償却率">
          <a:extLst>
            <a:ext uri="{FF2B5EF4-FFF2-40B4-BE49-F238E27FC236}">
              <a16:creationId xmlns:a16="http://schemas.microsoft.com/office/drawing/2014/main" id="{552758C6-FA2C-43B5-AEF5-47DC00029BC0}"/>
            </a:ext>
          </a:extLst>
        </xdr:cNvPr>
        <xdr:cNvSpPr txBox="1"/>
      </xdr:nvSpPr>
      <xdr:spPr>
        <a:xfrm>
          <a:off x="3836044" y="5936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162450</xdr:rowOff>
    </xdr:from>
    <xdr:ext cx="405111" cy="259045"/>
    <xdr:sp macro="" textlink="">
      <xdr:nvSpPr>
        <xdr:cNvPr id="96" name="n_2aveValue有形固定資産減価償却率">
          <a:extLst>
            <a:ext uri="{FF2B5EF4-FFF2-40B4-BE49-F238E27FC236}">
              <a16:creationId xmlns:a16="http://schemas.microsoft.com/office/drawing/2014/main" id="{0D210052-8D04-4003-8014-D2B390990239}"/>
            </a:ext>
          </a:extLst>
        </xdr:cNvPr>
        <xdr:cNvSpPr txBox="1"/>
      </xdr:nvSpPr>
      <xdr:spPr>
        <a:xfrm>
          <a:off x="3086744" y="5906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136542</xdr:rowOff>
    </xdr:from>
    <xdr:ext cx="405111" cy="259045"/>
    <xdr:sp macro="" textlink="">
      <xdr:nvSpPr>
        <xdr:cNvPr id="97" name="n_3aveValue有形固定資産減価償却率">
          <a:extLst>
            <a:ext uri="{FF2B5EF4-FFF2-40B4-BE49-F238E27FC236}">
              <a16:creationId xmlns:a16="http://schemas.microsoft.com/office/drawing/2014/main" id="{13C9D28F-5A8A-4D33-9891-878FB8F3437D}"/>
            </a:ext>
          </a:extLst>
        </xdr:cNvPr>
        <xdr:cNvSpPr txBox="1"/>
      </xdr:nvSpPr>
      <xdr:spPr>
        <a:xfrm>
          <a:off x="2324744" y="5880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119270</xdr:rowOff>
    </xdr:from>
    <xdr:ext cx="405111" cy="259045"/>
    <xdr:sp macro="" textlink="">
      <xdr:nvSpPr>
        <xdr:cNvPr id="98" name="n_4aveValue有形固定資産減価償却率">
          <a:extLst>
            <a:ext uri="{FF2B5EF4-FFF2-40B4-BE49-F238E27FC236}">
              <a16:creationId xmlns:a16="http://schemas.microsoft.com/office/drawing/2014/main" id="{86E1EDCF-D09B-464A-8E94-EFDF7DFF3321}"/>
            </a:ext>
          </a:extLst>
        </xdr:cNvPr>
        <xdr:cNvSpPr txBox="1"/>
      </xdr:nvSpPr>
      <xdr:spPr>
        <a:xfrm>
          <a:off x="1562744" y="5862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100220</xdr:rowOff>
    </xdr:from>
    <xdr:ext cx="405111" cy="259045"/>
    <xdr:sp macro="" textlink="">
      <xdr:nvSpPr>
        <xdr:cNvPr id="99" name="n_1mainValue有形固定資産減価償却率">
          <a:extLst>
            <a:ext uri="{FF2B5EF4-FFF2-40B4-BE49-F238E27FC236}">
              <a16:creationId xmlns:a16="http://schemas.microsoft.com/office/drawing/2014/main" id="{F717147B-2077-46C1-BDBE-AAADC54E1510}"/>
            </a:ext>
          </a:extLst>
        </xdr:cNvPr>
        <xdr:cNvSpPr txBox="1"/>
      </xdr:nvSpPr>
      <xdr:spPr>
        <a:xfrm>
          <a:off x="3836044" y="5329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76471</xdr:rowOff>
    </xdr:from>
    <xdr:ext cx="405111" cy="259045"/>
    <xdr:sp macro="" textlink="">
      <xdr:nvSpPr>
        <xdr:cNvPr id="100" name="n_2mainValue有形固定資産減価償却率">
          <a:extLst>
            <a:ext uri="{FF2B5EF4-FFF2-40B4-BE49-F238E27FC236}">
              <a16:creationId xmlns:a16="http://schemas.microsoft.com/office/drawing/2014/main" id="{C586B6C9-EC8F-41A5-8D64-4EEFE208BDBA}"/>
            </a:ext>
          </a:extLst>
        </xdr:cNvPr>
        <xdr:cNvSpPr txBox="1"/>
      </xdr:nvSpPr>
      <xdr:spPr>
        <a:xfrm>
          <a:off x="3086744" y="5305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65676</xdr:rowOff>
    </xdr:from>
    <xdr:ext cx="405111" cy="259045"/>
    <xdr:sp macro="" textlink="">
      <xdr:nvSpPr>
        <xdr:cNvPr id="101" name="n_3mainValue有形固定資産減価償却率">
          <a:extLst>
            <a:ext uri="{FF2B5EF4-FFF2-40B4-BE49-F238E27FC236}">
              <a16:creationId xmlns:a16="http://schemas.microsoft.com/office/drawing/2014/main" id="{7A9F91FB-EEB9-4413-9950-F35B59242628}"/>
            </a:ext>
          </a:extLst>
        </xdr:cNvPr>
        <xdr:cNvSpPr txBox="1"/>
      </xdr:nvSpPr>
      <xdr:spPr>
        <a:xfrm>
          <a:off x="2324744" y="5294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10812</xdr:rowOff>
    </xdr:from>
    <xdr:ext cx="405111" cy="259045"/>
    <xdr:sp macro="" textlink="">
      <xdr:nvSpPr>
        <xdr:cNvPr id="102" name="n_4mainValue有形固定資産減価償却率">
          <a:extLst>
            <a:ext uri="{FF2B5EF4-FFF2-40B4-BE49-F238E27FC236}">
              <a16:creationId xmlns:a16="http://schemas.microsoft.com/office/drawing/2014/main" id="{25C01D5F-0353-47C3-9A90-D13F9146D28E}"/>
            </a:ext>
          </a:extLst>
        </xdr:cNvPr>
        <xdr:cNvSpPr txBox="1"/>
      </xdr:nvSpPr>
      <xdr:spPr>
        <a:xfrm>
          <a:off x="1562744" y="5411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5C8B4069-D7DF-47C9-996E-545A2CF4ED26}"/>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7E7FA8CB-0C94-4DEB-8082-E737661302EF}"/>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2C5E93C4-BA3C-4523-B296-8044CF2994A3}"/>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[ 577.5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8E0077FB-5323-415F-A797-CDA0AD0590FF}"/>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FB3B9067-8464-4508-9392-2D8C2977FC35}"/>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8A45E375-76F0-4ED7-A7D6-46C1944200A5}"/>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04B80207-BBBF-4D68-A3F5-199FEC1809BF}"/>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B9F0D7D4-92BC-454F-B6BF-3E6AC7C41DEA}"/>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6D3C8ECD-2EBE-4A54-B18F-1B4E1CAD6E4B}"/>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58164635-B902-40F0-9FFC-A03B0365E9F2}"/>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604D55B7-9D61-4D21-8FD4-AB293818069A}"/>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7E4073EB-977D-4AFF-9998-E51EDD5DE309}"/>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7327FFC3-262B-4E2D-BC1E-C225008729E5}"/>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債務償還比率については、令和元年度より庁舎更新等の大型建設事業に着手し、事業財源として地方債を発行したことに伴い、類似団体平均値を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大きく</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上回る状況となっている。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年度において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、新規町債発行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の抑制に伴い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、前年度比で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ポイント減少しているものの、地域経済の振興及び生活関連施設の整備を図るためには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、財源補完を町債に頼らざるを得ない財政状況ではある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ことから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、引き続き将来負担額が上昇しないような</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注視していく</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7C43E7D6-BCBC-4269-A4C3-7C0AD3593FED}"/>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D3C024BC-AED8-4538-A3E6-1A75FF34FCAD}"/>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66E6FDFB-ACAB-4B0C-B20E-5C3E927666CF}"/>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a:extLst>
            <a:ext uri="{FF2B5EF4-FFF2-40B4-BE49-F238E27FC236}">
              <a16:creationId xmlns:a16="http://schemas.microsoft.com/office/drawing/2014/main" id="{3AE5B86A-2090-4EC7-893C-47F0F26F0A71}"/>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0" name="テキスト ボックス 119">
          <a:extLst>
            <a:ext uri="{FF2B5EF4-FFF2-40B4-BE49-F238E27FC236}">
              <a16:creationId xmlns:a16="http://schemas.microsoft.com/office/drawing/2014/main" id="{BCAC133C-1933-4054-AAF2-4EB34FC6DAC9}"/>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a:extLst>
            <a:ext uri="{FF2B5EF4-FFF2-40B4-BE49-F238E27FC236}">
              <a16:creationId xmlns:a16="http://schemas.microsoft.com/office/drawing/2014/main" id="{CA9F8098-300D-40FB-9730-9174D6E3235D}"/>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2" name="テキスト ボックス 121">
          <a:extLst>
            <a:ext uri="{FF2B5EF4-FFF2-40B4-BE49-F238E27FC236}">
              <a16:creationId xmlns:a16="http://schemas.microsoft.com/office/drawing/2014/main" id="{91F673AF-C332-4A58-9755-CB9F84E041FA}"/>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a:extLst>
            <a:ext uri="{FF2B5EF4-FFF2-40B4-BE49-F238E27FC236}">
              <a16:creationId xmlns:a16="http://schemas.microsoft.com/office/drawing/2014/main" id="{62C9A82F-42D6-43A5-9BAA-C77997692175}"/>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4" name="テキスト ボックス 123">
          <a:extLst>
            <a:ext uri="{FF2B5EF4-FFF2-40B4-BE49-F238E27FC236}">
              <a16:creationId xmlns:a16="http://schemas.microsoft.com/office/drawing/2014/main" id="{10691C41-D478-4273-AD70-C4B7D21103CE}"/>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a:extLst>
            <a:ext uri="{FF2B5EF4-FFF2-40B4-BE49-F238E27FC236}">
              <a16:creationId xmlns:a16="http://schemas.microsoft.com/office/drawing/2014/main" id="{6E20496F-B33B-4B84-8232-8D05F14D9704}"/>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a:extLst>
            <a:ext uri="{FF2B5EF4-FFF2-40B4-BE49-F238E27FC236}">
              <a16:creationId xmlns:a16="http://schemas.microsoft.com/office/drawing/2014/main" id="{F7FEDAF9-3B03-4F0F-AC86-0E75CD3C147C}"/>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a:extLst>
            <a:ext uri="{FF2B5EF4-FFF2-40B4-BE49-F238E27FC236}">
              <a16:creationId xmlns:a16="http://schemas.microsoft.com/office/drawing/2014/main" id="{032F3EA3-3A66-42EC-B1D6-03F1201330E9}"/>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8" name="テキスト ボックス 127">
          <a:extLst>
            <a:ext uri="{FF2B5EF4-FFF2-40B4-BE49-F238E27FC236}">
              <a16:creationId xmlns:a16="http://schemas.microsoft.com/office/drawing/2014/main" id="{C0CAAAE8-AEDD-4C5B-A672-0B428FDB79F4}"/>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3570C81E-2C11-4C43-B7FB-41D7647932B6}"/>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336906D3-DC4F-43A9-B260-F7E7CD934F76}"/>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32057</xdr:rowOff>
    </xdr:to>
    <xdr:cxnSp macro="">
      <xdr:nvCxnSpPr>
        <xdr:cNvPr id="131" name="直線コネクタ 130">
          <a:extLst>
            <a:ext uri="{FF2B5EF4-FFF2-40B4-BE49-F238E27FC236}">
              <a16:creationId xmlns:a16="http://schemas.microsoft.com/office/drawing/2014/main" id="{3EA324CA-525F-4743-8866-30554922BE32}"/>
            </a:ext>
          </a:extLst>
        </xdr:cNvPr>
        <xdr:cNvCxnSpPr/>
      </xdr:nvCxnSpPr>
      <xdr:spPr>
        <a:xfrm flipV="1">
          <a:off x="14793595" y="5312833"/>
          <a:ext cx="1269" cy="1320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35884</xdr:rowOff>
    </xdr:from>
    <xdr:ext cx="469744" cy="259045"/>
    <xdr:sp macro="" textlink="">
      <xdr:nvSpPr>
        <xdr:cNvPr id="132" name="債務償還比率最小値テキスト">
          <a:extLst>
            <a:ext uri="{FF2B5EF4-FFF2-40B4-BE49-F238E27FC236}">
              <a16:creationId xmlns:a16="http://schemas.microsoft.com/office/drawing/2014/main" id="{F1B53FC4-3782-4FFB-A370-93767482106F}"/>
            </a:ext>
          </a:extLst>
        </xdr:cNvPr>
        <xdr:cNvSpPr txBox="1"/>
      </xdr:nvSpPr>
      <xdr:spPr>
        <a:xfrm>
          <a:off x="14846300" y="6636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32057</xdr:rowOff>
    </xdr:from>
    <xdr:to>
      <xdr:col>76</xdr:col>
      <xdr:colOff>111125</xdr:colOff>
      <xdr:row>34</xdr:row>
      <xdr:rowOff>32057</xdr:rowOff>
    </xdr:to>
    <xdr:cxnSp macro="">
      <xdr:nvCxnSpPr>
        <xdr:cNvPr id="133" name="直線コネクタ 132">
          <a:extLst>
            <a:ext uri="{FF2B5EF4-FFF2-40B4-BE49-F238E27FC236}">
              <a16:creationId xmlns:a16="http://schemas.microsoft.com/office/drawing/2014/main" id="{01FFDA51-E976-428F-BBCE-E97ABA6BB608}"/>
            </a:ext>
          </a:extLst>
        </xdr:cNvPr>
        <xdr:cNvCxnSpPr/>
      </xdr:nvCxnSpPr>
      <xdr:spPr>
        <a:xfrm>
          <a:off x="14706600" y="663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4" name="債務償還比率最大値テキスト">
          <a:extLst>
            <a:ext uri="{FF2B5EF4-FFF2-40B4-BE49-F238E27FC236}">
              <a16:creationId xmlns:a16="http://schemas.microsoft.com/office/drawing/2014/main" id="{26E120EC-2F92-41CB-80F7-08AA99AA09D9}"/>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5" name="直線コネクタ 134">
          <a:extLst>
            <a:ext uri="{FF2B5EF4-FFF2-40B4-BE49-F238E27FC236}">
              <a16:creationId xmlns:a16="http://schemas.microsoft.com/office/drawing/2014/main" id="{A39FED9D-9FCF-4C16-946B-869CB96BF47C}"/>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79636</xdr:rowOff>
    </xdr:from>
    <xdr:ext cx="469744" cy="259045"/>
    <xdr:sp macro="" textlink="">
      <xdr:nvSpPr>
        <xdr:cNvPr id="136" name="債務償還比率平均値テキスト">
          <a:extLst>
            <a:ext uri="{FF2B5EF4-FFF2-40B4-BE49-F238E27FC236}">
              <a16:creationId xmlns:a16="http://schemas.microsoft.com/office/drawing/2014/main" id="{33330377-1119-43DE-B075-45758052C00B}"/>
            </a:ext>
          </a:extLst>
        </xdr:cNvPr>
        <xdr:cNvSpPr txBox="1"/>
      </xdr:nvSpPr>
      <xdr:spPr>
        <a:xfrm>
          <a:off x="14846300" y="54803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56759</xdr:rowOff>
    </xdr:from>
    <xdr:to>
      <xdr:col>76</xdr:col>
      <xdr:colOff>73025</xdr:colOff>
      <xdr:row>28</xdr:row>
      <xdr:rowOff>158359</xdr:rowOff>
    </xdr:to>
    <xdr:sp macro="" textlink="">
      <xdr:nvSpPr>
        <xdr:cNvPr id="137" name="フローチャート: 判断 136">
          <a:extLst>
            <a:ext uri="{FF2B5EF4-FFF2-40B4-BE49-F238E27FC236}">
              <a16:creationId xmlns:a16="http://schemas.microsoft.com/office/drawing/2014/main" id="{21B57699-15F3-402D-AD7F-6130DEFAE5B8}"/>
            </a:ext>
          </a:extLst>
        </xdr:cNvPr>
        <xdr:cNvSpPr/>
      </xdr:nvSpPr>
      <xdr:spPr>
        <a:xfrm>
          <a:off x="14744700" y="562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49922</xdr:rowOff>
    </xdr:from>
    <xdr:to>
      <xdr:col>72</xdr:col>
      <xdr:colOff>123825</xdr:colOff>
      <xdr:row>28</xdr:row>
      <xdr:rowOff>151522</xdr:rowOff>
    </xdr:to>
    <xdr:sp macro="" textlink="">
      <xdr:nvSpPr>
        <xdr:cNvPr id="138" name="フローチャート: 判断 137">
          <a:extLst>
            <a:ext uri="{FF2B5EF4-FFF2-40B4-BE49-F238E27FC236}">
              <a16:creationId xmlns:a16="http://schemas.microsoft.com/office/drawing/2014/main" id="{C919F9EA-58E5-4122-996A-9249D71C3708}"/>
            </a:ext>
          </a:extLst>
        </xdr:cNvPr>
        <xdr:cNvSpPr/>
      </xdr:nvSpPr>
      <xdr:spPr>
        <a:xfrm>
          <a:off x="14033500" y="562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71152</xdr:rowOff>
    </xdr:from>
    <xdr:to>
      <xdr:col>68</xdr:col>
      <xdr:colOff>123825</xdr:colOff>
      <xdr:row>29</xdr:row>
      <xdr:rowOff>1302</xdr:rowOff>
    </xdr:to>
    <xdr:sp macro="" textlink="">
      <xdr:nvSpPr>
        <xdr:cNvPr id="139" name="フローチャート: 判断 138">
          <a:extLst>
            <a:ext uri="{FF2B5EF4-FFF2-40B4-BE49-F238E27FC236}">
              <a16:creationId xmlns:a16="http://schemas.microsoft.com/office/drawing/2014/main" id="{2B62C63B-9AF8-4A4C-B662-D65B06E93FB4}"/>
            </a:ext>
          </a:extLst>
        </xdr:cNvPr>
        <xdr:cNvSpPr/>
      </xdr:nvSpPr>
      <xdr:spPr>
        <a:xfrm>
          <a:off x="13271500" y="564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40217</xdr:rowOff>
    </xdr:from>
    <xdr:to>
      <xdr:col>64</xdr:col>
      <xdr:colOff>123825</xdr:colOff>
      <xdr:row>29</xdr:row>
      <xdr:rowOff>141817</xdr:rowOff>
    </xdr:to>
    <xdr:sp macro="" textlink="">
      <xdr:nvSpPr>
        <xdr:cNvPr id="140" name="フローチャート: 判断 139">
          <a:extLst>
            <a:ext uri="{FF2B5EF4-FFF2-40B4-BE49-F238E27FC236}">
              <a16:creationId xmlns:a16="http://schemas.microsoft.com/office/drawing/2014/main" id="{1717BFF5-2D57-4B61-89DB-63BE94F705D0}"/>
            </a:ext>
          </a:extLst>
        </xdr:cNvPr>
        <xdr:cNvSpPr/>
      </xdr:nvSpPr>
      <xdr:spPr>
        <a:xfrm>
          <a:off x="12509500" y="578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51012</xdr:rowOff>
    </xdr:from>
    <xdr:to>
      <xdr:col>60</xdr:col>
      <xdr:colOff>123825</xdr:colOff>
      <xdr:row>29</xdr:row>
      <xdr:rowOff>152612</xdr:rowOff>
    </xdr:to>
    <xdr:sp macro="" textlink="">
      <xdr:nvSpPr>
        <xdr:cNvPr id="141" name="フローチャート: 判断 140">
          <a:extLst>
            <a:ext uri="{FF2B5EF4-FFF2-40B4-BE49-F238E27FC236}">
              <a16:creationId xmlns:a16="http://schemas.microsoft.com/office/drawing/2014/main" id="{EC65F206-887A-4CE7-AFE2-439CEFDEB977}"/>
            </a:ext>
          </a:extLst>
        </xdr:cNvPr>
        <xdr:cNvSpPr/>
      </xdr:nvSpPr>
      <xdr:spPr>
        <a:xfrm>
          <a:off x="11747500" y="57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D3789D0C-B2C1-4AF3-B2FE-C0F8DC1A058B}"/>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8500C867-B844-439E-8095-64647C3653C5}"/>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5D85C539-6890-4D52-8481-A9117D402BEC}"/>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508C342B-EB62-4787-828D-55D28E8A1E83}"/>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7F052853-FD3A-4265-B58F-10686DE624AC}"/>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43127</xdr:rowOff>
    </xdr:from>
    <xdr:to>
      <xdr:col>76</xdr:col>
      <xdr:colOff>73025</xdr:colOff>
      <xdr:row>32</xdr:row>
      <xdr:rowOff>144727</xdr:rowOff>
    </xdr:to>
    <xdr:sp macro="" textlink="">
      <xdr:nvSpPr>
        <xdr:cNvPr id="147" name="楕円 146">
          <a:extLst>
            <a:ext uri="{FF2B5EF4-FFF2-40B4-BE49-F238E27FC236}">
              <a16:creationId xmlns:a16="http://schemas.microsoft.com/office/drawing/2014/main" id="{5813A202-5F92-4ED1-9512-43BC4DE9B1E1}"/>
            </a:ext>
          </a:extLst>
        </xdr:cNvPr>
        <xdr:cNvSpPr/>
      </xdr:nvSpPr>
      <xdr:spPr>
        <a:xfrm>
          <a:off x="14744700" y="630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21554</xdr:rowOff>
    </xdr:from>
    <xdr:ext cx="469744" cy="259045"/>
    <xdr:sp macro="" textlink="">
      <xdr:nvSpPr>
        <xdr:cNvPr id="148" name="債務償還比率該当値テキスト">
          <a:extLst>
            <a:ext uri="{FF2B5EF4-FFF2-40B4-BE49-F238E27FC236}">
              <a16:creationId xmlns:a16="http://schemas.microsoft.com/office/drawing/2014/main" id="{177EDA7D-D08B-46B9-A852-9DF33F6D38BB}"/>
            </a:ext>
          </a:extLst>
        </xdr:cNvPr>
        <xdr:cNvSpPr txBox="1"/>
      </xdr:nvSpPr>
      <xdr:spPr>
        <a:xfrm>
          <a:off x="14846300" y="6279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63817</xdr:rowOff>
    </xdr:from>
    <xdr:to>
      <xdr:col>72</xdr:col>
      <xdr:colOff>123825</xdr:colOff>
      <xdr:row>32</xdr:row>
      <xdr:rowOff>165417</xdr:rowOff>
    </xdr:to>
    <xdr:sp macro="" textlink="">
      <xdr:nvSpPr>
        <xdr:cNvPr id="149" name="楕円 148">
          <a:extLst>
            <a:ext uri="{FF2B5EF4-FFF2-40B4-BE49-F238E27FC236}">
              <a16:creationId xmlns:a16="http://schemas.microsoft.com/office/drawing/2014/main" id="{E439BBCB-A118-4AA3-A4E2-369DE3C95C66}"/>
            </a:ext>
          </a:extLst>
        </xdr:cNvPr>
        <xdr:cNvSpPr/>
      </xdr:nvSpPr>
      <xdr:spPr>
        <a:xfrm>
          <a:off x="14033500" y="632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93927</xdr:rowOff>
    </xdr:from>
    <xdr:to>
      <xdr:col>76</xdr:col>
      <xdr:colOff>22225</xdr:colOff>
      <xdr:row>32</xdr:row>
      <xdr:rowOff>114617</xdr:rowOff>
    </xdr:to>
    <xdr:cxnSp macro="">
      <xdr:nvCxnSpPr>
        <xdr:cNvPr id="150" name="直線コネクタ 149">
          <a:extLst>
            <a:ext uri="{FF2B5EF4-FFF2-40B4-BE49-F238E27FC236}">
              <a16:creationId xmlns:a16="http://schemas.microsoft.com/office/drawing/2014/main" id="{17E5A3DC-6B8F-45CF-B1CC-6C56E2398660}"/>
            </a:ext>
          </a:extLst>
        </xdr:cNvPr>
        <xdr:cNvCxnSpPr/>
      </xdr:nvCxnSpPr>
      <xdr:spPr>
        <a:xfrm flipV="1">
          <a:off x="14084300" y="6351852"/>
          <a:ext cx="711200" cy="20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151606</xdr:rowOff>
    </xdr:from>
    <xdr:to>
      <xdr:col>68</xdr:col>
      <xdr:colOff>123825</xdr:colOff>
      <xdr:row>32</xdr:row>
      <xdr:rowOff>81756</xdr:rowOff>
    </xdr:to>
    <xdr:sp macro="" textlink="">
      <xdr:nvSpPr>
        <xdr:cNvPr id="151" name="楕円 150">
          <a:extLst>
            <a:ext uri="{FF2B5EF4-FFF2-40B4-BE49-F238E27FC236}">
              <a16:creationId xmlns:a16="http://schemas.microsoft.com/office/drawing/2014/main" id="{DA9C2128-D119-4D16-B28E-B4F869B9CEE4}"/>
            </a:ext>
          </a:extLst>
        </xdr:cNvPr>
        <xdr:cNvSpPr/>
      </xdr:nvSpPr>
      <xdr:spPr>
        <a:xfrm>
          <a:off x="13271500" y="6238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30956</xdr:rowOff>
    </xdr:from>
    <xdr:to>
      <xdr:col>72</xdr:col>
      <xdr:colOff>73025</xdr:colOff>
      <xdr:row>32</xdr:row>
      <xdr:rowOff>114617</xdr:rowOff>
    </xdr:to>
    <xdr:cxnSp macro="">
      <xdr:nvCxnSpPr>
        <xdr:cNvPr id="152" name="直線コネクタ 151">
          <a:extLst>
            <a:ext uri="{FF2B5EF4-FFF2-40B4-BE49-F238E27FC236}">
              <a16:creationId xmlns:a16="http://schemas.microsoft.com/office/drawing/2014/main" id="{5CC7C8AF-4502-42C7-ACC3-8CBB3A61168A}"/>
            </a:ext>
          </a:extLst>
        </xdr:cNvPr>
        <xdr:cNvCxnSpPr/>
      </xdr:nvCxnSpPr>
      <xdr:spPr>
        <a:xfrm>
          <a:off x="13322300" y="6288881"/>
          <a:ext cx="762000" cy="83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100891</xdr:rowOff>
    </xdr:from>
    <xdr:to>
      <xdr:col>64</xdr:col>
      <xdr:colOff>123825</xdr:colOff>
      <xdr:row>34</xdr:row>
      <xdr:rowOff>31041</xdr:rowOff>
    </xdr:to>
    <xdr:sp macro="" textlink="">
      <xdr:nvSpPr>
        <xdr:cNvPr id="153" name="楕円 152">
          <a:extLst>
            <a:ext uri="{FF2B5EF4-FFF2-40B4-BE49-F238E27FC236}">
              <a16:creationId xmlns:a16="http://schemas.microsoft.com/office/drawing/2014/main" id="{FCE7FB35-53BF-4F73-98EB-B629D7E88F64}"/>
            </a:ext>
          </a:extLst>
        </xdr:cNvPr>
        <xdr:cNvSpPr/>
      </xdr:nvSpPr>
      <xdr:spPr>
        <a:xfrm>
          <a:off x="12509500" y="6530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30956</xdr:rowOff>
    </xdr:from>
    <xdr:to>
      <xdr:col>68</xdr:col>
      <xdr:colOff>73025</xdr:colOff>
      <xdr:row>33</xdr:row>
      <xdr:rowOff>151691</xdr:rowOff>
    </xdr:to>
    <xdr:cxnSp macro="">
      <xdr:nvCxnSpPr>
        <xdr:cNvPr id="154" name="直線コネクタ 153">
          <a:extLst>
            <a:ext uri="{FF2B5EF4-FFF2-40B4-BE49-F238E27FC236}">
              <a16:creationId xmlns:a16="http://schemas.microsoft.com/office/drawing/2014/main" id="{97A71C40-D7F1-4A82-ABA4-C72AE646CB1D}"/>
            </a:ext>
          </a:extLst>
        </xdr:cNvPr>
        <xdr:cNvCxnSpPr/>
      </xdr:nvCxnSpPr>
      <xdr:spPr>
        <a:xfrm flipV="1">
          <a:off x="12560300" y="6288881"/>
          <a:ext cx="762000" cy="292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169587</xdr:rowOff>
    </xdr:from>
    <xdr:to>
      <xdr:col>60</xdr:col>
      <xdr:colOff>123825</xdr:colOff>
      <xdr:row>31</xdr:row>
      <xdr:rowOff>99737</xdr:rowOff>
    </xdr:to>
    <xdr:sp macro="" textlink="">
      <xdr:nvSpPr>
        <xdr:cNvPr id="155" name="楕円 154">
          <a:extLst>
            <a:ext uri="{FF2B5EF4-FFF2-40B4-BE49-F238E27FC236}">
              <a16:creationId xmlns:a16="http://schemas.microsoft.com/office/drawing/2014/main" id="{3AA4271A-9386-4D3C-93F4-F893C597152D}"/>
            </a:ext>
          </a:extLst>
        </xdr:cNvPr>
        <xdr:cNvSpPr/>
      </xdr:nvSpPr>
      <xdr:spPr>
        <a:xfrm>
          <a:off x="11747500" y="6084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48937</xdr:rowOff>
    </xdr:from>
    <xdr:to>
      <xdr:col>64</xdr:col>
      <xdr:colOff>73025</xdr:colOff>
      <xdr:row>33</xdr:row>
      <xdr:rowOff>151691</xdr:rowOff>
    </xdr:to>
    <xdr:cxnSp macro="">
      <xdr:nvCxnSpPr>
        <xdr:cNvPr id="156" name="直線コネクタ 155">
          <a:extLst>
            <a:ext uri="{FF2B5EF4-FFF2-40B4-BE49-F238E27FC236}">
              <a16:creationId xmlns:a16="http://schemas.microsoft.com/office/drawing/2014/main" id="{636FC630-DC06-43F9-894E-D349CA97BDFF}"/>
            </a:ext>
          </a:extLst>
        </xdr:cNvPr>
        <xdr:cNvCxnSpPr/>
      </xdr:nvCxnSpPr>
      <xdr:spPr>
        <a:xfrm>
          <a:off x="11798300" y="6135412"/>
          <a:ext cx="762000" cy="445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168049</xdr:rowOff>
    </xdr:from>
    <xdr:ext cx="469744" cy="259045"/>
    <xdr:sp macro="" textlink="">
      <xdr:nvSpPr>
        <xdr:cNvPr id="157" name="n_1aveValue債務償還比率">
          <a:extLst>
            <a:ext uri="{FF2B5EF4-FFF2-40B4-BE49-F238E27FC236}">
              <a16:creationId xmlns:a16="http://schemas.microsoft.com/office/drawing/2014/main" id="{4E15C0C4-E01A-45C9-9F47-23CF5E22F337}"/>
            </a:ext>
          </a:extLst>
        </xdr:cNvPr>
        <xdr:cNvSpPr txBox="1"/>
      </xdr:nvSpPr>
      <xdr:spPr>
        <a:xfrm>
          <a:off x="13836727" y="5397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17829</xdr:rowOff>
    </xdr:from>
    <xdr:ext cx="469744" cy="259045"/>
    <xdr:sp macro="" textlink="">
      <xdr:nvSpPr>
        <xdr:cNvPr id="158" name="n_2aveValue債務償還比率">
          <a:extLst>
            <a:ext uri="{FF2B5EF4-FFF2-40B4-BE49-F238E27FC236}">
              <a16:creationId xmlns:a16="http://schemas.microsoft.com/office/drawing/2014/main" id="{04D6A5E5-E005-454C-98E8-718C8CB9E439}"/>
            </a:ext>
          </a:extLst>
        </xdr:cNvPr>
        <xdr:cNvSpPr txBox="1"/>
      </xdr:nvSpPr>
      <xdr:spPr>
        <a:xfrm>
          <a:off x="13087427" y="5418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158344</xdr:rowOff>
    </xdr:from>
    <xdr:ext cx="469744" cy="259045"/>
    <xdr:sp macro="" textlink="">
      <xdr:nvSpPr>
        <xdr:cNvPr id="159" name="n_3aveValue債務償還比率">
          <a:extLst>
            <a:ext uri="{FF2B5EF4-FFF2-40B4-BE49-F238E27FC236}">
              <a16:creationId xmlns:a16="http://schemas.microsoft.com/office/drawing/2014/main" id="{89D3C3FF-9066-456F-A34D-D0F2F251C6DC}"/>
            </a:ext>
          </a:extLst>
        </xdr:cNvPr>
        <xdr:cNvSpPr txBox="1"/>
      </xdr:nvSpPr>
      <xdr:spPr>
        <a:xfrm>
          <a:off x="12325427" y="5559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169139</xdr:rowOff>
    </xdr:from>
    <xdr:ext cx="469744" cy="259045"/>
    <xdr:sp macro="" textlink="">
      <xdr:nvSpPr>
        <xdr:cNvPr id="160" name="n_4aveValue債務償還比率">
          <a:extLst>
            <a:ext uri="{FF2B5EF4-FFF2-40B4-BE49-F238E27FC236}">
              <a16:creationId xmlns:a16="http://schemas.microsoft.com/office/drawing/2014/main" id="{AF419E81-EECF-4966-BB49-DD9C18BD40C4}"/>
            </a:ext>
          </a:extLst>
        </xdr:cNvPr>
        <xdr:cNvSpPr txBox="1"/>
      </xdr:nvSpPr>
      <xdr:spPr>
        <a:xfrm>
          <a:off x="11563427" y="5569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156544</xdr:rowOff>
    </xdr:from>
    <xdr:ext cx="469744" cy="259045"/>
    <xdr:sp macro="" textlink="">
      <xdr:nvSpPr>
        <xdr:cNvPr id="161" name="n_1mainValue債務償還比率">
          <a:extLst>
            <a:ext uri="{FF2B5EF4-FFF2-40B4-BE49-F238E27FC236}">
              <a16:creationId xmlns:a16="http://schemas.microsoft.com/office/drawing/2014/main" id="{DF65A97D-9C1F-4459-B68C-94BAB816D60C}"/>
            </a:ext>
          </a:extLst>
        </xdr:cNvPr>
        <xdr:cNvSpPr txBox="1"/>
      </xdr:nvSpPr>
      <xdr:spPr>
        <a:xfrm>
          <a:off x="13836727" y="6414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72883</xdr:rowOff>
    </xdr:from>
    <xdr:ext cx="469744" cy="259045"/>
    <xdr:sp macro="" textlink="">
      <xdr:nvSpPr>
        <xdr:cNvPr id="162" name="n_2mainValue債務償還比率">
          <a:extLst>
            <a:ext uri="{FF2B5EF4-FFF2-40B4-BE49-F238E27FC236}">
              <a16:creationId xmlns:a16="http://schemas.microsoft.com/office/drawing/2014/main" id="{D087D9C2-BD22-4499-B719-602C8D4DB568}"/>
            </a:ext>
          </a:extLst>
        </xdr:cNvPr>
        <xdr:cNvSpPr txBox="1"/>
      </xdr:nvSpPr>
      <xdr:spPr>
        <a:xfrm>
          <a:off x="13087427" y="6330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34</xdr:row>
      <xdr:rowOff>22168</xdr:rowOff>
    </xdr:from>
    <xdr:ext cx="469744" cy="259045"/>
    <xdr:sp macro="" textlink="">
      <xdr:nvSpPr>
        <xdr:cNvPr id="163" name="n_3mainValue債務償還比率">
          <a:extLst>
            <a:ext uri="{FF2B5EF4-FFF2-40B4-BE49-F238E27FC236}">
              <a16:creationId xmlns:a16="http://schemas.microsoft.com/office/drawing/2014/main" id="{5CBCA991-8E1C-4D8A-AEFA-F683135F2C44}"/>
            </a:ext>
          </a:extLst>
        </xdr:cNvPr>
        <xdr:cNvSpPr txBox="1"/>
      </xdr:nvSpPr>
      <xdr:spPr>
        <a:xfrm>
          <a:off x="12325427" y="6622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90864</xdr:rowOff>
    </xdr:from>
    <xdr:ext cx="469744" cy="259045"/>
    <xdr:sp macro="" textlink="">
      <xdr:nvSpPr>
        <xdr:cNvPr id="164" name="n_4mainValue債務償還比率">
          <a:extLst>
            <a:ext uri="{FF2B5EF4-FFF2-40B4-BE49-F238E27FC236}">
              <a16:creationId xmlns:a16="http://schemas.microsoft.com/office/drawing/2014/main" id="{C3FA78CA-652D-422A-9406-DE8BE76AF3AB}"/>
            </a:ext>
          </a:extLst>
        </xdr:cNvPr>
        <xdr:cNvSpPr txBox="1"/>
      </xdr:nvSpPr>
      <xdr:spPr>
        <a:xfrm>
          <a:off x="11563427" y="6177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38B26B5B-39D4-4379-B69F-9BDFEACAD9E2}"/>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BF5709C8-8178-4701-973F-1C5192D57ED4}"/>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8E2F15A2-D128-4849-B349-9F9462C60AC9}"/>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A9C058DA-59B2-4C16-B9A6-663AD11B42AE}"/>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3F437F5C-08A1-40E1-A2FD-969B68CF26B1}"/>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B0095749-D3AC-4DE9-AB3B-09A8E5C454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B4A8FD2-11F0-4177-8BB4-9802B05C5C5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43BF052-5977-41A8-B967-6BE0C590AAA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E66D8EA-8FFA-4B55-BDE6-45C3E77DB90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588EC56-E8B8-4EF3-BC85-4584FBAA8BC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高知県安田町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71C8A56-5610-4EBA-870F-9908C486128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0E39905-5197-4434-B74E-9AA4E3B0F2A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981F2C5-7367-4088-BB16-625D317825F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02199C5-9CFD-401B-B11D-E2930577A8F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612F7EB-484B-4575-B39C-4DCD8A51972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F5788DA-2C9B-459D-817C-343F1A408AE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2,345
2,334
52.36
3,112,598
3,040,452
52,163
1,696,059
4,325,745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9FFABDB-A268-4295-867D-8C4D0B9F503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290952E-8B43-47AE-8CA8-1DE24A906E7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9F2C891-FF88-40E4-A090-4E868ED4E7A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E7B6F38-2BEE-4C1D-8787-4B940A3E87F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5EDE81E-AC05-4F50-BE0B-BE24BA0D4DC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5C2D170D-F9EE-4F3C-BF99-EC80CD46F69F}"/>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1AA6D4E-7D68-4A51-8EC6-100F46F3936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BBCE2B3-21B6-485B-9B0B-A6C1A08588C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7332F94-4392-4BA0-8C0F-F30C3FBB4F0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70EBEC2-8B5B-4DD0-9C17-AE55A89C41E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597D96B-89CE-4C6C-9338-3B2E777C566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6434BE9-5458-4ED8-B0D0-E54BED0BEA0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FD462BC-25FC-4C88-ACC5-8C7E607CCE7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292BCA1-B605-49D7-A6E2-AB5B9F0FCD0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2D08CFF-1A35-4286-8DDD-86C963E37E9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DBF89A9-DB34-4FD9-9544-E7C96C4E11D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FDDDF3B-897E-459E-B4A1-5796497B18F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B05EC74-A610-4A3C-AB5F-98F0A51D1ED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2EEED0C-143D-4B39-8354-70AC260F416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721B6EB-99BE-49AA-A0D9-BF65BD46D222}"/>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0A8F68E-0B77-4C0C-B54C-C03556CC268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67D04AE-9EC3-4BBF-821A-1711B1BCB2C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9D7A0C3-B556-41DD-9723-EA805A39A63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8AC66D1-F883-4CE7-8F0C-2AE4692B070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9AD196A-DCCC-4AF4-8107-6C30A67BF5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EA70FC6-CF1C-4356-9C89-D572DF606EF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FB43391-1F46-49AC-81F9-CCAFEC6501A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C5E80DD-8EED-4AF1-A295-B45FC1BDECD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984DF24-4136-4A70-A5EE-D71CDC15D9CE}"/>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A11437C-0FCC-413A-8467-7EB3DD196EF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F0E69CA-3B93-4BCB-984B-FB70F165480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91E2E62-5D41-4527-A3D9-ADA52FDD652D}"/>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B4FCB785-65FF-45CB-A73B-A07B7C176071}"/>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8A3104B9-A74A-44EB-AD13-97FB1A63B49A}"/>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78A9982C-4F7D-48C7-A816-18EBFDA50E98}"/>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57BC0FD0-4DC2-432A-8E4F-696CBB934E45}"/>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1D1FAB35-EC97-4B16-9E21-1A30076CBBF2}"/>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2CCFB1DD-B7D9-43B2-8277-C639D66F62DB}"/>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3916C685-A4E4-4189-9358-4F9670D34A82}"/>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EE8EC7F9-2789-4E70-B5CA-A26F25F4C284}"/>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72F951EA-B13A-43C7-82F4-ADFDE1C2616C}"/>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C1EA6121-C965-4150-8A7C-90C8642D8377}"/>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A51684B3-17C6-4F75-99FD-9A0DD81E3901}"/>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6563E28F-85C2-4958-8762-B5C449DAA91D}"/>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3C9423DE-241E-4B93-93E4-BB1E2D8B3B41}"/>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9B1E3ADA-AC5A-4A97-AAA3-B337C42E965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63137</xdr:rowOff>
    </xdr:to>
    <xdr:cxnSp macro="">
      <xdr:nvCxnSpPr>
        <xdr:cNvPr id="58" name="直線コネクタ 57">
          <a:extLst>
            <a:ext uri="{FF2B5EF4-FFF2-40B4-BE49-F238E27FC236}">
              <a16:creationId xmlns:a16="http://schemas.microsoft.com/office/drawing/2014/main" id="{D6A262D9-3B5E-41D0-B477-BCBC9E1AA03A}"/>
            </a:ext>
          </a:extLst>
        </xdr:cNvPr>
        <xdr:cNvCxnSpPr/>
      </xdr:nvCxnSpPr>
      <xdr:spPr>
        <a:xfrm flipV="1">
          <a:off x="4634865" y="5660572"/>
          <a:ext cx="0" cy="160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66964</xdr:rowOff>
    </xdr:from>
    <xdr:ext cx="405111" cy="259045"/>
    <xdr:sp macro="" textlink="">
      <xdr:nvSpPr>
        <xdr:cNvPr id="59" name="【道路】&#10;有形固定資産減価償却率最小値テキスト">
          <a:extLst>
            <a:ext uri="{FF2B5EF4-FFF2-40B4-BE49-F238E27FC236}">
              <a16:creationId xmlns:a16="http://schemas.microsoft.com/office/drawing/2014/main" id="{D9D3F96E-EA95-4512-B2AD-C9A38375A27A}"/>
            </a:ext>
          </a:extLst>
        </xdr:cNvPr>
        <xdr:cNvSpPr txBox="1"/>
      </xdr:nvSpPr>
      <xdr:spPr>
        <a:xfrm>
          <a:off x="4673600" y="726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63137</xdr:rowOff>
    </xdr:from>
    <xdr:to>
      <xdr:col>24</xdr:col>
      <xdr:colOff>152400</xdr:colOff>
      <xdr:row>42</xdr:row>
      <xdr:rowOff>63137</xdr:rowOff>
    </xdr:to>
    <xdr:cxnSp macro="">
      <xdr:nvCxnSpPr>
        <xdr:cNvPr id="60" name="直線コネクタ 59">
          <a:extLst>
            <a:ext uri="{FF2B5EF4-FFF2-40B4-BE49-F238E27FC236}">
              <a16:creationId xmlns:a16="http://schemas.microsoft.com/office/drawing/2014/main" id="{BC5E61BE-6D32-4C16-8ABD-BBC17DE77B3F}"/>
            </a:ext>
          </a:extLst>
        </xdr:cNvPr>
        <xdr:cNvCxnSpPr/>
      </xdr:nvCxnSpPr>
      <xdr:spPr>
        <a:xfrm>
          <a:off x="4546600" y="726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B3282610-CF61-4720-83B1-A6CC29D7CD77}"/>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057BE2FF-5656-44A7-8D5C-13DDD4705F31}"/>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49547</xdr:rowOff>
    </xdr:from>
    <xdr:ext cx="405111" cy="259045"/>
    <xdr:sp macro="" textlink="">
      <xdr:nvSpPr>
        <xdr:cNvPr id="63" name="【道路】&#10;有形固定資産減価償却率平均値テキスト">
          <a:extLst>
            <a:ext uri="{FF2B5EF4-FFF2-40B4-BE49-F238E27FC236}">
              <a16:creationId xmlns:a16="http://schemas.microsoft.com/office/drawing/2014/main" id="{38757E79-8123-4BA2-9CCE-8BCFB292C5AC}"/>
            </a:ext>
          </a:extLst>
        </xdr:cNvPr>
        <xdr:cNvSpPr txBox="1"/>
      </xdr:nvSpPr>
      <xdr:spPr>
        <a:xfrm>
          <a:off x="4673600" y="6736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71120</xdr:rowOff>
    </xdr:from>
    <xdr:to>
      <xdr:col>24</xdr:col>
      <xdr:colOff>114300</xdr:colOff>
      <xdr:row>40</xdr:row>
      <xdr:rowOff>1270</xdr:rowOff>
    </xdr:to>
    <xdr:sp macro="" textlink="">
      <xdr:nvSpPr>
        <xdr:cNvPr id="64" name="フローチャート: 判断 63">
          <a:extLst>
            <a:ext uri="{FF2B5EF4-FFF2-40B4-BE49-F238E27FC236}">
              <a16:creationId xmlns:a16="http://schemas.microsoft.com/office/drawing/2014/main" id="{2086A598-359D-4BFC-9606-B227DBE07238}"/>
            </a:ext>
          </a:extLst>
        </xdr:cNvPr>
        <xdr:cNvSpPr/>
      </xdr:nvSpPr>
      <xdr:spPr>
        <a:xfrm>
          <a:off x="45847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10704</xdr:rowOff>
    </xdr:from>
    <xdr:to>
      <xdr:col>20</xdr:col>
      <xdr:colOff>38100</xdr:colOff>
      <xdr:row>39</xdr:row>
      <xdr:rowOff>112304</xdr:rowOff>
    </xdr:to>
    <xdr:sp macro="" textlink="">
      <xdr:nvSpPr>
        <xdr:cNvPr id="65" name="フローチャート: 判断 64">
          <a:extLst>
            <a:ext uri="{FF2B5EF4-FFF2-40B4-BE49-F238E27FC236}">
              <a16:creationId xmlns:a16="http://schemas.microsoft.com/office/drawing/2014/main" id="{D508B160-87B6-4BF3-BD16-29A2B99CA0F2}"/>
            </a:ext>
          </a:extLst>
        </xdr:cNvPr>
        <xdr:cNvSpPr/>
      </xdr:nvSpPr>
      <xdr:spPr>
        <a:xfrm>
          <a:off x="3746500" y="669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157662</xdr:rowOff>
    </xdr:from>
    <xdr:to>
      <xdr:col>15</xdr:col>
      <xdr:colOff>101600</xdr:colOff>
      <xdr:row>39</xdr:row>
      <xdr:rowOff>87812</xdr:rowOff>
    </xdr:to>
    <xdr:sp macro="" textlink="">
      <xdr:nvSpPr>
        <xdr:cNvPr id="66" name="フローチャート: 判断 65">
          <a:extLst>
            <a:ext uri="{FF2B5EF4-FFF2-40B4-BE49-F238E27FC236}">
              <a16:creationId xmlns:a16="http://schemas.microsoft.com/office/drawing/2014/main" id="{5D467B91-2389-4DE9-B5AD-9069A67B6B6B}"/>
            </a:ext>
          </a:extLst>
        </xdr:cNvPr>
        <xdr:cNvSpPr/>
      </xdr:nvSpPr>
      <xdr:spPr>
        <a:xfrm>
          <a:off x="2857500" y="66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123372</xdr:rowOff>
    </xdr:from>
    <xdr:to>
      <xdr:col>10</xdr:col>
      <xdr:colOff>165100</xdr:colOff>
      <xdr:row>39</xdr:row>
      <xdr:rowOff>53522</xdr:rowOff>
    </xdr:to>
    <xdr:sp macro="" textlink="">
      <xdr:nvSpPr>
        <xdr:cNvPr id="67" name="フローチャート: 判断 66">
          <a:extLst>
            <a:ext uri="{FF2B5EF4-FFF2-40B4-BE49-F238E27FC236}">
              <a16:creationId xmlns:a16="http://schemas.microsoft.com/office/drawing/2014/main" id="{EA6EC4BF-CB84-4B7A-8E30-A8B800A7DD46}"/>
            </a:ext>
          </a:extLst>
        </xdr:cNvPr>
        <xdr:cNvSpPr/>
      </xdr:nvSpPr>
      <xdr:spPr>
        <a:xfrm>
          <a:off x="1968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116840</xdr:rowOff>
    </xdr:from>
    <xdr:to>
      <xdr:col>6</xdr:col>
      <xdr:colOff>38100</xdr:colOff>
      <xdr:row>39</xdr:row>
      <xdr:rowOff>46990</xdr:rowOff>
    </xdr:to>
    <xdr:sp macro="" textlink="">
      <xdr:nvSpPr>
        <xdr:cNvPr id="68" name="フローチャート: 判断 67">
          <a:extLst>
            <a:ext uri="{FF2B5EF4-FFF2-40B4-BE49-F238E27FC236}">
              <a16:creationId xmlns:a16="http://schemas.microsoft.com/office/drawing/2014/main" id="{849EFE95-D92D-49AD-8581-EF7E98D69B97}"/>
            </a:ext>
          </a:extLst>
        </xdr:cNvPr>
        <xdr:cNvSpPr/>
      </xdr:nvSpPr>
      <xdr:spPr>
        <a:xfrm>
          <a:off x="1079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F938219-E707-4025-8F46-C7C6B9CFDB08}"/>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0F78095-AEB9-489D-97CE-9FC0201D605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289D739-3FEB-4A11-80EF-C86EE886E36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E165759-0FBD-45C4-8A79-4135D41246F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8876E2F3-826B-4F10-BAE7-C7D8BA50326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35197</xdr:rowOff>
    </xdr:from>
    <xdr:to>
      <xdr:col>24</xdr:col>
      <xdr:colOff>114300</xdr:colOff>
      <xdr:row>37</xdr:row>
      <xdr:rowOff>136797</xdr:rowOff>
    </xdr:to>
    <xdr:sp macro="" textlink="">
      <xdr:nvSpPr>
        <xdr:cNvPr id="74" name="楕円 73">
          <a:extLst>
            <a:ext uri="{FF2B5EF4-FFF2-40B4-BE49-F238E27FC236}">
              <a16:creationId xmlns:a16="http://schemas.microsoft.com/office/drawing/2014/main" id="{7B239CEC-BE2D-4FE2-9396-FB9D0E619ECB}"/>
            </a:ext>
          </a:extLst>
        </xdr:cNvPr>
        <xdr:cNvSpPr/>
      </xdr:nvSpPr>
      <xdr:spPr>
        <a:xfrm>
          <a:off x="4584700" y="637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58074</xdr:rowOff>
    </xdr:from>
    <xdr:ext cx="405111" cy="259045"/>
    <xdr:sp macro="" textlink="">
      <xdr:nvSpPr>
        <xdr:cNvPr id="75" name="【道路】&#10;有形固定資産減価償却率該当値テキスト">
          <a:extLst>
            <a:ext uri="{FF2B5EF4-FFF2-40B4-BE49-F238E27FC236}">
              <a16:creationId xmlns:a16="http://schemas.microsoft.com/office/drawing/2014/main" id="{C3AC8405-E983-4AC3-8FAE-31F63D23FEEF}"/>
            </a:ext>
          </a:extLst>
        </xdr:cNvPr>
        <xdr:cNvSpPr txBox="1"/>
      </xdr:nvSpPr>
      <xdr:spPr>
        <a:xfrm>
          <a:off x="4673600" y="6230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5806</xdr:rowOff>
    </xdr:from>
    <xdr:to>
      <xdr:col>20</xdr:col>
      <xdr:colOff>38100</xdr:colOff>
      <xdr:row>37</xdr:row>
      <xdr:rowOff>107406</xdr:rowOff>
    </xdr:to>
    <xdr:sp macro="" textlink="">
      <xdr:nvSpPr>
        <xdr:cNvPr id="76" name="楕円 75">
          <a:extLst>
            <a:ext uri="{FF2B5EF4-FFF2-40B4-BE49-F238E27FC236}">
              <a16:creationId xmlns:a16="http://schemas.microsoft.com/office/drawing/2014/main" id="{AE25CBF6-E925-42DE-A164-97B1042CF130}"/>
            </a:ext>
          </a:extLst>
        </xdr:cNvPr>
        <xdr:cNvSpPr/>
      </xdr:nvSpPr>
      <xdr:spPr>
        <a:xfrm>
          <a:off x="3746500" y="634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56606</xdr:rowOff>
    </xdr:from>
    <xdr:to>
      <xdr:col>24</xdr:col>
      <xdr:colOff>63500</xdr:colOff>
      <xdr:row>37</xdr:row>
      <xdr:rowOff>85997</xdr:rowOff>
    </xdr:to>
    <xdr:cxnSp macro="">
      <xdr:nvCxnSpPr>
        <xdr:cNvPr id="77" name="直線コネクタ 76">
          <a:extLst>
            <a:ext uri="{FF2B5EF4-FFF2-40B4-BE49-F238E27FC236}">
              <a16:creationId xmlns:a16="http://schemas.microsoft.com/office/drawing/2014/main" id="{F7123B0B-6E20-4214-8323-A744A890C0CB}"/>
            </a:ext>
          </a:extLst>
        </xdr:cNvPr>
        <xdr:cNvCxnSpPr/>
      </xdr:nvCxnSpPr>
      <xdr:spPr>
        <a:xfrm>
          <a:off x="3797300" y="6400256"/>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7439</xdr:rowOff>
    </xdr:from>
    <xdr:to>
      <xdr:col>15</xdr:col>
      <xdr:colOff>101600</xdr:colOff>
      <xdr:row>37</xdr:row>
      <xdr:rowOff>109039</xdr:rowOff>
    </xdr:to>
    <xdr:sp macro="" textlink="">
      <xdr:nvSpPr>
        <xdr:cNvPr id="78" name="楕円 77">
          <a:extLst>
            <a:ext uri="{FF2B5EF4-FFF2-40B4-BE49-F238E27FC236}">
              <a16:creationId xmlns:a16="http://schemas.microsoft.com/office/drawing/2014/main" id="{47D57ABF-1179-48A4-A8F8-9F7FBBE6CB4C}"/>
            </a:ext>
          </a:extLst>
        </xdr:cNvPr>
        <xdr:cNvSpPr/>
      </xdr:nvSpPr>
      <xdr:spPr>
        <a:xfrm>
          <a:off x="2857500" y="635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56606</xdr:rowOff>
    </xdr:from>
    <xdr:to>
      <xdr:col>19</xdr:col>
      <xdr:colOff>177800</xdr:colOff>
      <xdr:row>37</xdr:row>
      <xdr:rowOff>58239</xdr:rowOff>
    </xdr:to>
    <xdr:cxnSp macro="">
      <xdr:nvCxnSpPr>
        <xdr:cNvPr id="79" name="直線コネクタ 78">
          <a:extLst>
            <a:ext uri="{FF2B5EF4-FFF2-40B4-BE49-F238E27FC236}">
              <a16:creationId xmlns:a16="http://schemas.microsoft.com/office/drawing/2014/main" id="{317286EF-151F-48EB-830E-F038843AF45B}"/>
            </a:ext>
          </a:extLst>
        </xdr:cNvPr>
        <xdr:cNvCxnSpPr/>
      </xdr:nvCxnSpPr>
      <xdr:spPr>
        <a:xfrm flipV="1">
          <a:off x="2908300" y="6400256"/>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12337</xdr:rowOff>
    </xdr:from>
    <xdr:to>
      <xdr:col>10</xdr:col>
      <xdr:colOff>165100</xdr:colOff>
      <xdr:row>37</xdr:row>
      <xdr:rowOff>113937</xdr:rowOff>
    </xdr:to>
    <xdr:sp macro="" textlink="">
      <xdr:nvSpPr>
        <xdr:cNvPr id="80" name="楕円 79">
          <a:extLst>
            <a:ext uri="{FF2B5EF4-FFF2-40B4-BE49-F238E27FC236}">
              <a16:creationId xmlns:a16="http://schemas.microsoft.com/office/drawing/2014/main" id="{0FEF3281-B581-43C9-A2AF-CF837D27768C}"/>
            </a:ext>
          </a:extLst>
        </xdr:cNvPr>
        <xdr:cNvSpPr/>
      </xdr:nvSpPr>
      <xdr:spPr>
        <a:xfrm>
          <a:off x="1968500" y="635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58239</xdr:rowOff>
    </xdr:from>
    <xdr:to>
      <xdr:col>15</xdr:col>
      <xdr:colOff>50800</xdr:colOff>
      <xdr:row>37</xdr:row>
      <xdr:rowOff>63137</xdr:rowOff>
    </xdr:to>
    <xdr:cxnSp macro="">
      <xdr:nvCxnSpPr>
        <xdr:cNvPr id="81" name="直線コネクタ 80">
          <a:extLst>
            <a:ext uri="{FF2B5EF4-FFF2-40B4-BE49-F238E27FC236}">
              <a16:creationId xmlns:a16="http://schemas.microsoft.com/office/drawing/2014/main" id="{CF497704-CB90-47C2-BA10-18298272C1F5}"/>
            </a:ext>
          </a:extLst>
        </xdr:cNvPr>
        <xdr:cNvCxnSpPr/>
      </xdr:nvCxnSpPr>
      <xdr:spPr>
        <a:xfrm flipV="1">
          <a:off x="2019300" y="6401889"/>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154396</xdr:rowOff>
    </xdr:from>
    <xdr:to>
      <xdr:col>6</xdr:col>
      <xdr:colOff>38100</xdr:colOff>
      <xdr:row>37</xdr:row>
      <xdr:rowOff>84546</xdr:rowOff>
    </xdr:to>
    <xdr:sp macro="" textlink="">
      <xdr:nvSpPr>
        <xdr:cNvPr id="82" name="楕円 81">
          <a:extLst>
            <a:ext uri="{FF2B5EF4-FFF2-40B4-BE49-F238E27FC236}">
              <a16:creationId xmlns:a16="http://schemas.microsoft.com/office/drawing/2014/main" id="{54EED26D-FDD0-4F66-93B0-081A8A166871}"/>
            </a:ext>
          </a:extLst>
        </xdr:cNvPr>
        <xdr:cNvSpPr/>
      </xdr:nvSpPr>
      <xdr:spPr>
        <a:xfrm>
          <a:off x="1079500" y="632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33746</xdr:rowOff>
    </xdr:from>
    <xdr:to>
      <xdr:col>10</xdr:col>
      <xdr:colOff>114300</xdr:colOff>
      <xdr:row>37</xdr:row>
      <xdr:rowOff>63137</xdr:rowOff>
    </xdr:to>
    <xdr:cxnSp macro="">
      <xdr:nvCxnSpPr>
        <xdr:cNvPr id="83" name="直線コネクタ 82">
          <a:extLst>
            <a:ext uri="{FF2B5EF4-FFF2-40B4-BE49-F238E27FC236}">
              <a16:creationId xmlns:a16="http://schemas.microsoft.com/office/drawing/2014/main" id="{C835E410-4A55-4DC2-BB28-8795E1330845}"/>
            </a:ext>
          </a:extLst>
        </xdr:cNvPr>
        <xdr:cNvCxnSpPr/>
      </xdr:nvCxnSpPr>
      <xdr:spPr>
        <a:xfrm>
          <a:off x="1130300" y="637739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103431</xdr:rowOff>
    </xdr:from>
    <xdr:ext cx="405111" cy="259045"/>
    <xdr:sp macro="" textlink="">
      <xdr:nvSpPr>
        <xdr:cNvPr id="84" name="n_1aveValue【道路】&#10;有形固定資産減価償却率">
          <a:extLst>
            <a:ext uri="{FF2B5EF4-FFF2-40B4-BE49-F238E27FC236}">
              <a16:creationId xmlns:a16="http://schemas.microsoft.com/office/drawing/2014/main" id="{F3D7EF42-E5D6-498C-9094-D493E82CBE32}"/>
            </a:ext>
          </a:extLst>
        </xdr:cNvPr>
        <xdr:cNvSpPr txBox="1"/>
      </xdr:nvSpPr>
      <xdr:spPr>
        <a:xfrm>
          <a:off x="3582044" y="678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78939</xdr:rowOff>
    </xdr:from>
    <xdr:ext cx="405111" cy="259045"/>
    <xdr:sp macro="" textlink="">
      <xdr:nvSpPr>
        <xdr:cNvPr id="85" name="n_2aveValue【道路】&#10;有形固定資産減価償却率">
          <a:extLst>
            <a:ext uri="{FF2B5EF4-FFF2-40B4-BE49-F238E27FC236}">
              <a16:creationId xmlns:a16="http://schemas.microsoft.com/office/drawing/2014/main" id="{CA89701E-3686-43AF-BFDF-1C388203991B}"/>
            </a:ext>
          </a:extLst>
        </xdr:cNvPr>
        <xdr:cNvSpPr txBox="1"/>
      </xdr:nvSpPr>
      <xdr:spPr>
        <a:xfrm>
          <a:off x="2705744" y="676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44649</xdr:rowOff>
    </xdr:from>
    <xdr:ext cx="405111" cy="259045"/>
    <xdr:sp macro="" textlink="">
      <xdr:nvSpPr>
        <xdr:cNvPr id="86" name="n_3aveValue【道路】&#10;有形固定資産減価償却率">
          <a:extLst>
            <a:ext uri="{FF2B5EF4-FFF2-40B4-BE49-F238E27FC236}">
              <a16:creationId xmlns:a16="http://schemas.microsoft.com/office/drawing/2014/main" id="{146677EA-56E1-4C16-A3FD-D2BE1BE52CEE}"/>
            </a:ext>
          </a:extLst>
        </xdr:cNvPr>
        <xdr:cNvSpPr txBox="1"/>
      </xdr:nvSpPr>
      <xdr:spPr>
        <a:xfrm>
          <a:off x="1816744" y="673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38117</xdr:rowOff>
    </xdr:from>
    <xdr:ext cx="405111" cy="259045"/>
    <xdr:sp macro="" textlink="">
      <xdr:nvSpPr>
        <xdr:cNvPr id="87" name="n_4aveValue【道路】&#10;有形固定資産減価償却率">
          <a:extLst>
            <a:ext uri="{FF2B5EF4-FFF2-40B4-BE49-F238E27FC236}">
              <a16:creationId xmlns:a16="http://schemas.microsoft.com/office/drawing/2014/main" id="{505B1175-46B3-454F-B378-D86B08DA56B5}"/>
            </a:ext>
          </a:extLst>
        </xdr:cNvPr>
        <xdr:cNvSpPr txBox="1"/>
      </xdr:nvSpPr>
      <xdr:spPr>
        <a:xfrm>
          <a:off x="9277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123933</xdr:rowOff>
    </xdr:from>
    <xdr:ext cx="405111" cy="259045"/>
    <xdr:sp macro="" textlink="">
      <xdr:nvSpPr>
        <xdr:cNvPr id="88" name="n_1mainValue【道路】&#10;有形固定資産減価償却率">
          <a:extLst>
            <a:ext uri="{FF2B5EF4-FFF2-40B4-BE49-F238E27FC236}">
              <a16:creationId xmlns:a16="http://schemas.microsoft.com/office/drawing/2014/main" id="{69826FCB-818D-480C-8A40-C662B44E86A8}"/>
            </a:ext>
          </a:extLst>
        </xdr:cNvPr>
        <xdr:cNvSpPr txBox="1"/>
      </xdr:nvSpPr>
      <xdr:spPr>
        <a:xfrm>
          <a:off x="3582044" y="612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125566</xdr:rowOff>
    </xdr:from>
    <xdr:ext cx="405111" cy="259045"/>
    <xdr:sp macro="" textlink="">
      <xdr:nvSpPr>
        <xdr:cNvPr id="89" name="n_2mainValue【道路】&#10;有形固定資産減価償却率">
          <a:extLst>
            <a:ext uri="{FF2B5EF4-FFF2-40B4-BE49-F238E27FC236}">
              <a16:creationId xmlns:a16="http://schemas.microsoft.com/office/drawing/2014/main" id="{2B22FD55-1CE7-4A83-9377-4FDAE7694019}"/>
            </a:ext>
          </a:extLst>
        </xdr:cNvPr>
        <xdr:cNvSpPr txBox="1"/>
      </xdr:nvSpPr>
      <xdr:spPr>
        <a:xfrm>
          <a:off x="2705744" y="6126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130464</xdr:rowOff>
    </xdr:from>
    <xdr:ext cx="405111" cy="259045"/>
    <xdr:sp macro="" textlink="">
      <xdr:nvSpPr>
        <xdr:cNvPr id="90" name="n_3mainValue【道路】&#10;有形固定資産減価償却率">
          <a:extLst>
            <a:ext uri="{FF2B5EF4-FFF2-40B4-BE49-F238E27FC236}">
              <a16:creationId xmlns:a16="http://schemas.microsoft.com/office/drawing/2014/main" id="{B3B1C3E8-3AB1-473F-AE9E-9E9565B8705D}"/>
            </a:ext>
          </a:extLst>
        </xdr:cNvPr>
        <xdr:cNvSpPr txBox="1"/>
      </xdr:nvSpPr>
      <xdr:spPr>
        <a:xfrm>
          <a:off x="1816744" y="613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101073</xdr:rowOff>
    </xdr:from>
    <xdr:ext cx="405111" cy="259045"/>
    <xdr:sp macro="" textlink="">
      <xdr:nvSpPr>
        <xdr:cNvPr id="91" name="n_4mainValue【道路】&#10;有形固定資産減価償却率">
          <a:extLst>
            <a:ext uri="{FF2B5EF4-FFF2-40B4-BE49-F238E27FC236}">
              <a16:creationId xmlns:a16="http://schemas.microsoft.com/office/drawing/2014/main" id="{7A773D85-7A7C-440B-85C2-A3A5476B0171}"/>
            </a:ext>
          </a:extLst>
        </xdr:cNvPr>
        <xdr:cNvSpPr txBox="1"/>
      </xdr:nvSpPr>
      <xdr:spPr>
        <a:xfrm>
          <a:off x="927744" y="610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A451FFEC-2A5B-46B9-8BDE-16203976EE1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8F2D96F-AB3F-4AB4-948F-CF1110E3837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409E92E1-09FD-4F48-B1B9-EB4C856018E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C07BDEB4-A523-421B-A606-869F6FD2BF6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B9FE9E85-21D3-49F1-A669-198E3999E05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C4D57ED3-74F9-499B-9EA9-784D9218D21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F83A3C9C-5206-438D-8431-3D29BB8B35E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24A41CFF-CF57-446D-AA1A-02E822891068}"/>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6BD691B6-DD4A-49BD-92C6-6216F7F3A4F9}"/>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63397B28-F765-4B20-BF6C-F1D11E51D6BA}"/>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7604DF83-AC0F-4A83-B0C0-0E97190E9069}"/>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BC4D9F44-A4D0-4872-BB99-8BBAD930D354}"/>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792ACFD4-2850-466E-8572-AD658F70C162}"/>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a:extLst>
            <a:ext uri="{FF2B5EF4-FFF2-40B4-BE49-F238E27FC236}">
              <a16:creationId xmlns:a16="http://schemas.microsoft.com/office/drawing/2014/main" id="{8851FEB1-8259-436C-94B1-B09089BC7494}"/>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806C4B87-19C4-493E-B64A-8509EC4EDF51}"/>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a:extLst>
            <a:ext uri="{FF2B5EF4-FFF2-40B4-BE49-F238E27FC236}">
              <a16:creationId xmlns:a16="http://schemas.microsoft.com/office/drawing/2014/main" id="{AB1D2D15-1940-47CC-89BA-7BE15079FAF2}"/>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1405FDCE-DB7A-42B6-8830-27505ED845DB}"/>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a:extLst>
            <a:ext uri="{FF2B5EF4-FFF2-40B4-BE49-F238E27FC236}">
              <a16:creationId xmlns:a16="http://schemas.microsoft.com/office/drawing/2014/main" id="{5F335B4C-7680-447A-B0A2-7525E38B3AFD}"/>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818CF6F2-B9F7-46FB-9FC5-0ED63A1A9349}"/>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a:extLst>
            <a:ext uri="{FF2B5EF4-FFF2-40B4-BE49-F238E27FC236}">
              <a16:creationId xmlns:a16="http://schemas.microsoft.com/office/drawing/2014/main" id="{99D49B79-6335-48A6-9283-6B01B2A13894}"/>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3942D63F-A71F-4288-9BE9-895EC07A0FC1}"/>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a:extLst>
            <a:ext uri="{FF2B5EF4-FFF2-40B4-BE49-F238E27FC236}">
              <a16:creationId xmlns:a16="http://schemas.microsoft.com/office/drawing/2014/main" id="{A09CFDAA-91DA-40CF-8216-B410FA562A7D}"/>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AB603081-C577-4265-8B0B-E519654EA543}"/>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125238</xdr:rowOff>
    </xdr:from>
    <xdr:to>
      <xdr:col>54</xdr:col>
      <xdr:colOff>189865</xdr:colOff>
      <xdr:row>42</xdr:row>
      <xdr:rowOff>17858</xdr:rowOff>
    </xdr:to>
    <xdr:cxnSp macro="">
      <xdr:nvCxnSpPr>
        <xdr:cNvPr id="115" name="直線コネクタ 114">
          <a:extLst>
            <a:ext uri="{FF2B5EF4-FFF2-40B4-BE49-F238E27FC236}">
              <a16:creationId xmlns:a16="http://schemas.microsoft.com/office/drawing/2014/main" id="{98C0A125-CEFB-4D3D-812D-756644A7F7F5}"/>
            </a:ext>
          </a:extLst>
        </xdr:cNvPr>
        <xdr:cNvCxnSpPr/>
      </xdr:nvCxnSpPr>
      <xdr:spPr>
        <a:xfrm flipV="1">
          <a:off x="10476865" y="5954538"/>
          <a:ext cx="0" cy="1264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21685</xdr:rowOff>
    </xdr:from>
    <xdr:ext cx="534377" cy="259045"/>
    <xdr:sp macro="" textlink="">
      <xdr:nvSpPr>
        <xdr:cNvPr id="116" name="【道路】&#10;一人当たり延長最小値テキスト">
          <a:extLst>
            <a:ext uri="{FF2B5EF4-FFF2-40B4-BE49-F238E27FC236}">
              <a16:creationId xmlns:a16="http://schemas.microsoft.com/office/drawing/2014/main" id="{23CC2794-A89A-4BD8-BF3A-BF935FAAB35D}"/>
            </a:ext>
          </a:extLst>
        </xdr:cNvPr>
        <xdr:cNvSpPr txBox="1"/>
      </xdr:nvSpPr>
      <xdr:spPr>
        <a:xfrm>
          <a:off x="10515600" y="722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17858</xdr:rowOff>
    </xdr:from>
    <xdr:to>
      <xdr:col>55</xdr:col>
      <xdr:colOff>88900</xdr:colOff>
      <xdr:row>42</xdr:row>
      <xdr:rowOff>17858</xdr:rowOff>
    </xdr:to>
    <xdr:cxnSp macro="">
      <xdr:nvCxnSpPr>
        <xdr:cNvPr id="117" name="直線コネクタ 116">
          <a:extLst>
            <a:ext uri="{FF2B5EF4-FFF2-40B4-BE49-F238E27FC236}">
              <a16:creationId xmlns:a16="http://schemas.microsoft.com/office/drawing/2014/main" id="{8C869D49-F2A0-4B19-8CD2-7007333BC7D0}"/>
            </a:ext>
          </a:extLst>
        </xdr:cNvPr>
        <xdr:cNvCxnSpPr/>
      </xdr:nvCxnSpPr>
      <xdr:spPr>
        <a:xfrm>
          <a:off x="10388600" y="7218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71915</xdr:rowOff>
    </xdr:from>
    <xdr:ext cx="599010" cy="259045"/>
    <xdr:sp macro="" textlink="">
      <xdr:nvSpPr>
        <xdr:cNvPr id="118" name="【道路】&#10;一人当たり延長最大値テキスト">
          <a:extLst>
            <a:ext uri="{FF2B5EF4-FFF2-40B4-BE49-F238E27FC236}">
              <a16:creationId xmlns:a16="http://schemas.microsoft.com/office/drawing/2014/main" id="{273DD22C-DB44-433E-92A8-14B31A5065D7}"/>
            </a:ext>
          </a:extLst>
        </xdr:cNvPr>
        <xdr:cNvSpPr txBox="1"/>
      </xdr:nvSpPr>
      <xdr:spPr>
        <a:xfrm>
          <a:off x="10515600" y="572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125238</xdr:rowOff>
    </xdr:from>
    <xdr:to>
      <xdr:col>55</xdr:col>
      <xdr:colOff>88900</xdr:colOff>
      <xdr:row>34</xdr:row>
      <xdr:rowOff>125238</xdr:rowOff>
    </xdr:to>
    <xdr:cxnSp macro="">
      <xdr:nvCxnSpPr>
        <xdr:cNvPr id="119" name="直線コネクタ 118">
          <a:extLst>
            <a:ext uri="{FF2B5EF4-FFF2-40B4-BE49-F238E27FC236}">
              <a16:creationId xmlns:a16="http://schemas.microsoft.com/office/drawing/2014/main" id="{1A48E9EB-306B-4EB2-8DC2-AD50BDB356D6}"/>
            </a:ext>
          </a:extLst>
        </xdr:cNvPr>
        <xdr:cNvCxnSpPr/>
      </xdr:nvCxnSpPr>
      <xdr:spPr>
        <a:xfrm>
          <a:off x="10388600" y="5954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14243</xdr:rowOff>
    </xdr:from>
    <xdr:ext cx="534377" cy="259045"/>
    <xdr:sp macro="" textlink="">
      <xdr:nvSpPr>
        <xdr:cNvPr id="120" name="【道路】&#10;一人当たり延長平均値テキスト">
          <a:extLst>
            <a:ext uri="{FF2B5EF4-FFF2-40B4-BE49-F238E27FC236}">
              <a16:creationId xmlns:a16="http://schemas.microsoft.com/office/drawing/2014/main" id="{D8FEEC97-1F45-4C39-9781-184CD7A33839}"/>
            </a:ext>
          </a:extLst>
        </xdr:cNvPr>
        <xdr:cNvSpPr txBox="1"/>
      </xdr:nvSpPr>
      <xdr:spPr>
        <a:xfrm>
          <a:off x="10515600" y="6872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162816</xdr:rowOff>
    </xdr:from>
    <xdr:to>
      <xdr:col>55</xdr:col>
      <xdr:colOff>50800</xdr:colOff>
      <xdr:row>41</xdr:row>
      <xdr:rowOff>92966</xdr:rowOff>
    </xdr:to>
    <xdr:sp macro="" textlink="">
      <xdr:nvSpPr>
        <xdr:cNvPr id="121" name="フローチャート: 判断 120">
          <a:extLst>
            <a:ext uri="{FF2B5EF4-FFF2-40B4-BE49-F238E27FC236}">
              <a16:creationId xmlns:a16="http://schemas.microsoft.com/office/drawing/2014/main" id="{C1CB1CC8-BA0E-451E-8204-1DAD355D24B4}"/>
            </a:ext>
          </a:extLst>
        </xdr:cNvPr>
        <xdr:cNvSpPr/>
      </xdr:nvSpPr>
      <xdr:spPr>
        <a:xfrm>
          <a:off x="10426700" y="702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153919</xdr:rowOff>
    </xdr:from>
    <xdr:to>
      <xdr:col>50</xdr:col>
      <xdr:colOff>165100</xdr:colOff>
      <xdr:row>41</xdr:row>
      <xdr:rowOff>84069</xdr:rowOff>
    </xdr:to>
    <xdr:sp macro="" textlink="">
      <xdr:nvSpPr>
        <xdr:cNvPr id="122" name="フローチャート: 判断 121">
          <a:extLst>
            <a:ext uri="{FF2B5EF4-FFF2-40B4-BE49-F238E27FC236}">
              <a16:creationId xmlns:a16="http://schemas.microsoft.com/office/drawing/2014/main" id="{BC599F95-4A22-4722-B72C-D14B84A1596F}"/>
            </a:ext>
          </a:extLst>
        </xdr:cNvPr>
        <xdr:cNvSpPr/>
      </xdr:nvSpPr>
      <xdr:spPr>
        <a:xfrm>
          <a:off x="9588500" y="701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160704</xdr:rowOff>
    </xdr:from>
    <xdr:to>
      <xdr:col>46</xdr:col>
      <xdr:colOff>38100</xdr:colOff>
      <xdr:row>41</xdr:row>
      <xdr:rowOff>90854</xdr:rowOff>
    </xdr:to>
    <xdr:sp macro="" textlink="">
      <xdr:nvSpPr>
        <xdr:cNvPr id="123" name="フローチャート: 判断 122">
          <a:extLst>
            <a:ext uri="{FF2B5EF4-FFF2-40B4-BE49-F238E27FC236}">
              <a16:creationId xmlns:a16="http://schemas.microsoft.com/office/drawing/2014/main" id="{FF1B4930-BD59-430C-A55A-D0060B0087B0}"/>
            </a:ext>
          </a:extLst>
        </xdr:cNvPr>
        <xdr:cNvSpPr/>
      </xdr:nvSpPr>
      <xdr:spPr>
        <a:xfrm>
          <a:off x="8699500" y="70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163206</xdr:rowOff>
    </xdr:from>
    <xdr:to>
      <xdr:col>41</xdr:col>
      <xdr:colOff>101600</xdr:colOff>
      <xdr:row>41</xdr:row>
      <xdr:rowOff>93356</xdr:rowOff>
    </xdr:to>
    <xdr:sp macro="" textlink="">
      <xdr:nvSpPr>
        <xdr:cNvPr id="124" name="フローチャート: 判断 123">
          <a:extLst>
            <a:ext uri="{FF2B5EF4-FFF2-40B4-BE49-F238E27FC236}">
              <a16:creationId xmlns:a16="http://schemas.microsoft.com/office/drawing/2014/main" id="{E2C68871-2FD9-444C-9817-28C2722D0E76}"/>
            </a:ext>
          </a:extLst>
        </xdr:cNvPr>
        <xdr:cNvSpPr/>
      </xdr:nvSpPr>
      <xdr:spPr>
        <a:xfrm>
          <a:off x="7810500" y="702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168936</xdr:rowOff>
    </xdr:from>
    <xdr:to>
      <xdr:col>36</xdr:col>
      <xdr:colOff>165100</xdr:colOff>
      <xdr:row>41</xdr:row>
      <xdr:rowOff>99086</xdr:rowOff>
    </xdr:to>
    <xdr:sp macro="" textlink="">
      <xdr:nvSpPr>
        <xdr:cNvPr id="125" name="フローチャート: 判断 124">
          <a:extLst>
            <a:ext uri="{FF2B5EF4-FFF2-40B4-BE49-F238E27FC236}">
              <a16:creationId xmlns:a16="http://schemas.microsoft.com/office/drawing/2014/main" id="{7CA18156-F55B-46FC-AF5F-39EFBE9F5BFA}"/>
            </a:ext>
          </a:extLst>
        </xdr:cNvPr>
        <xdr:cNvSpPr/>
      </xdr:nvSpPr>
      <xdr:spPr>
        <a:xfrm>
          <a:off x="6921500" y="702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52AF0D29-5FD4-4374-98EA-1A22F6367C5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0CE7C95-90C0-4260-9490-840A45EBC14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7F0206CD-2D75-4CAC-AF1D-0FC0CA6F2F8F}"/>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F84737B9-B2FE-42FB-A349-65144213E95D}"/>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EE6BB091-BA67-4C99-82C7-D122D0375F8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75524</xdr:rowOff>
    </xdr:from>
    <xdr:to>
      <xdr:col>55</xdr:col>
      <xdr:colOff>50800</xdr:colOff>
      <xdr:row>42</xdr:row>
      <xdr:rowOff>5674</xdr:rowOff>
    </xdr:to>
    <xdr:sp macro="" textlink="">
      <xdr:nvSpPr>
        <xdr:cNvPr id="131" name="楕円 130">
          <a:extLst>
            <a:ext uri="{FF2B5EF4-FFF2-40B4-BE49-F238E27FC236}">
              <a16:creationId xmlns:a16="http://schemas.microsoft.com/office/drawing/2014/main" id="{764FB49B-CA3D-4AEA-9CDA-77D9179BE86A}"/>
            </a:ext>
          </a:extLst>
        </xdr:cNvPr>
        <xdr:cNvSpPr/>
      </xdr:nvSpPr>
      <xdr:spPr>
        <a:xfrm>
          <a:off x="10426700" y="7104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161901</xdr:rowOff>
    </xdr:from>
    <xdr:ext cx="534377" cy="259045"/>
    <xdr:sp macro="" textlink="">
      <xdr:nvSpPr>
        <xdr:cNvPr id="132" name="【道路】&#10;一人当たり延長該当値テキスト">
          <a:extLst>
            <a:ext uri="{FF2B5EF4-FFF2-40B4-BE49-F238E27FC236}">
              <a16:creationId xmlns:a16="http://schemas.microsoft.com/office/drawing/2014/main" id="{5BF65A0D-22B1-4B54-831F-8A9F195A0BF2}"/>
            </a:ext>
          </a:extLst>
        </xdr:cNvPr>
        <xdr:cNvSpPr txBox="1"/>
      </xdr:nvSpPr>
      <xdr:spPr>
        <a:xfrm>
          <a:off x="10515600" y="701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78759</xdr:rowOff>
    </xdr:from>
    <xdr:to>
      <xdr:col>50</xdr:col>
      <xdr:colOff>165100</xdr:colOff>
      <xdr:row>42</xdr:row>
      <xdr:rowOff>8909</xdr:rowOff>
    </xdr:to>
    <xdr:sp macro="" textlink="">
      <xdr:nvSpPr>
        <xdr:cNvPr id="133" name="楕円 132">
          <a:extLst>
            <a:ext uri="{FF2B5EF4-FFF2-40B4-BE49-F238E27FC236}">
              <a16:creationId xmlns:a16="http://schemas.microsoft.com/office/drawing/2014/main" id="{78B03E6C-2CCD-4D41-94AB-6B7E4C3104BC}"/>
            </a:ext>
          </a:extLst>
        </xdr:cNvPr>
        <xdr:cNvSpPr/>
      </xdr:nvSpPr>
      <xdr:spPr>
        <a:xfrm>
          <a:off x="9588500" y="710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126324</xdr:rowOff>
    </xdr:from>
    <xdr:to>
      <xdr:col>55</xdr:col>
      <xdr:colOff>0</xdr:colOff>
      <xdr:row>41</xdr:row>
      <xdr:rowOff>129559</xdr:rowOff>
    </xdr:to>
    <xdr:cxnSp macro="">
      <xdr:nvCxnSpPr>
        <xdr:cNvPr id="134" name="直線コネクタ 133">
          <a:extLst>
            <a:ext uri="{FF2B5EF4-FFF2-40B4-BE49-F238E27FC236}">
              <a16:creationId xmlns:a16="http://schemas.microsoft.com/office/drawing/2014/main" id="{93096F99-567B-4E94-80F7-4A822D48888D}"/>
            </a:ext>
          </a:extLst>
        </xdr:cNvPr>
        <xdr:cNvCxnSpPr/>
      </xdr:nvCxnSpPr>
      <xdr:spPr>
        <a:xfrm flipV="1">
          <a:off x="9639300" y="7155774"/>
          <a:ext cx="838200" cy="3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81655</xdr:rowOff>
    </xdr:from>
    <xdr:to>
      <xdr:col>46</xdr:col>
      <xdr:colOff>38100</xdr:colOff>
      <xdr:row>42</xdr:row>
      <xdr:rowOff>11805</xdr:rowOff>
    </xdr:to>
    <xdr:sp macro="" textlink="">
      <xdr:nvSpPr>
        <xdr:cNvPr id="135" name="楕円 134">
          <a:extLst>
            <a:ext uri="{FF2B5EF4-FFF2-40B4-BE49-F238E27FC236}">
              <a16:creationId xmlns:a16="http://schemas.microsoft.com/office/drawing/2014/main" id="{967590CA-EF8A-4F96-80B2-05E7997D0836}"/>
            </a:ext>
          </a:extLst>
        </xdr:cNvPr>
        <xdr:cNvSpPr/>
      </xdr:nvSpPr>
      <xdr:spPr>
        <a:xfrm>
          <a:off x="8699500" y="711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129559</xdr:rowOff>
    </xdr:from>
    <xdr:to>
      <xdr:col>50</xdr:col>
      <xdr:colOff>114300</xdr:colOff>
      <xdr:row>41</xdr:row>
      <xdr:rowOff>132455</xdr:rowOff>
    </xdr:to>
    <xdr:cxnSp macro="">
      <xdr:nvCxnSpPr>
        <xdr:cNvPr id="136" name="直線コネクタ 135">
          <a:extLst>
            <a:ext uri="{FF2B5EF4-FFF2-40B4-BE49-F238E27FC236}">
              <a16:creationId xmlns:a16="http://schemas.microsoft.com/office/drawing/2014/main" id="{0783E89C-7A01-46B1-B762-9A352CA75965}"/>
            </a:ext>
          </a:extLst>
        </xdr:cNvPr>
        <xdr:cNvCxnSpPr/>
      </xdr:nvCxnSpPr>
      <xdr:spPr>
        <a:xfrm flipV="1">
          <a:off x="8750300" y="7159009"/>
          <a:ext cx="889000" cy="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84240</xdr:rowOff>
    </xdr:from>
    <xdr:to>
      <xdr:col>41</xdr:col>
      <xdr:colOff>101600</xdr:colOff>
      <xdr:row>42</xdr:row>
      <xdr:rowOff>14390</xdr:rowOff>
    </xdr:to>
    <xdr:sp macro="" textlink="">
      <xdr:nvSpPr>
        <xdr:cNvPr id="137" name="楕円 136">
          <a:extLst>
            <a:ext uri="{FF2B5EF4-FFF2-40B4-BE49-F238E27FC236}">
              <a16:creationId xmlns:a16="http://schemas.microsoft.com/office/drawing/2014/main" id="{EC78E249-7E6F-4B59-BD6B-ACE0B5064E2B}"/>
            </a:ext>
          </a:extLst>
        </xdr:cNvPr>
        <xdr:cNvSpPr/>
      </xdr:nvSpPr>
      <xdr:spPr>
        <a:xfrm>
          <a:off x="7810500" y="711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132455</xdr:rowOff>
    </xdr:from>
    <xdr:to>
      <xdr:col>45</xdr:col>
      <xdr:colOff>177800</xdr:colOff>
      <xdr:row>41</xdr:row>
      <xdr:rowOff>135040</xdr:rowOff>
    </xdr:to>
    <xdr:cxnSp macro="">
      <xdr:nvCxnSpPr>
        <xdr:cNvPr id="138" name="直線コネクタ 137">
          <a:extLst>
            <a:ext uri="{FF2B5EF4-FFF2-40B4-BE49-F238E27FC236}">
              <a16:creationId xmlns:a16="http://schemas.microsoft.com/office/drawing/2014/main" id="{E53C1BF0-F5D7-4E57-AEF1-C959D6BDECAF}"/>
            </a:ext>
          </a:extLst>
        </xdr:cNvPr>
        <xdr:cNvCxnSpPr/>
      </xdr:nvCxnSpPr>
      <xdr:spPr>
        <a:xfrm flipV="1">
          <a:off x="7861300" y="7161905"/>
          <a:ext cx="889000" cy="2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85897</xdr:rowOff>
    </xdr:from>
    <xdr:to>
      <xdr:col>36</xdr:col>
      <xdr:colOff>165100</xdr:colOff>
      <xdr:row>42</xdr:row>
      <xdr:rowOff>16047</xdr:rowOff>
    </xdr:to>
    <xdr:sp macro="" textlink="">
      <xdr:nvSpPr>
        <xdr:cNvPr id="139" name="楕円 138">
          <a:extLst>
            <a:ext uri="{FF2B5EF4-FFF2-40B4-BE49-F238E27FC236}">
              <a16:creationId xmlns:a16="http://schemas.microsoft.com/office/drawing/2014/main" id="{EB5FBD08-4A6A-4A2C-832B-99DA801AAE4E}"/>
            </a:ext>
          </a:extLst>
        </xdr:cNvPr>
        <xdr:cNvSpPr/>
      </xdr:nvSpPr>
      <xdr:spPr>
        <a:xfrm>
          <a:off x="6921500" y="7115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135040</xdr:rowOff>
    </xdr:from>
    <xdr:to>
      <xdr:col>41</xdr:col>
      <xdr:colOff>50800</xdr:colOff>
      <xdr:row>41</xdr:row>
      <xdr:rowOff>136697</xdr:rowOff>
    </xdr:to>
    <xdr:cxnSp macro="">
      <xdr:nvCxnSpPr>
        <xdr:cNvPr id="140" name="直線コネクタ 139">
          <a:extLst>
            <a:ext uri="{FF2B5EF4-FFF2-40B4-BE49-F238E27FC236}">
              <a16:creationId xmlns:a16="http://schemas.microsoft.com/office/drawing/2014/main" id="{A017D063-D9DC-4923-A663-C0CFFCECCE96}"/>
            </a:ext>
          </a:extLst>
        </xdr:cNvPr>
        <xdr:cNvCxnSpPr/>
      </xdr:nvCxnSpPr>
      <xdr:spPr>
        <a:xfrm flipV="1">
          <a:off x="6972300" y="7164490"/>
          <a:ext cx="889000" cy="1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100596</xdr:rowOff>
    </xdr:from>
    <xdr:ext cx="534377" cy="259045"/>
    <xdr:sp macro="" textlink="">
      <xdr:nvSpPr>
        <xdr:cNvPr id="141" name="n_1aveValue【道路】&#10;一人当たり延長">
          <a:extLst>
            <a:ext uri="{FF2B5EF4-FFF2-40B4-BE49-F238E27FC236}">
              <a16:creationId xmlns:a16="http://schemas.microsoft.com/office/drawing/2014/main" id="{39D61C49-43B9-4DAD-A8F4-A479C526F34E}"/>
            </a:ext>
          </a:extLst>
        </xdr:cNvPr>
        <xdr:cNvSpPr txBox="1"/>
      </xdr:nvSpPr>
      <xdr:spPr>
        <a:xfrm>
          <a:off x="9359411" y="678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107381</xdr:rowOff>
    </xdr:from>
    <xdr:ext cx="534377" cy="259045"/>
    <xdr:sp macro="" textlink="">
      <xdr:nvSpPr>
        <xdr:cNvPr id="142" name="n_2aveValue【道路】&#10;一人当たり延長">
          <a:extLst>
            <a:ext uri="{FF2B5EF4-FFF2-40B4-BE49-F238E27FC236}">
              <a16:creationId xmlns:a16="http://schemas.microsoft.com/office/drawing/2014/main" id="{C6415BA8-301B-4BE8-9B40-658A8874FD38}"/>
            </a:ext>
          </a:extLst>
        </xdr:cNvPr>
        <xdr:cNvSpPr txBox="1"/>
      </xdr:nvSpPr>
      <xdr:spPr>
        <a:xfrm>
          <a:off x="8483111" y="679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109883</xdr:rowOff>
    </xdr:from>
    <xdr:ext cx="534377" cy="259045"/>
    <xdr:sp macro="" textlink="">
      <xdr:nvSpPr>
        <xdr:cNvPr id="143" name="n_3aveValue【道路】&#10;一人当たり延長">
          <a:extLst>
            <a:ext uri="{FF2B5EF4-FFF2-40B4-BE49-F238E27FC236}">
              <a16:creationId xmlns:a16="http://schemas.microsoft.com/office/drawing/2014/main" id="{5354C159-DE7C-457C-B910-64052FD55CAF}"/>
            </a:ext>
          </a:extLst>
        </xdr:cNvPr>
        <xdr:cNvSpPr txBox="1"/>
      </xdr:nvSpPr>
      <xdr:spPr>
        <a:xfrm>
          <a:off x="7594111" y="6796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115613</xdr:rowOff>
    </xdr:from>
    <xdr:ext cx="534377" cy="259045"/>
    <xdr:sp macro="" textlink="">
      <xdr:nvSpPr>
        <xdr:cNvPr id="144" name="n_4aveValue【道路】&#10;一人当たり延長">
          <a:extLst>
            <a:ext uri="{FF2B5EF4-FFF2-40B4-BE49-F238E27FC236}">
              <a16:creationId xmlns:a16="http://schemas.microsoft.com/office/drawing/2014/main" id="{67FF41B0-AB2F-4BB9-80C3-4B66FBDBFC84}"/>
            </a:ext>
          </a:extLst>
        </xdr:cNvPr>
        <xdr:cNvSpPr txBox="1"/>
      </xdr:nvSpPr>
      <xdr:spPr>
        <a:xfrm>
          <a:off x="6705111" y="680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36</xdr:rowOff>
    </xdr:from>
    <xdr:ext cx="534377" cy="259045"/>
    <xdr:sp macro="" textlink="">
      <xdr:nvSpPr>
        <xdr:cNvPr id="145" name="n_1mainValue【道路】&#10;一人当たり延長">
          <a:extLst>
            <a:ext uri="{FF2B5EF4-FFF2-40B4-BE49-F238E27FC236}">
              <a16:creationId xmlns:a16="http://schemas.microsoft.com/office/drawing/2014/main" id="{C7E7C721-BCAC-49EC-9142-9C12435C7B4A}"/>
            </a:ext>
          </a:extLst>
        </xdr:cNvPr>
        <xdr:cNvSpPr txBox="1"/>
      </xdr:nvSpPr>
      <xdr:spPr>
        <a:xfrm>
          <a:off x="9359411" y="7200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2932</xdr:rowOff>
    </xdr:from>
    <xdr:ext cx="534377" cy="259045"/>
    <xdr:sp macro="" textlink="">
      <xdr:nvSpPr>
        <xdr:cNvPr id="146" name="n_2mainValue【道路】&#10;一人当たり延長">
          <a:extLst>
            <a:ext uri="{FF2B5EF4-FFF2-40B4-BE49-F238E27FC236}">
              <a16:creationId xmlns:a16="http://schemas.microsoft.com/office/drawing/2014/main" id="{7E8D1112-3436-473B-A7C5-04AE788187D0}"/>
            </a:ext>
          </a:extLst>
        </xdr:cNvPr>
        <xdr:cNvSpPr txBox="1"/>
      </xdr:nvSpPr>
      <xdr:spPr>
        <a:xfrm>
          <a:off x="8483111" y="7203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5517</xdr:rowOff>
    </xdr:from>
    <xdr:ext cx="534377" cy="259045"/>
    <xdr:sp macro="" textlink="">
      <xdr:nvSpPr>
        <xdr:cNvPr id="147" name="n_3mainValue【道路】&#10;一人当たり延長">
          <a:extLst>
            <a:ext uri="{FF2B5EF4-FFF2-40B4-BE49-F238E27FC236}">
              <a16:creationId xmlns:a16="http://schemas.microsoft.com/office/drawing/2014/main" id="{1A833588-212A-4D82-8F70-B85634A485A7}"/>
            </a:ext>
          </a:extLst>
        </xdr:cNvPr>
        <xdr:cNvSpPr txBox="1"/>
      </xdr:nvSpPr>
      <xdr:spPr>
        <a:xfrm>
          <a:off x="7594111" y="7206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7174</xdr:rowOff>
    </xdr:from>
    <xdr:ext cx="534377" cy="259045"/>
    <xdr:sp macro="" textlink="">
      <xdr:nvSpPr>
        <xdr:cNvPr id="148" name="n_4mainValue【道路】&#10;一人当たり延長">
          <a:extLst>
            <a:ext uri="{FF2B5EF4-FFF2-40B4-BE49-F238E27FC236}">
              <a16:creationId xmlns:a16="http://schemas.microsoft.com/office/drawing/2014/main" id="{A57513A9-1998-4CAF-9D1B-88038EFA0E8C}"/>
            </a:ext>
          </a:extLst>
        </xdr:cNvPr>
        <xdr:cNvSpPr txBox="1"/>
      </xdr:nvSpPr>
      <xdr:spPr>
        <a:xfrm>
          <a:off x="6705111" y="7208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669AC934-BA9C-41CA-9B5F-9F61A8A59AE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E1C3A3E3-4B38-4172-A706-63778C939D8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577BA519-E173-4652-8ED4-BFCA4832532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9F0CAEF1-951A-4EF2-BA4F-FC976E01A91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2EB0F46C-4CAF-4DF8-9266-82043B94C37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2C5123BB-E7E0-4F0D-8F22-225C1CA6135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506D83C5-40A9-4894-A199-03B7E2FB24A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22CF9C4E-CF7B-43CE-BD8D-0EB11F03DBA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7C591BAA-FD2E-46DA-932D-02C3F064B64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E94C8C50-3E1A-4DE3-8024-DDBF01131E9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87699B69-5E4C-4905-AAE5-4DA9F323F68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B472C31A-5ACB-4C48-B8D6-4370E12D3C14}"/>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9187809F-B800-4AC4-B62F-F68A41645D18}"/>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2B4935AC-B464-458D-92F7-EB75B5B09193}"/>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7899A70A-F18D-4ABE-BB43-4C739968058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ACA0A894-78A8-44D6-9FC4-A50C0B693782}"/>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68B72F20-4F67-4EA7-98D0-EBAAC612C183}"/>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F1571396-7FBE-4DD2-A8E8-5494815DC28C}"/>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4A90971C-6187-45F8-8C84-D2D896B71EE4}"/>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83D4E15A-5C83-4C71-A167-B44FB3D783B1}"/>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6D38D26A-76B0-4AE9-B670-A49F58B3E29E}"/>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D38D71F7-F59D-4226-B9EF-441819CA8754}"/>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FDD600E7-909C-494B-AE24-A1222BFECDB5}"/>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645A0342-D4A8-458D-A5CA-C23A3418ABDD}"/>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5FC94E01-4506-4778-9CCD-AD456E7C00F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1633</xdr:rowOff>
    </xdr:from>
    <xdr:to>
      <xdr:col>24</xdr:col>
      <xdr:colOff>62865</xdr:colOff>
      <xdr:row>64</xdr:row>
      <xdr:rowOff>65315</xdr:rowOff>
    </xdr:to>
    <xdr:cxnSp macro="">
      <xdr:nvCxnSpPr>
        <xdr:cNvPr id="174" name="直線コネクタ 173">
          <a:extLst>
            <a:ext uri="{FF2B5EF4-FFF2-40B4-BE49-F238E27FC236}">
              <a16:creationId xmlns:a16="http://schemas.microsoft.com/office/drawing/2014/main" id="{FD214A71-4C61-4DDB-BB8D-D1F2F0EDD2EC}"/>
            </a:ext>
          </a:extLst>
        </xdr:cNvPr>
        <xdr:cNvCxnSpPr/>
      </xdr:nvCxnSpPr>
      <xdr:spPr>
        <a:xfrm flipV="1">
          <a:off x="4634865" y="9602833"/>
          <a:ext cx="0" cy="1435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69142</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A8FCF9C9-1B72-4177-8D2A-673DF5C26E5B}"/>
            </a:ext>
          </a:extLst>
        </xdr:cNvPr>
        <xdr:cNvSpPr txBox="1"/>
      </xdr:nvSpPr>
      <xdr:spPr>
        <a:xfrm>
          <a:off x="4673600" y="1104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65315</xdr:rowOff>
    </xdr:from>
    <xdr:to>
      <xdr:col>24</xdr:col>
      <xdr:colOff>152400</xdr:colOff>
      <xdr:row>64</xdr:row>
      <xdr:rowOff>65315</xdr:rowOff>
    </xdr:to>
    <xdr:cxnSp macro="">
      <xdr:nvCxnSpPr>
        <xdr:cNvPr id="176" name="直線コネクタ 175">
          <a:extLst>
            <a:ext uri="{FF2B5EF4-FFF2-40B4-BE49-F238E27FC236}">
              <a16:creationId xmlns:a16="http://schemas.microsoft.com/office/drawing/2014/main" id="{D31B9B10-491F-4544-BA6E-DA273FF7DF9D}"/>
            </a:ext>
          </a:extLst>
        </xdr:cNvPr>
        <xdr:cNvCxnSpPr/>
      </xdr:nvCxnSpPr>
      <xdr:spPr>
        <a:xfrm>
          <a:off x="4546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119760</xdr:rowOff>
    </xdr:from>
    <xdr:ext cx="340478" cy="259045"/>
    <xdr:sp macro="" textlink="">
      <xdr:nvSpPr>
        <xdr:cNvPr id="177" name="【橋りょう・トンネル】&#10;有形固定資産減価償却率最大値テキスト">
          <a:extLst>
            <a:ext uri="{FF2B5EF4-FFF2-40B4-BE49-F238E27FC236}">
              <a16:creationId xmlns:a16="http://schemas.microsoft.com/office/drawing/2014/main" id="{6545FEC4-1B0F-403D-A32B-E586690C19C0}"/>
            </a:ext>
          </a:extLst>
        </xdr:cNvPr>
        <xdr:cNvSpPr txBox="1"/>
      </xdr:nvSpPr>
      <xdr:spPr>
        <a:xfrm>
          <a:off x="4673600" y="937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1633</xdr:rowOff>
    </xdr:from>
    <xdr:to>
      <xdr:col>24</xdr:col>
      <xdr:colOff>152400</xdr:colOff>
      <xdr:row>56</xdr:row>
      <xdr:rowOff>1633</xdr:rowOff>
    </xdr:to>
    <xdr:cxnSp macro="">
      <xdr:nvCxnSpPr>
        <xdr:cNvPr id="178" name="直線コネクタ 177">
          <a:extLst>
            <a:ext uri="{FF2B5EF4-FFF2-40B4-BE49-F238E27FC236}">
              <a16:creationId xmlns:a16="http://schemas.microsoft.com/office/drawing/2014/main" id="{DA1C5CC5-C80B-4024-A5CC-0CA0C261220F}"/>
            </a:ext>
          </a:extLst>
        </xdr:cNvPr>
        <xdr:cNvCxnSpPr/>
      </xdr:nvCxnSpPr>
      <xdr:spPr>
        <a:xfrm>
          <a:off x="4546600" y="960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136633</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81D8F0CC-B7CD-42CF-AF32-824CC6CAF6C9}"/>
            </a:ext>
          </a:extLst>
        </xdr:cNvPr>
        <xdr:cNvSpPr txBox="1"/>
      </xdr:nvSpPr>
      <xdr:spPr>
        <a:xfrm>
          <a:off x="4673600" y="104236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158206</xdr:rowOff>
    </xdr:from>
    <xdr:to>
      <xdr:col>24</xdr:col>
      <xdr:colOff>114300</xdr:colOff>
      <xdr:row>61</xdr:row>
      <xdr:rowOff>88356</xdr:rowOff>
    </xdr:to>
    <xdr:sp macro="" textlink="">
      <xdr:nvSpPr>
        <xdr:cNvPr id="180" name="フローチャート: 判断 179">
          <a:extLst>
            <a:ext uri="{FF2B5EF4-FFF2-40B4-BE49-F238E27FC236}">
              <a16:creationId xmlns:a16="http://schemas.microsoft.com/office/drawing/2014/main" id="{654F33A6-7F5B-4DAD-8315-5518162335D6}"/>
            </a:ext>
          </a:extLst>
        </xdr:cNvPr>
        <xdr:cNvSpPr/>
      </xdr:nvSpPr>
      <xdr:spPr>
        <a:xfrm>
          <a:off x="45847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140244</xdr:rowOff>
    </xdr:from>
    <xdr:to>
      <xdr:col>20</xdr:col>
      <xdr:colOff>38100</xdr:colOff>
      <xdr:row>61</xdr:row>
      <xdr:rowOff>70394</xdr:rowOff>
    </xdr:to>
    <xdr:sp macro="" textlink="">
      <xdr:nvSpPr>
        <xdr:cNvPr id="181" name="フローチャート: 判断 180">
          <a:extLst>
            <a:ext uri="{FF2B5EF4-FFF2-40B4-BE49-F238E27FC236}">
              <a16:creationId xmlns:a16="http://schemas.microsoft.com/office/drawing/2014/main" id="{95E111BA-F742-4AE3-AA29-37B9743ECAC9}"/>
            </a:ext>
          </a:extLst>
        </xdr:cNvPr>
        <xdr:cNvSpPr/>
      </xdr:nvSpPr>
      <xdr:spPr>
        <a:xfrm>
          <a:off x="3746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128815</xdr:rowOff>
    </xdr:from>
    <xdr:to>
      <xdr:col>15</xdr:col>
      <xdr:colOff>101600</xdr:colOff>
      <xdr:row>61</xdr:row>
      <xdr:rowOff>58965</xdr:rowOff>
    </xdr:to>
    <xdr:sp macro="" textlink="">
      <xdr:nvSpPr>
        <xdr:cNvPr id="182" name="フローチャート: 判断 181">
          <a:extLst>
            <a:ext uri="{FF2B5EF4-FFF2-40B4-BE49-F238E27FC236}">
              <a16:creationId xmlns:a16="http://schemas.microsoft.com/office/drawing/2014/main" id="{9D858136-5901-4886-9A4E-993EB1DD5C1E}"/>
            </a:ext>
          </a:extLst>
        </xdr:cNvPr>
        <xdr:cNvSpPr/>
      </xdr:nvSpPr>
      <xdr:spPr>
        <a:xfrm>
          <a:off x="2857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3" name="フローチャート: 判断 182">
          <a:extLst>
            <a:ext uri="{FF2B5EF4-FFF2-40B4-BE49-F238E27FC236}">
              <a16:creationId xmlns:a16="http://schemas.microsoft.com/office/drawing/2014/main" id="{23E58504-6129-4AF9-BC7C-EAB30E0ECFB3}"/>
            </a:ext>
          </a:extLst>
        </xdr:cNvPr>
        <xdr:cNvSpPr/>
      </xdr:nvSpPr>
      <xdr:spPr>
        <a:xfrm>
          <a:off x="1968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130447</xdr:rowOff>
    </xdr:from>
    <xdr:to>
      <xdr:col>6</xdr:col>
      <xdr:colOff>38100</xdr:colOff>
      <xdr:row>61</xdr:row>
      <xdr:rowOff>60597</xdr:rowOff>
    </xdr:to>
    <xdr:sp macro="" textlink="">
      <xdr:nvSpPr>
        <xdr:cNvPr id="184" name="フローチャート: 判断 183">
          <a:extLst>
            <a:ext uri="{FF2B5EF4-FFF2-40B4-BE49-F238E27FC236}">
              <a16:creationId xmlns:a16="http://schemas.microsoft.com/office/drawing/2014/main" id="{0DD80C4E-0165-47A8-9994-A04DD02B6A26}"/>
            </a:ext>
          </a:extLst>
        </xdr:cNvPr>
        <xdr:cNvSpPr/>
      </xdr:nvSpPr>
      <xdr:spPr>
        <a:xfrm>
          <a:off x="1079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F9B58E19-D993-40BE-8100-FD737B172C7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D8E86EAA-81A8-4364-9DC3-EC3E1ED5665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2278B8BB-D7A8-47D3-8F0A-3AE7E3A49A3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89F4088F-3BAB-47A6-B864-BDEB7ABF1CE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2E2F6C60-C75F-482C-AC10-35671A18B71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164737</xdr:rowOff>
    </xdr:from>
    <xdr:to>
      <xdr:col>24</xdr:col>
      <xdr:colOff>114300</xdr:colOff>
      <xdr:row>60</xdr:row>
      <xdr:rowOff>94887</xdr:rowOff>
    </xdr:to>
    <xdr:sp macro="" textlink="">
      <xdr:nvSpPr>
        <xdr:cNvPr id="190" name="楕円 189">
          <a:extLst>
            <a:ext uri="{FF2B5EF4-FFF2-40B4-BE49-F238E27FC236}">
              <a16:creationId xmlns:a16="http://schemas.microsoft.com/office/drawing/2014/main" id="{94F15A1B-8023-4AFB-A80E-2B206A9F4B94}"/>
            </a:ext>
          </a:extLst>
        </xdr:cNvPr>
        <xdr:cNvSpPr/>
      </xdr:nvSpPr>
      <xdr:spPr>
        <a:xfrm>
          <a:off x="4584700" y="1028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16164</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AC0A1E3B-FE9D-4975-AFA9-7AB9CD43CB16}"/>
            </a:ext>
          </a:extLst>
        </xdr:cNvPr>
        <xdr:cNvSpPr txBox="1"/>
      </xdr:nvSpPr>
      <xdr:spPr>
        <a:xfrm>
          <a:off x="4673600" y="10131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148409</xdr:rowOff>
    </xdr:from>
    <xdr:to>
      <xdr:col>20</xdr:col>
      <xdr:colOff>38100</xdr:colOff>
      <xdr:row>60</xdr:row>
      <xdr:rowOff>78559</xdr:rowOff>
    </xdr:to>
    <xdr:sp macro="" textlink="">
      <xdr:nvSpPr>
        <xdr:cNvPr id="192" name="楕円 191">
          <a:extLst>
            <a:ext uri="{FF2B5EF4-FFF2-40B4-BE49-F238E27FC236}">
              <a16:creationId xmlns:a16="http://schemas.microsoft.com/office/drawing/2014/main" id="{44F004CD-4A83-4573-9C43-A638B2D21CDD}"/>
            </a:ext>
          </a:extLst>
        </xdr:cNvPr>
        <xdr:cNvSpPr/>
      </xdr:nvSpPr>
      <xdr:spPr>
        <a:xfrm>
          <a:off x="3746500" y="10263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27759</xdr:rowOff>
    </xdr:from>
    <xdr:to>
      <xdr:col>24</xdr:col>
      <xdr:colOff>63500</xdr:colOff>
      <xdr:row>60</xdr:row>
      <xdr:rowOff>44087</xdr:rowOff>
    </xdr:to>
    <xdr:cxnSp macro="">
      <xdr:nvCxnSpPr>
        <xdr:cNvPr id="193" name="直線コネクタ 192">
          <a:extLst>
            <a:ext uri="{FF2B5EF4-FFF2-40B4-BE49-F238E27FC236}">
              <a16:creationId xmlns:a16="http://schemas.microsoft.com/office/drawing/2014/main" id="{0374BC61-BB2A-449B-9A7C-EBD563634576}"/>
            </a:ext>
          </a:extLst>
        </xdr:cNvPr>
        <xdr:cNvCxnSpPr/>
      </xdr:nvCxnSpPr>
      <xdr:spPr>
        <a:xfrm>
          <a:off x="3797300" y="10314759"/>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48804</xdr:rowOff>
    </xdr:from>
    <xdr:to>
      <xdr:col>15</xdr:col>
      <xdr:colOff>101600</xdr:colOff>
      <xdr:row>60</xdr:row>
      <xdr:rowOff>150404</xdr:rowOff>
    </xdr:to>
    <xdr:sp macro="" textlink="">
      <xdr:nvSpPr>
        <xdr:cNvPr id="194" name="楕円 193">
          <a:extLst>
            <a:ext uri="{FF2B5EF4-FFF2-40B4-BE49-F238E27FC236}">
              <a16:creationId xmlns:a16="http://schemas.microsoft.com/office/drawing/2014/main" id="{E7D6EBAF-E2EF-42F2-8A3A-9896746B5D26}"/>
            </a:ext>
          </a:extLst>
        </xdr:cNvPr>
        <xdr:cNvSpPr/>
      </xdr:nvSpPr>
      <xdr:spPr>
        <a:xfrm>
          <a:off x="2857500" y="1033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27759</xdr:rowOff>
    </xdr:from>
    <xdr:to>
      <xdr:col>19</xdr:col>
      <xdr:colOff>177800</xdr:colOff>
      <xdr:row>60</xdr:row>
      <xdr:rowOff>99604</xdr:rowOff>
    </xdr:to>
    <xdr:cxnSp macro="">
      <xdr:nvCxnSpPr>
        <xdr:cNvPr id="195" name="直線コネクタ 194">
          <a:extLst>
            <a:ext uri="{FF2B5EF4-FFF2-40B4-BE49-F238E27FC236}">
              <a16:creationId xmlns:a16="http://schemas.microsoft.com/office/drawing/2014/main" id="{1826709C-39AD-48B9-BC86-91B5C4E44EEF}"/>
            </a:ext>
          </a:extLst>
        </xdr:cNvPr>
        <xdr:cNvCxnSpPr/>
      </xdr:nvCxnSpPr>
      <xdr:spPr>
        <a:xfrm flipV="1">
          <a:off x="2908300" y="10314759"/>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22678</xdr:rowOff>
    </xdr:from>
    <xdr:to>
      <xdr:col>10</xdr:col>
      <xdr:colOff>165100</xdr:colOff>
      <xdr:row>60</xdr:row>
      <xdr:rowOff>124278</xdr:rowOff>
    </xdr:to>
    <xdr:sp macro="" textlink="">
      <xdr:nvSpPr>
        <xdr:cNvPr id="196" name="楕円 195">
          <a:extLst>
            <a:ext uri="{FF2B5EF4-FFF2-40B4-BE49-F238E27FC236}">
              <a16:creationId xmlns:a16="http://schemas.microsoft.com/office/drawing/2014/main" id="{32085B00-1C66-44E2-B1FE-ED0AA8234B90}"/>
            </a:ext>
          </a:extLst>
        </xdr:cNvPr>
        <xdr:cNvSpPr/>
      </xdr:nvSpPr>
      <xdr:spPr>
        <a:xfrm>
          <a:off x="1968500" y="1030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73478</xdr:rowOff>
    </xdr:from>
    <xdr:to>
      <xdr:col>15</xdr:col>
      <xdr:colOff>50800</xdr:colOff>
      <xdr:row>60</xdr:row>
      <xdr:rowOff>99604</xdr:rowOff>
    </xdr:to>
    <xdr:cxnSp macro="">
      <xdr:nvCxnSpPr>
        <xdr:cNvPr id="197" name="直線コネクタ 196">
          <a:extLst>
            <a:ext uri="{FF2B5EF4-FFF2-40B4-BE49-F238E27FC236}">
              <a16:creationId xmlns:a16="http://schemas.microsoft.com/office/drawing/2014/main" id="{6BA045DD-8C2B-4916-8AA1-6324CF3D75CA}"/>
            </a:ext>
          </a:extLst>
        </xdr:cNvPr>
        <xdr:cNvCxnSpPr/>
      </xdr:nvCxnSpPr>
      <xdr:spPr>
        <a:xfrm>
          <a:off x="2019300" y="10360478"/>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168003</xdr:rowOff>
    </xdr:from>
    <xdr:to>
      <xdr:col>6</xdr:col>
      <xdr:colOff>38100</xdr:colOff>
      <xdr:row>60</xdr:row>
      <xdr:rowOff>98153</xdr:rowOff>
    </xdr:to>
    <xdr:sp macro="" textlink="">
      <xdr:nvSpPr>
        <xdr:cNvPr id="198" name="楕円 197">
          <a:extLst>
            <a:ext uri="{FF2B5EF4-FFF2-40B4-BE49-F238E27FC236}">
              <a16:creationId xmlns:a16="http://schemas.microsoft.com/office/drawing/2014/main" id="{424EC84E-093C-4A82-8DDC-A2CCF63EE576}"/>
            </a:ext>
          </a:extLst>
        </xdr:cNvPr>
        <xdr:cNvSpPr/>
      </xdr:nvSpPr>
      <xdr:spPr>
        <a:xfrm>
          <a:off x="1079500" y="1028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47353</xdr:rowOff>
    </xdr:from>
    <xdr:to>
      <xdr:col>10</xdr:col>
      <xdr:colOff>114300</xdr:colOff>
      <xdr:row>60</xdr:row>
      <xdr:rowOff>73478</xdr:rowOff>
    </xdr:to>
    <xdr:cxnSp macro="">
      <xdr:nvCxnSpPr>
        <xdr:cNvPr id="199" name="直線コネクタ 198">
          <a:extLst>
            <a:ext uri="{FF2B5EF4-FFF2-40B4-BE49-F238E27FC236}">
              <a16:creationId xmlns:a16="http://schemas.microsoft.com/office/drawing/2014/main" id="{55B52C7E-FF48-433E-8299-E8598BCD5BD9}"/>
            </a:ext>
          </a:extLst>
        </xdr:cNvPr>
        <xdr:cNvCxnSpPr/>
      </xdr:nvCxnSpPr>
      <xdr:spPr>
        <a:xfrm>
          <a:off x="1130300" y="10334353"/>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61521</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3AA9803D-9473-4A40-8597-95CFFDD22E74}"/>
            </a:ext>
          </a:extLst>
        </xdr:cNvPr>
        <xdr:cNvSpPr txBox="1"/>
      </xdr:nvSpPr>
      <xdr:spPr>
        <a:xfrm>
          <a:off x="3582044" y="1051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50092</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EEDB7DC9-8060-4F0B-822F-BE7CFC45E875}"/>
            </a:ext>
          </a:extLst>
        </xdr:cNvPr>
        <xdr:cNvSpPr txBox="1"/>
      </xdr:nvSpPr>
      <xdr:spPr>
        <a:xfrm>
          <a:off x="2705744" y="1050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32130</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66F80003-255D-4D50-8E86-F95D8BB1A84F}"/>
            </a:ext>
          </a:extLst>
        </xdr:cNvPr>
        <xdr:cNvSpPr txBox="1"/>
      </xdr:nvSpPr>
      <xdr:spPr>
        <a:xfrm>
          <a:off x="1816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51724</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959F9049-45B6-45E0-B4E2-CB6E43234225}"/>
            </a:ext>
          </a:extLst>
        </xdr:cNvPr>
        <xdr:cNvSpPr txBox="1"/>
      </xdr:nvSpPr>
      <xdr:spPr>
        <a:xfrm>
          <a:off x="9277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95086</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DE1C3FE4-0B9F-4662-B0BB-3A24173A6057}"/>
            </a:ext>
          </a:extLst>
        </xdr:cNvPr>
        <xdr:cNvSpPr txBox="1"/>
      </xdr:nvSpPr>
      <xdr:spPr>
        <a:xfrm>
          <a:off x="3582044" y="10039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166931</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7F8D7075-244B-4298-A5EC-0B0D1FC8CA62}"/>
            </a:ext>
          </a:extLst>
        </xdr:cNvPr>
        <xdr:cNvSpPr txBox="1"/>
      </xdr:nvSpPr>
      <xdr:spPr>
        <a:xfrm>
          <a:off x="2705744" y="10111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140805</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0E0F6768-0BA6-4A7F-B659-7347355A381A}"/>
            </a:ext>
          </a:extLst>
        </xdr:cNvPr>
        <xdr:cNvSpPr txBox="1"/>
      </xdr:nvSpPr>
      <xdr:spPr>
        <a:xfrm>
          <a:off x="1816744" y="1008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114680</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5791A162-28DC-4E34-B925-6F86F844DBC0}"/>
            </a:ext>
          </a:extLst>
        </xdr:cNvPr>
        <xdr:cNvSpPr txBox="1"/>
      </xdr:nvSpPr>
      <xdr:spPr>
        <a:xfrm>
          <a:off x="927744" y="10058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7BC7DC7A-649E-4A40-8413-C0E0E04F455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D1050C7F-30DA-43EF-AB03-8F8CC932471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37F7B0DC-497F-46BF-B262-FC03F9B7AC4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B15A12E8-34C0-44D5-87C8-1BD6459F519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DCFABBFB-1C29-4F77-BC29-E904F320F6A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827B3FF0-2572-4634-AC49-53B1EEB1147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CC11A84B-6628-4F3B-BC54-9C69F24D61E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3E37457E-0371-4631-B57F-AB211336133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50354728-4555-4C1F-B379-F1D9ADC1AC4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E1BD8A10-22AC-4355-BE00-3717049DCB1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4F9DE14C-B509-4DDD-8171-4923E560D6AF}"/>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a:extLst>
            <a:ext uri="{FF2B5EF4-FFF2-40B4-BE49-F238E27FC236}">
              <a16:creationId xmlns:a16="http://schemas.microsoft.com/office/drawing/2014/main" id="{C0090FB3-625F-49C3-BBBF-161AAAA6CD8F}"/>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6A697569-14CD-465C-B0C3-47ADFE581193}"/>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a:extLst>
            <a:ext uri="{FF2B5EF4-FFF2-40B4-BE49-F238E27FC236}">
              <a16:creationId xmlns:a16="http://schemas.microsoft.com/office/drawing/2014/main" id="{47ED5CA0-01C1-4697-BDFF-E77F8116B212}"/>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4D8EEE72-D415-41EC-9EC2-21C212D5B6AA}"/>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a:extLst>
            <a:ext uri="{FF2B5EF4-FFF2-40B4-BE49-F238E27FC236}">
              <a16:creationId xmlns:a16="http://schemas.microsoft.com/office/drawing/2014/main" id="{C465BDFB-1C79-48F4-8853-A47291CA6AA9}"/>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20D0176A-5F41-4F97-9E09-B225058AE646}"/>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a:extLst>
            <a:ext uri="{FF2B5EF4-FFF2-40B4-BE49-F238E27FC236}">
              <a16:creationId xmlns:a16="http://schemas.microsoft.com/office/drawing/2014/main" id="{92886FCA-301A-4B62-BFE2-4813DF24DF16}"/>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5B03D1CA-6E6C-4071-8DD3-13432C4C965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37B388EC-6F5F-4E1B-8226-F7B8E9C862F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0814CB58-D079-4562-AF8E-8B3CA0FF2DF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46193</xdr:rowOff>
    </xdr:from>
    <xdr:to>
      <xdr:col>54</xdr:col>
      <xdr:colOff>189865</xdr:colOff>
      <xdr:row>63</xdr:row>
      <xdr:rowOff>169890</xdr:rowOff>
    </xdr:to>
    <xdr:cxnSp macro="">
      <xdr:nvCxnSpPr>
        <xdr:cNvPr id="229" name="直線コネクタ 228">
          <a:extLst>
            <a:ext uri="{FF2B5EF4-FFF2-40B4-BE49-F238E27FC236}">
              <a16:creationId xmlns:a16="http://schemas.microsoft.com/office/drawing/2014/main" id="{A683148B-800F-44EE-B593-5D89A333665A}"/>
            </a:ext>
          </a:extLst>
        </xdr:cNvPr>
        <xdr:cNvCxnSpPr/>
      </xdr:nvCxnSpPr>
      <xdr:spPr>
        <a:xfrm flipV="1">
          <a:off x="10476865" y="9475943"/>
          <a:ext cx="0" cy="1495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2267</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93122CCA-C38C-4572-AACE-37BE39F36F04}"/>
            </a:ext>
          </a:extLst>
        </xdr:cNvPr>
        <xdr:cNvSpPr txBox="1"/>
      </xdr:nvSpPr>
      <xdr:spPr>
        <a:xfrm>
          <a:off x="10515600" y="10975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169890</xdr:rowOff>
    </xdr:from>
    <xdr:to>
      <xdr:col>55</xdr:col>
      <xdr:colOff>88900</xdr:colOff>
      <xdr:row>63</xdr:row>
      <xdr:rowOff>169890</xdr:rowOff>
    </xdr:to>
    <xdr:cxnSp macro="">
      <xdr:nvCxnSpPr>
        <xdr:cNvPr id="231" name="直線コネクタ 230">
          <a:extLst>
            <a:ext uri="{FF2B5EF4-FFF2-40B4-BE49-F238E27FC236}">
              <a16:creationId xmlns:a16="http://schemas.microsoft.com/office/drawing/2014/main" id="{37E89FC2-0954-4B8A-B9D6-4CAAD8BC5885}"/>
            </a:ext>
          </a:extLst>
        </xdr:cNvPr>
        <xdr:cNvCxnSpPr/>
      </xdr:nvCxnSpPr>
      <xdr:spPr>
        <a:xfrm>
          <a:off x="10388600" y="1097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164320</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E83DFEE4-A4E4-417D-B43A-AD3320035E78}"/>
            </a:ext>
          </a:extLst>
        </xdr:cNvPr>
        <xdr:cNvSpPr txBox="1"/>
      </xdr:nvSpPr>
      <xdr:spPr>
        <a:xfrm>
          <a:off x="10515600" y="925117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46193</xdr:rowOff>
    </xdr:from>
    <xdr:to>
      <xdr:col>55</xdr:col>
      <xdr:colOff>88900</xdr:colOff>
      <xdr:row>55</xdr:row>
      <xdr:rowOff>46193</xdr:rowOff>
    </xdr:to>
    <xdr:cxnSp macro="">
      <xdr:nvCxnSpPr>
        <xdr:cNvPr id="233" name="直線コネクタ 232">
          <a:extLst>
            <a:ext uri="{FF2B5EF4-FFF2-40B4-BE49-F238E27FC236}">
              <a16:creationId xmlns:a16="http://schemas.microsoft.com/office/drawing/2014/main" id="{A6214F46-DED3-4ADD-85AC-5A34C2F610DA}"/>
            </a:ext>
          </a:extLst>
        </xdr:cNvPr>
        <xdr:cNvCxnSpPr/>
      </xdr:nvCxnSpPr>
      <xdr:spPr>
        <a:xfrm>
          <a:off x="10388600" y="9475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33317</xdr:rowOff>
    </xdr:from>
    <xdr:ext cx="690189" cy="259045"/>
    <xdr:sp macro="" textlink="">
      <xdr:nvSpPr>
        <xdr:cNvPr id="234" name="【橋りょう・トンネル】&#10;一人当たり有形固定資産（償却資産）額平均値テキスト">
          <a:extLst>
            <a:ext uri="{FF2B5EF4-FFF2-40B4-BE49-F238E27FC236}">
              <a16:creationId xmlns:a16="http://schemas.microsoft.com/office/drawing/2014/main" id="{BB07AD9A-080B-4B12-AD39-E8737D04BF16}"/>
            </a:ext>
          </a:extLst>
        </xdr:cNvPr>
        <xdr:cNvSpPr txBox="1"/>
      </xdr:nvSpPr>
      <xdr:spPr>
        <a:xfrm>
          <a:off x="10515600" y="10491767"/>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10440</xdr:rowOff>
    </xdr:from>
    <xdr:to>
      <xdr:col>55</xdr:col>
      <xdr:colOff>50800</xdr:colOff>
      <xdr:row>62</xdr:row>
      <xdr:rowOff>112040</xdr:rowOff>
    </xdr:to>
    <xdr:sp macro="" textlink="">
      <xdr:nvSpPr>
        <xdr:cNvPr id="235" name="フローチャート: 判断 234">
          <a:extLst>
            <a:ext uri="{FF2B5EF4-FFF2-40B4-BE49-F238E27FC236}">
              <a16:creationId xmlns:a16="http://schemas.microsoft.com/office/drawing/2014/main" id="{0B4E0B43-8DC4-4A9A-9D64-EF1EDD383010}"/>
            </a:ext>
          </a:extLst>
        </xdr:cNvPr>
        <xdr:cNvSpPr/>
      </xdr:nvSpPr>
      <xdr:spPr>
        <a:xfrm>
          <a:off x="10426700" y="1064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18297</xdr:rowOff>
    </xdr:from>
    <xdr:to>
      <xdr:col>50</xdr:col>
      <xdr:colOff>165100</xdr:colOff>
      <xdr:row>62</xdr:row>
      <xdr:rowOff>119897</xdr:rowOff>
    </xdr:to>
    <xdr:sp macro="" textlink="">
      <xdr:nvSpPr>
        <xdr:cNvPr id="236" name="フローチャート: 判断 235">
          <a:extLst>
            <a:ext uri="{FF2B5EF4-FFF2-40B4-BE49-F238E27FC236}">
              <a16:creationId xmlns:a16="http://schemas.microsoft.com/office/drawing/2014/main" id="{D7C6FC92-C30E-45C6-8C9A-6444CA11631E}"/>
            </a:ext>
          </a:extLst>
        </xdr:cNvPr>
        <xdr:cNvSpPr/>
      </xdr:nvSpPr>
      <xdr:spPr>
        <a:xfrm>
          <a:off x="9588500" y="1064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30001</xdr:rowOff>
    </xdr:from>
    <xdr:to>
      <xdr:col>46</xdr:col>
      <xdr:colOff>38100</xdr:colOff>
      <xdr:row>62</xdr:row>
      <xdr:rowOff>131601</xdr:rowOff>
    </xdr:to>
    <xdr:sp macro="" textlink="">
      <xdr:nvSpPr>
        <xdr:cNvPr id="237" name="フローチャート: 判断 236">
          <a:extLst>
            <a:ext uri="{FF2B5EF4-FFF2-40B4-BE49-F238E27FC236}">
              <a16:creationId xmlns:a16="http://schemas.microsoft.com/office/drawing/2014/main" id="{BD638600-6A6C-40A2-B819-02DF6C71E204}"/>
            </a:ext>
          </a:extLst>
        </xdr:cNvPr>
        <xdr:cNvSpPr/>
      </xdr:nvSpPr>
      <xdr:spPr>
        <a:xfrm>
          <a:off x="8699500" y="106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38253</xdr:rowOff>
    </xdr:from>
    <xdr:to>
      <xdr:col>41</xdr:col>
      <xdr:colOff>101600</xdr:colOff>
      <xdr:row>62</xdr:row>
      <xdr:rowOff>139853</xdr:rowOff>
    </xdr:to>
    <xdr:sp macro="" textlink="">
      <xdr:nvSpPr>
        <xdr:cNvPr id="238" name="フローチャート: 判断 237">
          <a:extLst>
            <a:ext uri="{FF2B5EF4-FFF2-40B4-BE49-F238E27FC236}">
              <a16:creationId xmlns:a16="http://schemas.microsoft.com/office/drawing/2014/main" id="{18753F16-26C8-4E4C-859D-84B7C69DA7F1}"/>
            </a:ext>
          </a:extLst>
        </xdr:cNvPr>
        <xdr:cNvSpPr/>
      </xdr:nvSpPr>
      <xdr:spPr>
        <a:xfrm>
          <a:off x="7810500" y="1066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8763</xdr:rowOff>
    </xdr:from>
    <xdr:to>
      <xdr:col>36</xdr:col>
      <xdr:colOff>165100</xdr:colOff>
      <xdr:row>62</xdr:row>
      <xdr:rowOff>110363</xdr:rowOff>
    </xdr:to>
    <xdr:sp macro="" textlink="">
      <xdr:nvSpPr>
        <xdr:cNvPr id="239" name="フローチャート: 判断 238">
          <a:extLst>
            <a:ext uri="{FF2B5EF4-FFF2-40B4-BE49-F238E27FC236}">
              <a16:creationId xmlns:a16="http://schemas.microsoft.com/office/drawing/2014/main" id="{878F15C4-662F-4C78-BD0D-E8EFBFE83BF8}"/>
            </a:ext>
          </a:extLst>
        </xdr:cNvPr>
        <xdr:cNvSpPr/>
      </xdr:nvSpPr>
      <xdr:spPr>
        <a:xfrm>
          <a:off x="6921500" y="10638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902975F4-CCE0-4DD7-9B35-B077F2C5223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C2501E1-3A65-4100-94C8-6D51198E2BE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82F6C814-E748-4136-AB34-D9102F3BE7A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C0055B10-F5BC-4F06-8942-F20549EFF84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F9C291C7-73BD-4923-8989-41F63346B29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34079</xdr:rowOff>
    </xdr:from>
    <xdr:to>
      <xdr:col>55</xdr:col>
      <xdr:colOff>50800</xdr:colOff>
      <xdr:row>62</xdr:row>
      <xdr:rowOff>135679</xdr:rowOff>
    </xdr:to>
    <xdr:sp macro="" textlink="">
      <xdr:nvSpPr>
        <xdr:cNvPr id="245" name="楕円 244">
          <a:extLst>
            <a:ext uri="{FF2B5EF4-FFF2-40B4-BE49-F238E27FC236}">
              <a16:creationId xmlns:a16="http://schemas.microsoft.com/office/drawing/2014/main" id="{BBE58BE1-AED0-42DC-AF8C-AC271136CE36}"/>
            </a:ext>
          </a:extLst>
        </xdr:cNvPr>
        <xdr:cNvSpPr/>
      </xdr:nvSpPr>
      <xdr:spPr>
        <a:xfrm>
          <a:off x="10426700" y="1066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12506</xdr:rowOff>
    </xdr:from>
    <xdr:ext cx="690189" cy="259045"/>
    <xdr:sp macro="" textlink="">
      <xdr:nvSpPr>
        <xdr:cNvPr id="246" name="【橋りょう・トンネル】&#10;一人当たり有形固定資産（償却資産）額該当値テキスト">
          <a:extLst>
            <a:ext uri="{FF2B5EF4-FFF2-40B4-BE49-F238E27FC236}">
              <a16:creationId xmlns:a16="http://schemas.microsoft.com/office/drawing/2014/main" id="{436AD7B9-B75B-472A-A97B-1B06E82A25DC}"/>
            </a:ext>
          </a:extLst>
        </xdr:cNvPr>
        <xdr:cNvSpPr txBox="1"/>
      </xdr:nvSpPr>
      <xdr:spPr>
        <a:xfrm>
          <a:off x="10515600" y="106424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1,128,701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43953</xdr:rowOff>
    </xdr:from>
    <xdr:to>
      <xdr:col>50</xdr:col>
      <xdr:colOff>165100</xdr:colOff>
      <xdr:row>62</xdr:row>
      <xdr:rowOff>145553</xdr:rowOff>
    </xdr:to>
    <xdr:sp macro="" textlink="">
      <xdr:nvSpPr>
        <xdr:cNvPr id="247" name="楕円 246">
          <a:extLst>
            <a:ext uri="{FF2B5EF4-FFF2-40B4-BE49-F238E27FC236}">
              <a16:creationId xmlns:a16="http://schemas.microsoft.com/office/drawing/2014/main" id="{A1FC4D6F-B40C-42E0-BFDD-047A0FF6D894}"/>
            </a:ext>
          </a:extLst>
        </xdr:cNvPr>
        <xdr:cNvSpPr/>
      </xdr:nvSpPr>
      <xdr:spPr>
        <a:xfrm>
          <a:off x="9588500" y="10673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84879</xdr:rowOff>
    </xdr:from>
    <xdr:to>
      <xdr:col>55</xdr:col>
      <xdr:colOff>0</xdr:colOff>
      <xdr:row>62</xdr:row>
      <xdr:rowOff>94753</xdr:rowOff>
    </xdr:to>
    <xdr:cxnSp macro="">
      <xdr:nvCxnSpPr>
        <xdr:cNvPr id="248" name="直線コネクタ 247">
          <a:extLst>
            <a:ext uri="{FF2B5EF4-FFF2-40B4-BE49-F238E27FC236}">
              <a16:creationId xmlns:a16="http://schemas.microsoft.com/office/drawing/2014/main" id="{28B3AD16-25FE-43AF-AB13-8C74C18EE152}"/>
            </a:ext>
          </a:extLst>
        </xdr:cNvPr>
        <xdr:cNvCxnSpPr/>
      </xdr:nvCxnSpPr>
      <xdr:spPr>
        <a:xfrm flipV="1">
          <a:off x="9639300" y="10714779"/>
          <a:ext cx="838200" cy="9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77722</xdr:rowOff>
    </xdr:from>
    <xdr:to>
      <xdr:col>46</xdr:col>
      <xdr:colOff>38100</xdr:colOff>
      <xdr:row>63</xdr:row>
      <xdr:rowOff>7872</xdr:rowOff>
    </xdr:to>
    <xdr:sp macro="" textlink="">
      <xdr:nvSpPr>
        <xdr:cNvPr id="249" name="楕円 248">
          <a:extLst>
            <a:ext uri="{FF2B5EF4-FFF2-40B4-BE49-F238E27FC236}">
              <a16:creationId xmlns:a16="http://schemas.microsoft.com/office/drawing/2014/main" id="{3EC3E2A5-9579-477D-BFE0-2F4FC86130D2}"/>
            </a:ext>
          </a:extLst>
        </xdr:cNvPr>
        <xdr:cNvSpPr/>
      </xdr:nvSpPr>
      <xdr:spPr>
        <a:xfrm>
          <a:off x="8699500" y="10707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94753</xdr:rowOff>
    </xdr:from>
    <xdr:to>
      <xdr:col>50</xdr:col>
      <xdr:colOff>114300</xdr:colOff>
      <xdr:row>62</xdr:row>
      <xdr:rowOff>128522</xdr:rowOff>
    </xdr:to>
    <xdr:cxnSp macro="">
      <xdr:nvCxnSpPr>
        <xdr:cNvPr id="250" name="直線コネクタ 249">
          <a:extLst>
            <a:ext uri="{FF2B5EF4-FFF2-40B4-BE49-F238E27FC236}">
              <a16:creationId xmlns:a16="http://schemas.microsoft.com/office/drawing/2014/main" id="{FC606A38-31F6-4E6F-A3DA-63C89A14E169}"/>
            </a:ext>
          </a:extLst>
        </xdr:cNvPr>
        <xdr:cNvCxnSpPr/>
      </xdr:nvCxnSpPr>
      <xdr:spPr>
        <a:xfrm flipV="1">
          <a:off x="8750300" y="10724653"/>
          <a:ext cx="889000" cy="33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84912</xdr:rowOff>
    </xdr:from>
    <xdr:to>
      <xdr:col>41</xdr:col>
      <xdr:colOff>101600</xdr:colOff>
      <xdr:row>63</xdr:row>
      <xdr:rowOff>15062</xdr:rowOff>
    </xdr:to>
    <xdr:sp macro="" textlink="">
      <xdr:nvSpPr>
        <xdr:cNvPr id="251" name="楕円 250">
          <a:extLst>
            <a:ext uri="{FF2B5EF4-FFF2-40B4-BE49-F238E27FC236}">
              <a16:creationId xmlns:a16="http://schemas.microsoft.com/office/drawing/2014/main" id="{CDC8E916-0DCC-4CAF-B3B1-0944880B209E}"/>
            </a:ext>
          </a:extLst>
        </xdr:cNvPr>
        <xdr:cNvSpPr/>
      </xdr:nvSpPr>
      <xdr:spPr>
        <a:xfrm>
          <a:off x="7810500" y="1071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128522</xdr:rowOff>
    </xdr:from>
    <xdr:to>
      <xdr:col>45</xdr:col>
      <xdr:colOff>177800</xdr:colOff>
      <xdr:row>62</xdr:row>
      <xdr:rowOff>135712</xdr:rowOff>
    </xdr:to>
    <xdr:cxnSp macro="">
      <xdr:nvCxnSpPr>
        <xdr:cNvPr id="252" name="直線コネクタ 251">
          <a:extLst>
            <a:ext uri="{FF2B5EF4-FFF2-40B4-BE49-F238E27FC236}">
              <a16:creationId xmlns:a16="http://schemas.microsoft.com/office/drawing/2014/main" id="{2B3DC122-37C9-4458-85E3-6FB7E71774AE}"/>
            </a:ext>
          </a:extLst>
        </xdr:cNvPr>
        <xdr:cNvCxnSpPr/>
      </xdr:nvCxnSpPr>
      <xdr:spPr>
        <a:xfrm flipV="1">
          <a:off x="7861300" y="10758422"/>
          <a:ext cx="889000" cy="7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89519</xdr:rowOff>
    </xdr:from>
    <xdr:to>
      <xdr:col>36</xdr:col>
      <xdr:colOff>165100</xdr:colOff>
      <xdr:row>63</xdr:row>
      <xdr:rowOff>19669</xdr:rowOff>
    </xdr:to>
    <xdr:sp macro="" textlink="">
      <xdr:nvSpPr>
        <xdr:cNvPr id="253" name="楕円 252">
          <a:extLst>
            <a:ext uri="{FF2B5EF4-FFF2-40B4-BE49-F238E27FC236}">
              <a16:creationId xmlns:a16="http://schemas.microsoft.com/office/drawing/2014/main" id="{74F7C0E6-970C-4547-BB3C-E88C7E85C69D}"/>
            </a:ext>
          </a:extLst>
        </xdr:cNvPr>
        <xdr:cNvSpPr/>
      </xdr:nvSpPr>
      <xdr:spPr>
        <a:xfrm>
          <a:off x="6921500" y="10719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135712</xdr:rowOff>
    </xdr:from>
    <xdr:to>
      <xdr:col>41</xdr:col>
      <xdr:colOff>50800</xdr:colOff>
      <xdr:row>62</xdr:row>
      <xdr:rowOff>140319</xdr:rowOff>
    </xdr:to>
    <xdr:cxnSp macro="">
      <xdr:nvCxnSpPr>
        <xdr:cNvPr id="254" name="直線コネクタ 253">
          <a:extLst>
            <a:ext uri="{FF2B5EF4-FFF2-40B4-BE49-F238E27FC236}">
              <a16:creationId xmlns:a16="http://schemas.microsoft.com/office/drawing/2014/main" id="{A6485F10-6BF1-4EF0-9974-15F5E10CC46C}"/>
            </a:ext>
          </a:extLst>
        </xdr:cNvPr>
        <xdr:cNvCxnSpPr/>
      </xdr:nvCxnSpPr>
      <xdr:spPr>
        <a:xfrm flipV="1">
          <a:off x="6972300" y="10765612"/>
          <a:ext cx="889000" cy="4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60</xdr:row>
      <xdr:rowOff>136424</xdr:rowOff>
    </xdr:from>
    <xdr:ext cx="690189" cy="259045"/>
    <xdr:sp macro="" textlink="">
      <xdr:nvSpPr>
        <xdr:cNvPr id="255" name="n_1aveValue【橋りょう・トンネル】&#10;一人当たり有形固定資産（償却資産）額">
          <a:extLst>
            <a:ext uri="{FF2B5EF4-FFF2-40B4-BE49-F238E27FC236}">
              <a16:creationId xmlns:a16="http://schemas.microsoft.com/office/drawing/2014/main" id="{F24C1DB1-876D-4561-9DEE-DBBC4B5825BB}"/>
            </a:ext>
          </a:extLst>
        </xdr:cNvPr>
        <xdr:cNvSpPr txBox="1"/>
      </xdr:nvSpPr>
      <xdr:spPr>
        <a:xfrm>
          <a:off x="9281505" y="104234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148128</xdr:rowOff>
    </xdr:from>
    <xdr:ext cx="690189" cy="259045"/>
    <xdr:sp macro="" textlink="">
      <xdr:nvSpPr>
        <xdr:cNvPr id="256" name="n_2aveValue【橋りょう・トンネル】&#10;一人当たり有形固定資産（償却資産）額">
          <a:extLst>
            <a:ext uri="{FF2B5EF4-FFF2-40B4-BE49-F238E27FC236}">
              <a16:creationId xmlns:a16="http://schemas.microsoft.com/office/drawing/2014/main" id="{760D32A3-F814-4E4D-949F-38274BA84C7D}"/>
            </a:ext>
          </a:extLst>
        </xdr:cNvPr>
        <xdr:cNvSpPr txBox="1"/>
      </xdr:nvSpPr>
      <xdr:spPr>
        <a:xfrm>
          <a:off x="8405205" y="104351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156380</xdr:rowOff>
    </xdr:from>
    <xdr:ext cx="690189" cy="259045"/>
    <xdr:sp macro="" textlink="">
      <xdr:nvSpPr>
        <xdr:cNvPr id="257" name="n_3aveValue【橋りょう・トンネル】&#10;一人当たり有形固定資産（償却資産）額">
          <a:extLst>
            <a:ext uri="{FF2B5EF4-FFF2-40B4-BE49-F238E27FC236}">
              <a16:creationId xmlns:a16="http://schemas.microsoft.com/office/drawing/2014/main" id="{95395A33-F62E-4803-B1E6-417254F79920}"/>
            </a:ext>
          </a:extLst>
        </xdr:cNvPr>
        <xdr:cNvSpPr txBox="1"/>
      </xdr:nvSpPr>
      <xdr:spPr>
        <a:xfrm>
          <a:off x="7516205" y="104433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60</xdr:row>
      <xdr:rowOff>126890</xdr:rowOff>
    </xdr:from>
    <xdr:ext cx="690189" cy="259045"/>
    <xdr:sp macro="" textlink="">
      <xdr:nvSpPr>
        <xdr:cNvPr id="258" name="n_4aveValue【橋りょう・トンネル】&#10;一人当たり有形固定資産（償却資産）額">
          <a:extLst>
            <a:ext uri="{FF2B5EF4-FFF2-40B4-BE49-F238E27FC236}">
              <a16:creationId xmlns:a16="http://schemas.microsoft.com/office/drawing/2014/main" id="{BD08024D-549E-4EEF-9A07-49AA719699B3}"/>
            </a:ext>
          </a:extLst>
        </xdr:cNvPr>
        <xdr:cNvSpPr txBox="1"/>
      </xdr:nvSpPr>
      <xdr:spPr>
        <a:xfrm>
          <a:off x="6627205" y="104138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1,239,446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62</xdr:row>
      <xdr:rowOff>136680</xdr:rowOff>
    </xdr:from>
    <xdr:ext cx="690189" cy="259045"/>
    <xdr:sp macro="" textlink="">
      <xdr:nvSpPr>
        <xdr:cNvPr id="259" name="n_1mainValue【橋りょう・トンネル】&#10;一人当たり有形固定資産（償却資産）額">
          <a:extLst>
            <a:ext uri="{FF2B5EF4-FFF2-40B4-BE49-F238E27FC236}">
              <a16:creationId xmlns:a16="http://schemas.microsoft.com/office/drawing/2014/main" id="{847BFA0F-3E91-4C30-8608-D9300D9393C6}"/>
            </a:ext>
          </a:extLst>
        </xdr:cNvPr>
        <xdr:cNvSpPr txBox="1"/>
      </xdr:nvSpPr>
      <xdr:spPr>
        <a:xfrm>
          <a:off x="9281505" y="107665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170449</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E3431682-435E-4835-92A3-BBF3306493BA}"/>
            </a:ext>
          </a:extLst>
        </xdr:cNvPr>
        <xdr:cNvSpPr txBox="1"/>
      </xdr:nvSpPr>
      <xdr:spPr>
        <a:xfrm>
          <a:off x="8450795" y="10800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6189</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EE9F6526-1F04-47A6-8562-4C15C519EC6D}"/>
            </a:ext>
          </a:extLst>
        </xdr:cNvPr>
        <xdr:cNvSpPr txBox="1"/>
      </xdr:nvSpPr>
      <xdr:spPr>
        <a:xfrm>
          <a:off x="7561795" y="10807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10796</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0F218998-BD48-4A34-9561-8B01AE402195}"/>
            </a:ext>
          </a:extLst>
        </xdr:cNvPr>
        <xdr:cNvSpPr txBox="1"/>
      </xdr:nvSpPr>
      <xdr:spPr>
        <a:xfrm>
          <a:off x="6672795" y="10812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52E03EED-B426-488B-8719-0AC511DDD9C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3748A1DE-EBC6-41D9-BB49-57094D42335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37BD9CCC-18B2-4CC6-A2AD-EBB69DECA5B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77BCB49B-A0B8-455D-BB02-A4A1AFD7470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3984592D-9140-48FB-990F-78459F13FF2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47667AB4-C2EB-4ED7-8390-C18F7039692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1DD2FDA3-4A09-4EBC-861E-C27599D88BB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96309F16-43FD-4662-A4E0-BFBE7535EA39}"/>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A1C5274F-79F1-4B02-8060-38EE361265B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FBF371F3-F114-4978-B258-7CFEECCC15B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D9D75A63-9D7D-4BA4-B832-C71A8D2A064B}"/>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35B55068-E636-40E1-AF5D-E588728AC012}"/>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id="{9CAC4049-B9CD-4576-84DB-0B5D9914DA98}"/>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1D2D1E10-5A84-49B7-8CB5-5927A9D1ACF7}"/>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0D4EFA94-924F-41FA-A01B-F1B3D314DEAA}"/>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DFEC8425-15F0-4601-8A2C-76044D5BC5B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C8E38CB5-FF6F-4ED6-A8F9-15B0865372C4}"/>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F35E511B-FBAA-4633-848F-9DA712A99969}"/>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6ED6DD51-0C5D-46B0-BB77-3AC58F755FA2}"/>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59B641C0-FAC5-4BFF-B095-C6ADE47FB8D6}"/>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90A277ED-0778-4E2D-A219-9E44D19B602D}"/>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04BB3C0F-65A2-492E-A306-4935620347CF}"/>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id="{5F8FDFFA-01E4-4724-A4C4-E10C833276C1}"/>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C3DF2805-616F-4962-9EBC-4C78FAEA4C3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72E8729C-A6F9-4FE3-A5E0-7DCF8D0B197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114844</xdr:rowOff>
    </xdr:from>
    <xdr:to>
      <xdr:col>24</xdr:col>
      <xdr:colOff>62865</xdr:colOff>
      <xdr:row>86</xdr:row>
      <xdr:rowOff>154032</xdr:rowOff>
    </xdr:to>
    <xdr:cxnSp macro="">
      <xdr:nvCxnSpPr>
        <xdr:cNvPr id="288" name="直線コネクタ 287">
          <a:extLst>
            <a:ext uri="{FF2B5EF4-FFF2-40B4-BE49-F238E27FC236}">
              <a16:creationId xmlns:a16="http://schemas.microsoft.com/office/drawing/2014/main" id="{69746F34-EAAB-4CD6-B3E5-E3F17C832CA7}"/>
            </a:ext>
          </a:extLst>
        </xdr:cNvPr>
        <xdr:cNvCxnSpPr/>
      </xdr:nvCxnSpPr>
      <xdr:spPr>
        <a:xfrm flipV="1">
          <a:off x="4634865" y="13316494"/>
          <a:ext cx="0" cy="1582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157859</xdr:rowOff>
    </xdr:from>
    <xdr:ext cx="405111" cy="259045"/>
    <xdr:sp macro="" textlink="">
      <xdr:nvSpPr>
        <xdr:cNvPr id="289" name="【公営住宅】&#10;有形固定資産減価償却率最小値テキスト">
          <a:extLst>
            <a:ext uri="{FF2B5EF4-FFF2-40B4-BE49-F238E27FC236}">
              <a16:creationId xmlns:a16="http://schemas.microsoft.com/office/drawing/2014/main" id="{8CDADD03-F4BD-422B-A1A8-C08C26D5A2DE}"/>
            </a:ext>
          </a:extLst>
        </xdr:cNvPr>
        <xdr:cNvSpPr txBox="1"/>
      </xdr:nvSpPr>
      <xdr:spPr>
        <a:xfrm>
          <a:off x="4673600" y="14902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154032</xdr:rowOff>
    </xdr:from>
    <xdr:to>
      <xdr:col>24</xdr:col>
      <xdr:colOff>152400</xdr:colOff>
      <xdr:row>86</xdr:row>
      <xdr:rowOff>154032</xdr:rowOff>
    </xdr:to>
    <xdr:cxnSp macro="">
      <xdr:nvCxnSpPr>
        <xdr:cNvPr id="290" name="直線コネクタ 289">
          <a:extLst>
            <a:ext uri="{FF2B5EF4-FFF2-40B4-BE49-F238E27FC236}">
              <a16:creationId xmlns:a16="http://schemas.microsoft.com/office/drawing/2014/main" id="{F549764F-14CA-4F12-8AE4-73082C652126}"/>
            </a:ext>
          </a:extLst>
        </xdr:cNvPr>
        <xdr:cNvCxnSpPr/>
      </xdr:nvCxnSpPr>
      <xdr:spPr>
        <a:xfrm>
          <a:off x="4546600" y="1489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61521</xdr:rowOff>
    </xdr:from>
    <xdr:ext cx="340478" cy="259045"/>
    <xdr:sp macro="" textlink="">
      <xdr:nvSpPr>
        <xdr:cNvPr id="291" name="【公営住宅】&#10;有形固定資産減価償却率最大値テキスト">
          <a:extLst>
            <a:ext uri="{FF2B5EF4-FFF2-40B4-BE49-F238E27FC236}">
              <a16:creationId xmlns:a16="http://schemas.microsoft.com/office/drawing/2014/main" id="{F8841A65-E897-4996-923F-75C58F76B2EC}"/>
            </a:ext>
          </a:extLst>
        </xdr:cNvPr>
        <xdr:cNvSpPr txBox="1"/>
      </xdr:nvSpPr>
      <xdr:spPr>
        <a:xfrm>
          <a:off x="4673600" y="1309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114844</xdr:rowOff>
    </xdr:from>
    <xdr:to>
      <xdr:col>24</xdr:col>
      <xdr:colOff>152400</xdr:colOff>
      <xdr:row>77</xdr:row>
      <xdr:rowOff>114844</xdr:rowOff>
    </xdr:to>
    <xdr:cxnSp macro="">
      <xdr:nvCxnSpPr>
        <xdr:cNvPr id="292" name="直線コネクタ 291">
          <a:extLst>
            <a:ext uri="{FF2B5EF4-FFF2-40B4-BE49-F238E27FC236}">
              <a16:creationId xmlns:a16="http://schemas.microsoft.com/office/drawing/2014/main" id="{25E48333-CC29-4E53-AB8C-1CC9FB302F3F}"/>
            </a:ext>
          </a:extLst>
        </xdr:cNvPr>
        <xdr:cNvCxnSpPr/>
      </xdr:nvCxnSpPr>
      <xdr:spPr>
        <a:xfrm>
          <a:off x="4546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150240</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FA6C8A1B-B770-4E0B-9076-5E0E12F0F49D}"/>
            </a:ext>
          </a:extLst>
        </xdr:cNvPr>
        <xdr:cNvSpPr txBox="1"/>
      </xdr:nvSpPr>
      <xdr:spPr>
        <a:xfrm>
          <a:off x="4673600" y="142091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363</xdr:rowOff>
    </xdr:from>
    <xdr:to>
      <xdr:col>24</xdr:col>
      <xdr:colOff>114300</xdr:colOff>
      <xdr:row>83</xdr:row>
      <xdr:rowOff>101963</xdr:rowOff>
    </xdr:to>
    <xdr:sp macro="" textlink="">
      <xdr:nvSpPr>
        <xdr:cNvPr id="294" name="フローチャート: 判断 293">
          <a:extLst>
            <a:ext uri="{FF2B5EF4-FFF2-40B4-BE49-F238E27FC236}">
              <a16:creationId xmlns:a16="http://schemas.microsoft.com/office/drawing/2014/main" id="{1F262017-BE91-4C97-A017-DE90A6F30253}"/>
            </a:ext>
          </a:extLst>
        </xdr:cNvPr>
        <xdr:cNvSpPr/>
      </xdr:nvSpPr>
      <xdr:spPr>
        <a:xfrm>
          <a:off x="4584700" y="142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160382</xdr:rowOff>
    </xdr:from>
    <xdr:to>
      <xdr:col>20</xdr:col>
      <xdr:colOff>38100</xdr:colOff>
      <xdr:row>83</xdr:row>
      <xdr:rowOff>90532</xdr:rowOff>
    </xdr:to>
    <xdr:sp macro="" textlink="">
      <xdr:nvSpPr>
        <xdr:cNvPr id="295" name="フローチャート: 判断 294">
          <a:extLst>
            <a:ext uri="{FF2B5EF4-FFF2-40B4-BE49-F238E27FC236}">
              <a16:creationId xmlns:a16="http://schemas.microsoft.com/office/drawing/2014/main" id="{68749256-149B-445F-8497-6FD18103DA8B}"/>
            </a:ext>
          </a:extLst>
        </xdr:cNvPr>
        <xdr:cNvSpPr/>
      </xdr:nvSpPr>
      <xdr:spPr>
        <a:xfrm>
          <a:off x="3746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152219</xdr:rowOff>
    </xdr:from>
    <xdr:to>
      <xdr:col>15</xdr:col>
      <xdr:colOff>101600</xdr:colOff>
      <xdr:row>83</xdr:row>
      <xdr:rowOff>82369</xdr:rowOff>
    </xdr:to>
    <xdr:sp macro="" textlink="">
      <xdr:nvSpPr>
        <xdr:cNvPr id="296" name="フローチャート: 判断 295">
          <a:extLst>
            <a:ext uri="{FF2B5EF4-FFF2-40B4-BE49-F238E27FC236}">
              <a16:creationId xmlns:a16="http://schemas.microsoft.com/office/drawing/2014/main" id="{FFCDEB3F-43CB-4DF2-8A85-502AF5EEA848}"/>
            </a:ext>
          </a:extLst>
        </xdr:cNvPr>
        <xdr:cNvSpPr/>
      </xdr:nvSpPr>
      <xdr:spPr>
        <a:xfrm>
          <a:off x="2857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153851</xdr:rowOff>
    </xdr:from>
    <xdr:to>
      <xdr:col>10</xdr:col>
      <xdr:colOff>165100</xdr:colOff>
      <xdr:row>83</xdr:row>
      <xdr:rowOff>84001</xdr:rowOff>
    </xdr:to>
    <xdr:sp macro="" textlink="">
      <xdr:nvSpPr>
        <xdr:cNvPr id="297" name="フローチャート: 判断 296">
          <a:extLst>
            <a:ext uri="{FF2B5EF4-FFF2-40B4-BE49-F238E27FC236}">
              <a16:creationId xmlns:a16="http://schemas.microsoft.com/office/drawing/2014/main" id="{A8D6E65D-C075-497A-B150-AA7E39364DD7}"/>
            </a:ext>
          </a:extLst>
        </xdr:cNvPr>
        <xdr:cNvSpPr/>
      </xdr:nvSpPr>
      <xdr:spPr>
        <a:xfrm>
          <a:off x="19685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129358</xdr:rowOff>
    </xdr:from>
    <xdr:to>
      <xdr:col>6</xdr:col>
      <xdr:colOff>38100</xdr:colOff>
      <xdr:row>83</xdr:row>
      <xdr:rowOff>59508</xdr:rowOff>
    </xdr:to>
    <xdr:sp macro="" textlink="">
      <xdr:nvSpPr>
        <xdr:cNvPr id="298" name="フローチャート: 判断 297">
          <a:extLst>
            <a:ext uri="{FF2B5EF4-FFF2-40B4-BE49-F238E27FC236}">
              <a16:creationId xmlns:a16="http://schemas.microsoft.com/office/drawing/2014/main" id="{3F305553-11D2-4957-8E1F-CE2B76CE754C}"/>
            </a:ext>
          </a:extLst>
        </xdr:cNvPr>
        <xdr:cNvSpPr/>
      </xdr:nvSpPr>
      <xdr:spPr>
        <a:xfrm>
          <a:off x="1079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A9CB705B-A4E3-4C66-82A0-D7C415F3B0C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1068D92C-39FF-47C4-901A-B3D1F434794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45A20310-CDEB-4555-9360-DEBA57D9643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95C16659-3EC3-4CF0-BA63-1A1F5CB37F12}"/>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A6CEB077-3E7E-4186-AEF7-B2DCDCB4F7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73842</xdr:rowOff>
    </xdr:from>
    <xdr:to>
      <xdr:col>24</xdr:col>
      <xdr:colOff>114300</xdr:colOff>
      <xdr:row>83</xdr:row>
      <xdr:rowOff>3992</xdr:rowOff>
    </xdr:to>
    <xdr:sp macro="" textlink="">
      <xdr:nvSpPr>
        <xdr:cNvPr id="304" name="楕円 303">
          <a:extLst>
            <a:ext uri="{FF2B5EF4-FFF2-40B4-BE49-F238E27FC236}">
              <a16:creationId xmlns:a16="http://schemas.microsoft.com/office/drawing/2014/main" id="{05F00981-3374-45E1-A996-1AA5985825A0}"/>
            </a:ext>
          </a:extLst>
        </xdr:cNvPr>
        <xdr:cNvSpPr/>
      </xdr:nvSpPr>
      <xdr:spPr>
        <a:xfrm>
          <a:off x="4584700" y="1413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96719</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BDA74DBF-6C05-4231-BFB4-9952E5DFF10A}"/>
            </a:ext>
          </a:extLst>
        </xdr:cNvPr>
        <xdr:cNvSpPr txBox="1"/>
      </xdr:nvSpPr>
      <xdr:spPr>
        <a:xfrm>
          <a:off x="4673600" y="13984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39551</xdr:rowOff>
    </xdr:from>
    <xdr:to>
      <xdr:col>20</xdr:col>
      <xdr:colOff>38100</xdr:colOff>
      <xdr:row>82</xdr:row>
      <xdr:rowOff>141151</xdr:rowOff>
    </xdr:to>
    <xdr:sp macro="" textlink="">
      <xdr:nvSpPr>
        <xdr:cNvPr id="306" name="楕円 305">
          <a:extLst>
            <a:ext uri="{FF2B5EF4-FFF2-40B4-BE49-F238E27FC236}">
              <a16:creationId xmlns:a16="http://schemas.microsoft.com/office/drawing/2014/main" id="{21622B17-C398-42B5-8F5B-846EEA8C2C23}"/>
            </a:ext>
          </a:extLst>
        </xdr:cNvPr>
        <xdr:cNvSpPr/>
      </xdr:nvSpPr>
      <xdr:spPr>
        <a:xfrm>
          <a:off x="3746500" y="1409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90351</xdr:rowOff>
    </xdr:from>
    <xdr:to>
      <xdr:col>24</xdr:col>
      <xdr:colOff>63500</xdr:colOff>
      <xdr:row>82</xdr:row>
      <xdr:rowOff>124642</xdr:rowOff>
    </xdr:to>
    <xdr:cxnSp macro="">
      <xdr:nvCxnSpPr>
        <xdr:cNvPr id="307" name="直線コネクタ 306">
          <a:extLst>
            <a:ext uri="{FF2B5EF4-FFF2-40B4-BE49-F238E27FC236}">
              <a16:creationId xmlns:a16="http://schemas.microsoft.com/office/drawing/2014/main" id="{FCBBF324-A3AF-4CEF-9D8D-5605D7681DFD}"/>
            </a:ext>
          </a:extLst>
        </xdr:cNvPr>
        <xdr:cNvCxnSpPr/>
      </xdr:nvCxnSpPr>
      <xdr:spPr>
        <a:xfrm>
          <a:off x="3797300" y="14149251"/>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5262</xdr:rowOff>
    </xdr:from>
    <xdr:to>
      <xdr:col>15</xdr:col>
      <xdr:colOff>101600</xdr:colOff>
      <xdr:row>82</xdr:row>
      <xdr:rowOff>106862</xdr:rowOff>
    </xdr:to>
    <xdr:sp macro="" textlink="">
      <xdr:nvSpPr>
        <xdr:cNvPr id="308" name="楕円 307">
          <a:extLst>
            <a:ext uri="{FF2B5EF4-FFF2-40B4-BE49-F238E27FC236}">
              <a16:creationId xmlns:a16="http://schemas.microsoft.com/office/drawing/2014/main" id="{31C31DD4-4FE7-4D83-BC70-3335A1240127}"/>
            </a:ext>
          </a:extLst>
        </xdr:cNvPr>
        <xdr:cNvSpPr/>
      </xdr:nvSpPr>
      <xdr:spPr>
        <a:xfrm>
          <a:off x="2857500" y="1406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56062</xdr:rowOff>
    </xdr:from>
    <xdr:to>
      <xdr:col>19</xdr:col>
      <xdr:colOff>177800</xdr:colOff>
      <xdr:row>82</xdr:row>
      <xdr:rowOff>90351</xdr:rowOff>
    </xdr:to>
    <xdr:cxnSp macro="">
      <xdr:nvCxnSpPr>
        <xdr:cNvPr id="309" name="直線コネクタ 308">
          <a:extLst>
            <a:ext uri="{FF2B5EF4-FFF2-40B4-BE49-F238E27FC236}">
              <a16:creationId xmlns:a16="http://schemas.microsoft.com/office/drawing/2014/main" id="{E53D116C-D810-4022-94B8-5F86F6BE6187}"/>
            </a:ext>
          </a:extLst>
        </xdr:cNvPr>
        <xdr:cNvCxnSpPr/>
      </xdr:nvCxnSpPr>
      <xdr:spPr>
        <a:xfrm>
          <a:off x="2908300" y="14114962"/>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142421</xdr:rowOff>
    </xdr:from>
    <xdr:to>
      <xdr:col>10</xdr:col>
      <xdr:colOff>165100</xdr:colOff>
      <xdr:row>82</xdr:row>
      <xdr:rowOff>72571</xdr:rowOff>
    </xdr:to>
    <xdr:sp macro="" textlink="">
      <xdr:nvSpPr>
        <xdr:cNvPr id="310" name="楕円 309">
          <a:extLst>
            <a:ext uri="{FF2B5EF4-FFF2-40B4-BE49-F238E27FC236}">
              <a16:creationId xmlns:a16="http://schemas.microsoft.com/office/drawing/2014/main" id="{56A230F1-9D99-4DB3-85BF-D19FD80BB3B5}"/>
            </a:ext>
          </a:extLst>
        </xdr:cNvPr>
        <xdr:cNvSpPr/>
      </xdr:nvSpPr>
      <xdr:spPr>
        <a:xfrm>
          <a:off x="1968500" y="1402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21771</xdr:rowOff>
    </xdr:from>
    <xdr:to>
      <xdr:col>15</xdr:col>
      <xdr:colOff>50800</xdr:colOff>
      <xdr:row>82</xdr:row>
      <xdr:rowOff>56062</xdr:rowOff>
    </xdr:to>
    <xdr:cxnSp macro="">
      <xdr:nvCxnSpPr>
        <xdr:cNvPr id="311" name="直線コネクタ 310">
          <a:extLst>
            <a:ext uri="{FF2B5EF4-FFF2-40B4-BE49-F238E27FC236}">
              <a16:creationId xmlns:a16="http://schemas.microsoft.com/office/drawing/2014/main" id="{5A545A38-6A7B-41B2-AC07-5452CE16DFC0}"/>
            </a:ext>
          </a:extLst>
        </xdr:cNvPr>
        <xdr:cNvCxnSpPr/>
      </xdr:nvCxnSpPr>
      <xdr:spPr>
        <a:xfrm>
          <a:off x="2019300" y="14080671"/>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108131</xdr:rowOff>
    </xdr:from>
    <xdr:to>
      <xdr:col>6</xdr:col>
      <xdr:colOff>38100</xdr:colOff>
      <xdr:row>82</xdr:row>
      <xdr:rowOff>38281</xdr:rowOff>
    </xdr:to>
    <xdr:sp macro="" textlink="">
      <xdr:nvSpPr>
        <xdr:cNvPr id="312" name="楕円 311">
          <a:extLst>
            <a:ext uri="{FF2B5EF4-FFF2-40B4-BE49-F238E27FC236}">
              <a16:creationId xmlns:a16="http://schemas.microsoft.com/office/drawing/2014/main" id="{2FD4CBA2-E7FB-487E-92B9-A142294730E1}"/>
            </a:ext>
          </a:extLst>
        </xdr:cNvPr>
        <xdr:cNvSpPr/>
      </xdr:nvSpPr>
      <xdr:spPr>
        <a:xfrm>
          <a:off x="1079500" y="1399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158931</xdr:rowOff>
    </xdr:from>
    <xdr:to>
      <xdr:col>10</xdr:col>
      <xdr:colOff>114300</xdr:colOff>
      <xdr:row>82</xdr:row>
      <xdr:rowOff>21771</xdr:rowOff>
    </xdr:to>
    <xdr:cxnSp macro="">
      <xdr:nvCxnSpPr>
        <xdr:cNvPr id="313" name="直線コネクタ 312">
          <a:extLst>
            <a:ext uri="{FF2B5EF4-FFF2-40B4-BE49-F238E27FC236}">
              <a16:creationId xmlns:a16="http://schemas.microsoft.com/office/drawing/2014/main" id="{5F1C314F-087E-4A2D-9A4A-03F46B790DA7}"/>
            </a:ext>
          </a:extLst>
        </xdr:cNvPr>
        <xdr:cNvCxnSpPr/>
      </xdr:nvCxnSpPr>
      <xdr:spPr>
        <a:xfrm>
          <a:off x="1130300" y="14046381"/>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81659</xdr:rowOff>
    </xdr:from>
    <xdr:ext cx="405111" cy="259045"/>
    <xdr:sp macro="" textlink="">
      <xdr:nvSpPr>
        <xdr:cNvPr id="314" name="n_1aveValue【公営住宅】&#10;有形固定資産減価償却率">
          <a:extLst>
            <a:ext uri="{FF2B5EF4-FFF2-40B4-BE49-F238E27FC236}">
              <a16:creationId xmlns:a16="http://schemas.microsoft.com/office/drawing/2014/main" id="{494D8AB5-560D-4106-A19A-742EF4667A8C}"/>
            </a:ext>
          </a:extLst>
        </xdr:cNvPr>
        <xdr:cNvSpPr txBox="1"/>
      </xdr:nvSpPr>
      <xdr:spPr>
        <a:xfrm>
          <a:off x="3582044" y="1431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73496</xdr:rowOff>
    </xdr:from>
    <xdr:ext cx="405111" cy="259045"/>
    <xdr:sp macro="" textlink="">
      <xdr:nvSpPr>
        <xdr:cNvPr id="315" name="n_2aveValue【公営住宅】&#10;有形固定資産減価償却率">
          <a:extLst>
            <a:ext uri="{FF2B5EF4-FFF2-40B4-BE49-F238E27FC236}">
              <a16:creationId xmlns:a16="http://schemas.microsoft.com/office/drawing/2014/main" id="{D5693D1E-A01F-49DE-A2D6-69700CAEB18C}"/>
            </a:ext>
          </a:extLst>
        </xdr:cNvPr>
        <xdr:cNvSpPr txBox="1"/>
      </xdr:nvSpPr>
      <xdr:spPr>
        <a:xfrm>
          <a:off x="2705744" y="1430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75128</xdr:rowOff>
    </xdr:from>
    <xdr:ext cx="405111" cy="259045"/>
    <xdr:sp macro="" textlink="">
      <xdr:nvSpPr>
        <xdr:cNvPr id="316" name="n_3aveValue【公営住宅】&#10;有形固定資産減価償却率">
          <a:extLst>
            <a:ext uri="{FF2B5EF4-FFF2-40B4-BE49-F238E27FC236}">
              <a16:creationId xmlns:a16="http://schemas.microsoft.com/office/drawing/2014/main" id="{7D128E08-83F0-4CB8-A874-C4079D0A91B2}"/>
            </a:ext>
          </a:extLst>
        </xdr:cNvPr>
        <xdr:cNvSpPr txBox="1"/>
      </xdr:nvSpPr>
      <xdr:spPr>
        <a:xfrm>
          <a:off x="1816744" y="1430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50635</xdr:rowOff>
    </xdr:from>
    <xdr:ext cx="405111" cy="259045"/>
    <xdr:sp macro="" textlink="">
      <xdr:nvSpPr>
        <xdr:cNvPr id="317" name="n_4aveValue【公営住宅】&#10;有形固定資産減価償却率">
          <a:extLst>
            <a:ext uri="{FF2B5EF4-FFF2-40B4-BE49-F238E27FC236}">
              <a16:creationId xmlns:a16="http://schemas.microsoft.com/office/drawing/2014/main" id="{CAB63C28-29BD-4B72-8324-B445CA12EA5F}"/>
            </a:ext>
          </a:extLst>
        </xdr:cNvPr>
        <xdr:cNvSpPr txBox="1"/>
      </xdr:nvSpPr>
      <xdr:spPr>
        <a:xfrm>
          <a:off x="927744" y="1428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157678</xdr:rowOff>
    </xdr:from>
    <xdr:ext cx="405111" cy="259045"/>
    <xdr:sp macro="" textlink="">
      <xdr:nvSpPr>
        <xdr:cNvPr id="318" name="n_1mainValue【公営住宅】&#10;有形固定資産減価償却率">
          <a:extLst>
            <a:ext uri="{FF2B5EF4-FFF2-40B4-BE49-F238E27FC236}">
              <a16:creationId xmlns:a16="http://schemas.microsoft.com/office/drawing/2014/main" id="{D57345FD-1849-46DD-A7B2-FD9DC7B6B1A3}"/>
            </a:ext>
          </a:extLst>
        </xdr:cNvPr>
        <xdr:cNvSpPr txBox="1"/>
      </xdr:nvSpPr>
      <xdr:spPr>
        <a:xfrm>
          <a:off x="3582044" y="1387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123389</xdr:rowOff>
    </xdr:from>
    <xdr:ext cx="405111" cy="259045"/>
    <xdr:sp macro="" textlink="">
      <xdr:nvSpPr>
        <xdr:cNvPr id="319" name="n_2mainValue【公営住宅】&#10;有形固定資産減価償却率">
          <a:extLst>
            <a:ext uri="{FF2B5EF4-FFF2-40B4-BE49-F238E27FC236}">
              <a16:creationId xmlns:a16="http://schemas.microsoft.com/office/drawing/2014/main" id="{0EB0B30E-D433-4B57-9C47-6F41EE68AB5E}"/>
            </a:ext>
          </a:extLst>
        </xdr:cNvPr>
        <xdr:cNvSpPr txBox="1"/>
      </xdr:nvSpPr>
      <xdr:spPr>
        <a:xfrm>
          <a:off x="2705744" y="13839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89098</xdr:rowOff>
    </xdr:from>
    <xdr:ext cx="405111" cy="259045"/>
    <xdr:sp macro="" textlink="">
      <xdr:nvSpPr>
        <xdr:cNvPr id="320" name="n_3mainValue【公営住宅】&#10;有形固定資産減価償却率">
          <a:extLst>
            <a:ext uri="{FF2B5EF4-FFF2-40B4-BE49-F238E27FC236}">
              <a16:creationId xmlns:a16="http://schemas.microsoft.com/office/drawing/2014/main" id="{1A96A75A-7016-4159-9BF4-8D6E25F9684D}"/>
            </a:ext>
          </a:extLst>
        </xdr:cNvPr>
        <xdr:cNvSpPr txBox="1"/>
      </xdr:nvSpPr>
      <xdr:spPr>
        <a:xfrm>
          <a:off x="1816744" y="1380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54808</xdr:rowOff>
    </xdr:from>
    <xdr:ext cx="405111" cy="259045"/>
    <xdr:sp macro="" textlink="">
      <xdr:nvSpPr>
        <xdr:cNvPr id="321" name="n_4mainValue【公営住宅】&#10;有形固定資産減価償却率">
          <a:extLst>
            <a:ext uri="{FF2B5EF4-FFF2-40B4-BE49-F238E27FC236}">
              <a16:creationId xmlns:a16="http://schemas.microsoft.com/office/drawing/2014/main" id="{E7BC81FB-1653-466C-B95F-AE6DA5A62DD7}"/>
            </a:ext>
          </a:extLst>
        </xdr:cNvPr>
        <xdr:cNvSpPr txBox="1"/>
      </xdr:nvSpPr>
      <xdr:spPr>
        <a:xfrm>
          <a:off x="927744" y="1377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FFFE86CA-53EB-4941-AE9E-3C800ACF28B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A2EC2046-45F6-4324-A884-7910AAB90B3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EA77131A-A55A-45BE-A515-914E2667725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CB85A912-8B8C-4501-8E56-6322B6B25F0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C97B8542-5291-4EC5-B5C5-756D61CB8EB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64AF31D7-6FCC-42A6-879B-DE5AEC948DB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DDA8FB96-803D-4C59-9AFB-8E2660271C6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DC298FC8-3E4A-458C-991F-C59CEB9F6CE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ABD6D838-19C1-4BEA-A2B6-6DD82C5F2C0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9C8E957E-7508-4B8A-AB02-8551943E95A7}"/>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CA8EC466-3953-44A5-8C87-3E052187251E}"/>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09FECDBE-859C-4997-8A13-BF525B585A48}"/>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5A0FBE83-DB3A-4DD8-8C60-8D37CD777C74}"/>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D5E857BB-CC91-4E4D-BEAA-94629FCB0866}"/>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12E74317-B2E6-4A4D-AC92-8A45B33EEAA8}"/>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2AA97BB9-25E4-440B-9495-506737008BCE}"/>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491DE051-2FA1-47B0-AD0F-275519F71F82}"/>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C1716707-1FA8-4AA7-B230-86E4446CD02C}"/>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ADF04DEC-43CB-42C7-9891-548A7EC08188}"/>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1" name="テキスト ボックス 340">
          <a:extLst>
            <a:ext uri="{FF2B5EF4-FFF2-40B4-BE49-F238E27FC236}">
              <a16:creationId xmlns:a16="http://schemas.microsoft.com/office/drawing/2014/main" id="{6E2A6243-9041-4057-B04F-56AD1F34505C}"/>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1BA8F2C6-9F80-49D0-8BE3-8846BC4007F8}"/>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3" name="テキスト ボックス 342">
          <a:extLst>
            <a:ext uri="{FF2B5EF4-FFF2-40B4-BE49-F238E27FC236}">
              <a16:creationId xmlns:a16="http://schemas.microsoft.com/office/drawing/2014/main" id="{B42BE29E-9F0B-4559-8563-99D7EC881C44}"/>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8F71DF1D-FFCE-4CE3-A72B-3C6A002636D4}"/>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a:extLst>
            <a:ext uri="{FF2B5EF4-FFF2-40B4-BE49-F238E27FC236}">
              <a16:creationId xmlns:a16="http://schemas.microsoft.com/office/drawing/2014/main" id="{86B73F84-614D-4967-AD19-0BCEB56147BE}"/>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ECFFF0C8-A653-4D03-85E6-A686CF29E353}"/>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40821</xdr:rowOff>
    </xdr:from>
    <xdr:to>
      <xdr:col>54</xdr:col>
      <xdr:colOff>189865</xdr:colOff>
      <xdr:row>86</xdr:row>
      <xdr:rowOff>150005</xdr:rowOff>
    </xdr:to>
    <xdr:cxnSp macro="">
      <xdr:nvCxnSpPr>
        <xdr:cNvPr id="347" name="直線コネクタ 346">
          <a:extLst>
            <a:ext uri="{FF2B5EF4-FFF2-40B4-BE49-F238E27FC236}">
              <a16:creationId xmlns:a16="http://schemas.microsoft.com/office/drawing/2014/main" id="{0D5E4B68-F556-4462-8EE9-DED341716F31}"/>
            </a:ext>
          </a:extLst>
        </xdr:cNvPr>
        <xdr:cNvCxnSpPr/>
      </xdr:nvCxnSpPr>
      <xdr:spPr>
        <a:xfrm flipV="1">
          <a:off x="10476865" y="13413921"/>
          <a:ext cx="0" cy="1480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153832</xdr:rowOff>
    </xdr:from>
    <xdr:ext cx="469744" cy="259045"/>
    <xdr:sp macro="" textlink="">
      <xdr:nvSpPr>
        <xdr:cNvPr id="348" name="【公営住宅】&#10;一人当たり面積最小値テキスト">
          <a:extLst>
            <a:ext uri="{FF2B5EF4-FFF2-40B4-BE49-F238E27FC236}">
              <a16:creationId xmlns:a16="http://schemas.microsoft.com/office/drawing/2014/main" id="{3F089197-BA52-4257-A9EC-3F9F1F71156A}"/>
            </a:ext>
          </a:extLst>
        </xdr:cNvPr>
        <xdr:cNvSpPr txBox="1"/>
      </xdr:nvSpPr>
      <xdr:spPr>
        <a:xfrm>
          <a:off x="10515600" y="1489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150005</xdr:rowOff>
    </xdr:from>
    <xdr:to>
      <xdr:col>55</xdr:col>
      <xdr:colOff>88900</xdr:colOff>
      <xdr:row>86</xdr:row>
      <xdr:rowOff>150005</xdr:rowOff>
    </xdr:to>
    <xdr:cxnSp macro="">
      <xdr:nvCxnSpPr>
        <xdr:cNvPr id="349" name="直線コネクタ 348">
          <a:extLst>
            <a:ext uri="{FF2B5EF4-FFF2-40B4-BE49-F238E27FC236}">
              <a16:creationId xmlns:a16="http://schemas.microsoft.com/office/drawing/2014/main" id="{A55595DE-76BB-4271-A8BA-4AB92726051F}"/>
            </a:ext>
          </a:extLst>
        </xdr:cNvPr>
        <xdr:cNvCxnSpPr/>
      </xdr:nvCxnSpPr>
      <xdr:spPr>
        <a:xfrm>
          <a:off x="10388600" y="1489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158948</xdr:rowOff>
    </xdr:from>
    <xdr:ext cx="534377" cy="259045"/>
    <xdr:sp macro="" textlink="">
      <xdr:nvSpPr>
        <xdr:cNvPr id="350" name="【公営住宅】&#10;一人当たり面積最大値テキスト">
          <a:extLst>
            <a:ext uri="{FF2B5EF4-FFF2-40B4-BE49-F238E27FC236}">
              <a16:creationId xmlns:a16="http://schemas.microsoft.com/office/drawing/2014/main" id="{1E28058E-84F3-453F-B34A-47EB02E9C4AB}"/>
            </a:ext>
          </a:extLst>
        </xdr:cNvPr>
        <xdr:cNvSpPr txBox="1"/>
      </xdr:nvSpPr>
      <xdr:spPr>
        <a:xfrm>
          <a:off x="10515600" y="1318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40821</xdr:rowOff>
    </xdr:from>
    <xdr:to>
      <xdr:col>55</xdr:col>
      <xdr:colOff>88900</xdr:colOff>
      <xdr:row>78</xdr:row>
      <xdr:rowOff>40821</xdr:rowOff>
    </xdr:to>
    <xdr:cxnSp macro="">
      <xdr:nvCxnSpPr>
        <xdr:cNvPr id="351" name="直線コネクタ 350">
          <a:extLst>
            <a:ext uri="{FF2B5EF4-FFF2-40B4-BE49-F238E27FC236}">
              <a16:creationId xmlns:a16="http://schemas.microsoft.com/office/drawing/2014/main" id="{FFBFCE7A-4FBB-4511-AB59-37BD65FFB526}"/>
            </a:ext>
          </a:extLst>
        </xdr:cNvPr>
        <xdr:cNvCxnSpPr/>
      </xdr:nvCxnSpPr>
      <xdr:spPr>
        <a:xfrm>
          <a:off x="10388600" y="13413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132532</xdr:rowOff>
    </xdr:from>
    <xdr:ext cx="469744" cy="259045"/>
    <xdr:sp macro="" textlink="">
      <xdr:nvSpPr>
        <xdr:cNvPr id="352" name="【公営住宅】&#10;一人当たり面積平均値テキスト">
          <a:extLst>
            <a:ext uri="{FF2B5EF4-FFF2-40B4-BE49-F238E27FC236}">
              <a16:creationId xmlns:a16="http://schemas.microsoft.com/office/drawing/2014/main" id="{E73BB1DC-01C4-4B64-98FD-27DE537D0B61}"/>
            </a:ext>
          </a:extLst>
        </xdr:cNvPr>
        <xdr:cNvSpPr txBox="1"/>
      </xdr:nvSpPr>
      <xdr:spPr>
        <a:xfrm>
          <a:off x="10515600" y="141914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109655</xdr:rowOff>
    </xdr:from>
    <xdr:to>
      <xdr:col>55</xdr:col>
      <xdr:colOff>50800</xdr:colOff>
      <xdr:row>84</xdr:row>
      <xdr:rowOff>39805</xdr:rowOff>
    </xdr:to>
    <xdr:sp macro="" textlink="">
      <xdr:nvSpPr>
        <xdr:cNvPr id="353" name="フローチャート: 判断 352">
          <a:extLst>
            <a:ext uri="{FF2B5EF4-FFF2-40B4-BE49-F238E27FC236}">
              <a16:creationId xmlns:a16="http://schemas.microsoft.com/office/drawing/2014/main" id="{CFA5E512-E78F-4FF7-8BDC-9EA5E85551CE}"/>
            </a:ext>
          </a:extLst>
        </xdr:cNvPr>
        <xdr:cNvSpPr/>
      </xdr:nvSpPr>
      <xdr:spPr>
        <a:xfrm>
          <a:off x="10426700" y="1434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121086</xdr:rowOff>
    </xdr:from>
    <xdr:to>
      <xdr:col>50</xdr:col>
      <xdr:colOff>165100</xdr:colOff>
      <xdr:row>84</xdr:row>
      <xdr:rowOff>51236</xdr:rowOff>
    </xdr:to>
    <xdr:sp macro="" textlink="">
      <xdr:nvSpPr>
        <xdr:cNvPr id="354" name="フローチャート: 判断 353">
          <a:extLst>
            <a:ext uri="{FF2B5EF4-FFF2-40B4-BE49-F238E27FC236}">
              <a16:creationId xmlns:a16="http://schemas.microsoft.com/office/drawing/2014/main" id="{416060DA-DCC7-4DF8-A68B-4AC75FCB9320}"/>
            </a:ext>
          </a:extLst>
        </xdr:cNvPr>
        <xdr:cNvSpPr/>
      </xdr:nvSpPr>
      <xdr:spPr>
        <a:xfrm>
          <a:off x="9588500" y="1435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137632</xdr:rowOff>
    </xdr:from>
    <xdr:to>
      <xdr:col>46</xdr:col>
      <xdr:colOff>38100</xdr:colOff>
      <xdr:row>84</xdr:row>
      <xdr:rowOff>67782</xdr:rowOff>
    </xdr:to>
    <xdr:sp macro="" textlink="">
      <xdr:nvSpPr>
        <xdr:cNvPr id="355" name="フローチャート: 判断 354">
          <a:extLst>
            <a:ext uri="{FF2B5EF4-FFF2-40B4-BE49-F238E27FC236}">
              <a16:creationId xmlns:a16="http://schemas.microsoft.com/office/drawing/2014/main" id="{A255C37B-640E-484B-9B11-F3764B45D586}"/>
            </a:ext>
          </a:extLst>
        </xdr:cNvPr>
        <xdr:cNvSpPr/>
      </xdr:nvSpPr>
      <xdr:spPr>
        <a:xfrm>
          <a:off x="8699500" y="1436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109438</xdr:rowOff>
    </xdr:from>
    <xdr:to>
      <xdr:col>41</xdr:col>
      <xdr:colOff>101600</xdr:colOff>
      <xdr:row>84</xdr:row>
      <xdr:rowOff>39588</xdr:rowOff>
    </xdr:to>
    <xdr:sp macro="" textlink="">
      <xdr:nvSpPr>
        <xdr:cNvPr id="356" name="フローチャート: 判断 355">
          <a:extLst>
            <a:ext uri="{FF2B5EF4-FFF2-40B4-BE49-F238E27FC236}">
              <a16:creationId xmlns:a16="http://schemas.microsoft.com/office/drawing/2014/main" id="{8DB5DA3C-2914-42AD-AA27-38A205585017}"/>
            </a:ext>
          </a:extLst>
        </xdr:cNvPr>
        <xdr:cNvSpPr/>
      </xdr:nvSpPr>
      <xdr:spPr>
        <a:xfrm>
          <a:off x="7810500" y="1433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111288</xdr:rowOff>
    </xdr:from>
    <xdr:to>
      <xdr:col>36</xdr:col>
      <xdr:colOff>165100</xdr:colOff>
      <xdr:row>84</xdr:row>
      <xdr:rowOff>41438</xdr:rowOff>
    </xdr:to>
    <xdr:sp macro="" textlink="">
      <xdr:nvSpPr>
        <xdr:cNvPr id="357" name="フローチャート: 判断 356">
          <a:extLst>
            <a:ext uri="{FF2B5EF4-FFF2-40B4-BE49-F238E27FC236}">
              <a16:creationId xmlns:a16="http://schemas.microsoft.com/office/drawing/2014/main" id="{6FF5BB72-423D-428D-BCBE-EA7C7625DB26}"/>
            </a:ext>
          </a:extLst>
        </xdr:cNvPr>
        <xdr:cNvSpPr/>
      </xdr:nvSpPr>
      <xdr:spPr>
        <a:xfrm>
          <a:off x="6921500" y="1434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B1A95BFE-9243-44CB-805E-03E61B1E734C}"/>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EC8F007F-9756-4B70-8B76-27F1DF9A9AD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B1FC833B-51E8-4746-8B37-064791548983}"/>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9669BC16-4AF6-485D-87FE-50881BC85E8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C8EDFCE1-3782-476B-89C5-7348C3F7A43C}"/>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154395</xdr:rowOff>
    </xdr:from>
    <xdr:to>
      <xdr:col>55</xdr:col>
      <xdr:colOff>50800</xdr:colOff>
      <xdr:row>84</xdr:row>
      <xdr:rowOff>84545</xdr:rowOff>
    </xdr:to>
    <xdr:sp macro="" textlink="">
      <xdr:nvSpPr>
        <xdr:cNvPr id="363" name="楕円 362">
          <a:extLst>
            <a:ext uri="{FF2B5EF4-FFF2-40B4-BE49-F238E27FC236}">
              <a16:creationId xmlns:a16="http://schemas.microsoft.com/office/drawing/2014/main" id="{9BE9AFCD-34C2-4518-8768-C55CFFC3F874}"/>
            </a:ext>
          </a:extLst>
        </xdr:cNvPr>
        <xdr:cNvSpPr/>
      </xdr:nvSpPr>
      <xdr:spPr>
        <a:xfrm>
          <a:off x="10426700" y="1438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132822</xdr:rowOff>
    </xdr:from>
    <xdr:ext cx="469744" cy="259045"/>
    <xdr:sp macro="" textlink="">
      <xdr:nvSpPr>
        <xdr:cNvPr id="364" name="【公営住宅】&#10;一人当たり面積該当値テキスト">
          <a:extLst>
            <a:ext uri="{FF2B5EF4-FFF2-40B4-BE49-F238E27FC236}">
              <a16:creationId xmlns:a16="http://schemas.microsoft.com/office/drawing/2014/main" id="{15F48C85-96A4-43D0-A372-3B324B3E8435}"/>
            </a:ext>
          </a:extLst>
        </xdr:cNvPr>
        <xdr:cNvSpPr txBox="1"/>
      </xdr:nvSpPr>
      <xdr:spPr>
        <a:xfrm>
          <a:off x="10515600" y="14363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167894</xdr:rowOff>
    </xdr:from>
    <xdr:to>
      <xdr:col>50</xdr:col>
      <xdr:colOff>165100</xdr:colOff>
      <xdr:row>84</xdr:row>
      <xdr:rowOff>98044</xdr:rowOff>
    </xdr:to>
    <xdr:sp macro="" textlink="">
      <xdr:nvSpPr>
        <xdr:cNvPr id="365" name="楕円 364">
          <a:extLst>
            <a:ext uri="{FF2B5EF4-FFF2-40B4-BE49-F238E27FC236}">
              <a16:creationId xmlns:a16="http://schemas.microsoft.com/office/drawing/2014/main" id="{E65F6B64-6EA3-4443-BE0E-F84E127CCD84}"/>
            </a:ext>
          </a:extLst>
        </xdr:cNvPr>
        <xdr:cNvSpPr/>
      </xdr:nvSpPr>
      <xdr:spPr>
        <a:xfrm>
          <a:off x="9588500" y="1439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33745</xdr:rowOff>
    </xdr:from>
    <xdr:to>
      <xdr:col>55</xdr:col>
      <xdr:colOff>0</xdr:colOff>
      <xdr:row>84</xdr:row>
      <xdr:rowOff>47244</xdr:rowOff>
    </xdr:to>
    <xdr:cxnSp macro="">
      <xdr:nvCxnSpPr>
        <xdr:cNvPr id="366" name="直線コネクタ 365">
          <a:extLst>
            <a:ext uri="{FF2B5EF4-FFF2-40B4-BE49-F238E27FC236}">
              <a16:creationId xmlns:a16="http://schemas.microsoft.com/office/drawing/2014/main" id="{1F5557B1-C724-4476-8425-3B7C69462534}"/>
            </a:ext>
          </a:extLst>
        </xdr:cNvPr>
        <xdr:cNvCxnSpPr/>
      </xdr:nvCxnSpPr>
      <xdr:spPr>
        <a:xfrm flipV="1">
          <a:off x="9639300" y="14435545"/>
          <a:ext cx="838200" cy="13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13753</xdr:rowOff>
    </xdr:from>
    <xdr:to>
      <xdr:col>46</xdr:col>
      <xdr:colOff>38100</xdr:colOff>
      <xdr:row>84</xdr:row>
      <xdr:rowOff>115353</xdr:rowOff>
    </xdr:to>
    <xdr:sp macro="" textlink="">
      <xdr:nvSpPr>
        <xdr:cNvPr id="367" name="楕円 366">
          <a:extLst>
            <a:ext uri="{FF2B5EF4-FFF2-40B4-BE49-F238E27FC236}">
              <a16:creationId xmlns:a16="http://schemas.microsoft.com/office/drawing/2014/main" id="{2B58D456-7F50-4ACA-A8F9-A27073E1681B}"/>
            </a:ext>
          </a:extLst>
        </xdr:cNvPr>
        <xdr:cNvSpPr/>
      </xdr:nvSpPr>
      <xdr:spPr>
        <a:xfrm>
          <a:off x="8699500" y="14415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47244</xdr:rowOff>
    </xdr:from>
    <xdr:to>
      <xdr:col>50</xdr:col>
      <xdr:colOff>114300</xdr:colOff>
      <xdr:row>84</xdr:row>
      <xdr:rowOff>64553</xdr:rowOff>
    </xdr:to>
    <xdr:cxnSp macro="">
      <xdr:nvCxnSpPr>
        <xdr:cNvPr id="368" name="直線コネクタ 367">
          <a:extLst>
            <a:ext uri="{FF2B5EF4-FFF2-40B4-BE49-F238E27FC236}">
              <a16:creationId xmlns:a16="http://schemas.microsoft.com/office/drawing/2014/main" id="{CEEA6BAE-2620-4B5B-BBDD-B9D85162CAC6}"/>
            </a:ext>
          </a:extLst>
        </xdr:cNvPr>
        <xdr:cNvCxnSpPr/>
      </xdr:nvCxnSpPr>
      <xdr:spPr>
        <a:xfrm flipV="1">
          <a:off x="8750300" y="14449044"/>
          <a:ext cx="889000" cy="17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28775</xdr:rowOff>
    </xdr:from>
    <xdr:to>
      <xdr:col>41</xdr:col>
      <xdr:colOff>101600</xdr:colOff>
      <xdr:row>84</xdr:row>
      <xdr:rowOff>130375</xdr:rowOff>
    </xdr:to>
    <xdr:sp macro="" textlink="">
      <xdr:nvSpPr>
        <xdr:cNvPr id="369" name="楕円 368">
          <a:extLst>
            <a:ext uri="{FF2B5EF4-FFF2-40B4-BE49-F238E27FC236}">
              <a16:creationId xmlns:a16="http://schemas.microsoft.com/office/drawing/2014/main" id="{5CB0FE53-0EF6-4FE4-BD64-5AACF932BE77}"/>
            </a:ext>
          </a:extLst>
        </xdr:cNvPr>
        <xdr:cNvSpPr/>
      </xdr:nvSpPr>
      <xdr:spPr>
        <a:xfrm>
          <a:off x="7810500" y="1443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64553</xdr:rowOff>
    </xdr:from>
    <xdr:to>
      <xdr:col>45</xdr:col>
      <xdr:colOff>177800</xdr:colOff>
      <xdr:row>84</xdr:row>
      <xdr:rowOff>79575</xdr:rowOff>
    </xdr:to>
    <xdr:cxnSp macro="">
      <xdr:nvCxnSpPr>
        <xdr:cNvPr id="370" name="直線コネクタ 369">
          <a:extLst>
            <a:ext uri="{FF2B5EF4-FFF2-40B4-BE49-F238E27FC236}">
              <a16:creationId xmlns:a16="http://schemas.microsoft.com/office/drawing/2014/main" id="{845E434B-FA02-44E3-B2E9-519075D5BA34}"/>
            </a:ext>
          </a:extLst>
        </xdr:cNvPr>
        <xdr:cNvCxnSpPr/>
      </xdr:nvCxnSpPr>
      <xdr:spPr>
        <a:xfrm flipV="1">
          <a:off x="7861300" y="14466353"/>
          <a:ext cx="889000" cy="15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38354</xdr:rowOff>
    </xdr:from>
    <xdr:to>
      <xdr:col>36</xdr:col>
      <xdr:colOff>165100</xdr:colOff>
      <xdr:row>84</xdr:row>
      <xdr:rowOff>139954</xdr:rowOff>
    </xdr:to>
    <xdr:sp macro="" textlink="">
      <xdr:nvSpPr>
        <xdr:cNvPr id="371" name="楕円 370">
          <a:extLst>
            <a:ext uri="{FF2B5EF4-FFF2-40B4-BE49-F238E27FC236}">
              <a16:creationId xmlns:a16="http://schemas.microsoft.com/office/drawing/2014/main" id="{85938513-4EAF-4C9D-BA32-3D3D5AD5D4BC}"/>
            </a:ext>
          </a:extLst>
        </xdr:cNvPr>
        <xdr:cNvSpPr/>
      </xdr:nvSpPr>
      <xdr:spPr>
        <a:xfrm>
          <a:off x="6921500" y="1444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79575</xdr:rowOff>
    </xdr:from>
    <xdr:to>
      <xdr:col>41</xdr:col>
      <xdr:colOff>50800</xdr:colOff>
      <xdr:row>84</xdr:row>
      <xdr:rowOff>89154</xdr:rowOff>
    </xdr:to>
    <xdr:cxnSp macro="">
      <xdr:nvCxnSpPr>
        <xdr:cNvPr id="372" name="直線コネクタ 371">
          <a:extLst>
            <a:ext uri="{FF2B5EF4-FFF2-40B4-BE49-F238E27FC236}">
              <a16:creationId xmlns:a16="http://schemas.microsoft.com/office/drawing/2014/main" id="{A510593F-29E7-4AB6-B40C-0EF2E9A329C8}"/>
            </a:ext>
          </a:extLst>
        </xdr:cNvPr>
        <xdr:cNvCxnSpPr/>
      </xdr:nvCxnSpPr>
      <xdr:spPr>
        <a:xfrm flipV="1">
          <a:off x="6972300" y="14481375"/>
          <a:ext cx="889000" cy="9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67763</xdr:rowOff>
    </xdr:from>
    <xdr:ext cx="469744" cy="259045"/>
    <xdr:sp macro="" textlink="">
      <xdr:nvSpPr>
        <xdr:cNvPr id="373" name="n_1aveValue【公営住宅】&#10;一人当たり面積">
          <a:extLst>
            <a:ext uri="{FF2B5EF4-FFF2-40B4-BE49-F238E27FC236}">
              <a16:creationId xmlns:a16="http://schemas.microsoft.com/office/drawing/2014/main" id="{A3C99CEA-7A74-437E-BB43-EBE1FF054E8D}"/>
            </a:ext>
          </a:extLst>
        </xdr:cNvPr>
        <xdr:cNvSpPr txBox="1"/>
      </xdr:nvSpPr>
      <xdr:spPr>
        <a:xfrm>
          <a:off x="9391727" y="14126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84309</xdr:rowOff>
    </xdr:from>
    <xdr:ext cx="469744" cy="259045"/>
    <xdr:sp macro="" textlink="">
      <xdr:nvSpPr>
        <xdr:cNvPr id="374" name="n_2aveValue【公営住宅】&#10;一人当たり面積">
          <a:extLst>
            <a:ext uri="{FF2B5EF4-FFF2-40B4-BE49-F238E27FC236}">
              <a16:creationId xmlns:a16="http://schemas.microsoft.com/office/drawing/2014/main" id="{2D464698-374B-4CE1-A88D-EA53081445EE}"/>
            </a:ext>
          </a:extLst>
        </xdr:cNvPr>
        <xdr:cNvSpPr txBox="1"/>
      </xdr:nvSpPr>
      <xdr:spPr>
        <a:xfrm>
          <a:off x="8515427" y="14143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56115</xdr:rowOff>
    </xdr:from>
    <xdr:ext cx="469744" cy="259045"/>
    <xdr:sp macro="" textlink="">
      <xdr:nvSpPr>
        <xdr:cNvPr id="375" name="n_3aveValue【公営住宅】&#10;一人当たり面積">
          <a:extLst>
            <a:ext uri="{FF2B5EF4-FFF2-40B4-BE49-F238E27FC236}">
              <a16:creationId xmlns:a16="http://schemas.microsoft.com/office/drawing/2014/main" id="{F1577E26-B865-48E8-B68A-DFC3AE072575}"/>
            </a:ext>
          </a:extLst>
        </xdr:cNvPr>
        <xdr:cNvSpPr txBox="1"/>
      </xdr:nvSpPr>
      <xdr:spPr>
        <a:xfrm>
          <a:off x="7626427" y="14115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57965</xdr:rowOff>
    </xdr:from>
    <xdr:ext cx="469744" cy="259045"/>
    <xdr:sp macro="" textlink="">
      <xdr:nvSpPr>
        <xdr:cNvPr id="376" name="n_4aveValue【公営住宅】&#10;一人当たり面積">
          <a:extLst>
            <a:ext uri="{FF2B5EF4-FFF2-40B4-BE49-F238E27FC236}">
              <a16:creationId xmlns:a16="http://schemas.microsoft.com/office/drawing/2014/main" id="{10A61800-8188-483B-A0C0-0F837EC669FA}"/>
            </a:ext>
          </a:extLst>
        </xdr:cNvPr>
        <xdr:cNvSpPr txBox="1"/>
      </xdr:nvSpPr>
      <xdr:spPr>
        <a:xfrm>
          <a:off x="6737427" y="14116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89171</xdr:rowOff>
    </xdr:from>
    <xdr:ext cx="469744" cy="259045"/>
    <xdr:sp macro="" textlink="">
      <xdr:nvSpPr>
        <xdr:cNvPr id="377" name="n_1mainValue【公営住宅】&#10;一人当たり面積">
          <a:extLst>
            <a:ext uri="{FF2B5EF4-FFF2-40B4-BE49-F238E27FC236}">
              <a16:creationId xmlns:a16="http://schemas.microsoft.com/office/drawing/2014/main" id="{D77331E6-44B5-4F36-B90C-CDBEB359E852}"/>
            </a:ext>
          </a:extLst>
        </xdr:cNvPr>
        <xdr:cNvSpPr txBox="1"/>
      </xdr:nvSpPr>
      <xdr:spPr>
        <a:xfrm>
          <a:off x="9391727" y="1449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106480</xdr:rowOff>
    </xdr:from>
    <xdr:ext cx="469744" cy="259045"/>
    <xdr:sp macro="" textlink="">
      <xdr:nvSpPr>
        <xdr:cNvPr id="378" name="n_2mainValue【公営住宅】&#10;一人当たり面積">
          <a:extLst>
            <a:ext uri="{FF2B5EF4-FFF2-40B4-BE49-F238E27FC236}">
              <a16:creationId xmlns:a16="http://schemas.microsoft.com/office/drawing/2014/main" id="{B599ED22-D443-4B99-B155-F53D93E895AE}"/>
            </a:ext>
          </a:extLst>
        </xdr:cNvPr>
        <xdr:cNvSpPr txBox="1"/>
      </xdr:nvSpPr>
      <xdr:spPr>
        <a:xfrm>
          <a:off x="8515427" y="14508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121502</xdr:rowOff>
    </xdr:from>
    <xdr:ext cx="469744" cy="259045"/>
    <xdr:sp macro="" textlink="">
      <xdr:nvSpPr>
        <xdr:cNvPr id="379" name="n_3mainValue【公営住宅】&#10;一人当たり面積">
          <a:extLst>
            <a:ext uri="{FF2B5EF4-FFF2-40B4-BE49-F238E27FC236}">
              <a16:creationId xmlns:a16="http://schemas.microsoft.com/office/drawing/2014/main" id="{50F620E8-0C96-40DE-A41D-2FE9C8DDE070}"/>
            </a:ext>
          </a:extLst>
        </xdr:cNvPr>
        <xdr:cNvSpPr txBox="1"/>
      </xdr:nvSpPr>
      <xdr:spPr>
        <a:xfrm>
          <a:off x="7626427" y="14523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131081</xdr:rowOff>
    </xdr:from>
    <xdr:ext cx="469744" cy="259045"/>
    <xdr:sp macro="" textlink="">
      <xdr:nvSpPr>
        <xdr:cNvPr id="380" name="n_4mainValue【公営住宅】&#10;一人当たり面積">
          <a:extLst>
            <a:ext uri="{FF2B5EF4-FFF2-40B4-BE49-F238E27FC236}">
              <a16:creationId xmlns:a16="http://schemas.microsoft.com/office/drawing/2014/main" id="{D9666F5E-5E75-443E-B430-D7B0D017E1C8}"/>
            </a:ext>
          </a:extLst>
        </xdr:cNvPr>
        <xdr:cNvSpPr txBox="1"/>
      </xdr:nvSpPr>
      <xdr:spPr>
        <a:xfrm>
          <a:off x="6737427" y="14532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30284C1E-6107-4329-BA5A-81B8B7C6208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5F9FE444-B1BB-484E-8B46-D83EEBB5269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1217B4C9-4060-4EB5-A98D-E9E792F7CB8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4E8E99CE-349F-491B-B0AC-80E94CBB5A3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904C7387-1294-4480-958C-222DD4D61FB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F3CEBCA8-1DAC-420E-BA19-A9536FC8659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BA5F0ABD-7BE6-4BAE-927A-CCCBDC26578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DA8C5543-F2A1-474B-B1A4-B68811546911}"/>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a:extLst>
            <a:ext uri="{FF2B5EF4-FFF2-40B4-BE49-F238E27FC236}">
              <a16:creationId xmlns:a16="http://schemas.microsoft.com/office/drawing/2014/main" id="{0282B1FB-0F9B-4E50-97B7-89C01CCCED0D}"/>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a:extLst>
            <a:ext uri="{FF2B5EF4-FFF2-40B4-BE49-F238E27FC236}">
              <a16:creationId xmlns:a16="http://schemas.microsoft.com/office/drawing/2014/main" id="{8D936F4B-7CE9-41B4-B95A-9F87772786BF}"/>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a:extLst>
            <a:ext uri="{FF2B5EF4-FFF2-40B4-BE49-F238E27FC236}">
              <a16:creationId xmlns:a16="http://schemas.microsoft.com/office/drawing/2014/main" id="{75EA7748-9919-43E5-8BDD-2DE59BC97759}"/>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2" name="直線コネクタ 391">
          <a:extLst>
            <a:ext uri="{FF2B5EF4-FFF2-40B4-BE49-F238E27FC236}">
              <a16:creationId xmlns:a16="http://schemas.microsoft.com/office/drawing/2014/main" id="{BEB94DDD-15B2-42D2-81B0-CA068B397D5C}"/>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3" name="テキスト ボックス 392">
          <a:extLst>
            <a:ext uri="{FF2B5EF4-FFF2-40B4-BE49-F238E27FC236}">
              <a16:creationId xmlns:a16="http://schemas.microsoft.com/office/drawing/2014/main" id="{631913AB-48A0-48A4-BA93-DE9E99DF7C44}"/>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4" name="直線コネクタ 393">
          <a:extLst>
            <a:ext uri="{FF2B5EF4-FFF2-40B4-BE49-F238E27FC236}">
              <a16:creationId xmlns:a16="http://schemas.microsoft.com/office/drawing/2014/main" id="{EB376C3A-B543-448A-A1F3-928ADF086C6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5" name="テキスト ボックス 394">
          <a:extLst>
            <a:ext uri="{FF2B5EF4-FFF2-40B4-BE49-F238E27FC236}">
              <a16:creationId xmlns:a16="http://schemas.microsoft.com/office/drawing/2014/main" id="{867977EE-46D6-4BE3-9709-3679AEBBA86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6" name="直線コネクタ 395">
          <a:extLst>
            <a:ext uri="{FF2B5EF4-FFF2-40B4-BE49-F238E27FC236}">
              <a16:creationId xmlns:a16="http://schemas.microsoft.com/office/drawing/2014/main" id="{C726A028-FD29-4589-9494-F440595D6EC6}"/>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7" name="テキスト ボックス 396">
          <a:extLst>
            <a:ext uri="{FF2B5EF4-FFF2-40B4-BE49-F238E27FC236}">
              <a16:creationId xmlns:a16="http://schemas.microsoft.com/office/drawing/2014/main" id="{5A6176B9-2F3C-4D97-83D9-7A49A70BCB28}"/>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8" name="直線コネクタ 397">
          <a:extLst>
            <a:ext uri="{FF2B5EF4-FFF2-40B4-BE49-F238E27FC236}">
              <a16:creationId xmlns:a16="http://schemas.microsoft.com/office/drawing/2014/main" id="{58D3FFFF-7A57-4E5A-83B0-2C582CF72754}"/>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9" name="テキスト ボックス 398">
          <a:extLst>
            <a:ext uri="{FF2B5EF4-FFF2-40B4-BE49-F238E27FC236}">
              <a16:creationId xmlns:a16="http://schemas.microsoft.com/office/drawing/2014/main" id="{BE3CDCF7-9184-4CF8-8C28-8694924C5287}"/>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0" name="直線コネクタ 399">
          <a:extLst>
            <a:ext uri="{FF2B5EF4-FFF2-40B4-BE49-F238E27FC236}">
              <a16:creationId xmlns:a16="http://schemas.microsoft.com/office/drawing/2014/main" id="{870BBB7A-E85E-45E0-8379-A3FC2449F949}"/>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1" name="テキスト ボックス 400">
          <a:extLst>
            <a:ext uri="{FF2B5EF4-FFF2-40B4-BE49-F238E27FC236}">
              <a16:creationId xmlns:a16="http://schemas.microsoft.com/office/drawing/2014/main" id="{331AB391-AE4F-4D1B-BEEB-649ADB1BC2CC}"/>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2" name="直線コネクタ 401">
          <a:extLst>
            <a:ext uri="{FF2B5EF4-FFF2-40B4-BE49-F238E27FC236}">
              <a16:creationId xmlns:a16="http://schemas.microsoft.com/office/drawing/2014/main" id="{40824F4D-7B74-49C5-8B0A-B09CAE9BBD5B}"/>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3" name="テキスト ボックス 402">
          <a:extLst>
            <a:ext uri="{FF2B5EF4-FFF2-40B4-BE49-F238E27FC236}">
              <a16:creationId xmlns:a16="http://schemas.microsoft.com/office/drawing/2014/main" id="{33AE484C-0E8F-45FC-9C08-8A180FB3F13F}"/>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a:extLst>
            <a:ext uri="{FF2B5EF4-FFF2-40B4-BE49-F238E27FC236}">
              <a16:creationId xmlns:a16="http://schemas.microsoft.com/office/drawing/2014/main" id="{B2A13AD3-7470-4CAF-A274-47682D8FEA53}"/>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5" name="【港湾・漁港】&#10;有形固定資産減価償却率グラフ枠">
          <a:extLst>
            <a:ext uri="{FF2B5EF4-FFF2-40B4-BE49-F238E27FC236}">
              <a16:creationId xmlns:a16="http://schemas.microsoft.com/office/drawing/2014/main" id="{645CFD70-7DDD-4CBD-99AE-A9125D9C8865}"/>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92529</xdr:rowOff>
    </xdr:from>
    <xdr:to>
      <xdr:col>24</xdr:col>
      <xdr:colOff>62865</xdr:colOff>
      <xdr:row>109</xdr:row>
      <xdr:rowOff>35379</xdr:rowOff>
    </xdr:to>
    <xdr:cxnSp macro="">
      <xdr:nvCxnSpPr>
        <xdr:cNvPr id="406" name="直線コネクタ 405">
          <a:extLst>
            <a:ext uri="{FF2B5EF4-FFF2-40B4-BE49-F238E27FC236}">
              <a16:creationId xmlns:a16="http://schemas.microsoft.com/office/drawing/2014/main" id="{90A2C0FB-5887-4400-9277-36623E5A7E96}"/>
            </a:ext>
          </a:extLst>
        </xdr:cNvPr>
        <xdr:cNvCxnSpPr/>
      </xdr:nvCxnSpPr>
      <xdr:spPr>
        <a:xfrm flipV="1">
          <a:off x="4634865" y="17237529"/>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7" name="【港湾・漁港】&#10;有形固定資産減価償却率最小値テキスト">
          <a:extLst>
            <a:ext uri="{FF2B5EF4-FFF2-40B4-BE49-F238E27FC236}">
              <a16:creationId xmlns:a16="http://schemas.microsoft.com/office/drawing/2014/main" id="{3CD2EA46-6742-425A-B3D9-2CF75FB20F58}"/>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8" name="直線コネクタ 407">
          <a:extLst>
            <a:ext uri="{FF2B5EF4-FFF2-40B4-BE49-F238E27FC236}">
              <a16:creationId xmlns:a16="http://schemas.microsoft.com/office/drawing/2014/main" id="{69F5644F-2C79-4717-AC96-F76053F96EC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39206</xdr:rowOff>
    </xdr:from>
    <xdr:ext cx="340478" cy="259045"/>
    <xdr:sp macro="" textlink="">
      <xdr:nvSpPr>
        <xdr:cNvPr id="409" name="【港湾・漁港】&#10;有形固定資産減価償却率最大値テキスト">
          <a:extLst>
            <a:ext uri="{FF2B5EF4-FFF2-40B4-BE49-F238E27FC236}">
              <a16:creationId xmlns:a16="http://schemas.microsoft.com/office/drawing/2014/main" id="{04EA1DA8-F6D1-448C-8CE9-F7627E1FD9A3}"/>
            </a:ext>
          </a:extLst>
        </xdr:cNvPr>
        <xdr:cNvSpPr txBox="1"/>
      </xdr:nvSpPr>
      <xdr:spPr>
        <a:xfrm>
          <a:off x="4673600" y="170127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92529</xdr:rowOff>
    </xdr:from>
    <xdr:to>
      <xdr:col>24</xdr:col>
      <xdr:colOff>152400</xdr:colOff>
      <xdr:row>100</xdr:row>
      <xdr:rowOff>92529</xdr:rowOff>
    </xdr:to>
    <xdr:cxnSp macro="">
      <xdr:nvCxnSpPr>
        <xdr:cNvPr id="410" name="直線コネクタ 409">
          <a:extLst>
            <a:ext uri="{FF2B5EF4-FFF2-40B4-BE49-F238E27FC236}">
              <a16:creationId xmlns:a16="http://schemas.microsoft.com/office/drawing/2014/main" id="{1C4C119D-026B-4EEF-831B-278A06F2B882}"/>
            </a:ext>
          </a:extLst>
        </xdr:cNvPr>
        <xdr:cNvCxnSpPr/>
      </xdr:nvCxnSpPr>
      <xdr:spPr>
        <a:xfrm>
          <a:off x="4546600" y="17237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107059</xdr:rowOff>
    </xdr:from>
    <xdr:ext cx="405111" cy="259045"/>
    <xdr:sp macro="" textlink="">
      <xdr:nvSpPr>
        <xdr:cNvPr id="411" name="【港湾・漁港】&#10;有形固定資産減価償却率平均値テキスト">
          <a:extLst>
            <a:ext uri="{FF2B5EF4-FFF2-40B4-BE49-F238E27FC236}">
              <a16:creationId xmlns:a16="http://schemas.microsoft.com/office/drawing/2014/main" id="{88A75B86-665D-497F-AE0C-A1AB95023C8B}"/>
            </a:ext>
          </a:extLst>
        </xdr:cNvPr>
        <xdr:cNvSpPr txBox="1"/>
      </xdr:nvSpPr>
      <xdr:spPr>
        <a:xfrm>
          <a:off x="4673600" y="179378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84182</xdr:rowOff>
    </xdr:from>
    <xdr:to>
      <xdr:col>24</xdr:col>
      <xdr:colOff>114300</xdr:colOff>
      <xdr:row>106</xdr:row>
      <xdr:rowOff>14332</xdr:rowOff>
    </xdr:to>
    <xdr:sp macro="" textlink="">
      <xdr:nvSpPr>
        <xdr:cNvPr id="412" name="フローチャート: 判断 411">
          <a:extLst>
            <a:ext uri="{FF2B5EF4-FFF2-40B4-BE49-F238E27FC236}">
              <a16:creationId xmlns:a16="http://schemas.microsoft.com/office/drawing/2014/main" id="{C24F6508-51F2-4133-98BE-7A129AB907BE}"/>
            </a:ext>
          </a:extLst>
        </xdr:cNvPr>
        <xdr:cNvSpPr/>
      </xdr:nvSpPr>
      <xdr:spPr>
        <a:xfrm>
          <a:off x="4584700" y="1808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35198</xdr:rowOff>
    </xdr:from>
    <xdr:to>
      <xdr:col>20</xdr:col>
      <xdr:colOff>38100</xdr:colOff>
      <xdr:row>105</xdr:row>
      <xdr:rowOff>136798</xdr:rowOff>
    </xdr:to>
    <xdr:sp macro="" textlink="">
      <xdr:nvSpPr>
        <xdr:cNvPr id="413" name="フローチャート: 判断 412">
          <a:extLst>
            <a:ext uri="{FF2B5EF4-FFF2-40B4-BE49-F238E27FC236}">
              <a16:creationId xmlns:a16="http://schemas.microsoft.com/office/drawing/2014/main" id="{9AF8889D-C90E-4EE1-8412-3334F56DE7C9}"/>
            </a:ext>
          </a:extLst>
        </xdr:cNvPr>
        <xdr:cNvSpPr/>
      </xdr:nvSpPr>
      <xdr:spPr>
        <a:xfrm>
          <a:off x="3746500" y="1803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907</xdr:rowOff>
    </xdr:from>
    <xdr:to>
      <xdr:col>15</xdr:col>
      <xdr:colOff>101600</xdr:colOff>
      <xdr:row>105</xdr:row>
      <xdr:rowOff>102507</xdr:rowOff>
    </xdr:to>
    <xdr:sp macro="" textlink="">
      <xdr:nvSpPr>
        <xdr:cNvPr id="414" name="フローチャート: 判断 413">
          <a:extLst>
            <a:ext uri="{FF2B5EF4-FFF2-40B4-BE49-F238E27FC236}">
              <a16:creationId xmlns:a16="http://schemas.microsoft.com/office/drawing/2014/main" id="{FF5C1B75-84B7-47F8-A5B4-343168CD63FA}"/>
            </a:ext>
          </a:extLst>
        </xdr:cNvPr>
        <xdr:cNvSpPr/>
      </xdr:nvSpPr>
      <xdr:spPr>
        <a:xfrm>
          <a:off x="2857500" y="1800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25400</xdr:rowOff>
    </xdr:from>
    <xdr:to>
      <xdr:col>10</xdr:col>
      <xdr:colOff>165100</xdr:colOff>
      <xdr:row>105</xdr:row>
      <xdr:rowOff>127000</xdr:rowOff>
    </xdr:to>
    <xdr:sp macro="" textlink="">
      <xdr:nvSpPr>
        <xdr:cNvPr id="415" name="フローチャート: 判断 414">
          <a:extLst>
            <a:ext uri="{FF2B5EF4-FFF2-40B4-BE49-F238E27FC236}">
              <a16:creationId xmlns:a16="http://schemas.microsoft.com/office/drawing/2014/main" id="{793A78F7-4EE3-4EC7-B8A9-FBB53720B2FC}"/>
            </a:ext>
          </a:extLst>
        </xdr:cNvPr>
        <xdr:cNvSpPr/>
      </xdr:nvSpPr>
      <xdr:spPr>
        <a:xfrm>
          <a:off x="19685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2539</xdr:rowOff>
    </xdr:from>
    <xdr:to>
      <xdr:col>6</xdr:col>
      <xdr:colOff>38100</xdr:colOff>
      <xdr:row>105</xdr:row>
      <xdr:rowOff>104139</xdr:rowOff>
    </xdr:to>
    <xdr:sp macro="" textlink="">
      <xdr:nvSpPr>
        <xdr:cNvPr id="416" name="フローチャート: 判断 415">
          <a:extLst>
            <a:ext uri="{FF2B5EF4-FFF2-40B4-BE49-F238E27FC236}">
              <a16:creationId xmlns:a16="http://schemas.microsoft.com/office/drawing/2014/main" id="{53321399-BC87-41D8-BDB1-0AF6230E6F7B}"/>
            </a:ext>
          </a:extLst>
        </xdr:cNvPr>
        <xdr:cNvSpPr/>
      </xdr:nvSpPr>
      <xdr:spPr>
        <a:xfrm>
          <a:off x="10795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AE504C53-77F4-4980-8220-47C7D67F724C}"/>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AAC54013-2E2A-42BD-800F-C46CD5A93B47}"/>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6FC00643-A398-42D4-BA3C-4C7035A74C19}"/>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D756B5E4-E73D-44E4-80C2-854C67D40E61}"/>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2FB3536E-808E-4A65-A380-90DAE215D033}"/>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2539</xdr:rowOff>
    </xdr:from>
    <xdr:to>
      <xdr:col>24</xdr:col>
      <xdr:colOff>114300</xdr:colOff>
      <xdr:row>106</xdr:row>
      <xdr:rowOff>104139</xdr:rowOff>
    </xdr:to>
    <xdr:sp macro="" textlink="">
      <xdr:nvSpPr>
        <xdr:cNvPr id="422" name="楕円 421">
          <a:extLst>
            <a:ext uri="{FF2B5EF4-FFF2-40B4-BE49-F238E27FC236}">
              <a16:creationId xmlns:a16="http://schemas.microsoft.com/office/drawing/2014/main" id="{EBBA7902-9798-4138-AFB6-53C155C9BB6F}"/>
            </a:ext>
          </a:extLst>
        </xdr:cNvPr>
        <xdr:cNvSpPr/>
      </xdr:nvSpPr>
      <xdr:spPr>
        <a:xfrm>
          <a:off x="45847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152416</xdr:rowOff>
    </xdr:from>
    <xdr:ext cx="405111" cy="259045"/>
    <xdr:sp macro="" textlink="">
      <xdr:nvSpPr>
        <xdr:cNvPr id="423" name="【港湾・漁港】&#10;有形固定資産減価償却率該当値テキスト">
          <a:extLst>
            <a:ext uri="{FF2B5EF4-FFF2-40B4-BE49-F238E27FC236}">
              <a16:creationId xmlns:a16="http://schemas.microsoft.com/office/drawing/2014/main" id="{149A0757-C5B8-4AEB-BE7A-BD8CDB334F73}"/>
            </a:ext>
          </a:extLst>
        </xdr:cNvPr>
        <xdr:cNvSpPr txBox="1"/>
      </xdr:nvSpPr>
      <xdr:spPr>
        <a:xfrm>
          <a:off x="4673600" y="1815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141332</xdr:rowOff>
    </xdr:from>
    <xdr:to>
      <xdr:col>20</xdr:col>
      <xdr:colOff>38100</xdr:colOff>
      <xdr:row>106</xdr:row>
      <xdr:rowOff>71482</xdr:rowOff>
    </xdr:to>
    <xdr:sp macro="" textlink="">
      <xdr:nvSpPr>
        <xdr:cNvPr id="424" name="楕円 423">
          <a:extLst>
            <a:ext uri="{FF2B5EF4-FFF2-40B4-BE49-F238E27FC236}">
              <a16:creationId xmlns:a16="http://schemas.microsoft.com/office/drawing/2014/main" id="{6535D865-0F80-4466-AB23-EF1A2D5857F1}"/>
            </a:ext>
          </a:extLst>
        </xdr:cNvPr>
        <xdr:cNvSpPr/>
      </xdr:nvSpPr>
      <xdr:spPr>
        <a:xfrm>
          <a:off x="3746500" y="1814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20682</xdr:rowOff>
    </xdr:from>
    <xdr:to>
      <xdr:col>24</xdr:col>
      <xdr:colOff>63500</xdr:colOff>
      <xdr:row>106</xdr:row>
      <xdr:rowOff>53339</xdr:rowOff>
    </xdr:to>
    <xdr:cxnSp macro="">
      <xdr:nvCxnSpPr>
        <xdr:cNvPr id="425" name="直線コネクタ 424">
          <a:extLst>
            <a:ext uri="{FF2B5EF4-FFF2-40B4-BE49-F238E27FC236}">
              <a16:creationId xmlns:a16="http://schemas.microsoft.com/office/drawing/2014/main" id="{9198AFB3-E028-4F26-889E-F547D312C2C4}"/>
            </a:ext>
          </a:extLst>
        </xdr:cNvPr>
        <xdr:cNvCxnSpPr/>
      </xdr:nvCxnSpPr>
      <xdr:spPr>
        <a:xfrm>
          <a:off x="3797300" y="18194382"/>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108676</xdr:rowOff>
    </xdr:from>
    <xdr:to>
      <xdr:col>15</xdr:col>
      <xdr:colOff>101600</xdr:colOff>
      <xdr:row>106</xdr:row>
      <xdr:rowOff>38826</xdr:rowOff>
    </xdr:to>
    <xdr:sp macro="" textlink="">
      <xdr:nvSpPr>
        <xdr:cNvPr id="426" name="楕円 425">
          <a:extLst>
            <a:ext uri="{FF2B5EF4-FFF2-40B4-BE49-F238E27FC236}">
              <a16:creationId xmlns:a16="http://schemas.microsoft.com/office/drawing/2014/main" id="{329FD2BF-E8E5-4F0D-AB5E-A5D89125CCDA}"/>
            </a:ext>
          </a:extLst>
        </xdr:cNvPr>
        <xdr:cNvSpPr/>
      </xdr:nvSpPr>
      <xdr:spPr>
        <a:xfrm>
          <a:off x="2857500" y="1811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159476</xdr:rowOff>
    </xdr:from>
    <xdr:to>
      <xdr:col>19</xdr:col>
      <xdr:colOff>177800</xdr:colOff>
      <xdr:row>106</xdr:row>
      <xdr:rowOff>20682</xdr:rowOff>
    </xdr:to>
    <xdr:cxnSp macro="">
      <xdr:nvCxnSpPr>
        <xdr:cNvPr id="427" name="直線コネクタ 426">
          <a:extLst>
            <a:ext uri="{FF2B5EF4-FFF2-40B4-BE49-F238E27FC236}">
              <a16:creationId xmlns:a16="http://schemas.microsoft.com/office/drawing/2014/main" id="{88BF5682-BCA4-4A88-971D-4CF83553F30C}"/>
            </a:ext>
          </a:extLst>
        </xdr:cNvPr>
        <xdr:cNvCxnSpPr/>
      </xdr:nvCxnSpPr>
      <xdr:spPr>
        <a:xfrm>
          <a:off x="2908300" y="18161726"/>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76019</xdr:rowOff>
    </xdr:from>
    <xdr:to>
      <xdr:col>10</xdr:col>
      <xdr:colOff>165100</xdr:colOff>
      <xdr:row>106</xdr:row>
      <xdr:rowOff>6169</xdr:rowOff>
    </xdr:to>
    <xdr:sp macro="" textlink="">
      <xdr:nvSpPr>
        <xdr:cNvPr id="428" name="楕円 427">
          <a:extLst>
            <a:ext uri="{FF2B5EF4-FFF2-40B4-BE49-F238E27FC236}">
              <a16:creationId xmlns:a16="http://schemas.microsoft.com/office/drawing/2014/main" id="{EE238968-CCB9-46A0-8EA2-B9DB089A179A}"/>
            </a:ext>
          </a:extLst>
        </xdr:cNvPr>
        <xdr:cNvSpPr/>
      </xdr:nvSpPr>
      <xdr:spPr>
        <a:xfrm>
          <a:off x="1968500" y="1807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126819</xdr:rowOff>
    </xdr:from>
    <xdr:to>
      <xdr:col>15</xdr:col>
      <xdr:colOff>50800</xdr:colOff>
      <xdr:row>105</xdr:row>
      <xdr:rowOff>159476</xdr:rowOff>
    </xdr:to>
    <xdr:cxnSp macro="">
      <xdr:nvCxnSpPr>
        <xdr:cNvPr id="429" name="直線コネクタ 428">
          <a:extLst>
            <a:ext uri="{FF2B5EF4-FFF2-40B4-BE49-F238E27FC236}">
              <a16:creationId xmlns:a16="http://schemas.microsoft.com/office/drawing/2014/main" id="{DB849F81-A67D-4440-AC41-F2A5AD331CD1}"/>
            </a:ext>
          </a:extLst>
        </xdr:cNvPr>
        <xdr:cNvCxnSpPr/>
      </xdr:nvCxnSpPr>
      <xdr:spPr>
        <a:xfrm>
          <a:off x="2019300" y="1812906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43362</xdr:rowOff>
    </xdr:from>
    <xdr:to>
      <xdr:col>6</xdr:col>
      <xdr:colOff>38100</xdr:colOff>
      <xdr:row>105</xdr:row>
      <xdr:rowOff>144962</xdr:rowOff>
    </xdr:to>
    <xdr:sp macro="" textlink="">
      <xdr:nvSpPr>
        <xdr:cNvPr id="430" name="楕円 429">
          <a:extLst>
            <a:ext uri="{FF2B5EF4-FFF2-40B4-BE49-F238E27FC236}">
              <a16:creationId xmlns:a16="http://schemas.microsoft.com/office/drawing/2014/main" id="{0D536154-6C54-4926-9F61-A6239C888702}"/>
            </a:ext>
          </a:extLst>
        </xdr:cNvPr>
        <xdr:cNvSpPr/>
      </xdr:nvSpPr>
      <xdr:spPr>
        <a:xfrm>
          <a:off x="1079500" y="1804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94162</xdr:rowOff>
    </xdr:from>
    <xdr:to>
      <xdr:col>10</xdr:col>
      <xdr:colOff>114300</xdr:colOff>
      <xdr:row>105</xdr:row>
      <xdr:rowOff>126819</xdr:rowOff>
    </xdr:to>
    <xdr:cxnSp macro="">
      <xdr:nvCxnSpPr>
        <xdr:cNvPr id="431" name="直線コネクタ 430">
          <a:extLst>
            <a:ext uri="{FF2B5EF4-FFF2-40B4-BE49-F238E27FC236}">
              <a16:creationId xmlns:a16="http://schemas.microsoft.com/office/drawing/2014/main" id="{93470BFA-4B68-4EA0-885E-E6122342234F}"/>
            </a:ext>
          </a:extLst>
        </xdr:cNvPr>
        <xdr:cNvCxnSpPr/>
      </xdr:nvCxnSpPr>
      <xdr:spPr>
        <a:xfrm>
          <a:off x="1130300" y="1809641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153325</xdr:rowOff>
    </xdr:from>
    <xdr:ext cx="405111" cy="259045"/>
    <xdr:sp macro="" textlink="">
      <xdr:nvSpPr>
        <xdr:cNvPr id="432" name="n_1aveValue【港湾・漁港】&#10;有形固定資産減価償却率">
          <a:extLst>
            <a:ext uri="{FF2B5EF4-FFF2-40B4-BE49-F238E27FC236}">
              <a16:creationId xmlns:a16="http://schemas.microsoft.com/office/drawing/2014/main" id="{AFDFCFA1-D160-4BE5-AE93-86E2C39AB7A8}"/>
            </a:ext>
          </a:extLst>
        </xdr:cNvPr>
        <xdr:cNvSpPr txBox="1"/>
      </xdr:nvSpPr>
      <xdr:spPr>
        <a:xfrm>
          <a:off x="3582044" y="17812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119034</xdr:rowOff>
    </xdr:from>
    <xdr:ext cx="405111" cy="259045"/>
    <xdr:sp macro="" textlink="">
      <xdr:nvSpPr>
        <xdr:cNvPr id="433" name="n_2aveValue【港湾・漁港】&#10;有形固定資産減価償却率">
          <a:extLst>
            <a:ext uri="{FF2B5EF4-FFF2-40B4-BE49-F238E27FC236}">
              <a16:creationId xmlns:a16="http://schemas.microsoft.com/office/drawing/2014/main" id="{7474AF52-44B7-4055-9496-04C31E006787}"/>
            </a:ext>
          </a:extLst>
        </xdr:cNvPr>
        <xdr:cNvSpPr txBox="1"/>
      </xdr:nvSpPr>
      <xdr:spPr>
        <a:xfrm>
          <a:off x="2705744" y="1777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143527</xdr:rowOff>
    </xdr:from>
    <xdr:ext cx="405111" cy="259045"/>
    <xdr:sp macro="" textlink="">
      <xdr:nvSpPr>
        <xdr:cNvPr id="434" name="n_3aveValue【港湾・漁港】&#10;有形固定資産減価償却率">
          <a:extLst>
            <a:ext uri="{FF2B5EF4-FFF2-40B4-BE49-F238E27FC236}">
              <a16:creationId xmlns:a16="http://schemas.microsoft.com/office/drawing/2014/main" id="{8A040603-AB10-4D3C-9794-D2017E709759}"/>
            </a:ext>
          </a:extLst>
        </xdr:cNvPr>
        <xdr:cNvSpPr txBox="1"/>
      </xdr:nvSpPr>
      <xdr:spPr>
        <a:xfrm>
          <a:off x="1816744" y="1780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120666</xdr:rowOff>
    </xdr:from>
    <xdr:ext cx="405111" cy="259045"/>
    <xdr:sp macro="" textlink="">
      <xdr:nvSpPr>
        <xdr:cNvPr id="435" name="n_4aveValue【港湾・漁港】&#10;有形固定資産減価償却率">
          <a:extLst>
            <a:ext uri="{FF2B5EF4-FFF2-40B4-BE49-F238E27FC236}">
              <a16:creationId xmlns:a16="http://schemas.microsoft.com/office/drawing/2014/main" id="{84FFBCB2-ADEF-4BE5-A0ED-25728152C42D}"/>
            </a:ext>
          </a:extLst>
        </xdr:cNvPr>
        <xdr:cNvSpPr txBox="1"/>
      </xdr:nvSpPr>
      <xdr:spPr>
        <a:xfrm>
          <a:off x="927744" y="1778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62609</xdr:rowOff>
    </xdr:from>
    <xdr:ext cx="405111" cy="259045"/>
    <xdr:sp macro="" textlink="">
      <xdr:nvSpPr>
        <xdr:cNvPr id="436" name="n_1mainValue【港湾・漁港】&#10;有形固定資産減価償却率">
          <a:extLst>
            <a:ext uri="{FF2B5EF4-FFF2-40B4-BE49-F238E27FC236}">
              <a16:creationId xmlns:a16="http://schemas.microsoft.com/office/drawing/2014/main" id="{32347B30-0F47-4F00-BF7E-72F5A652A59F}"/>
            </a:ext>
          </a:extLst>
        </xdr:cNvPr>
        <xdr:cNvSpPr txBox="1"/>
      </xdr:nvSpPr>
      <xdr:spPr>
        <a:xfrm>
          <a:off x="3582044" y="18236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29953</xdr:rowOff>
    </xdr:from>
    <xdr:ext cx="405111" cy="259045"/>
    <xdr:sp macro="" textlink="">
      <xdr:nvSpPr>
        <xdr:cNvPr id="437" name="n_2mainValue【港湾・漁港】&#10;有形固定資産減価償却率">
          <a:extLst>
            <a:ext uri="{FF2B5EF4-FFF2-40B4-BE49-F238E27FC236}">
              <a16:creationId xmlns:a16="http://schemas.microsoft.com/office/drawing/2014/main" id="{C2BC11F4-1318-46BD-9C66-145BCF6C0182}"/>
            </a:ext>
          </a:extLst>
        </xdr:cNvPr>
        <xdr:cNvSpPr txBox="1"/>
      </xdr:nvSpPr>
      <xdr:spPr>
        <a:xfrm>
          <a:off x="2705744" y="1820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168746</xdr:rowOff>
    </xdr:from>
    <xdr:ext cx="405111" cy="259045"/>
    <xdr:sp macro="" textlink="">
      <xdr:nvSpPr>
        <xdr:cNvPr id="438" name="n_3mainValue【港湾・漁港】&#10;有形固定資産減価償却率">
          <a:extLst>
            <a:ext uri="{FF2B5EF4-FFF2-40B4-BE49-F238E27FC236}">
              <a16:creationId xmlns:a16="http://schemas.microsoft.com/office/drawing/2014/main" id="{329FF170-5520-42BB-975D-4706AC5AC6C1}"/>
            </a:ext>
          </a:extLst>
        </xdr:cNvPr>
        <xdr:cNvSpPr txBox="1"/>
      </xdr:nvSpPr>
      <xdr:spPr>
        <a:xfrm>
          <a:off x="1816744" y="1817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136089</xdr:rowOff>
    </xdr:from>
    <xdr:ext cx="405111" cy="259045"/>
    <xdr:sp macro="" textlink="">
      <xdr:nvSpPr>
        <xdr:cNvPr id="439" name="n_4mainValue【港湾・漁港】&#10;有形固定資産減価償却率">
          <a:extLst>
            <a:ext uri="{FF2B5EF4-FFF2-40B4-BE49-F238E27FC236}">
              <a16:creationId xmlns:a16="http://schemas.microsoft.com/office/drawing/2014/main" id="{8D5FF41F-FBF1-4247-B431-A514BF6D1388}"/>
            </a:ext>
          </a:extLst>
        </xdr:cNvPr>
        <xdr:cNvSpPr txBox="1"/>
      </xdr:nvSpPr>
      <xdr:spPr>
        <a:xfrm>
          <a:off x="927744" y="1813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a:extLst>
            <a:ext uri="{FF2B5EF4-FFF2-40B4-BE49-F238E27FC236}">
              <a16:creationId xmlns:a16="http://schemas.microsoft.com/office/drawing/2014/main" id="{F6891EA8-9CF2-4FFA-8C33-3BFE552DC1F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a:extLst>
            <a:ext uri="{FF2B5EF4-FFF2-40B4-BE49-F238E27FC236}">
              <a16:creationId xmlns:a16="http://schemas.microsoft.com/office/drawing/2014/main" id="{ED2F9420-FC36-41E0-AD40-C6B1702ABF8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a:extLst>
            <a:ext uri="{FF2B5EF4-FFF2-40B4-BE49-F238E27FC236}">
              <a16:creationId xmlns:a16="http://schemas.microsoft.com/office/drawing/2014/main" id="{87397D97-F96A-421A-B9A8-903A7F089D5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a:extLst>
            <a:ext uri="{FF2B5EF4-FFF2-40B4-BE49-F238E27FC236}">
              <a16:creationId xmlns:a16="http://schemas.microsoft.com/office/drawing/2014/main" id="{A575708A-8EA2-4B7D-A40C-B53D6883924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a:extLst>
            <a:ext uri="{FF2B5EF4-FFF2-40B4-BE49-F238E27FC236}">
              <a16:creationId xmlns:a16="http://schemas.microsoft.com/office/drawing/2014/main" id="{44C3BA6B-2D64-4FDC-9F0E-9D1FF63878E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a:extLst>
            <a:ext uri="{FF2B5EF4-FFF2-40B4-BE49-F238E27FC236}">
              <a16:creationId xmlns:a16="http://schemas.microsoft.com/office/drawing/2014/main" id="{108D4BB4-28FE-42C2-8FF3-6367EF75BAA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a:extLst>
            <a:ext uri="{FF2B5EF4-FFF2-40B4-BE49-F238E27FC236}">
              <a16:creationId xmlns:a16="http://schemas.microsoft.com/office/drawing/2014/main" id="{094CB0B7-3AE4-4754-B17E-AA021E94365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a:extLst>
            <a:ext uri="{FF2B5EF4-FFF2-40B4-BE49-F238E27FC236}">
              <a16:creationId xmlns:a16="http://schemas.microsoft.com/office/drawing/2014/main" id="{2789DE9D-A087-44E1-A1E3-EBD8E796A3CE}"/>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a:extLst>
            <a:ext uri="{FF2B5EF4-FFF2-40B4-BE49-F238E27FC236}">
              <a16:creationId xmlns:a16="http://schemas.microsoft.com/office/drawing/2014/main" id="{1EADB356-1FCF-4172-84C1-0F96DF7A564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a:extLst>
            <a:ext uri="{FF2B5EF4-FFF2-40B4-BE49-F238E27FC236}">
              <a16:creationId xmlns:a16="http://schemas.microsoft.com/office/drawing/2014/main" id="{4F3F147C-F4AF-4110-8237-C734FF300D15}"/>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0" name="直線コネクタ 449">
          <a:extLst>
            <a:ext uri="{FF2B5EF4-FFF2-40B4-BE49-F238E27FC236}">
              <a16:creationId xmlns:a16="http://schemas.microsoft.com/office/drawing/2014/main" id="{7853BAF7-2BE3-4118-A42B-E298F62D6AAA}"/>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51" name="テキスト ボックス 450">
          <a:extLst>
            <a:ext uri="{FF2B5EF4-FFF2-40B4-BE49-F238E27FC236}">
              <a16:creationId xmlns:a16="http://schemas.microsoft.com/office/drawing/2014/main" id="{121AD8CF-8E3F-419E-B30F-0407CFD5D25D}"/>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2" name="直線コネクタ 451">
          <a:extLst>
            <a:ext uri="{FF2B5EF4-FFF2-40B4-BE49-F238E27FC236}">
              <a16:creationId xmlns:a16="http://schemas.microsoft.com/office/drawing/2014/main" id="{BB866670-2B75-478C-B8EE-CE1CA4E6442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105</xdr:row>
      <xdr:rowOff>143527</xdr:rowOff>
    </xdr:from>
    <xdr:ext cx="685572" cy="259045"/>
    <xdr:sp macro="" textlink="">
      <xdr:nvSpPr>
        <xdr:cNvPr id="453" name="テキスト ボックス 452">
          <a:extLst>
            <a:ext uri="{FF2B5EF4-FFF2-40B4-BE49-F238E27FC236}">
              <a16:creationId xmlns:a16="http://schemas.microsoft.com/office/drawing/2014/main" id="{68E1D14B-E194-4C1D-8F6C-0842C465466B}"/>
            </a:ext>
          </a:extLst>
        </xdr:cNvPr>
        <xdr:cNvSpPr txBox="1"/>
      </xdr:nvSpPr>
      <xdr:spPr>
        <a:xfrm>
          <a:off x="5918428" y="1814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4" name="直線コネクタ 453">
          <a:extLst>
            <a:ext uri="{FF2B5EF4-FFF2-40B4-BE49-F238E27FC236}">
              <a16:creationId xmlns:a16="http://schemas.microsoft.com/office/drawing/2014/main" id="{FF62BBBB-4850-436B-BD40-1CD11F3B53CB}"/>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55" name="テキスト ボックス 454">
          <a:extLst>
            <a:ext uri="{FF2B5EF4-FFF2-40B4-BE49-F238E27FC236}">
              <a16:creationId xmlns:a16="http://schemas.microsoft.com/office/drawing/2014/main" id="{BCC91388-81CC-4FB6-91EB-BBEC263F9F1E}"/>
            </a:ext>
          </a:extLst>
        </xdr:cNvPr>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6" name="直線コネクタ 455">
          <a:extLst>
            <a:ext uri="{FF2B5EF4-FFF2-40B4-BE49-F238E27FC236}">
              <a16:creationId xmlns:a16="http://schemas.microsoft.com/office/drawing/2014/main" id="{A91A35A1-B920-4D54-9B92-C06C739D041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101</xdr:row>
      <xdr:rowOff>67327</xdr:rowOff>
    </xdr:from>
    <xdr:ext cx="685572" cy="259045"/>
    <xdr:sp macro="" textlink="">
      <xdr:nvSpPr>
        <xdr:cNvPr id="457" name="テキスト ボックス 456">
          <a:extLst>
            <a:ext uri="{FF2B5EF4-FFF2-40B4-BE49-F238E27FC236}">
              <a16:creationId xmlns:a16="http://schemas.microsoft.com/office/drawing/2014/main" id="{BA0CD66E-58B7-4489-A501-FBDF50952E49}"/>
            </a:ext>
          </a:extLst>
        </xdr:cNvPr>
        <xdr:cNvSpPr txBox="1"/>
      </xdr:nvSpPr>
      <xdr:spPr>
        <a:xfrm>
          <a:off x="5918428" y="173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8" name="直線コネクタ 457">
          <a:extLst>
            <a:ext uri="{FF2B5EF4-FFF2-40B4-BE49-F238E27FC236}">
              <a16:creationId xmlns:a16="http://schemas.microsoft.com/office/drawing/2014/main" id="{BA688CE5-953E-47C1-AF30-65C814B386C6}"/>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99</xdr:row>
      <xdr:rowOff>29227</xdr:rowOff>
    </xdr:from>
    <xdr:ext cx="749692" cy="259045"/>
    <xdr:sp macro="" textlink="">
      <xdr:nvSpPr>
        <xdr:cNvPr id="459" name="テキスト ボックス 458">
          <a:extLst>
            <a:ext uri="{FF2B5EF4-FFF2-40B4-BE49-F238E27FC236}">
              <a16:creationId xmlns:a16="http://schemas.microsoft.com/office/drawing/2014/main" id="{C0B65C79-39CB-4445-AAEC-19FA8668C086}"/>
            </a:ext>
          </a:extLst>
        </xdr:cNvPr>
        <xdr:cNvSpPr txBox="1"/>
      </xdr:nvSpPr>
      <xdr:spPr>
        <a:xfrm>
          <a:off x="5854308" y="1700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a:extLst>
            <a:ext uri="{FF2B5EF4-FFF2-40B4-BE49-F238E27FC236}">
              <a16:creationId xmlns:a16="http://schemas.microsoft.com/office/drawing/2014/main" id="{D1A86E1A-65DA-493E-B6F3-1050E4572F54}"/>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96</xdr:row>
      <xdr:rowOff>162577</xdr:rowOff>
    </xdr:from>
    <xdr:ext cx="749692" cy="259045"/>
    <xdr:sp macro="" textlink="">
      <xdr:nvSpPr>
        <xdr:cNvPr id="461" name="テキスト ボックス 460">
          <a:extLst>
            <a:ext uri="{FF2B5EF4-FFF2-40B4-BE49-F238E27FC236}">
              <a16:creationId xmlns:a16="http://schemas.microsoft.com/office/drawing/2014/main" id="{58863144-87AB-4E3B-9BEF-9F3A236B5191}"/>
            </a:ext>
          </a:extLst>
        </xdr:cNvPr>
        <xdr:cNvSpPr txBox="1"/>
      </xdr:nvSpPr>
      <xdr:spPr>
        <a:xfrm>
          <a:off x="5854308" y="1662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港湾・漁港】&#10;一人当たり有形固定資産（償却資産）額グラフ枠">
          <a:extLst>
            <a:ext uri="{FF2B5EF4-FFF2-40B4-BE49-F238E27FC236}">
              <a16:creationId xmlns:a16="http://schemas.microsoft.com/office/drawing/2014/main" id="{254647B1-57E2-4F38-A193-F44C9FAE4BDE}"/>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167074</xdr:rowOff>
    </xdr:from>
    <xdr:to>
      <xdr:col>54</xdr:col>
      <xdr:colOff>189865</xdr:colOff>
      <xdr:row>108</xdr:row>
      <xdr:rowOff>152364</xdr:rowOff>
    </xdr:to>
    <xdr:cxnSp macro="">
      <xdr:nvCxnSpPr>
        <xdr:cNvPr id="463" name="直線コネクタ 462">
          <a:extLst>
            <a:ext uri="{FF2B5EF4-FFF2-40B4-BE49-F238E27FC236}">
              <a16:creationId xmlns:a16="http://schemas.microsoft.com/office/drawing/2014/main" id="{827A6021-41D3-4D25-9EBE-C4855627456A}"/>
            </a:ext>
          </a:extLst>
        </xdr:cNvPr>
        <xdr:cNvCxnSpPr/>
      </xdr:nvCxnSpPr>
      <xdr:spPr>
        <a:xfrm flipV="1">
          <a:off x="10476865" y="17140624"/>
          <a:ext cx="0" cy="1528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156191</xdr:rowOff>
    </xdr:from>
    <xdr:ext cx="378565" cy="259045"/>
    <xdr:sp macro="" textlink="">
      <xdr:nvSpPr>
        <xdr:cNvPr id="464" name="【港湾・漁港】&#10;一人当たり有形固定資産（償却資産）額最小値テキスト">
          <a:extLst>
            <a:ext uri="{FF2B5EF4-FFF2-40B4-BE49-F238E27FC236}">
              <a16:creationId xmlns:a16="http://schemas.microsoft.com/office/drawing/2014/main" id="{10C505C7-50C1-40A2-AAE7-F004E2610955}"/>
            </a:ext>
          </a:extLst>
        </xdr:cNvPr>
        <xdr:cNvSpPr txBox="1"/>
      </xdr:nvSpPr>
      <xdr:spPr>
        <a:xfrm>
          <a:off x="10515600" y="18672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152364</xdr:rowOff>
    </xdr:from>
    <xdr:to>
      <xdr:col>55</xdr:col>
      <xdr:colOff>88900</xdr:colOff>
      <xdr:row>108</xdr:row>
      <xdr:rowOff>152364</xdr:rowOff>
    </xdr:to>
    <xdr:cxnSp macro="">
      <xdr:nvCxnSpPr>
        <xdr:cNvPr id="465" name="直線コネクタ 464">
          <a:extLst>
            <a:ext uri="{FF2B5EF4-FFF2-40B4-BE49-F238E27FC236}">
              <a16:creationId xmlns:a16="http://schemas.microsoft.com/office/drawing/2014/main" id="{A4E1A9B6-DDB6-4E54-A080-DC7D2FE678F7}"/>
            </a:ext>
          </a:extLst>
        </xdr:cNvPr>
        <xdr:cNvCxnSpPr/>
      </xdr:nvCxnSpPr>
      <xdr:spPr>
        <a:xfrm>
          <a:off x="10388600" y="18668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113751</xdr:rowOff>
    </xdr:from>
    <xdr:ext cx="754822" cy="259045"/>
    <xdr:sp macro="" textlink="">
      <xdr:nvSpPr>
        <xdr:cNvPr id="466" name="【港湾・漁港】&#10;一人当たり有形固定資産（償却資産）額最大値テキスト">
          <a:extLst>
            <a:ext uri="{FF2B5EF4-FFF2-40B4-BE49-F238E27FC236}">
              <a16:creationId xmlns:a16="http://schemas.microsoft.com/office/drawing/2014/main" id="{0468A533-B3FC-45D0-96D7-1013A05B28C9}"/>
            </a:ext>
          </a:extLst>
        </xdr:cNvPr>
        <xdr:cNvSpPr txBox="1"/>
      </xdr:nvSpPr>
      <xdr:spPr>
        <a:xfrm>
          <a:off x="10515600" y="16915851"/>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12,034,458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167074</xdr:rowOff>
    </xdr:from>
    <xdr:to>
      <xdr:col>55</xdr:col>
      <xdr:colOff>88900</xdr:colOff>
      <xdr:row>99</xdr:row>
      <xdr:rowOff>167074</xdr:rowOff>
    </xdr:to>
    <xdr:cxnSp macro="">
      <xdr:nvCxnSpPr>
        <xdr:cNvPr id="467" name="直線コネクタ 466">
          <a:extLst>
            <a:ext uri="{FF2B5EF4-FFF2-40B4-BE49-F238E27FC236}">
              <a16:creationId xmlns:a16="http://schemas.microsoft.com/office/drawing/2014/main" id="{5BAF2A8B-5C46-4127-B15D-95CEC38E4C42}"/>
            </a:ext>
          </a:extLst>
        </xdr:cNvPr>
        <xdr:cNvCxnSpPr/>
      </xdr:nvCxnSpPr>
      <xdr:spPr>
        <a:xfrm>
          <a:off x="10388600" y="17140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84357</xdr:rowOff>
    </xdr:from>
    <xdr:ext cx="690189" cy="259045"/>
    <xdr:sp macro="" textlink="">
      <xdr:nvSpPr>
        <xdr:cNvPr id="468" name="【港湾・漁港】&#10;一人当たり有形固定資産（償却資産）額平均値テキスト">
          <a:extLst>
            <a:ext uri="{FF2B5EF4-FFF2-40B4-BE49-F238E27FC236}">
              <a16:creationId xmlns:a16="http://schemas.microsoft.com/office/drawing/2014/main" id="{8BA8BFC5-314F-4209-906A-65D298FB156E}"/>
            </a:ext>
          </a:extLst>
        </xdr:cNvPr>
        <xdr:cNvSpPr txBox="1"/>
      </xdr:nvSpPr>
      <xdr:spPr>
        <a:xfrm>
          <a:off x="10515600" y="18258057"/>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1,665,911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61480</xdr:rowOff>
    </xdr:from>
    <xdr:to>
      <xdr:col>55</xdr:col>
      <xdr:colOff>50800</xdr:colOff>
      <xdr:row>107</xdr:row>
      <xdr:rowOff>163080</xdr:rowOff>
    </xdr:to>
    <xdr:sp macro="" textlink="">
      <xdr:nvSpPr>
        <xdr:cNvPr id="469" name="フローチャート: 判断 468">
          <a:extLst>
            <a:ext uri="{FF2B5EF4-FFF2-40B4-BE49-F238E27FC236}">
              <a16:creationId xmlns:a16="http://schemas.microsoft.com/office/drawing/2014/main" id="{13F29654-5AC7-4F02-AFA1-DE8DC5C59570}"/>
            </a:ext>
          </a:extLst>
        </xdr:cNvPr>
        <xdr:cNvSpPr/>
      </xdr:nvSpPr>
      <xdr:spPr>
        <a:xfrm>
          <a:off x="10426700" y="18406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67368</xdr:rowOff>
    </xdr:from>
    <xdr:to>
      <xdr:col>50</xdr:col>
      <xdr:colOff>165100</xdr:colOff>
      <xdr:row>107</xdr:row>
      <xdr:rowOff>168968</xdr:rowOff>
    </xdr:to>
    <xdr:sp macro="" textlink="">
      <xdr:nvSpPr>
        <xdr:cNvPr id="470" name="フローチャート: 判断 469">
          <a:extLst>
            <a:ext uri="{FF2B5EF4-FFF2-40B4-BE49-F238E27FC236}">
              <a16:creationId xmlns:a16="http://schemas.microsoft.com/office/drawing/2014/main" id="{12A3219D-FB89-4405-BD0D-2A15725A2EF3}"/>
            </a:ext>
          </a:extLst>
        </xdr:cNvPr>
        <xdr:cNvSpPr/>
      </xdr:nvSpPr>
      <xdr:spPr>
        <a:xfrm>
          <a:off x="9588500" y="1841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95569</xdr:rowOff>
    </xdr:from>
    <xdr:to>
      <xdr:col>46</xdr:col>
      <xdr:colOff>38100</xdr:colOff>
      <xdr:row>108</xdr:row>
      <xdr:rowOff>25719</xdr:rowOff>
    </xdr:to>
    <xdr:sp macro="" textlink="">
      <xdr:nvSpPr>
        <xdr:cNvPr id="471" name="フローチャート: 判断 470">
          <a:extLst>
            <a:ext uri="{FF2B5EF4-FFF2-40B4-BE49-F238E27FC236}">
              <a16:creationId xmlns:a16="http://schemas.microsoft.com/office/drawing/2014/main" id="{53ECB520-893F-4CDD-A8EF-6BE04DD4C150}"/>
            </a:ext>
          </a:extLst>
        </xdr:cNvPr>
        <xdr:cNvSpPr/>
      </xdr:nvSpPr>
      <xdr:spPr>
        <a:xfrm>
          <a:off x="8699500" y="18440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111892</xdr:rowOff>
    </xdr:from>
    <xdr:to>
      <xdr:col>41</xdr:col>
      <xdr:colOff>101600</xdr:colOff>
      <xdr:row>107</xdr:row>
      <xdr:rowOff>42042</xdr:rowOff>
    </xdr:to>
    <xdr:sp macro="" textlink="">
      <xdr:nvSpPr>
        <xdr:cNvPr id="472" name="フローチャート: 判断 471">
          <a:extLst>
            <a:ext uri="{FF2B5EF4-FFF2-40B4-BE49-F238E27FC236}">
              <a16:creationId xmlns:a16="http://schemas.microsoft.com/office/drawing/2014/main" id="{75AF0981-6F60-41B9-94F4-0F79316519FE}"/>
            </a:ext>
          </a:extLst>
        </xdr:cNvPr>
        <xdr:cNvSpPr/>
      </xdr:nvSpPr>
      <xdr:spPr>
        <a:xfrm>
          <a:off x="7810500" y="1828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99268</xdr:rowOff>
    </xdr:from>
    <xdr:to>
      <xdr:col>36</xdr:col>
      <xdr:colOff>165100</xdr:colOff>
      <xdr:row>107</xdr:row>
      <xdr:rowOff>29418</xdr:rowOff>
    </xdr:to>
    <xdr:sp macro="" textlink="">
      <xdr:nvSpPr>
        <xdr:cNvPr id="473" name="フローチャート: 判断 472">
          <a:extLst>
            <a:ext uri="{FF2B5EF4-FFF2-40B4-BE49-F238E27FC236}">
              <a16:creationId xmlns:a16="http://schemas.microsoft.com/office/drawing/2014/main" id="{04B56624-F9CF-48F6-A9A7-99D5A4A63369}"/>
            </a:ext>
          </a:extLst>
        </xdr:cNvPr>
        <xdr:cNvSpPr/>
      </xdr:nvSpPr>
      <xdr:spPr>
        <a:xfrm>
          <a:off x="6921500" y="18272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C976D63D-D99A-4E20-A9E0-49B76722A727}"/>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36761E6A-00F8-4FBD-8AE6-E3B0C83F6053}"/>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9507ABEB-0A37-4F1C-AF11-30C31BEE4DAE}"/>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F526FF82-BBEF-4AFA-9667-1E3629127728}"/>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38FA7841-845E-41E8-9580-2C2FB7F56EF3}"/>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106868</xdr:rowOff>
    </xdr:from>
    <xdr:to>
      <xdr:col>55</xdr:col>
      <xdr:colOff>50800</xdr:colOff>
      <xdr:row>108</xdr:row>
      <xdr:rowOff>37018</xdr:rowOff>
    </xdr:to>
    <xdr:sp macro="" textlink="">
      <xdr:nvSpPr>
        <xdr:cNvPr id="479" name="楕円 478">
          <a:extLst>
            <a:ext uri="{FF2B5EF4-FFF2-40B4-BE49-F238E27FC236}">
              <a16:creationId xmlns:a16="http://schemas.microsoft.com/office/drawing/2014/main" id="{27BB9C89-6FAA-4CDF-91B8-EEBE09E8F0A0}"/>
            </a:ext>
          </a:extLst>
        </xdr:cNvPr>
        <xdr:cNvSpPr/>
      </xdr:nvSpPr>
      <xdr:spPr>
        <a:xfrm>
          <a:off x="10426700" y="18452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85295</xdr:rowOff>
    </xdr:from>
    <xdr:ext cx="690189" cy="259045"/>
    <xdr:sp macro="" textlink="">
      <xdr:nvSpPr>
        <xdr:cNvPr id="480" name="【港湾・漁港】&#10;一人当たり有形固定資産（償却資産）額該当値テキスト">
          <a:extLst>
            <a:ext uri="{FF2B5EF4-FFF2-40B4-BE49-F238E27FC236}">
              <a16:creationId xmlns:a16="http://schemas.microsoft.com/office/drawing/2014/main" id="{601C313C-E9F5-4181-9AB2-D41DDE98B35E}"/>
            </a:ext>
          </a:extLst>
        </xdr:cNvPr>
        <xdr:cNvSpPr txBox="1"/>
      </xdr:nvSpPr>
      <xdr:spPr>
        <a:xfrm>
          <a:off x="10515600" y="1843044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1,308,520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111551</xdr:rowOff>
    </xdr:from>
    <xdr:to>
      <xdr:col>50</xdr:col>
      <xdr:colOff>165100</xdr:colOff>
      <xdr:row>108</xdr:row>
      <xdr:rowOff>41701</xdr:rowOff>
    </xdr:to>
    <xdr:sp macro="" textlink="">
      <xdr:nvSpPr>
        <xdr:cNvPr id="481" name="楕円 480">
          <a:extLst>
            <a:ext uri="{FF2B5EF4-FFF2-40B4-BE49-F238E27FC236}">
              <a16:creationId xmlns:a16="http://schemas.microsoft.com/office/drawing/2014/main" id="{54FBDC45-6AB8-4DC5-8901-CA442925A169}"/>
            </a:ext>
          </a:extLst>
        </xdr:cNvPr>
        <xdr:cNvSpPr/>
      </xdr:nvSpPr>
      <xdr:spPr>
        <a:xfrm>
          <a:off x="9588500" y="18456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157668</xdr:rowOff>
    </xdr:from>
    <xdr:to>
      <xdr:col>55</xdr:col>
      <xdr:colOff>0</xdr:colOff>
      <xdr:row>107</xdr:row>
      <xdr:rowOff>162351</xdr:rowOff>
    </xdr:to>
    <xdr:cxnSp macro="">
      <xdr:nvCxnSpPr>
        <xdr:cNvPr id="482" name="直線コネクタ 481">
          <a:extLst>
            <a:ext uri="{FF2B5EF4-FFF2-40B4-BE49-F238E27FC236}">
              <a16:creationId xmlns:a16="http://schemas.microsoft.com/office/drawing/2014/main" id="{D887D799-E131-4934-AD0E-08975CA1DEDF}"/>
            </a:ext>
          </a:extLst>
        </xdr:cNvPr>
        <xdr:cNvCxnSpPr/>
      </xdr:nvCxnSpPr>
      <xdr:spPr>
        <a:xfrm flipV="1">
          <a:off x="9639300" y="18502818"/>
          <a:ext cx="838200" cy="4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117607</xdr:rowOff>
    </xdr:from>
    <xdr:to>
      <xdr:col>46</xdr:col>
      <xdr:colOff>38100</xdr:colOff>
      <xdr:row>108</xdr:row>
      <xdr:rowOff>47757</xdr:rowOff>
    </xdr:to>
    <xdr:sp macro="" textlink="">
      <xdr:nvSpPr>
        <xdr:cNvPr id="483" name="楕円 482">
          <a:extLst>
            <a:ext uri="{FF2B5EF4-FFF2-40B4-BE49-F238E27FC236}">
              <a16:creationId xmlns:a16="http://schemas.microsoft.com/office/drawing/2014/main" id="{81E9C236-1B2E-4A5F-9835-5E7A5AA48AFC}"/>
            </a:ext>
          </a:extLst>
        </xdr:cNvPr>
        <xdr:cNvSpPr/>
      </xdr:nvSpPr>
      <xdr:spPr>
        <a:xfrm>
          <a:off x="8699500" y="1846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162351</xdr:rowOff>
    </xdr:from>
    <xdr:to>
      <xdr:col>50</xdr:col>
      <xdr:colOff>114300</xdr:colOff>
      <xdr:row>107</xdr:row>
      <xdr:rowOff>168407</xdr:rowOff>
    </xdr:to>
    <xdr:cxnSp macro="">
      <xdr:nvCxnSpPr>
        <xdr:cNvPr id="484" name="直線コネクタ 483">
          <a:extLst>
            <a:ext uri="{FF2B5EF4-FFF2-40B4-BE49-F238E27FC236}">
              <a16:creationId xmlns:a16="http://schemas.microsoft.com/office/drawing/2014/main" id="{DE18E9D1-A8D5-4222-829E-9C65119FCD0E}"/>
            </a:ext>
          </a:extLst>
        </xdr:cNvPr>
        <xdr:cNvCxnSpPr/>
      </xdr:nvCxnSpPr>
      <xdr:spPr>
        <a:xfrm flipV="1">
          <a:off x="8750300" y="18507501"/>
          <a:ext cx="889000" cy="6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122820</xdr:rowOff>
    </xdr:from>
    <xdr:to>
      <xdr:col>41</xdr:col>
      <xdr:colOff>101600</xdr:colOff>
      <xdr:row>108</xdr:row>
      <xdr:rowOff>52970</xdr:rowOff>
    </xdr:to>
    <xdr:sp macro="" textlink="">
      <xdr:nvSpPr>
        <xdr:cNvPr id="485" name="楕円 484">
          <a:extLst>
            <a:ext uri="{FF2B5EF4-FFF2-40B4-BE49-F238E27FC236}">
              <a16:creationId xmlns:a16="http://schemas.microsoft.com/office/drawing/2014/main" id="{36CA3272-1880-4CD1-B0F9-907A722D52EC}"/>
            </a:ext>
          </a:extLst>
        </xdr:cNvPr>
        <xdr:cNvSpPr/>
      </xdr:nvSpPr>
      <xdr:spPr>
        <a:xfrm>
          <a:off x="7810500" y="1846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168407</xdr:rowOff>
    </xdr:from>
    <xdr:to>
      <xdr:col>45</xdr:col>
      <xdr:colOff>177800</xdr:colOff>
      <xdr:row>108</xdr:row>
      <xdr:rowOff>2170</xdr:rowOff>
    </xdr:to>
    <xdr:cxnSp macro="">
      <xdr:nvCxnSpPr>
        <xdr:cNvPr id="486" name="直線コネクタ 485">
          <a:extLst>
            <a:ext uri="{FF2B5EF4-FFF2-40B4-BE49-F238E27FC236}">
              <a16:creationId xmlns:a16="http://schemas.microsoft.com/office/drawing/2014/main" id="{6A4C8FD9-DD48-4265-8763-3C843A5ED3C0}"/>
            </a:ext>
          </a:extLst>
        </xdr:cNvPr>
        <xdr:cNvCxnSpPr/>
      </xdr:nvCxnSpPr>
      <xdr:spPr>
        <a:xfrm flipV="1">
          <a:off x="7861300" y="18513557"/>
          <a:ext cx="889000" cy="5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126161</xdr:rowOff>
    </xdr:from>
    <xdr:to>
      <xdr:col>36</xdr:col>
      <xdr:colOff>165100</xdr:colOff>
      <xdr:row>108</xdr:row>
      <xdr:rowOff>56311</xdr:rowOff>
    </xdr:to>
    <xdr:sp macro="" textlink="">
      <xdr:nvSpPr>
        <xdr:cNvPr id="487" name="楕円 486">
          <a:extLst>
            <a:ext uri="{FF2B5EF4-FFF2-40B4-BE49-F238E27FC236}">
              <a16:creationId xmlns:a16="http://schemas.microsoft.com/office/drawing/2014/main" id="{917E8D6F-6877-40BE-A8EB-1ABE3897C719}"/>
            </a:ext>
          </a:extLst>
        </xdr:cNvPr>
        <xdr:cNvSpPr/>
      </xdr:nvSpPr>
      <xdr:spPr>
        <a:xfrm>
          <a:off x="6921500" y="18471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2170</xdr:rowOff>
    </xdr:from>
    <xdr:to>
      <xdr:col>41</xdr:col>
      <xdr:colOff>50800</xdr:colOff>
      <xdr:row>108</xdr:row>
      <xdr:rowOff>5511</xdr:rowOff>
    </xdr:to>
    <xdr:cxnSp macro="">
      <xdr:nvCxnSpPr>
        <xdr:cNvPr id="488" name="直線コネクタ 487">
          <a:extLst>
            <a:ext uri="{FF2B5EF4-FFF2-40B4-BE49-F238E27FC236}">
              <a16:creationId xmlns:a16="http://schemas.microsoft.com/office/drawing/2014/main" id="{3B995A59-D36C-4D8B-AE43-03C299456AF7}"/>
            </a:ext>
          </a:extLst>
        </xdr:cNvPr>
        <xdr:cNvCxnSpPr/>
      </xdr:nvCxnSpPr>
      <xdr:spPr>
        <a:xfrm flipV="1">
          <a:off x="6972300" y="18518770"/>
          <a:ext cx="889000" cy="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106</xdr:row>
      <xdr:rowOff>14045</xdr:rowOff>
    </xdr:from>
    <xdr:ext cx="690189" cy="259045"/>
    <xdr:sp macro="" textlink="">
      <xdr:nvSpPr>
        <xdr:cNvPr id="489" name="n_1aveValue【港湾・漁港】&#10;一人当たり有形固定資産（償却資産）額">
          <a:extLst>
            <a:ext uri="{FF2B5EF4-FFF2-40B4-BE49-F238E27FC236}">
              <a16:creationId xmlns:a16="http://schemas.microsoft.com/office/drawing/2014/main" id="{F414B693-FA4C-4ADC-9495-FD0F2F773757}"/>
            </a:ext>
          </a:extLst>
        </xdr:cNvPr>
        <xdr:cNvSpPr txBox="1"/>
      </xdr:nvSpPr>
      <xdr:spPr>
        <a:xfrm>
          <a:off x="9281505" y="1818774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1,619,538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106</xdr:row>
      <xdr:rowOff>42246</xdr:rowOff>
    </xdr:from>
    <xdr:ext cx="690189" cy="259045"/>
    <xdr:sp macro="" textlink="">
      <xdr:nvSpPr>
        <xdr:cNvPr id="490" name="n_2aveValue【港湾・漁港】&#10;一人当たり有形固定資産（償却資産）額">
          <a:extLst>
            <a:ext uri="{FF2B5EF4-FFF2-40B4-BE49-F238E27FC236}">
              <a16:creationId xmlns:a16="http://schemas.microsoft.com/office/drawing/2014/main" id="{70381F53-AA75-4AFC-A189-DD8BF8FFC82E}"/>
            </a:ext>
          </a:extLst>
        </xdr:cNvPr>
        <xdr:cNvSpPr txBox="1"/>
      </xdr:nvSpPr>
      <xdr:spPr>
        <a:xfrm>
          <a:off x="8405205" y="182159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105</xdr:row>
      <xdr:rowOff>58569</xdr:rowOff>
    </xdr:from>
    <xdr:ext cx="690189" cy="259045"/>
    <xdr:sp macro="" textlink="">
      <xdr:nvSpPr>
        <xdr:cNvPr id="491" name="n_3aveValue【港湾・漁港】&#10;一人当たり有形固定資産（償却資産）額">
          <a:extLst>
            <a:ext uri="{FF2B5EF4-FFF2-40B4-BE49-F238E27FC236}">
              <a16:creationId xmlns:a16="http://schemas.microsoft.com/office/drawing/2014/main" id="{DF6C0B9B-6D62-432B-9A57-11C26D098D65}"/>
            </a:ext>
          </a:extLst>
        </xdr:cNvPr>
        <xdr:cNvSpPr txBox="1"/>
      </xdr:nvSpPr>
      <xdr:spPr>
        <a:xfrm>
          <a:off x="7516205" y="180608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2,618,961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105</xdr:row>
      <xdr:rowOff>45945</xdr:rowOff>
    </xdr:from>
    <xdr:ext cx="690189" cy="259045"/>
    <xdr:sp macro="" textlink="">
      <xdr:nvSpPr>
        <xdr:cNvPr id="492" name="n_4aveValue【港湾・漁港】&#10;一人当たり有形固定資産（償却資産）額">
          <a:extLst>
            <a:ext uri="{FF2B5EF4-FFF2-40B4-BE49-F238E27FC236}">
              <a16:creationId xmlns:a16="http://schemas.microsoft.com/office/drawing/2014/main" id="{B296B74A-EE2E-4BB6-BCCA-EDC87AD4D366}"/>
            </a:ext>
          </a:extLst>
        </xdr:cNvPr>
        <xdr:cNvSpPr txBox="1"/>
      </xdr:nvSpPr>
      <xdr:spPr>
        <a:xfrm>
          <a:off x="6627205" y="180481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2,718,361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108</xdr:row>
      <xdr:rowOff>32828</xdr:rowOff>
    </xdr:from>
    <xdr:ext cx="690189" cy="259045"/>
    <xdr:sp macro="" textlink="">
      <xdr:nvSpPr>
        <xdr:cNvPr id="493" name="n_1mainValue【港湾・漁港】&#10;一人当たり有形固定資産（償却資産）額">
          <a:extLst>
            <a:ext uri="{FF2B5EF4-FFF2-40B4-BE49-F238E27FC236}">
              <a16:creationId xmlns:a16="http://schemas.microsoft.com/office/drawing/2014/main" id="{EC0A6AA7-F4BF-49FA-97C2-38C18927BB05}"/>
            </a:ext>
          </a:extLst>
        </xdr:cNvPr>
        <xdr:cNvSpPr txBox="1"/>
      </xdr:nvSpPr>
      <xdr:spPr>
        <a:xfrm>
          <a:off x="9281505" y="185494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108</xdr:row>
      <xdr:rowOff>38884</xdr:rowOff>
    </xdr:from>
    <xdr:ext cx="690189" cy="259045"/>
    <xdr:sp macro="" textlink="">
      <xdr:nvSpPr>
        <xdr:cNvPr id="494" name="n_2mainValue【港湾・漁港】&#10;一人当たり有形固定資産（償却資産）額">
          <a:extLst>
            <a:ext uri="{FF2B5EF4-FFF2-40B4-BE49-F238E27FC236}">
              <a16:creationId xmlns:a16="http://schemas.microsoft.com/office/drawing/2014/main" id="{FD5E1078-471B-4119-9D7C-0A575C8F5C88}"/>
            </a:ext>
          </a:extLst>
        </xdr:cNvPr>
        <xdr:cNvSpPr txBox="1"/>
      </xdr:nvSpPr>
      <xdr:spPr>
        <a:xfrm>
          <a:off x="8405205" y="185554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108</xdr:row>
      <xdr:rowOff>44097</xdr:rowOff>
    </xdr:from>
    <xdr:ext cx="690189" cy="259045"/>
    <xdr:sp macro="" textlink="">
      <xdr:nvSpPr>
        <xdr:cNvPr id="495" name="n_3mainValue【港湾・漁港】&#10;一人当たり有形固定資産（償却資産）額">
          <a:extLst>
            <a:ext uri="{FF2B5EF4-FFF2-40B4-BE49-F238E27FC236}">
              <a16:creationId xmlns:a16="http://schemas.microsoft.com/office/drawing/2014/main" id="{786C08D7-B2EC-491F-8CF3-34370A49F9DE}"/>
            </a:ext>
          </a:extLst>
        </xdr:cNvPr>
        <xdr:cNvSpPr txBox="1"/>
      </xdr:nvSpPr>
      <xdr:spPr>
        <a:xfrm>
          <a:off x="7516205" y="185606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108</xdr:row>
      <xdr:rowOff>47438</xdr:rowOff>
    </xdr:from>
    <xdr:ext cx="690189" cy="259045"/>
    <xdr:sp macro="" textlink="">
      <xdr:nvSpPr>
        <xdr:cNvPr id="496" name="n_4mainValue【港湾・漁港】&#10;一人当たり有形固定資産（償却資産）額">
          <a:extLst>
            <a:ext uri="{FF2B5EF4-FFF2-40B4-BE49-F238E27FC236}">
              <a16:creationId xmlns:a16="http://schemas.microsoft.com/office/drawing/2014/main" id="{EE890A68-EBCD-4D16-BF82-34DFE61F9CC2}"/>
            </a:ext>
          </a:extLst>
        </xdr:cNvPr>
        <xdr:cNvSpPr txBox="1"/>
      </xdr:nvSpPr>
      <xdr:spPr>
        <a:xfrm>
          <a:off x="6627205" y="185640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a:extLst>
            <a:ext uri="{FF2B5EF4-FFF2-40B4-BE49-F238E27FC236}">
              <a16:creationId xmlns:a16="http://schemas.microsoft.com/office/drawing/2014/main" id="{D26B51A1-7B66-4103-9ADF-B11C108DBBE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a:extLst>
            <a:ext uri="{FF2B5EF4-FFF2-40B4-BE49-F238E27FC236}">
              <a16:creationId xmlns:a16="http://schemas.microsoft.com/office/drawing/2014/main" id="{43A11BCE-9C5A-4B9A-A929-44309F32DD78}"/>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a:extLst>
            <a:ext uri="{FF2B5EF4-FFF2-40B4-BE49-F238E27FC236}">
              <a16:creationId xmlns:a16="http://schemas.microsoft.com/office/drawing/2014/main" id="{0525F361-E457-4769-BDCC-71FF6D6C21C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a:extLst>
            <a:ext uri="{FF2B5EF4-FFF2-40B4-BE49-F238E27FC236}">
              <a16:creationId xmlns:a16="http://schemas.microsoft.com/office/drawing/2014/main" id="{00930705-2F4B-42E2-A214-FC2E88806A9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a:extLst>
            <a:ext uri="{FF2B5EF4-FFF2-40B4-BE49-F238E27FC236}">
              <a16:creationId xmlns:a16="http://schemas.microsoft.com/office/drawing/2014/main" id="{0A028BDB-7B5F-4F02-B89E-62801637CCA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a:extLst>
            <a:ext uri="{FF2B5EF4-FFF2-40B4-BE49-F238E27FC236}">
              <a16:creationId xmlns:a16="http://schemas.microsoft.com/office/drawing/2014/main" id="{02A7478E-2E26-4912-A160-BFD098BDBCA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a:extLst>
            <a:ext uri="{FF2B5EF4-FFF2-40B4-BE49-F238E27FC236}">
              <a16:creationId xmlns:a16="http://schemas.microsoft.com/office/drawing/2014/main" id="{EDB894AF-96E0-41E3-87BE-24E32A2B961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a:extLst>
            <a:ext uri="{FF2B5EF4-FFF2-40B4-BE49-F238E27FC236}">
              <a16:creationId xmlns:a16="http://schemas.microsoft.com/office/drawing/2014/main" id="{BC991EE5-3966-46D9-B7D2-C0549679580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5" name="テキスト ボックス 504">
          <a:extLst>
            <a:ext uri="{FF2B5EF4-FFF2-40B4-BE49-F238E27FC236}">
              <a16:creationId xmlns:a16="http://schemas.microsoft.com/office/drawing/2014/main" id="{859C6531-25E1-4CDA-8F82-043AA2CF54C6}"/>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a:extLst>
            <a:ext uri="{FF2B5EF4-FFF2-40B4-BE49-F238E27FC236}">
              <a16:creationId xmlns:a16="http://schemas.microsoft.com/office/drawing/2014/main" id="{2A17A7EF-2657-4201-ACA5-666BEF7C360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7" name="テキスト ボックス 506">
          <a:extLst>
            <a:ext uri="{FF2B5EF4-FFF2-40B4-BE49-F238E27FC236}">
              <a16:creationId xmlns:a16="http://schemas.microsoft.com/office/drawing/2014/main" id="{A5680E9B-3D6D-46A5-999A-98DA522683DF}"/>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8" name="直線コネクタ 507">
          <a:extLst>
            <a:ext uri="{FF2B5EF4-FFF2-40B4-BE49-F238E27FC236}">
              <a16:creationId xmlns:a16="http://schemas.microsoft.com/office/drawing/2014/main" id="{9581B934-44FE-4BC5-916D-07EA31F64C19}"/>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9" name="テキスト ボックス 508">
          <a:extLst>
            <a:ext uri="{FF2B5EF4-FFF2-40B4-BE49-F238E27FC236}">
              <a16:creationId xmlns:a16="http://schemas.microsoft.com/office/drawing/2014/main" id="{ADB7650D-0091-4168-A723-A717736A1B4C}"/>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10" name="直線コネクタ 509">
          <a:extLst>
            <a:ext uri="{FF2B5EF4-FFF2-40B4-BE49-F238E27FC236}">
              <a16:creationId xmlns:a16="http://schemas.microsoft.com/office/drawing/2014/main" id="{AD703251-5A4A-4F53-ADAD-3BC121BC0448}"/>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1" name="テキスト ボックス 510">
          <a:extLst>
            <a:ext uri="{FF2B5EF4-FFF2-40B4-BE49-F238E27FC236}">
              <a16:creationId xmlns:a16="http://schemas.microsoft.com/office/drawing/2014/main" id="{BF1F72A4-336E-4224-AA31-ED0DBC9BB68D}"/>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2" name="直線コネクタ 511">
          <a:extLst>
            <a:ext uri="{FF2B5EF4-FFF2-40B4-BE49-F238E27FC236}">
              <a16:creationId xmlns:a16="http://schemas.microsoft.com/office/drawing/2014/main" id="{5FE6052D-37D6-48E8-9CC3-554099C925F4}"/>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3" name="テキスト ボックス 512">
          <a:extLst>
            <a:ext uri="{FF2B5EF4-FFF2-40B4-BE49-F238E27FC236}">
              <a16:creationId xmlns:a16="http://schemas.microsoft.com/office/drawing/2014/main" id="{6CC182AA-4AC4-43A5-81F1-CEC58F444A68}"/>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4" name="直線コネクタ 513">
          <a:extLst>
            <a:ext uri="{FF2B5EF4-FFF2-40B4-BE49-F238E27FC236}">
              <a16:creationId xmlns:a16="http://schemas.microsoft.com/office/drawing/2014/main" id="{BB96C838-C7EE-46B0-A8D9-48D3CF659A2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5" name="テキスト ボックス 514">
          <a:extLst>
            <a:ext uri="{FF2B5EF4-FFF2-40B4-BE49-F238E27FC236}">
              <a16:creationId xmlns:a16="http://schemas.microsoft.com/office/drawing/2014/main" id="{B2BCA6E2-3647-45D9-8D77-ECD75C7EFB52}"/>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6" name="直線コネクタ 515">
          <a:extLst>
            <a:ext uri="{FF2B5EF4-FFF2-40B4-BE49-F238E27FC236}">
              <a16:creationId xmlns:a16="http://schemas.microsoft.com/office/drawing/2014/main" id="{2B8AD792-C009-4C37-AA16-CB3B8A9E78E8}"/>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7" name="テキスト ボックス 516">
          <a:extLst>
            <a:ext uri="{FF2B5EF4-FFF2-40B4-BE49-F238E27FC236}">
              <a16:creationId xmlns:a16="http://schemas.microsoft.com/office/drawing/2014/main" id="{E5DA7AB2-1433-42C3-9BEC-13FE3664B5F8}"/>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8" name="直線コネクタ 517">
          <a:extLst>
            <a:ext uri="{FF2B5EF4-FFF2-40B4-BE49-F238E27FC236}">
              <a16:creationId xmlns:a16="http://schemas.microsoft.com/office/drawing/2014/main" id="{1C53C25D-1DC2-40CB-8EAA-5B677DC25EB1}"/>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9" name="テキスト ボックス 518">
          <a:extLst>
            <a:ext uri="{FF2B5EF4-FFF2-40B4-BE49-F238E27FC236}">
              <a16:creationId xmlns:a16="http://schemas.microsoft.com/office/drawing/2014/main" id="{7C5A15FB-D5A3-44D1-BE07-070F1DB30338}"/>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0" name="直線コネクタ 519">
          <a:extLst>
            <a:ext uri="{FF2B5EF4-FFF2-40B4-BE49-F238E27FC236}">
              <a16:creationId xmlns:a16="http://schemas.microsoft.com/office/drawing/2014/main" id="{268AC8A5-4A3C-4D79-A009-E4A2AFCBB05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1" name="【認定こども園・幼稚園・保育所】&#10;有形固定資産減価償却率グラフ枠">
          <a:extLst>
            <a:ext uri="{FF2B5EF4-FFF2-40B4-BE49-F238E27FC236}">
              <a16:creationId xmlns:a16="http://schemas.microsoft.com/office/drawing/2014/main" id="{B68BAC2F-BA6B-413C-8406-73421A46AC4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139881</xdr:rowOff>
    </xdr:from>
    <xdr:to>
      <xdr:col>85</xdr:col>
      <xdr:colOff>126364</xdr:colOff>
      <xdr:row>42</xdr:row>
      <xdr:rowOff>92528</xdr:rowOff>
    </xdr:to>
    <xdr:cxnSp macro="">
      <xdr:nvCxnSpPr>
        <xdr:cNvPr id="522" name="直線コネクタ 521">
          <a:extLst>
            <a:ext uri="{FF2B5EF4-FFF2-40B4-BE49-F238E27FC236}">
              <a16:creationId xmlns:a16="http://schemas.microsoft.com/office/drawing/2014/main" id="{18D111A6-2282-46E5-9758-FDF87CF7F522}"/>
            </a:ext>
          </a:extLst>
        </xdr:cNvPr>
        <xdr:cNvCxnSpPr/>
      </xdr:nvCxnSpPr>
      <xdr:spPr>
        <a:xfrm flipV="1">
          <a:off x="16318864" y="5797731"/>
          <a:ext cx="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3" name="【認定こども園・幼稚園・保育所】&#10;有形固定資産減価償却率最小値テキスト">
          <a:extLst>
            <a:ext uri="{FF2B5EF4-FFF2-40B4-BE49-F238E27FC236}">
              <a16:creationId xmlns:a16="http://schemas.microsoft.com/office/drawing/2014/main" id="{199FCA18-35DB-4C6D-BCC6-0D5E9EE0DB61}"/>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4" name="直線コネクタ 523">
          <a:extLst>
            <a:ext uri="{FF2B5EF4-FFF2-40B4-BE49-F238E27FC236}">
              <a16:creationId xmlns:a16="http://schemas.microsoft.com/office/drawing/2014/main" id="{8078B3E5-23ED-473E-B6CF-E0F6744AD72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86558</xdr:rowOff>
    </xdr:from>
    <xdr:ext cx="340478" cy="259045"/>
    <xdr:sp macro="" textlink="">
      <xdr:nvSpPr>
        <xdr:cNvPr id="525" name="【認定こども園・幼稚園・保育所】&#10;有形固定資産減価償却率最大値テキスト">
          <a:extLst>
            <a:ext uri="{FF2B5EF4-FFF2-40B4-BE49-F238E27FC236}">
              <a16:creationId xmlns:a16="http://schemas.microsoft.com/office/drawing/2014/main" id="{0A41F657-E6A2-4172-B8FD-E50186357FF1}"/>
            </a:ext>
          </a:extLst>
        </xdr:cNvPr>
        <xdr:cNvSpPr txBox="1"/>
      </xdr:nvSpPr>
      <xdr:spPr>
        <a:xfrm>
          <a:off x="16357600" y="55729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139881</xdr:rowOff>
    </xdr:from>
    <xdr:to>
      <xdr:col>86</xdr:col>
      <xdr:colOff>25400</xdr:colOff>
      <xdr:row>33</xdr:row>
      <xdr:rowOff>139881</xdr:rowOff>
    </xdr:to>
    <xdr:cxnSp macro="">
      <xdr:nvCxnSpPr>
        <xdr:cNvPr id="526" name="直線コネクタ 525">
          <a:extLst>
            <a:ext uri="{FF2B5EF4-FFF2-40B4-BE49-F238E27FC236}">
              <a16:creationId xmlns:a16="http://schemas.microsoft.com/office/drawing/2014/main" id="{854E3DEB-DB76-4FC4-805D-C35FF9F16226}"/>
            </a:ext>
          </a:extLst>
        </xdr:cNvPr>
        <xdr:cNvCxnSpPr/>
      </xdr:nvCxnSpPr>
      <xdr:spPr>
        <a:xfrm>
          <a:off x="16230600" y="579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169108</xdr:rowOff>
    </xdr:from>
    <xdr:ext cx="405111" cy="259045"/>
    <xdr:sp macro="" textlink="">
      <xdr:nvSpPr>
        <xdr:cNvPr id="527" name="【認定こども園・幼稚園・保育所】&#10;有形固定資産減価償却率平均値テキスト">
          <a:extLst>
            <a:ext uri="{FF2B5EF4-FFF2-40B4-BE49-F238E27FC236}">
              <a16:creationId xmlns:a16="http://schemas.microsoft.com/office/drawing/2014/main" id="{9099C425-DBC0-46DE-9716-B670BACEBD53}"/>
            </a:ext>
          </a:extLst>
        </xdr:cNvPr>
        <xdr:cNvSpPr txBox="1"/>
      </xdr:nvSpPr>
      <xdr:spPr>
        <a:xfrm>
          <a:off x="16357600" y="6341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146231</xdr:rowOff>
    </xdr:from>
    <xdr:to>
      <xdr:col>85</xdr:col>
      <xdr:colOff>177800</xdr:colOff>
      <xdr:row>38</xdr:row>
      <xdr:rowOff>76381</xdr:rowOff>
    </xdr:to>
    <xdr:sp macro="" textlink="">
      <xdr:nvSpPr>
        <xdr:cNvPr id="528" name="フローチャート: 判断 527">
          <a:extLst>
            <a:ext uri="{FF2B5EF4-FFF2-40B4-BE49-F238E27FC236}">
              <a16:creationId xmlns:a16="http://schemas.microsoft.com/office/drawing/2014/main" id="{F42FE78F-7B33-497E-A25F-D118DD655764}"/>
            </a:ext>
          </a:extLst>
        </xdr:cNvPr>
        <xdr:cNvSpPr/>
      </xdr:nvSpPr>
      <xdr:spPr>
        <a:xfrm>
          <a:off x="162687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144599</xdr:rowOff>
    </xdr:from>
    <xdr:to>
      <xdr:col>81</xdr:col>
      <xdr:colOff>101600</xdr:colOff>
      <xdr:row>38</xdr:row>
      <xdr:rowOff>74749</xdr:rowOff>
    </xdr:to>
    <xdr:sp macro="" textlink="">
      <xdr:nvSpPr>
        <xdr:cNvPr id="529" name="フローチャート: 判断 528">
          <a:extLst>
            <a:ext uri="{FF2B5EF4-FFF2-40B4-BE49-F238E27FC236}">
              <a16:creationId xmlns:a16="http://schemas.microsoft.com/office/drawing/2014/main" id="{4CEE2ACD-DBEF-4194-B63E-6BE27F91A81F}"/>
            </a:ext>
          </a:extLst>
        </xdr:cNvPr>
        <xdr:cNvSpPr/>
      </xdr:nvSpPr>
      <xdr:spPr>
        <a:xfrm>
          <a:off x="15430500" y="648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123372</xdr:rowOff>
    </xdr:from>
    <xdr:to>
      <xdr:col>76</xdr:col>
      <xdr:colOff>165100</xdr:colOff>
      <xdr:row>38</xdr:row>
      <xdr:rowOff>53522</xdr:rowOff>
    </xdr:to>
    <xdr:sp macro="" textlink="">
      <xdr:nvSpPr>
        <xdr:cNvPr id="530" name="フローチャート: 判断 529">
          <a:extLst>
            <a:ext uri="{FF2B5EF4-FFF2-40B4-BE49-F238E27FC236}">
              <a16:creationId xmlns:a16="http://schemas.microsoft.com/office/drawing/2014/main" id="{25590FFD-0AFE-4383-B6C0-AD8B9FF80B4A}"/>
            </a:ext>
          </a:extLst>
        </xdr:cNvPr>
        <xdr:cNvSpPr/>
      </xdr:nvSpPr>
      <xdr:spPr>
        <a:xfrm>
          <a:off x="14541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100511</xdr:rowOff>
    </xdr:from>
    <xdr:to>
      <xdr:col>72</xdr:col>
      <xdr:colOff>38100</xdr:colOff>
      <xdr:row>38</xdr:row>
      <xdr:rowOff>30662</xdr:rowOff>
    </xdr:to>
    <xdr:sp macro="" textlink="">
      <xdr:nvSpPr>
        <xdr:cNvPr id="531" name="フローチャート: 判断 530">
          <a:extLst>
            <a:ext uri="{FF2B5EF4-FFF2-40B4-BE49-F238E27FC236}">
              <a16:creationId xmlns:a16="http://schemas.microsoft.com/office/drawing/2014/main" id="{52033C4D-8248-4CA0-8A80-8D0D9FBD43E3}"/>
            </a:ext>
          </a:extLst>
        </xdr:cNvPr>
        <xdr:cNvSpPr/>
      </xdr:nvSpPr>
      <xdr:spPr>
        <a:xfrm>
          <a:off x="13652500" y="644416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141333</xdr:rowOff>
    </xdr:from>
    <xdr:to>
      <xdr:col>67</xdr:col>
      <xdr:colOff>101600</xdr:colOff>
      <xdr:row>38</xdr:row>
      <xdr:rowOff>71482</xdr:rowOff>
    </xdr:to>
    <xdr:sp macro="" textlink="">
      <xdr:nvSpPr>
        <xdr:cNvPr id="532" name="フローチャート: 判断 531">
          <a:extLst>
            <a:ext uri="{FF2B5EF4-FFF2-40B4-BE49-F238E27FC236}">
              <a16:creationId xmlns:a16="http://schemas.microsoft.com/office/drawing/2014/main" id="{47992848-2E00-4CF6-B2E5-C248569E0B82}"/>
            </a:ext>
          </a:extLst>
        </xdr:cNvPr>
        <xdr:cNvSpPr/>
      </xdr:nvSpPr>
      <xdr:spPr>
        <a:xfrm>
          <a:off x="12763500" y="64849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6FC7F4DA-0988-4207-AFF3-4261E79E61B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4AA2E425-564D-419C-9407-A0F96912AF1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ACCE74E9-37E3-4FE0-9F89-F0803C8D04F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604AF0F4-720E-4E7E-840E-49E28574856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7" name="テキスト ボックス 536">
          <a:extLst>
            <a:ext uri="{FF2B5EF4-FFF2-40B4-BE49-F238E27FC236}">
              <a16:creationId xmlns:a16="http://schemas.microsoft.com/office/drawing/2014/main" id="{3405A6DA-62B0-429D-809E-16026160E41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154396</xdr:rowOff>
    </xdr:from>
    <xdr:to>
      <xdr:col>85</xdr:col>
      <xdr:colOff>177800</xdr:colOff>
      <xdr:row>42</xdr:row>
      <xdr:rowOff>84546</xdr:rowOff>
    </xdr:to>
    <xdr:sp macro="" textlink="">
      <xdr:nvSpPr>
        <xdr:cNvPr id="538" name="楕円 537">
          <a:extLst>
            <a:ext uri="{FF2B5EF4-FFF2-40B4-BE49-F238E27FC236}">
              <a16:creationId xmlns:a16="http://schemas.microsoft.com/office/drawing/2014/main" id="{7D47D36D-AD42-4E02-886F-23C42DA8E44A}"/>
            </a:ext>
          </a:extLst>
        </xdr:cNvPr>
        <xdr:cNvSpPr/>
      </xdr:nvSpPr>
      <xdr:spPr>
        <a:xfrm>
          <a:off x="16268700" y="718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69323</xdr:rowOff>
    </xdr:from>
    <xdr:ext cx="405111" cy="259045"/>
    <xdr:sp macro="" textlink="">
      <xdr:nvSpPr>
        <xdr:cNvPr id="539" name="【認定こども園・幼稚園・保育所】&#10;有形固定資産減価償却率該当値テキスト">
          <a:extLst>
            <a:ext uri="{FF2B5EF4-FFF2-40B4-BE49-F238E27FC236}">
              <a16:creationId xmlns:a16="http://schemas.microsoft.com/office/drawing/2014/main" id="{D653083D-583D-45CF-B1E0-4DC127C830C2}"/>
            </a:ext>
          </a:extLst>
        </xdr:cNvPr>
        <xdr:cNvSpPr txBox="1"/>
      </xdr:nvSpPr>
      <xdr:spPr>
        <a:xfrm>
          <a:off x="16357600" y="7098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147865</xdr:rowOff>
    </xdr:from>
    <xdr:to>
      <xdr:col>81</xdr:col>
      <xdr:colOff>101600</xdr:colOff>
      <xdr:row>42</xdr:row>
      <xdr:rowOff>78015</xdr:rowOff>
    </xdr:to>
    <xdr:sp macro="" textlink="">
      <xdr:nvSpPr>
        <xdr:cNvPr id="540" name="楕円 539">
          <a:extLst>
            <a:ext uri="{FF2B5EF4-FFF2-40B4-BE49-F238E27FC236}">
              <a16:creationId xmlns:a16="http://schemas.microsoft.com/office/drawing/2014/main" id="{01D45906-F13C-4B0C-8F98-16A98B0DB164}"/>
            </a:ext>
          </a:extLst>
        </xdr:cNvPr>
        <xdr:cNvSpPr/>
      </xdr:nvSpPr>
      <xdr:spPr>
        <a:xfrm>
          <a:off x="15430500" y="71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27215</xdr:rowOff>
    </xdr:from>
    <xdr:to>
      <xdr:col>85</xdr:col>
      <xdr:colOff>127000</xdr:colOff>
      <xdr:row>42</xdr:row>
      <xdr:rowOff>33746</xdr:rowOff>
    </xdr:to>
    <xdr:cxnSp macro="">
      <xdr:nvCxnSpPr>
        <xdr:cNvPr id="541" name="直線コネクタ 540">
          <a:extLst>
            <a:ext uri="{FF2B5EF4-FFF2-40B4-BE49-F238E27FC236}">
              <a16:creationId xmlns:a16="http://schemas.microsoft.com/office/drawing/2014/main" id="{496E5455-9076-4829-BD12-10443E99D6C6}"/>
            </a:ext>
          </a:extLst>
        </xdr:cNvPr>
        <xdr:cNvCxnSpPr/>
      </xdr:nvCxnSpPr>
      <xdr:spPr>
        <a:xfrm>
          <a:off x="15481300" y="7228115"/>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169091</xdr:rowOff>
    </xdr:from>
    <xdr:to>
      <xdr:col>76</xdr:col>
      <xdr:colOff>165100</xdr:colOff>
      <xdr:row>42</xdr:row>
      <xdr:rowOff>99241</xdr:rowOff>
    </xdr:to>
    <xdr:sp macro="" textlink="">
      <xdr:nvSpPr>
        <xdr:cNvPr id="542" name="楕円 541">
          <a:extLst>
            <a:ext uri="{FF2B5EF4-FFF2-40B4-BE49-F238E27FC236}">
              <a16:creationId xmlns:a16="http://schemas.microsoft.com/office/drawing/2014/main" id="{7FD48C9B-2939-4EBC-9573-EC6F47D2BB5D}"/>
            </a:ext>
          </a:extLst>
        </xdr:cNvPr>
        <xdr:cNvSpPr/>
      </xdr:nvSpPr>
      <xdr:spPr>
        <a:xfrm>
          <a:off x="14541500" y="7198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27215</xdr:rowOff>
    </xdr:from>
    <xdr:to>
      <xdr:col>81</xdr:col>
      <xdr:colOff>50800</xdr:colOff>
      <xdr:row>42</xdr:row>
      <xdr:rowOff>48441</xdr:rowOff>
    </xdr:to>
    <xdr:cxnSp macro="">
      <xdr:nvCxnSpPr>
        <xdr:cNvPr id="543" name="直線コネクタ 542">
          <a:extLst>
            <a:ext uri="{FF2B5EF4-FFF2-40B4-BE49-F238E27FC236}">
              <a16:creationId xmlns:a16="http://schemas.microsoft.com/office/drawing/2014/main" id="{8383C9FD-B1F4-4F30-83F4-ADB1E53BA28D}"/>
            </a:ext>
          </a:extLst>
        </xdr:cNvPr>
        <xdr:cNvCxnSpPr/>
      </xdr:nvCxnSpPr>
      <xdr:spPr>
        <a:xfrm flipV="1">
          <a:off x="14592300" y="7228115"/>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164193</xdr:rowOff>
    </xdr:from>
    <xdr:to>
      <xdr:col>72</xdr:col>
      <xdr:colOff>38100</xdr:colOff>
      <xdr:row>42</xdr:row>
      <xdr:rowOff>94343</xdr:rowOff>
    </xdr:to>
    <xdr:sp macro="" textlink="">
      <xdr:nvSpPr>
        <xdr:cNvPr id="544" name="楕円 543">
          <a:extLst>
            <a:ext uri="{FF2B5EF4-FFF2-40B4-BE49-F238E27FC236}">
              <a16:creationId xmlns:a16="http://schemas.microsoft.com/office/drawing/2014/main" id="{8DC28111-026D-44BB-8D03-3DAE23217775}"/>
            </a:ext>
          </a:extLst>
        </xdr:cNvPr>
        <xdr:cNvSpPr/>
      </xdr:nvSpPr>
      <xdr:spPr>
        <a:xfrm>
          <a:off x="13652500" y="719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42</xdr:row>
      <xdr:rowOff>43543</xdr:rowOff>
    </xdr:from>
    <xdr:to>
      <xdr:col>76</xdr:col>
      <xdr:colOff>114300</xdr:colOff>
      <xdr:row>42</xdr:row>
      <xdr:rowOff>48441</xdr:rowOff>
    </xdr:to>
    <xdr:cxnSp macro="">
      <xdr:nvCxnSpPr>
        <xdr:cNvPr id="545" name="直線コネクタ 544">
          <a:extLst>
            <a:ext uri="{FF2B5EF4-FFF2-40B4-BE49-F238E27FC236}">
              <a16:creationId xmlns:a16="http://schemas.microsoft.com/office/drawing/2014/main" id="{F5195CAD-3BE6-495B-90AF-B7978B5F29A1}"/>
            </a:ext>
          </a:extLst>
        </xdr:cNvPr>
        <xdr:cNvCxnSpPr/>
      </xdr:nvCxnSpPr>
      <xdr:spPr>
        <a:xfrm>
          <a:off x="13703300" y="7244443"/>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159294</xdr:rowOff>
    </xdr:from>
    <xdr:to>
      <xdr:col>67</xdr:col>
      <xdr:colOff>101600</xdr:colOff>
      <xdr:row>42</xdr:row>
      <xdr:rowOff>89444</xdr:rowOff>
    </xdr:to>
    <xdr:sp macro="" textlink="">
      <xdr:nvSpPr>
        <xdr:cNvPr id="546" name="楕円 545">
          <a:extLst>
            <a:ext uri="{FF2B5EF4-FFF2-40B4-BE49-F238E27FC236}">
              <a16:creationId xmlns:a16="http://schemas.microsoft.com/office/drawing/2014/main" id="{4D06EDDC-A6E5-44AC-B060-0DA963877B4F}"/>
            </a:ext>
          </a:extLst>
        </xdr:cNvPr>
        <xdr:cNvSpPr/>
      </xdr:nvSpPr>
      <xdr:spPr>
        <a:xfrm>
          <a:off x="12763500" y="718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42</xdr:row>
      <xdr:rowOff>38644</xdr:rowOff>
    </xdr:from>
    <xdr:to>
      <xdr:col>71</xdr:col>
      <xdr:colOff>177800</xdr:colOff>
      <xdr:row>42</xdr:row>
      <xdr:rowOff>43543</xdr:rowOff>
    </xdr:to>
    <xdr:cxnSp macro="">
      <xdr:nvCxnSpPr>
        <xdr:cNvPr id="547" name="直線コネクタ 546">
          <a:extLst>
            <a:ext uri="{FF2B5EF4-FFF2-40B4-BE49-F238E27FC236}">
              <a16:creationId xmlns:a16="http://schemas.microsoft.com/office/drawing/2014/main" id="{8A263D6F-98B8-4A51-8FE0-95EEECCBB758}"/>
            </a:ext>
          </a:extLst>
        </xdr:cNvPr>
        <xdr:cNvCxnSpPr/>
      </xdr:nvCxnSpPr>
      <xdr:spPr>
        <a:xfrm>
          <a:off x="12814300" y="7239544"/>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91276</xdr:rowOff>
    </xdr:from>
    <xdr:ext cx="405111" cy="259045"/>
    <xdr:sp macro="" textlink="">
      <xdr:nvSpPr>
        <xdr:cNvPr id="548" name="n_1aveValue【認定こども園・幼稚園・保育所】&#10;有形固定資産減価償却率">
          <a:extLst>
            <a:ext uri="{FF2B5EF4-FFF2-40B4-BE49-F238E27FC236}">
              <a16:creationId xmlns:a16="http://schemas.microsoft.com/office/drawing/2014/main" id="{D70B5722-8DEF-4B1A-8B2E-55958F60D4ED}"/>
            </a:ext>
          </a:extLst>
        </xdr:cNvPr>
        <xdr:cNvSpPr txBox="1"/>
      </xdr:nvSpPr>
      <xdr:spPr>
        <a:xfrm>
          <a:off x="15266044" y="626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70049</xdr:rowOff>
    </xdr:from>
    <xdr:ext cx="405111" cy="259045"/>
    <xdr:sp macro="" textlink="">
      <xdr:nvSpPr>
        <xdr:cNvPr id="549" name="n_2aveValue【認定こども園・幼稚園・保育所】&#10;有形固定資産減価償却率">
          <a:extLst>
            <a:ext uri="{FF2B5EF4-FFF2-40B4-BE49-F238E27FC236}">
              <a16:creationId xmlns:a16="http://schemas.microsoft.com/office/drawing/2014/main" id="{AD15F43C-C4D5-4F00-B1CD-6360F958C7A4}"/>
            </a:ext>
          </a:extLst>
        </xdr:cNvPr>
        <xdr:cNvSpPr txBox="1"/>
      </xdr:nvSpPr>
      <xdr:spPr>
        <a:xfrm>
          <a:off x="14389744" y="624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47188</xdr:rowOff>
    </xdr:from>
    <xdr:ext cx="405111" cy="259045"/>
    <xdr:sp macro="" textlink="">
      <xdr:nvSpPr>
        <xdr:cNvPr id="550" name="n_3aveValue【認定こども園・幼稚園・保育所】&#10;有形固定資産減価償却率">
          <a:extLst>
            <a:ext uri="{FF2B5EF4-FFF2-40B4-BE49-F238E27FC236}">
              <a16:creationId xmlns:a16="http://schemas.microsoft.com/office/drawing/2014/main" id="{A901BB2D-E6B8-4C72-9711-DF759C530890}"/>
            </a:ext>
          </a:extLst>
        </xdr:cNvPr>
        <xdr:cNvSpPr txBox="1"/>
      </xdr:nvSpPr>
      <xdr:spPr>
        <a:xfrm>
          <a:off x="13500744" y="621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88010</xdr:rowOff>
    </xdr:from>
    <xdr:ext cx="405111" cy="259045"/>
    <xdr:sp macro="" textlink="">
      <xdr:nvSpPr>
        <xdr:cNvPr id="551" name="n_4aveValue【認定こども園・幼稚園・保育所】&#10;有形固定資産減価償却率">
          <a:extLst>
            <a:ext uri="{FF2B5EF4-FFF2-40B4-BE49-F238E27FC236}">
              <a16:creationId xmlns:a16="http://schemas.microsoft.com/office/drawing/2014/main" id="{59EAB00B-BEC0-4D5C-840B-52C866306BB7}"/>
            </a:ext>
          </a:extLst>
        </xdr:cNvPr>
        <xdr:cNvSpPr txBox="1"/>
      </xdr:nvSpPr>
      <xdr:spPr>
        <a:xfrm>
          <a:off x="12611744" y="626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69142</xdr:rowOff>
    </xdr:from>
    <xdr:ext cx="405111" cy="259045"/>
    <xdr:sp macro="" textlink="">
      <xdr:nvSpPr>
        <xdr:cNvPr id="552" name="n_1mainValue【認定こども園・幼稚園・保育所】&#10;有形固定資産減価償却率">
          <a:extLst>
            <a:ext uri="{FF2B5EF4-FFF2-40B4-BE49-F238E27FC236}">
              <a16:creationId xmlns:a16="http://schemas.microsoft.com/office/drawing/2014/main" id="{E2D7D11E-5700-48A5-A391-4AB0C194BFAB}"/>
            </a:ext>
          </a:extLst>
        </xdr:cNvPr>
        <xdr:cNvSpPr txBox="1"/>
      </xdr:nvSpPr>
      <xdr:spPr>
        <a:xfrm>
          <a:off x="15266044" y="7270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90368</xdr:rowOff>
    </xdr:from>
    <xdr:ext cx="405111" cy="259045"/>
    <xdr:sp macro="" textlink="">
      <xdr:nvSpPr>
        <xdr:cNvPr id="553" name="n_2mainValue【認定こども園・幼稚園・保育所】&#10;有形固定資産減価償却率">
          <a:extLst>
            <a:ext uri="{FF2B5EF4-FFF2-40B4-BE49-F238E27FC236}">
              <a16:creationId xmlns:a16="http://schemas.microsoft.com/office/drawing/2014/main" id="{150964C0-BC3A-4927-85A9-2EB96A4F4E8B}"/>
            </a:ext>
          </a:extLst>
        </xdr:cNvPr>
        <xdr:cNvSpPr txBox="1"/>
      </xdr:nvSpPr>
      <xdr:spPr>
        <a:xfrm>
          <a:off x="14389744" y="7291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85470</xdr:rowOff>
    </xdr:from>
    <xdr:ext cx="405111" cy="259045"/>
    <xdr:sp macro="" textlink="">
      <xdr:nvSpPr>
        <xdr:cNvPr id="554" name="n_3mainValue【認定こども園・幼稚園・保育所】&#10;有形固定資産減価償却率">
          <a:extLst>
            <a:ext uri="{FF2B5EF4-FFF2-40B4-BE49-F238E27FC236}">
              <a16:creationId xmlns:a16="http://schemas.microsoft.com/office/drawing/2014/main" id="{2DAADECC-1ADE-48FA-81ED-0D191C9A0CDC}"/>
            </a:ext>
          </a:extLst>
        </xdr:cNvPr>
        <xdr:cNvSpPr txBox="1"/>
      </xdr:nvSpPr>
      <xdr:spPr>
        <a:xfrm>
          <a:off x="13500744" y="7286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80571</xdr:rowOff>
    </xdr:from>
    <xdr:ext cx="405111" cy="259045"/>
    <xdr:sp macro="" textlink="">
      <xdr:nvSpPr>
        <xdr:cNvPr id="555" name="n_4mainValue【認定こども園・幼稚園・保育所】&#10;有形固定資産減価償却率">
          <a:extLst>
            <a:ext uri="{FF2B5EF4-FFF2-40B4-BE49-F238E27FC236}">
              <a16:creationId xmlns:a16="http://schemas.microsoft.com/office/drawing/2014/main" id="{A6F85E8D-CEF7-417F-98C5-2A19B21E0762}"/>
            </a:ext>
          </a:extLst>
        </xdr:cNvPr>
        <xdr:cNvSpPr txBox="1"/>
      </xdr:nvSpPr>
      <xdr:spPr>
        <a:xfrm>
          <a:off x="12611744" y="7281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6" name="正方形/長方形 555">
          <a:extLst>
            <a:ext uri="{FF2B5EF4-FFF2-40B4-BE49-F238E27FC236}">
              <a16:creationId xmlns:a16="http://schemas.microsoft.com/office/drawing/2014/main" id="{8C643522-5F10-47AC-A8C2-981AF35B24C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7" name="正方形/長方形 556">
          <a:extLst>
            <a:ext uri="{FF2B5EF4-FFF2-40B4-BE49-F238E27FC236}">
              <a16:creationId xmlns:a16="http://schemas.microsoft.com/office/drawing/2014/main" id="{6705DFE5-BB24-4A82-90FB-C7EB2A749D9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8" name="正方形/長方形 557">
          <a:extLst>
            <a:ext uri="{FF2B5EF4-FFF2-40B4-BE49-F238E27FC236}">
              <a16:creationId xmlns:a16="http://schemas.microsoft.com/office/drawing/2014/main" id="{876A736D-4513-4081-B8B6-9F7FC215CAE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9" name="正方形/長方形 558">
          <a:extLst>
            <a:ext uri="{FF2B5EF4-FFF2-40B4-BE49-F238E27FC236}">
              <a16:creationId xmlns:a16="http://schemas.microsoft.com/office/drawing/2014/main" id="{6D07ABD1-8756-4A49-BFF1-8D976821EF6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0" name="正方形/長方形 559">
          <a:extLst>
            <a:ext uri="{FF2B5EF4-FFF2-40B4-BE49-F238E27FC236}">
              <a16:creationId xmlns:a16="http://schemas.microsoft.com/office/drawing/2014/main" id="{AA5C455B-581E-4935-AFEC-F0279716DCA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1" name="正方形/長方形 560">
          <a:extLst>
            <a:ext uri="{FF2B5EF4-FFF2-40B4-BE49-F238E27FC236}">
              <a16:creationId xmlns:a16="http://schemas.microsoft.com/office/drawing/2014/main" id="{2768FAC2-E969-495E-B7DB-0BF6BC5A9D4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2" name="正方形/長方形 561">
          <a:extLst>
            <a:ext uri="{FF2B5EF4-FFF2-40B4-BE49-F238E27FC236}">
              <a16:creationId xmlns:a16="http://schemas.microsoft.com/office/drawing/2014/main" id="{D6C608DD-DA36-4593-88B2-0202F20DDE5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3" name="正方形/長方形 562">
          <a:extLst>
            <a:ext uri="{FF2B5EF4-FFF2-40B4-BE49-F238E27FC236}">
              <a16:creationId xmlns:a16="http://schemas.microsoft.com/office/drawing/2014/main" id="{49C98C42-2B67-4763-B14A-91B591E9A45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4" name="テキスト ボックス 563">
          <a:extLst>
            <a:ext uri="{FF2B5EF4-FFF2-40B4-BE49-F238E27FC236}">
              <a16:creationId xmlns:a16="http://schemas.microsoft.com/office/drawing/2014/main" id="{19BDE345-FBE3-4CA0-AF3F-11D52813185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5" name="直線コネクタ 564">
          <a:extLst>
            <a:ext uri="{FF2B5EF4-FFF2-40B4-BE49-F238E27FC236}">
              <a16:creationId xmlns:a16="http://schemas.microsoft.com/office/drawing/2014/main" id="{B5F7F6DD-7176-4583-9382-3ED835DFD703}"/>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6" name="直線コネクタ 565">
          <a:extLst>
            <a:ext uri="{FF2B5EF4-FFF2-40B4-BE49-F238E27FC236}">
              <a16:creationId xmlns:a16="http://schemas.microsoft.com/office/drawing/2014/main" id="{35C6287E-FED6-4B0A-A279-069FBBBF835B}"/>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7" name="テキスト ボックス 566">
          <a:extLst>
            <a:ext uri="{FF2B5EF4-FFF2-40B4-BE49-F238E27FC236}">
              <a16:creationId xmlns:a16="http://schemas.microsoft.com/office/drawing/2014/main" id="{6ED20044-DC78-4975-A4E8-F5F9C7A330F9}"/>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8" name="直線コネクタ 567">
          <a:extLst>
            <a:ext uri="{FF2B5EF4-FFF2-40B4-BE49-F238E27FC236}">
              <a16:creationId xmlns:a16="http://schemas.microsoft.com/office/drawing/2014/main" id="{17618211-C262-48A7-9B85-DCC69D6C9C89}"/>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9" name="テキスト ボックス 568">
          <a:extLst>
            <a:ext uri="{FF2B5EF4-FFF2-40B4-BE49-F238E27FC236}">
              <a16:creationId xmlns:a16="http://schemas.microsoft.com/office/drawing/2014/main" id="{47E5A683-E7F6-40D7-B2C7-9ED640BAA20A}"/>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70" name="直線コネクタ 569">
          <a:extLst>
            <a:ext uri="{FF2B5EF4-FFF2-40B4-BE49-F238E27FC236}">
              <a16:creationId xmlns:a16="http://schemas.microsoft.com/office/drawing/2014/main" id="{1172A379-0832-46B4-89B1-2C51DFFB330A}"/>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71" name="テキスト ボックス 570">
          <a:extLst>
            <a:ext uri="{FF2B5EF4-FFF2-40B4-BE49-F238E27FC236}">
              <a16:creationId xmlns:a16="http://schemas.microsoft.com/office/drawing/2014/main" id="{CB40EDB4-33A8-43BA-9495-2ACCDBBB1A78}"/>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2" name="直線コネクタ 571">
          <a:extLst>
            <a:ext uri="{FF2B5EF4-FFF2-40B4-BE49-F238E27FC236}">
              <a16:creationId xmlns:a16="http://schemas.microsoft.com/office/drawing/2014/main" id="{E3F5291D-991A-4A4A-A863-EFD3980295F3}"/>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73" name="テキスト ボックス 572">
          <a:extLst>
            <a:ext uri="{FF2B5EF4-FFF2-40B4-BE49-F238E27FC236}">
              <a16:creationId xmlns:a16="http://schemas.microsoft.com/office/drawing/2014/main" id="{8C82BD2B-4302-40BD-8BDA-8BA242CBC998}"/>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a:extLst>
            <a:ext uri="{FF2B5EF4-FFF2-40B4-BE49-F238E27FC236}">
              <a16:creationId xmlns:a16="http://schemas.microsoft.com/office/drawing/2014/main" id="{6961CE91-F545-4319-AC5B-5F515FE3D4E2}"/>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5" name="テキスト ボックス 574">
          <a:extLst>
            <a:ext uri="{FF2B5EF4-FFF2-40B4-BE49-F238E27FC236}">
              <a16:creationId xmlns:a16="http://schemas.microsoft.com/office/drawing/2014/main" id="{71F8C51F-822B-4E63-92EA-D52C35C23BBC}"/>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認定こども園・幼稚園・保育所】&#10;一人当たり面積グラフ枠">
          <a:extLst>
            <a:ext uri="{FF2B5EF4-FFF2-40B4-BE49-F238E27FC236}">
              <a16:creationId xmlns:a16="http://schemas.microsoft.com/office/drawing/2014/main" id="{8D6F23EA-B3EB-44E9-A56B-D85BAB458FC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18136</xdr:rowOff>
    </xdr:from>
    <xdr:to>
      <xdr:col>116</xdr:col>
      <xdr:colOff>62864</xdr:colOff>
      <xdr:row>41</xdr:row>
      <xdr:rowOff>88544</xdr:rowOff>
    </xdr:to>
    <xdr:cxnSp macro="">
      <xdr:nvCxnSpPr>
        <xdr:cNvPr id="577" name="直線コネクタ 576">
          <a:extLst>
            <a:ext uri="{FF2B5EF4-FFF2-40B4-BE49-F238E27FC236}">
              <a16:creationId xmlns:a16="http://schemas.microsoft.com/office/drawing/2014/main" id="{79D93D0B-31C5-438A-8753-C86A7C5AB01D}"/>
            </a:ext>
          </a:extLst>
        </xdr:cNvPr>
        <xdr:cNvCxnSpPr/>
      </xdr:nvCxnSpPr>
      <xdr:spPr>
        <a:xfrm flipV="1">
          <a:off x="22160864" y="5675986"/>
          <a:ext cx="0" cy="1442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92371</xdr:rowOff>
    </xdr:from>
    <xdr:ext cx="469744" cy="259045"/>
    <xdr:sp macro="" textlink="">
      <xdr:nvSpPr>
        <xdr:cNvPr id="578" name="【認定こども園・幼稚園・保育所】&#10;一人当たり面積最小値テキスト">
          <a:extLst>
            <a:ext uri="{FF2B5EF4-FFF2-40B4-BE49-F238E27FC236}">
              <a16:creationId xmlns:a16="http://schemas.microsoft.com/office/drawing/2014/main" id="{571183C8-DF40-4B06-A157-A381F281F811}"/>
            </a:ext>
          </a:extLst>
        </xdr:cNvPr>
        <xdr:cNvSpPr txBox="1"/>
      </xdr:nvSpPr>
      <xdr:spPr>
        <a:xfrm>
          <a:off x="22199600" y="7121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88544</xdr:rowOff>
    </xdr:from>
    <xdr:to>
      <xdr:col>116</xdr:col>
      <xdr:colOff>152400</xdr:colOff>
      <xdr:row>41</xdr:row>
      <xdr:rowOff>88544</xdr:rowOff>
    </xdr:to>
    <xdr:cxnSp macro="">
      <xdr:nvCxnSpPr>
        <xdr:cNvPr id="579" name="直線コネクタ 578">
          <a:extLst>
            <a:ext uri="{FF2B5EF4-FFF2-40B4-BE49-F238E27FC236}">
              <a16:creationId xmlns:a16="http://schemas.microsoft.com/office/drawing/2014/main" id="{C21E5B7A-61C9-45CD-916C-8028E721F74B}"/>
            </a:ext>
          </a:extLst>
        </xdr:cNvPr>
        <xdr:cNvCxnSpPr/>
      </xdr:nvCxnSpPr>
      <xdr:spPr>
        <a:xfrm>
          <a:off x="22072600" y="711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136263</xdr:rowOff>
    </xdr:from>
    <xdr:ext cx="469744" cy="259045"/>
    <xdr:sp macro="" textlink="">
      <xdr:nvSpPr>
        <xdr:cNvPr id="580" name="【認定こども園・幼稚園・保育所】&#10;一人当たり面積最大値テキスト">
          <a:extLst>
            <a:ext uri="{FF2B5EF4-FFF2-40B4-BE49-F238E27FC236}">
              <a16:creationId xmlns:a16="http://schemas.microsoft.com/office/drawing/2014/main" id="{C6394961-2AEE-4F21-AA71-D81B419FB14D}"/>
            </a:ext>
          </a:extLst>
        </xdr:cNvPr>
        <xdr:cNvSpPr txBox="1"/>
      </xdr:nvSpPr>
      <xdr:spPr>
        <a:xfrm>
          <a:off x="22199600" y="5451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18136</xdr:rowOff>
    </xdr:from>
    <xdr:to>
      <xdr:col>116</xdr:col>
      <xdr:colOff>152400</xdr:colOff>
      <xdr:row>33</xdr:row>
      <xdr:rowOff>18136</xdr:rowOff>
    </xdr:to>
    <xdr:cxnSp macro="">
      <xdr:nvCxnSpPr>
        <xdr:cNvPr id="581" name="直線コネクタ 580">
          <a:extLst>
            <a:ext uri="{FF2B5EF4-FFF2-40B4-BE49-F238E27FC236}">
              <a16:creationId xmlns:a16="http://schemas.microsoft.com/office/drawing/2014/main" id="{947982F5-301B-4495-99C9-B8020413F6CA}"/>
            </a:ext>
          </a:extLst>
        </xdr:cNvPr>
        <xdr:cNvCxnSpPr/>
      </xdr:nvCxnSpPr>
      <xdr:spPr>
        <a:xfrm>
          <a:off x="22072600" y="567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19473</xdr:rowOff>
    </xdr:from>
    <xdr:ext cx="469744" cy="259045"/>
    <xdr:sp macro="" textlink="">
      <xdr:nvSpPr>
        <xdr:cNvPr id="582" name="【認定こども園・幼稚園・保育所】&#10;一人当たり面積平均値テキスト">
          <a:extLst>
            <a:ext uri="{FF2B5EF4-FFF2-40B4-BE49-F238E27FC236}">
              <a16:creationId xmlns:a16="http://schemas.microsoft.com/office/drawing/2014/main" id="{0065F42F-89EC-4BC2-B51E-72B9540A98BA}"/>
            </a:ext>
          </a:extLst>
        </xdr:cNvPr>
        <xdr:cNvSpPr txBox="1"/>
      </xdr:nvSpPr>
      <xdr:spPr>
        <a:xfrm>
          <a:off x="22199600" y="6534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168046</xdr:rowOff>
    </xdr:from>
    <xdr:to>
      <xdr:col>116</xdr:col>
      <xdr:colOff>114300</xdr:colOff>
      <xdr:row>39</xdr:row>
      <xdr:rowOff>98196</xdr:rowOff>
    </xdr:to>
    <xdr:sp macro="" textlink="">
      <xdr:nvSpPr>
        <xdr:cNvPr id="583" name="フローチャート: 判断 582">
          <a:extLst>
            <a:ext uri="{FF2B5EF4-FFF2-40B4-BE49-F238E27FC236}">
              <a16:creationId xmlns:a16="http://schemas.microsoft.com/office/drawing/2014/main" id="{8F1C681D-12B2-4D5F-A6F5-20479593D71B}"/>
            </a:ext>
          </a:extLst>
        </xdr:cNvPr>
        <xdr:cNvSpPr/>
      </xdr:nvSpPr>
      <xdr:spPr>
        <a:xfrm>
          <a:off x="22110700" y="668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17628</xdr:rowOff>
    </xdr:from>
    <xdr:to>
      <xdr:col>112</xdr:col>
      <xdr:colOff>38100</xdr:colOff>
      <xdr:row>39</xdr:row>
      <xdr:rowOff>119228</xdr:rowOff>
    </xdr:to>
    <xdr:sp macro="" textlink="">
      <xdr:nvSpPr>
        <xdr:cNvPr id="584" name="フローチャート: 判断 583">
          <a:extLst>
            <a:ext uri="{FF2B5EF4-FFF2-40B4-BE49-F238E27FC236}">
              <a16:creationId xmlns:a16="http://schemas.microsoft.com/office/drawing/2014/main" id="{AD013B19-C9F3-4838-BB05-9AED84E6CC83}"/>
            </a:ext>
          </a:extLst>
        </xdr:cNvPr>
        <xdr:cNvSpPr/>
      </xdr:nvSpPr>
      <xdr:spPr>
        <a:xfrm>
          <a:off x="21272500" y="670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30429</xdr:rowOff>
    </xdr:from>
    <xdr:to>
      <xdr:col>107</xdr:col>
      <xdr:colOff>101600</xdr:colOff>
      <xdr:row>39</xdr:row>
      <xdr:rowOff>132029</xdr:rowOff>
    </xdr:to>
    <xdr:sp macro="" textlink="">
      <xdr:nvSpPr>
        <xdr:cNvPr id="585" name="フローチャート: 判断 584">
          <a:extLst>
            <a:ext uri="{FF2B5EF4-FFF2-40B4-BE49-F238E27FC236}">
              <a16:creationId xmlns:a16="http://schemas.microsoft.com/office/drawing/2014/main" id="{503A9DBC-4906-4F87-A676-42C7EA9D2E4F}"/>
            </a:ext>
          </a:extLst>
        </xdr:cNvPr>
        <xdr:cNvSpPr/>
      </xdr:nvSpPr>
      <xdr:spPr>
        <a:xfrm>
          <a:off x="20383500" y="671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41402</xdr:rowOff>
    </xdr:from>
    <xdr:to>
      <xdr:col>102</xdr:col>
      <xdr:colOff>165100</xdr:colOff>
      <xdr:row>39</xdr:row>
      <xdr:rowOff>143002</xdr:rowOff>
    </xdr:to>
    <xdr:sp macro="" textlink="">
      <xdr:nvSpPr>
        <xdr:cNvPr id="586" name="フローチャート: 判断 585">
          <a:extLst>
            <a:ext uri="{FF2B5EF4-FFF2-40B4-BE49-F238E27FC236}">
              <a16:creationId xmlns:a16="http://schemas.microsoft.com/office/drawing/2014/main" id="{65E1A65F-6D48-4F64-A37E-20C9B1BC7A7F}"/>
            </a:ext>
          </a:extLst>
        </xdr:cNvPr>
        <xdr:cNvSpPr/>
      </xdr:nvSpPr>
      <xdr:spPr>
        <a:xfrm>
          <a:off x="19494500" y="67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47803</xdr:rowOff>
    </xdr:from>
    <xdr:to>
      <xdr:col>98</xdr:col>
      <xdr:colOff>38100</xdr:colOff>
      <xdr:row>39</xdr:row>
      <xdr:rowOff>149403</xdr:rowOff>
    </xdr:to>
    <xdr:sp macro="" textlink="">
      <xdr:nvSpPr>
        <xdr:cNvPr id="587" name="フローチャート: 判断 586">
          <a:extLst>
            <a:ext uri="{FF2B5EF4-FFF2-40B4-BE49-F238E27FC236}">
              <a16:creationId xmlns:a16="http://schemas.microsoft.com/office/drawing/2014/main" id="{825DBD76-05EB-428C-BF4F-EFFC9599BED8}"/>
            </a:ext>
          </a:extLst>
        </xdr:cNvPr>
        <xdr:cNvSpPr/>
      </xdr:nvSpPr>
      <xdr:spPr>
        <a:xfrm>
          <a:off x="18605500" y="6734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5CD78D3F-56DF-49CF-BF6A-37F49ED6D75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E45D34E-E402-4465-BF49-0B28078EF907}"/>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1DE8B23D-9B7C-4020-B373-6DF95619DE0B}"/>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FC780CE3-0A0B-4DDB-901F-C9B3F1C4ABBF}"/>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7A1F2448-1F0B-4188-9BEE-E51A542F1BEF}"/>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86208</xdr:rowOff>
    </xdr:from>
    <xdr:to>
      <xdr:col>116</xdr:col>
      <xdr:colOff>114300</xdr:colOff>
      <xdr:row>40</xdr:row>
      <xdr:rowOff>16358</xdr:rowOff>
    </xdr:to>
    <xdr:sp macro="" textlink="">
      <xdr:nvSpPr>
        <xdr:cNvPr id="593" name="楕円 592">
          <a:extLst>
            <a:ext uri="{FF2B5EF4-FFF2-40B4-BE49-F238E27FC236}">
              <a16:creationId xmlns:a16="http://schemas.microsoft.com/office/drawing/2014/main" id="{A9E7404B-4E00-48FC-A0BC-B637D1274655}"/>
            </a:ext>
          </a:extLst>
        </xdr:cNvPr>
        <xdr:cNvSpPr/>
      </xdr:nvSpPr>
      <xdr:spPr>
        <a:xfrm>
          <a:off x="22110700" y="6772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64635</xdr:rowOff>
    </xdr:from>
    <xdr:ext cx="469744" cy="259045"/>
    <xdr:sp macro="" textlink="">
      <xdr:nvSpPr>
        <xdr:cNvPr id="594" name="【認定こども園・幼稚園・保育所】&#10;一人当たり面積該当値テキスト">
          <a:extLst>
            <a:ext uri="{FF2B5EF4-FFF2-40B4-BE49-F238E27FC236}">
              <a16:creationId xmlns:a16="http://schemas.microsoft.com/office/drawing/2014/main" id="{04BDF041-9418-4F31-9D82-68666C633823}"/>
            </a:ext>
          </a:extLst>
        </xdr:cNvPr>
        <xdr:cNvSpPr txBox="1"/>
      </xdr:nvSpPr>
      <xdr:spPr>
        <a:xfrm>
          <a:off x="22199600" y="675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96266</xdr:rowOff>
    </xdr:from>
    <xdr:to>
      <xdr:col>112</xdr:col>
      <xdr:colOff>38100</xdr:colOff>
      <xdr:row>40</xdr:row>
      <xdr:rowOff>26416</xdr:rowOff>
    </xdr:to>
    <xdr:sp macro="" textlink="">
      <xdr:nvSpPr>
        <xdr:cNvPr id="595" name="楕円 594">
          <a:extLst>
            <a:ext uri="{FF2B5EF4-FFF2-40B4-BE49-F238E27FC236}">
              <a16:creationId xmlns:a16="http://schemas.microsoft.com/office/drawing/2014/main" id="{5F6663BC-FA14-4F3B-9E86-400CFED8ED71}"/>
            </a:ext>
          </a:extLst>
        </xdr:cNvPr>
        <xdr:cNvSpPr/>
      </xdr:nvSpPr>
      <xdr:spPr>
        <a:xfrm>
          <a:off x="21272500" y="678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137008</xdr:rowOff>
    </xdr:from>
    <xdr:to>
      <xdr:col>116</xdr:col>
      <xdr:colOff>63500</xdr:colOff>
      <xdr:row>39</xdr:row>
      <xdr:rowOff>147066</xdr:rowOff>
    </xdr:to>
    <xdr:cxnSp macro="">
      <xdr:nvCxnSpPr>
        <xdr:cNvPr id="596" name="直線コネクタ 595">
          <a:extLst>
            <a:ext uri="{FF2B5EF4-FFF2-40B4-BE49-F238E27FC236}">
              <a16:creationId xmlns:a16="http://schemas.microsoft.com/office/drawing/2014/main" id="{F479E08D-DEAE-48F7-B855-08D9A91D927F}"/>
            </a:ext>
          </a:extLst>
        </xdr:cNvPr>
        <xdr:cNvCxnSpPr/>
      </xdr:nvCxnSpPr>
      <xdr:spPr>
        <a:xfrm flipV="1">
          <a:off x="21323300" y="6823558"/>
          <a:ext cx="8382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108153</xdr:rowOff>
    </xdr:from>
    <xdr:to>
      <xdr:col>107</xdr:col>
      <xdr:colOff>101600</xdr:colOff>
      <xdr:row>40</xdr:row>
      <xdr:rowOff>38303</xdr:rowOff>
    </xdr:to>
    <xdr:sp macro="" textlink="">
      <xdr:nvSpPr>
        <xdr:cNvPr id="597" name="楕円 596">
          <a:extLst>
            <a:ext uri="{FF2B5EF4-FFF2-40B4-BE49-F238E27FC236}">
              <a16:creationId xmlns:a16="http://schemas.microsoft.com/office/drawing/2014/main" id="{D724AA7E-216B-4119-86DE-A6659A255DE0}"/>
            </a:ext>
          </a:extLst>
        </xdr:cNvPr>
        <xdr:cNvSpPr/>
      </xdr:nvSpPr>
      <xdr:spPr>
        <a:xfrm>
          <a:off x="20383500" y="6794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147066</xdr:rowOff>
    </xdr:from>
    <xdr:to>
      <xdr:col>111</xdr:col>
      <xdr:colOff>177800</xdr:colOff>
      <xdr:row>39</xdr:row>
      <xdr:rowOff>158953</xdr:rowOff>
    </xdr:to>
    <xdr:cxnSp macro="">
      <xdr:nvCxnSpPr>
        <xdr:cNvPr id="598" name="直線コネクタ 597">
          <a:extLst>
            <a:ext uri="{FF2B5EF4-FFF2-40B4-BE49-F238E27FC236}">
              <a16:creationId xmlns:a16="http://schemas.microsoft.com/office/drawing/2014/main" id="{49448A90-D11F-4C81-8E0D-20A9C3091DA3}"/>
            </a:ext>
          </a:extLst>
        </xdr:cNvPr>
        <xdr:cNvCxnSpPr/>
      </xdr:nvCxnSpPr>
      <xdr:spPr>
        <a:xfrm flipV="1">
          <a:off x="20434300" y="6833616"/>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119126</xdr:rowOff>
    </xdr:from>
    <xdr:to>
      <xdr:col>102</xdr:col>
      <xdr:colOff>165100</xdr:colOff>
      <xdr:row>40</xdr:row>
      <xdr:rowOff>49276</xdr:rowOff>
    </xdr:to>
    <xdr:sp macro="" textlink="">
      <xdr:nvSpPr>
        <xdr:cNvPr id="599" name="楕円 598">
          <a:extLst>
            <a:ext uri="{FF2B5EF4-FFF2-40B4-BE49-F238E27FC236}">
              <a16:creationId xmlns:a16="http://schemas.microsoft.com/office/drawing/2014/main" id="{D8439235-9FE1-45B9-B6C2-FD86ABFDF5CE}"/>
            </a:ext>
          </a:extLst>
        </xdr:cNvPr>
        <xdr:cNvSpPr/>
      </xdr:nvSpPr>
      <xdr:spPr>
        <a:xfrm>
          <a:off x="19494500" y="680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158953</xdr:rowOff>
    </xdr:from>
    <xdr:to>
      <xdr:col>107</xdr:col>
      <xdr:colOff>50800</xdr:colOff>
      <xdr:row>39</xdr:row>
      <xdr:rowOff>169926</xdr:rowOff>
    </xdr:to>
    <xdr:cxnSp macro="">
      <xdr:nvCxnSpPr>
        <xdr:cNvPr id="600" name="直線コネクタ 599">
          <a:extLst>
            <a:ext uri="{FF2B5EF4-FFF2-40B4-BE49-F238E27FC236}">
              <a16:creationId xmlns:a16="http://schemas.microsoft.com/office/drawing/2014/main" id="{3544CDA3-617F-4CC0-9925-F209CCEAF6B9}"/>
            </a:ext>
          </a:extLst>
        </xdr:cNvPr>
        <xdr:cNvCxnSpPr/>
      </xdr:nvCxnSpPr>
      <xdr:spPr>
        <a:xfrm flipV="1">
          <a:off x="19545300" y="6845503"/>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125526</xdr:rowOff>
    </xdr:from>
    <xdr:to>
      <xdr:col>98</xdr:col>
      <xdr:colOff>38100</xdr:colOff>
      <xdr:row>40</xdr:row>
      <xdr:rowOff>55676</xdr:rowOff>
    </xdr:to>
    <xdr:sp macro="" textlink="">
      <xdr:nvSpPr>
        <xdr:cNvPr id="601" name="楕円 600">
          <a:extLst>
            <a:ext uri="{FF2B5EF4-FFF2-40B4-BE49-F238E27FC236}">
              <a16:creationId xmlns:a16="http://schemas.microsoft.com/office/drawing/2014/main" id="{3310DA76-16D1-4A79-8846-A3544E124B39}"/>
            </a:ext>
          </a:extLst>
        </xdr:cNvPr>
        <xdr:cNvSpPr/>
      </xdr:nvSpPr>
      <xdr:spPr>
        <a:xfrm>
          <a:off x="18605500" y="681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169926</xdr:rowOff>
    </xdr:from>
    <xdr:to>
      <xdr:col>102</xdr:col>
      <xdr:colOff>114300</xdr:colOff>
      <xdr:row>40</xdr:row>
      <xdr:rowOff>4876</xdr:rowOff>
    </xdr:to>
    <xdr:cxnSp macro="">
      <xdr:nvCxnSpPr>
        <xdr:cNvPr id="602" name="直線コネクタ 601">
          <a:extLst>
            <a:ext uri="{FF2B5EF4-FFF2-40B4-BE49-F238E27FC236}">
              <a16:creationId xmlns:a16="http://schemas.microsoft.com/office/drawing/2014/main" id="{C93B9985-60E1-4D4B-8990-29618FE455A4}"/>
            </a:ext>
          </a:extLst>
        </xdr:cNvPr>
        <xdr:cNvCxnSpPr/>
      </xdr:nvCxnSpPr>
      <xdr:spPr>
        <a:xfrm flipV="1">
          <a:off x="18656300" y="6856476"/>
          <a:ext cx="889000" cy="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135755</xdr:rowOff>
    </xdr:from>
    <xdr:ext cx="469744" cy="259045"/>
    <xdr:sp macro="" textlink="">
      <xdr:nvSpPr>
        <xdr:cNvPr id="603" name="n_1aveValue【認定こども園・幼稚園・保育所】&#10;一人当たり面積">
          <a:extLst>
            <a:ext uri="{FF2B5EF4-FFF2-40B4-BE49-F238E27FC236}">
              <a16:creationId xmlns:a16="http://schemas.microsoft.com/office/drawing/2014/main" id="{BD75B7E6-5E5A-4416-B1CE-6148585265F6}"/>
            </a:ext>
          </a:extLst>
        </xdr:cNvPr>
        <xdr:cNvSpPr txBox="1"/>
      </xdr:nvSpPr>
      <xdr:spPr>
        <a:xfrm>
          <a:off x="21075727" y="6479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148556</xdr:rowOff>
    </xdr:from>
    <xdr:ext cx="469744" cy="259045"/>
    <xdr:sp macro="" textlink="">
      <xdr:nvSpPr>
        <xdr:cNvPr id="604" name="n_2aveValue【認定こども園・幼稚園・保育所】&#10;一人当たり面積">
          <a:extLst>
            <a:ext uri="{FF2B5EF4-FFF2-40B4-BE49-F238E27FC236}">
              <a16:creationId xmlns:a16="http://schemas.microsoft.com/office/drawing/2014/main" id="{13CC8A95-0EC8-4227-B99D-E0F681E01AD6}"/>
            </a:ext>
          </a:extLst>
        </xdr:cNvPr>
        <xdr:cNvSpPr txBox="1"/>
      </xdr:nvSpPr>
      <xdr:spPr>
        <a:xfrm>
          <a:off x="20199427" y="6492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159529</xdr:rowOff>
    </xdr:from>
    <xdr:ext cx="469744" cy="259045"/>
    <xdr:sp macro="" textlink="">
      <xdr:nvSpPr>
        <xdr:cNvPr id="605" name="n_3aveValue【認定こども園・幼稚園・保育所】&#10;一人当たり面積">
          <a:extLst>
            <a:ext uri="{FF2B5EF4-FFF2-40B4-BE49-F238E27FC236}">
              <a16:creationId xmlns:a16="http://schemas.microsoft.com/office/drawing/2014/main" id="{085AD4BA-5801-4CAB-9185-EDF1C0FC5C79}"/>
            </a:ext>
          </a:extLst>
        </xdr:cNvPr>
        <xdr:cNvSpPr txBox="1"/>
      </xdr:nvSpPr>
      <xdr:spPr>
        <a:xfrm>
          <a:off x="19310427" y="650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165930</xdr:rowOff>
    </xdr:from>
    <xdr:ext cx="469744" cy="259045"/>
    <xdr:sp macro="" textlink="">
      <xdr:nvSpPr>
        <xdr:cNvPr id="606" name="n_4aveValue【認定こども園・幼稚園・保育所】&#10;一人当たり面積">
          <a:extLst>
            <a:ext uri="{FF2B5EF4-FFF2-40B4-BE49-F238E27FC236}">
              <a16:creationId xmlns:a16="http://schemas.microsoft.com/office/drawing/2014/main" id="{22A99886-AAB4-4954-BB80-E8DCAD179E3B}"/>
            </a:ext>
          </a:extLst>
        </xdr:cNvPr>
        <xdr:cNvSpPr txBox="1"/>
      </xdr:nvSpPr>
      <xdr:spPr>
        <a:xfrm>
          <a:off x="18421427" y="6509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17543</xdr:rowOff>
    </xdr:from>
    <xdr:ext cx="469744" cy="259045"/>
    <xdr:sp macro="" textlink="">
      <xdr:nvSpPr>
        <xdr:cNvPr id="607" name="n_1mainValue【認定こども園・幼稚園・保育所】&#10;一人当たり面積">
          <a:extLst>
            <a:ext uri="{FF2B5EF4-FFF2-40B4-BE49-F238E27FC236}">
              <a16:creationId xmlns:a16="http://schemas.microsoft.com/office/drawing/2014/main" id="{3F69A2FD-05A5-48F3-9E95-A1002D19CC5B}"/>
            </a:ext>
          </a:extLst>
        </xdr:cNvPr>
        <xdr:cNvSpPr txBox="1"/>
      </xdr:nvSpPr>
      <xdr:spPr>
        <a:xfrm>
          <a:off x="21075727" y="6875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29430</xdr:rowOff>
    </xdr:from>
    <xdr:ext cx="469744" cy="259045"/>
    <xdr:sp macro="" textlink="">
      <xdr:nvSpPr>
        <xdr:cNvPr id="608" name="n_2mainValue【認定こども園・幼稚園・保育所】&#10;一人当たり面積">
          <a:extLst>
            <a:ext uri="{FF2B5EF4-FFF2-40B4-BE49-F238E27FC236}">
              <a16:creationId xmlns:a16="http://schemas.microsoft.com/office/drawing/2014/main" id="{DF15DA56-434B-4FE1-A211-33E1B8E17E78}"/>
            </a:ext>
          </a:extLst>
        </xdr:cNvPr>
        <xdr:cNvSpPr txBox="1"/>
      </xdr:nvSpPr>
      <xdr:spPr>
        <a:xfrm>
          <a:off x="20199427" y="6887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40403</xdr:rowOff>
    </xdr:from>
    <xdr:ext cx="469744" cy="259045"/>
    <xdr:sp macro="" textlink="">
      <xdr:nvSpPr>
        <xdr:cNvPr id="609" name="n_3mainValue【認定こども園・幼稚園・保育所】&#10;一人当たり面積">
          <a:extLst>
            <a:ext uri="{FF2B5EF4-FFF2-40B4-BE49-F238E27FC236}">
              <a16:creationId xmlns:a16="http://schemas.microsoft.com/office/drawing/2014/main" id="{5D926EDD-9839-4991-A1CC-1093C3833019}"/>
            </a:ext>
          </a:extLst>
        </xdr:cNvPr>
        <xdr:cNvSpPr txBox="1"/>
      </xdr:nvSpPr>
      <xdr:spPr>
        <a:xfrm>
          <a:off x="19310427" y="689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46803</xdr:rowOff>
    </xdr:from>
    <xdr:ext cx="469744" cy="259045"/>
    <xdr:sp macro="" textlink="">
      <xdr:nvSpPr>
        <xdr:cNvPr id="610" name="n_4mainValue【認定こども園・幼稚園・保育所】&#10;一人当たり面積">
          <a:extLst>
            <a:ext uri="{FF2B5EF4-FFF2-40B4-BE49-F238E27FC236}">
              <a16:creationId xmlns:a16="http://schemas.microsoft.com/office/drawing/2014/main" id="{09232832-060F-4903-AFC3-F2DEAD0DFC01}"/>
            </a:ext>
          </a:extLst>
        </xdr:cNvPr>
        <xdr:cNvSpPr txBox="1"/>
      </xdr:nvSpPr>
      <xdr:spPr>
        <a:xfrm>
          <a:off x="18421427" y="6904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a:extLst>
            <a:ext uri="{FF2B5EF4-FFF2-40B4-BE49-F238E27FC236}">
              <a16:creationId xmlns:a16="http://schemas.microsoft.com/office/drawing/2014/main" id="{A9680BAC-34A7-4F46-9B71-81611195F1D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a:extLst>
            <a:ext uri="{FF2B5EF4-FFF2-40B4-BE49-F238E27FC236}">
              <a16:creationId xmlns:a16="http://schemas.microsoft.com/office/drawing/2014/main" id="{FC2EC96B-F298-4FBC-A5C0-B2DA5D3900B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a:extLst>
            <a:ext uri="{FF2B5EF4-FFF2-40B4-BE49-F238E27FC236}">
              <a16:creationId xmlns:a16="http://schemas.microsoft.com/office/drawing/2014/main" id="{D1888586-56A7-49C8-9519-014163A4CF1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a:extLst>
            <a:ext uri="{FF2B5EF4-FFF2-40B4-BE49-F238E27FC236}">
              <a16:creationId xmlns:a16="http://schemas.microsoft.com/office/drawing/2014/main" id="{F2B4AA7C-FCF3-4864-AC7B-F502ED10D4E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a:extLst>
            <a:ext uri="{FF2B5EF4-FFF2-40B4-BE49-F238E27FC236}">
              <a16:creationId xmlns:a16="http://schemas.microsoft.com/office/drawing/2014/main" id="{139A341A-478A-4E95-A48A-31F28771210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a:extLst>
            <a:ext uri="{FF2B5EF4-FFF2-40B4-BE49-F238E27FC236}">
              <a16:creationId xmlns:a16="http://schemas.microsoft.com/office/drawing/2014/main" id="{63FCC21E-343D-407B-9B23-71072ECCFC3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a:extLst>
            <a:ext uri="{FF2B5EF4-FFF2-40B4-BE49-F238E27FC236}">
              <a16:creationId xmlns:a16="http://schemas.microsoft.com/office/drawing/2014/main" id="{EB47605D-F3BE-4135-80ED-6D07D3E51DB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a:extLst>
            <a:ext uri="{FF2B5EF4-FFF2-40B4-BE49-F238E27FC236}">
              <a16:creationId xmlns:a16="http://schemas.microsoft.com/office/drawing/2014/main" id="{3E511330-098C-4A33-8139-0629676CD0B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a:extLst>
            <a:ext uri="{FF2B5EF4-FFF2-40B4-BE49-F238E27FC236}">
              <a16:creationId xmlns:a16="http://schemas.microsoft.com/office/drawing/2014/main" id="{03D15778-58FA-4878-8FC3-D8B99250349E}"/>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a:extLst>
            <a:ext uri="{FF2B5EF4-FFF2-40B4-BE49-F238E27FC236}">
              <a16:creationId xmlns:a16="http://schemas.microsoft.com/office/drawing/2014/main" id="{5F9B7DED-9261-4D3B-8A43-131CBDFFF37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a:extLst>
            <a:ext uri="{FF2B5EF4-FFF2-40B4-BE49-F238E27FC236}">
              <a16:creationId xmlns:a16="http://schemas.microsoft.com/office/drawing/2014/main" id="{7E4678AA-4FC8-4364-AEC8-E3D5470AA81D}"/>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2" name="直線コネクタ 621">
          <a:extLst>
            <a:ext uri="{FF2B5EF4-FFF2-40B4-BE49-F238E27FC236}">
              <a16:creationId xmlns:a16="http://schemas.microsoft.com/office/drawing/2014/main" id="{CEC2450F-1597-4B15-9F26-3CFE2D184A25}"/>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3" name="テキスト ボックス 622">
          <a:extLst>
            <a:ext uri="{FF2B5EF4-FFF2-40B4-BE49-F238E27FC236}">
              <a16:creationId xmlns:a16="http://schemas.microsoft.com/office/drawing/2014/main" id="{09CD4B9B-5EE2-4B95-8309-5F95E3D416F8}"/>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4" name="直線コネクタ 623">
          <a:extLst>
            <a:ext uri="{FF2B5EF4-FFF2-40B4-BE49-F238E27FC236}">
              <a16:creationId xmlns:a16="http://schemas.microsoft.com/office/drawing/2014/main" id="{E5D162D5-09CA-4EE0-9A11-40898AB0644D}"/>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5" name="テキスト ボックス 624">
          <a:extLst>
            <a:ext uri="{FF2B5EF4-FFF2-40B4-BE49-F238E27FC236}">
              <a16:creationId xmlns:a16="http://schemas.microsoft.com/office/drawing/2014/main" id="{9B30FF45-B390-4207-B4E0-46FA143B49A6}"/>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6" name="直線コネクタ 625">
          <a:extLst>
            <a:ext uri="{FF2B5EF4-FFF2-40B4-BE49-F238E27FC236}">
              <a16:creationId xmlns:a16="http://schemas.microsoft.com/office/drawing/2014/main" id="{20D3B97D-1672-4388-8374-12073D9B7436}"/>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7" name="テキスト ボックス 626">
          <a:extLst>
            <a:ext uri="{FF2B5EF4-FFF2-40B4-BE49-F238E27FC236}">
              <a16:creationId xmlns:a16="http://schemas.microsoft.com/office/drawing/2014/main" id="{69B4C8E4-AA95-4EF7-9260-4B7CA161E15E}"/>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8" name="直線コネクタ 627">
          <a:extLst>
            <a:ext uri="{FF2B5EF4-FFF2-40B4-BE49-F238E27FC236}">
              <a16:creationId xmlns:a16="http://schemas.microsoft.com/office/drawing/2014/main" id="{9450D7A3-1868-4011-9455-864DFC0CF8D9}"/>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9" name="テキスト ボックス 628">
          <a:extLst>
            <a:ext uri="{FF2B5EF4-FFF2-40B4-BE49-F238E27FC236}">
              <a16:creationId xmlns:a16="http://schemas.microsoft.com/office/drawing/2014/main" id="{E4686AC8-D069-4A03-A57E-E33B7FE34472}"/>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0" name="直線コネクタ 629">
          <a:extLst>
            <a:ext uri="{FF2B5EF4-FFF2-40B4-BE49-F238E27FC236}">
              <a16:creationId xmlns:a16="http://schemas.microsoft.com/office/drawing/2014/main" id="{2791CF84-1AD5-4C95-A009-EE6220400E25}"/>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1" name="テキスト ボックス 630">
          <a:extLst>
            <a:ext uri="{FF2B5EF4-FFF2-40B4-BE49-F238E27FC236}">
              <a16:creationId xmlns:a16="http://schemas.microsoft.com/office/drawing/2014/main" id="{DE10AAA6-1319-4799-AD77-CEAF6194D3D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2" name="直線コネクタ 631">
          <a:extLst>
            <a:ext uri="{FF2B5EF4-FFF2-40B4-BE49-F238E27FC236}">
              <a16:creationId xmlns:a16="http://schemas.microsoft.com/office/drawing/2014/main" id="{25B52DE9-F902-4672-A4F3-420083EF2D76}"/>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3" name="テキスト ボックス 632">
          <a:extLst>
            <a:ext uri="{FF2B5EF4-FFF2-40B4-BE49-F238E27FC236}">
              <a16:creationId xmlns:a16="http://schemas.microsoft.com/office/drawing/2014/main" id="{A9A92EBC-E2AC-467A-BF62-D509E67F698B}"/>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4" name="直線コネクタ 633">
          <a:extLst>
            <a:ext uri="{FF2B5EF4-FFF2-40B4-BE49-F238E27FC236}">
              <a16:creationId xmlns:a16="http://schemas.microsoft.com/office/drawing/2014/main" id="{83688A04-0F02-4BFE-87B9-D4FCA11B84F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5" name="【学校施設】&#10;有形固定資産減価償却率グラフ枠">
          <a:extLst>
            <a:ext uri="{FF2B5EF4-FFF2-40B4-BE49-F238E27FC236}">
              <a16:creationId xmlns:a16="http://schemas.microsoft.com/office/drawing/2014/main" id="{C1DF03F9-B940-4C8F-99E3-C5E4BD9CDE1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64</xdr:row>
      <xdr:rowOff>65315</xdr:rowOff>
    </xdr:to>
    <xdr:cxnSp macro="">
      <xdr:nvCxnSpPr>
        <xdr:cNvPr id="636" name="直線コネクタ 635">
          <a:extLst>
            <a:ext uri="{FF2B5EF4-FFF2-40B4-BE49-F238E27FC236}">
              <a16:creationId xmlns:a16="http://schemas.microsoft.com/office/drawing/2014/main" id="{F35CB5C5-63E6-4AFA-9B90-26431366AA72}"/>
            </a:ext>
          </a:extLst>
        </xdr:cNvPr>
        <xdr:cNvCxnSpPr/>
      </xdr:nvCxnSpPr>
      <xdr:spPr>
        <a:xfrm flipV="1">
          <a:off x="16318864" y="9669780"/>
          <a:ext cx="0" cy="1368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69142</xdr:rowOff>
    </xdr:from>
    <xdr:ext cx="405111" cy="259045"/>
    <xdr:sp macro="" textlink="">
      <xdr:nvSpPr>
        <xdr:cNvPr id="637" name="【学校施設】&#10;有形固定資産減価償却率最小値テキスト">
          <a:extLst>
            <a:ext uri="{FF2B5EF4-FFF2-40B4-BE49-F238E27FC236}">
              <a16:creationId xmlns:a16="http://schemas.microsoft.com/office/drawing/2014/main" id="{4EEAEEC1-1E2C-4C33-AA6E-8D3BDBABB1B8}"/>
            </a:ext>
          </a:extLst>
        </xdr:cNvPr>
        <xdr:cNvSpPr txBox="1"/>
      </xdr:nvSpPr>
      <xdr:spPr>
        <a:xfrm>
          <a:off x="16357600" y="1104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65315</xdr:rowOff>
    </xdr:from>
    <xdr:to>
      <xdr:col>86</xdr:col>
      <xdr:colOff>25400</xdr:colOff>
      <xdr:row>64</xdr:row>
      <xdr:rowOff>65315</xdr:rowOff>
    </xdr:to>
    <xdr:cxnSp macro="">
      <xdr:nvCxnSpPr>
        <xdr:cNvPr id="638" name="直線コネクタ 637">
          <a:extLst>
            <a:ext uri="{FF2B5EF4-FFF2-40B4-BE49-F238E27FC236}">
              <a16:creationId xmlns:a16="http://schemas.microsoft.com/office/drawing/2014/main" id="{704DBE6F-BF9F-4B3E-9543-C43861235EFF}"/>
            </a:ext>
          </a:extLst>
        </xdr:cNvPr>
        <xdr:cNvCxnSpPr/>
      </xdr:nvCxnSpPr>
      <xdr:spPr>
        <a:xfrm>
          <a:off x="16230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macro="" textlink="">
      <xdr:nvSpPr>
        <xdr:cNvPr id="639" name="【学校施設】&#10;有形固定資産減価償却率最大値テキスト">
          <a:extLst>
            <a:ext uri="{FF2B5EF4-FFF2-40B4-BE49-F238E27FC236}">
              <a16:creationId xmlns:a16="http://schemas.microsoft.com/office/drawing/2014/main" id="{DA67B639-3929-4D9B-B292-EDF4ADF1BF5C}"/>
            </a:ext>
          </a:extLst>
        </xdr:cNvPr>
        <xdr:cNvSpPr txBox="1"/>
      </xdr:nvSpPr>
      <xdr:spPr>
        <a:xfrm>
          <a:off x="16357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640" name="直線コネクタ 639">
          <a:extLst>
            <a:ext uri="{FF2B5EF4-FFF2-40B4-BE49-F238E27FC236}">
              <a16:creationId xmlns:a16="http://schemas.microsoft.com/office/drawing/2014/main" id="{82D0ED20-C2B4-4F53-8D1B-041A904F46FD}"/>
            </a:ext>
          </a:extLst>
        </xdr:cNvPr>
        <xdr:cNvCxnSpPr/>
      </xdr:nvCxnSpPr>
      <xdr:spPr>
        <a:xfrm>
          <a:off x="16230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156227</xdr:rowOff>
    </xdr:from>
    <xdr:ext cx="405111" cy="259045"/>
    <xdr:sp macro="" textlink="">
      <xdr:nvSpPr>
        <xdr:cNvPr id="641" name="【学校施設】&#10;有形固定資産減価償却率平均値テキスト">
          <a:extLst>
            <a:ext uri="{FF2B5EF4-FFF2-40B4-BE49-F238E27FC236}">
              <a16:creationId xmlns:a16="http://schemas.microsoft.com/office/drawing/2014/main" id="{F58022C3-667D-490B-A1CA-19E7CB50DAD4}"/>
            </a:ext>
          </a:extLst>
        </xdr:cNvPr>
        <xdr:cNvSpPr txBox="1"/>
      </xdr:nvSpPr>
      <xdr:spPr>
        <a:xfrm>
          <a:off x="16357600" y="10443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6350</xdr:rowOff>
    </xdr:from>
    <xdr:to>
      <xdr:col>85</xdr:col>
      <xdr:colOff>177800</xdr:colOff>
      <xdr:row>61</xdr:row>
      <xdr:rowOff>107950</xdr:rowOff>
    </xdr:to>
    <xdr:sp macro="" textlink="">
      <xdr:nvSpPr>
        <xdr:cNvPr id="642" name="フローチャート: 判断 641">
          <a:extLst>
            <a:ext uri="{FF2B5EF4-FFF2-40B4-BE49-F238E27FC236}">
              <a16:creationId xmlns:a16="http://schemas.microsoft.com/office/drawing/2014/main" id="{515AC872-0EAE-4B0B-924A-7E32AF8CE752}"/>
            </a:ext>
          </a:extLst>
        </xdr:cNvPr>
        <xdr:cNvSpPr/>
      </xdr:nvSpPr>
      <xdr:spPr>
        <a:xfrm>
          <a:off x="16268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1451</xdr:rowOff>
    </xdr:from>
    <xdr:to>
      <xdr:col>81</xdr:col>
      <xdr:colOff>101600</xdr:colOff>
      <xdr:row>61</xdr:row>
      <xdr:rowOff>103051</xdr:rowOff>
    </xdr:to>
    <xdr:sp macro="" textlink="">
      <xdr:nvSpPr>
        <xdr:cNvPr id="643" name="フローチャート: 判断 642">
          <a:extLst>
            <a:ext uri="{FF2B5EF4-FFF2-40B4-BE49-F238E27FC236}">
              <a16:creationId xmlns:a16="http://schemas.microsoft.com/office/drawing/2014/main" id="{7CED9FA2-4EA0-4B6D-B72C-1F40FF0AA345}"/>
            </a:ext>
          </a:extLst>
        </xdr:cNvPr>
        <xdr:cNvSpPr/>
      </xdr:nvSpPr>
      <xdr:spPr>
        <a:xfrm>
          <a:off x="15430500" y="104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164737</xdr:rowOff>
    </xdr:from>
    <xdr:to>
      <xdr:col>76</xdr:col>
      <xdr:colOff>165100</xdr:colOff>
      <xdr:row>61</xdr:row>
      <xdr:rowOff>94887</xdr:rowOff>
    </xdr:to>
    <xdr:sp macro="" textlink="">
      <xdr:nvSpPr>
        <xdr:cNvPr id="644" name="フローチャート: 判断 643">
          <a:extLst>
            <a:ext uri="{FF2B5EF4-FFF2-40B4-BE49-F238E27FC236}">
              <a16:creationId xmlns:a16="http://schemas.microsoft.com/office/drawing/2014/main" id="{FD0ABA18-2D12-4081-9B4A-39A7F09E96E4}"/>
            </a:ext>
          </a:extLst>
        </xdr:cNvPr>
        <xdr:cNvSpPr/>
      </xdr:nvSpPr>
      <xdr:spPr>
        <a:xfrm>
          <a:off x="145415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141877</xdr:rowOff>
    </xdr:from>
    <xdr:to>
      <xdr:col>72</xdr:col>
      <xdr:colOff>38100</xdr:colOff>
      <xdr:row>61</xdr:row>
      <xdr:rowOff>72027</xdr:rowOff>
    </xdr:to>
    <xdr:sp macro="" textlink="">
      <xdr:nvSpPr>
        <xdr:cNvPr id="645" name="フローチャート: 判断 644">
          <a:extLst>
            <a:ext uri="{FF2B5EF4-FFF2-40B4-BE49-F238E27FC236}">
              <a16:creationId xmlns:a16="http://schemas.microsoft.com/office/drawing/2014/main" id="{D653E786-CFC6-4810-B46B-E497AE0A2D0D}"/>
            </a:ext>
          </a:extLst>
        </xdr:cNvPr>
        <xdr:cNvSpPr/>
      </xdr:nvSpPr>
      <xdr:spPr>
        <a:xfrm>
          <a:off x="136525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99423</xdr:rowOff>
    </xdr:from>
    <xdr:to>
      <xdr:col>67</xdr:col>
      <xdr:colOff>101600</xdr:colOff>
      <xdr:row>61</xdr:row>
      <xdr:rowOff>29573</xdr:rowOff>
    </xdr:to>
    <xdr:sp macro="" textlink="">
      <xdr:nvSpPr>
        <xdr:cNvPr id="646" name="フローチャート: 判断 645">
          <a:extLst>
            <a:ext uri="{FF2B5EF4-FFF2-40B4-BE49-F238E27FC236}">
              <a16:creationId xmlns:a16="http://schemas.microsoft.com/office/drawing/2014/main" id="{652B6D79-7683-4FA5-ACEF-BD01F32E5506}"/>
            </a:ext>
          </a:extLst>
        </xdr:cNvPr>
        <xdr:cNvSpPr/>
      </xdr:nvSpPr>
      <xdr:spPr>
        <a:xfrm>
          <a:off x="12763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366B8A59-B1AA-4341-A0D4-820F3EFF026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A4FBB772-71C1-4519-98D2-9FE1B8CC6CE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71A5536A-8201-4AA2-8532-C7B857F689C3}"/>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61C5F5DB-A320-434C-BCA6-1033B5133E73}"/>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4D8C4D38-9207-4709-84D8-8D349DAC1D3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163104</xdr:rowOff>
    </xdr:from>
    <xdr:to>
      <xdr:col>85</xdr:col>
      <xdr:colOff>177800</xdr:colOff>
      <xdr:row>59</xdr:row>
      <xdr:rowOff>93254</xdr:rowOff>
    </xdr:to>
    <xdr:sp macro="" textlink="">
      <xdr:nvSpPr>
        <xdr:cNvPr id="652" name="楕円 651">
          <a:extLst>
            <a:ext uri="{FF2B5EF4-FFF2-40B4-BE49-F238E27FC236}">
              <a16:creationId xmlns:a16="http://schemas.microsoft.com/office/drawing/2014/main" id="{0EA75A2D-86FD-4914-B6B9-7E56C351789A}"/>
            </a:ext>
          </a:extLst>
        </xdr:cNvPr>
        <xdr:cNvSpPr/>
      </xdr:nvSpPr>
      <xdr:spPr>
        <a:xfrm>
          <a:off x="16268700" y="1010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14531</xdr:rowOff>
    </xdr:from>
    <xdr:ext cx="405111" cy="259045"/>
    <xdr:sp macro="" textlink="">
      <xdr:nvSpPr>
        <xdr:cNvPr id="653" name="【学校施設】&#10;有形固定資産減価償却率該当値テキスト">
          <a:extLst>
            <a:ext uri="{FF2B5EF4-FFF2-40B4-BE49-F238E27FC236}">
              <a16:creationId xmlns:a16="http://schemas.microsoft.com/office/drawing/2014/main" id="{0F2CE28E-48C2-4AB0-97AA-2AC786632C0A}"/>
            </a:ext>
          </a:extLst>
        </xdr:cNvPr>
        <xdr:cNvSpPr txBox="1"/>
      </xdr:nvSpPr>
      <xdr:spPr>
        <a:xfrm>
          <a:off x="16357600" y="9958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125549</xdr:rowOff>
    </xdr:from>
    <xdr:to>
      <xdr:col>81</xdr:col>
      <xdr:colOff>101600</xdr:colOff>
      <xdr:row>59</xdr:row>
      <xdr:rowOff>55699</xdr:rowOff>
    </xdr:to>
    <xdr:sp macro="" textlink="">
      <xdr:nvSpPr>
        <xdr:cNvPr id="654" name="楕円 653">
          <a:extLst>
            <a:ext uri="{FF2B5EF4-FFF2-40B4-BE49-F238E27FC236}">
              <a16:creationId xmlns:a16="http://schemas.microsoft.com/office/drawing/2014/main" id="{0634020C-5505-4BA4-B0E6-36CDEDA4D996}"/>
            </a:ext>
          </a:extLst>
        </xdr:cNvPr>
        <xdr:cNvSpPr/>
      </xdr:nvSpPr>
      <xdr:spPr>
        <a:xfrm>
          <a:off x="15430500" y="1006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4899</xdr:rowOff>
    </xdr:from>
    <xdr:to>
      <xdr:col>85</xdr:col>
      <xdr:colOff>127000</xdr:colOff>
      <xdr:row>59</xdr:row>
      <xdr:rowOff>42454</xdr:rowOff>
    </xdr:to>
    <xdr:cxnSp macro="">
      <xdr:nvCxnSpPr>
        <xdr:cNvPr id="655" name="直線コネクタ 654">
          <a:extLst>
            <a:ext uri="{FF2B5EF4-FFF2-40B4-BE49-F238E27FC236}">
              <a16:creationId xmlns:a16="http://schemas.microsoft.com/office/drawing/2014/main" id="{10550218-6762-4082-9222-47A5D6DE8F18}"/>
            </a:ext>
          </a:extLst>
        </xdr:cNvPr>
        <xdr:cNvCxnSpPr/>
      </xdr:nvCxnSpPr>
      <xdr:spPr>
        <a:xfrm>
          <a:off x="15481300" y="10120449"/>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92891</xdr:rowOff>
    </xdr:from>
    <xdr:to>
      <xdr:col>76</xdr:col>
      <xdr:colOff>165100</xdr:colOff>
      <xdr:row>59</xdr:row>
      <xdr:rowOff>23041</xdr:rowOff>
    </xdr:to>
    <xdr:sp macro="" textlink="">
      <xdr:nvSpPr>
        <xdr:cNvPr id="656" name="楕円 655">
          <a:extLst>
            <a:ext uri="{FF2B5EF4-FFF2-40B4-BE49-F238E27FC236}">
              <a16:creationId xmlns:a16="http://schemas.microsoft.com/office/drawing/2014/main" id="{7CDA12BD-F2B2-49A1-9708-AF6214DF184A}"/>
            </a:ext>
          </a:extLst>
        </xdr:cNvPr>
        <xdr:cNvSpPr/>
      </xdr:nvSpPr>
      <xdr:spPr>
        <a:xfrm>
          <a:off x="14541500" y="1003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143691</xdr:rowOff>
    </xdr:from>
    <xdr:to>
      <xdr:col>81</xdr:col>
      <xdr:colOff>50800</xdr:colOff>
      <xdr:row>59</xdr:row>
      <xdr:rowOff>4899</xdr:rowOff>
    </xdr:to>
    <xdr:cxnSp macro="">
      <xdr:nvCxnSpPr>
        <xdr:cNvPr id="657" name="直線コネクタ 656">
          <a:extLst>
            <a:ext uri="{FF2B5EF4-FFF2-40B4-BE49-F238E27FC236}">
              <a16:creationId xmlns:a16="http://schemas.microsoft.com/office/drawing/2014/main" id="{E070C7DE-92E1-44AD-A18A-67C5357CC6FE}"/>
            </a:ext>
          </a:extLst>
        </xdr:cNvPr>
        <xdr:cNvCxnSpPr/>
      </xdr:nvCxnSpPr>
      <xdr:spPr>
        <a:xfrm>
          <a:off x="14592300" y="1008779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53703</xdr:rowOff>
    </xdr:from>
    <xdr:to>
      <xdr:col>72</xdr:col>
      <xdr:colOff>38100</xdr:colOff>
      <xdr:row>58</xdr:row>
      <xdr:rowOff>155303</xdr:rowOff>
    </xdr:to>
    <xdr:sp macro="" textlink="">
      <xdr:nvSpPr>
        <xdr:cNvPr id="658" name="楕円 657">
          <a:extLst>
            <a:ext uri="{FF2B5EF4-FFF2-40B4-BE49-F238E27FC236}">
              <a16:creationId xmlns:a16="http://schemas.microsoft.com/office/drawing/2014/main" id="{EA29B56A-0A88-46D3-AD16-05F9B79DEAE6}"/>
            </a:ext>
          </a:extLst>
        </xdr:cNvPr>
        <xdr:cNvSpPr/>
      </xdr:nvSpPr>
      <xdr:spPr>
        <a:xfrm>
          <a:off x="13652500" y="999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104503</xdr:rowOff>
    </xdr:from>
    <xdr:to>
      <xdr:col>76</xdr:col>
      <xdr:colOff>114300</xdr:colOff>
      <xdr:row>58</xdr:row>
      <xdr:rowOff>143691</xdr:rowOff>
    </xdr:to>
    <xdr:cxnSp macro="">
      <xdr:nvCxnSpPr>
        <xdr:cNvPr id="659" name="直線コネクタ 658">
          <a:extLst>
            <a:ext uri="{FF2B5EF4-FFF2-40B4-BE49-F238E27FC236}">
              <a16:creationId xmlns:a16="http://schemas.microsoft.com/office/drawing/2014/main" id="{EF681C2B-EB0B-44E5-8DD4-7A71BB10C3D7}"/>
            </a:ext>
          </a:extLst>
        </xdr:cNvPr>
        <xdr:cNvCxnSpPr/>
      </xdr:nvCxnSpPr>
      <xdr:spPr>
        <a:xfrm>
          <a:off x="13703300" y="10048603"/>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16147</xdr:rowOff>
    </xdr:from>
    <xdr:to>
      <xdr:col>67</xdr:col>
      <xdr:colOff>101600</xdr:colOff>
      <xdr:row>58</xdr:row>
      <xdr:rowOff>117747</xdr:rowOff>
    </xdr:to>
    <xdr:sp macro="" textlink="">
      <xdr:nvSpPr>
        <xdr:cNvPr id="660" name="楕円 659">
          <a:extLst>
            <a:ext uri="{FF2B5EF4-FFF2-40B4-BE49-F238E27FC236}">
              <a16:creationId xmlns:a16="http://schemas.microsoft.com/office/drawing/2014/main" id="{3E807BB9-5DD3-4E64-9957-D1AB5CF665BD}"/>
            </a:ext>
          </a:extLst>
        </xdr:cNvPr>
        <xdr:cNvSpPr/>
      </xdr:nvSpPr>
      <xdr:spPr>
        <a:xfrm>
          <a:off x="12763500" y="996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66947</xdr:rowOff>
    </xdr:from>
    <xdr:to>
      <xdr:col>71</xdr:col>
      <xdr:colOff>177800</xdr:colOff>
      <xdr:row>58</xdr:row>
      <xdr:rowOff>104503</xdr:rowOff>
    </xdr:to>
    <xdr:cxnSp macro="">
      <xdr:nvCxnSpPr>
        <xdr:cNvPr id="661" name="直線コネクタ 660">
          <a:extLst>
            <a:ext uri="{FF2B5EF4-FFF2-40B4-BE49-F238E27FC236}">
              <a16:creationId xmlns:a16="http://schemas.microsoft.com/office/drawing/2014/main" id="{B8CCDFFC-ED54-4F86-A908-22523D37D20E}"/>
            </a:ext>
          </a:extLst>
        </xdr:cNvPr>
        <xdr:cNvCxnSpPr/>
      </xdr:nvCxnSpPr>
      <xdr:spPr>
        <a:xfrm>
          <a:off x="12814300" y="10011047"/>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94178</xdr:rowOff>
    </xdr:from>
    <xdr:ext cx="405111" cy="259045"/>
    <xdr:sp macro="" textlink="">
      <xdr:nvSpPr>
        <xdr:cNvPr id="662" name="n_1aveValue【学校施設】&#10;有形固定資産減価償却率">
          <a:extLst>
            <a:ext uri="{FF2B5EF4-FFF2-40B4-BE49-F238E27FC236}">
              <a16:creationId xmlns:a16="http://schemas.microsoft.com/office/drawing/2014/main" id="{4618F30E-3BA3-4F53-ABE9-8E0A21ECE19A}"/>
            </a:ext>
          </a:extLst>
        </xdr:cNvPr>
        <xdr:cNvSpPr txBox="1"/>
      </xdr:nvSpPr>
      <xdr:spPr>
        <a:xfrm>
          <a:off x="15266044" y="1055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86014</xdr:rowOff>
    </xdr:from>
    <xdr:ext cx="405111" cy="259045"/>
    <xdr:sp macro="" textlink="">
      <xdr:nvSpPr>
        <xdr:cNvPr id="663" name="n_2aveValue【学校施設】&#10;有形固定資産減価償却率">
          <a:extLst>
            <a:ext uri="{FF2B5EF4-FFF2-40B4-BE49-F238E27FC236}">
              <a16:creationId xmlns:a16="http://schemas.microsoft.com/office/drawing/2014/main" id="{EE26D9B9-DDBE-460C-A26D-328CE30D308D}"/>
            </a:ext>
          </a:extLst>
        </xdr:cNvPr>
        <xdr:cNvSpPr txBox="1"/>
      </xdr:nvSpPr>
      <xdr:spPr>
        <a:xfrm>
          <a:off x="14389744" y="1054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63154</xdr:rowOff>
    </xdr:from>
    <xdr:ext cx="405111" cy="259045"/>
    <xdr:sp macro="" textlink="">
      <xdr:nvSpPr>
        <xdr:cNvPr id="664" name="n_3aveValue【学校施設】&#10;有形固定資産減価償却率">
          <a:extLst>
            <a:ext uri="{FF2B5EF4-FFF2-40B4-BE49-F238E27FC236}">
              <a16:creationId xmlns:a16="http://schemas.microsoft.com/office/drawing/2014/main" id="{B503B5F1-916D-46C4-8B4F-74FE48D6F41C}"/>
            </a:ext>
          </a:extLst>
        </xdr:cNvPr>
        <xdr:cNvSpPr txBox="1"/>
      </xdr:nvSpPr>
      <xdr:spPr>
        <a:xfrm>
          <a:off x="13500744" y="1052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20700</xdr:rowOff>
    </xdr:from>
    <xdr:ext cx="405111" cy="259045"/>
    <xdr:sp macro="" textlink="">
      <xdr:nvSpPr>
        <xdr:cNvPr id="665" name="n_4aveValue【学校施設】&#10;有形固定資産減価償却率">
          <a:extLst>
            <a:ext uri="{FF2B5EF4-FFF2-40B4-BE49-F238E27FC236}">
              <a16:creationId xmlns:a16="http://schemas.microsoft.com/office/drawing/2014/main" id="{7519C2FC-1F58-4196-A063-2E5A3CC623D8}"/>
            </a:ext>
          </a:extLst>
        </xdr:cNvPr>
        <xdr:cNvSpPr txBox="1"/>
      </xdr:nvSpPr>
      <xdr:spPr>
        <a:xfrm>
          <a:off x="12611744" y="1047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72226</xdr:rowOff>
    </xdr:from>
    <xdr:ext cx="405111" cy="259045"/>
    <xdr:sp macro="" textlink="">
      <xdr:nvSpPr>
        <xdr:cNvPr id="666" name="n_1mainValue【学校施設】&#10;有形固定資産減価償却率">
          <a:extLst>
            <a:ext uri="{FF2B5EF4-FFF2-40B4-BE49-F238E27FC236}">
              <a16:creationId xmlns:a16="http://schemas.microsoft.com/office/drawing/2014/main" id="{9970CD22-4969-4FFE-BF1A-7E4FBE2A5304}"/>
            </a:ext>
          </a:extLst>
        </xdr:cNvPr>
        <xdr:cNvSpPr txBox="1"/>
      </xdr:nvSpPr>
      <xdr:spPr>
        <a:xfrm>
          <a:off x="15266044" y="9844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39568</xdr:rowOff>
    </xdr:from>
    <xdr:ext cx="405111" cy="259045"/>
    <xdr:sp macro="" textlink="">
      <xdr:nvSpPr>
        <xdr:cNvPr id="667" name="n_2mainValue【学校施設】&#10;有形固定資産減価償却率">
          <a:extLst>
            <a:ext uri="{FF2B5EF4-FFF2-40B4-BE49-F238E27FC236}">
              <a16:creationId xmlns:a16="http://schemas.microsoft.com/office/drawing/2014/main" id="{E03D699F-7E62-4080-B2D4-F0E45B785FC7}"/>
            </a:ext>
          </a:extLst>
        </xdr:cNvPr>
        <xdr:cNvSpPr txBox="1"/>
      </xdr:nvSpPr>
      <xdr:spPr>
        <a:xfrm>
          <a:off x="14389744" y="9812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380</xdr:rowOff>
    </xdr:from>
    <xdr:ext cx="405111" cy="259045"/>
    <xdr:sp macro="" textlink="">
      <xdr:nvSpPr>
        <xdr:cNvPr id="668" name="n_3mainValue【学校施設】&#10;有形固定資産減価償却率">
          <a:extLst>
            <a:ext uri="{FF2B5EF4-FFF2-40B4-BE49-F238E27FC236}">
              <a16:creationId xmlns:a16="http://schemas.microsoft.com/office/drawing/2014/main" id="{A4475EF2-FDCC-4A1C-B64C-BE7D7C1F0C22}"/>
            </a:ext>
          </a:extLst>
        </xdr:cNvPr>
        <xdr:cNvSpPr txBox="1"/>
      </xdr:nvSpPr>
      <xdr:spPr>
        <a:xfrm>
          <a:off x="13500744" y="9773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134274</xdr:rowOff>
    </xdr:from>
    <xdr:ext cx="405111" cy="259045"/>
    <xdr:sp macro="" textlink="">
      <xdr:nvSpPr>
        <xdr:cNvPr id="669" name="n_4mainValue【学校施設】&#10;有形固定資産減価償却率">
          <a:extLst>
            <a:ext uri="{FF2B5EF4-FFF2-40B4-BE49-F238E27FC236}">
              <a16:creationId xmlns:a16="http://schemas.microsoft.com/office/drawing/2014/main" id="{AA4A1ECC-0A69-4814-B02E-D28030102D4B}"/>
            </a:ext>
          </a:extLst>
        </xdr:cNvPr>
        <xdr:cNvSpPr txBox="1"/>
      </xdr:nvSpPr>
      <xdr:spPr>
        <a:xfrm>
          <a:off x="12611744" y="9735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0" name="正方形/長方形 669">
          <a:extLst>
            <a:ext uri="{FF2B5EF4-FFF2-40B4-BE49-F238E27FC236}">
              <a16:creationId xmlns:a16="http://schemas.microsoft.com/office/drawing/2014/main" id="{29BB7458-E49F-42DF-B3A6-C615904C438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1" name="正方形/長方形 670">
          <a:extLst>
            <a:ext uri="{FF2B5EF4-FFF2-40B4-BE49-F238E27FC236}">
              <a16:creationId xmlns:a16="http://schemas.microsoft.com/office/drawing/2014/main" id="{5F04F6DE-D004-4895-8F65-817D56BAAC3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2" name="正方形/長方形 671">
          <a:extLst>
            <a:ext uri="{FF2B5EF4-FFF2-40B4-BE49-F238E27FC236}">
              <a16:creationId xmlns:a16="http://schemas.microsoft.com/office/drawing/2014/main" id="{42F0E7C4-566A-48A3-A3BD-3F17533255D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3" name="正方形/長方形 672">
          <a:extLst>
            <a:ext uri="{FF2B5EF4-FFF2-40B4-BE49-F238E27FC236}">
              <a16:creationId xmlns:a16="http://schemas.microsoft.com/office/drawing/2014/main" id="{88BA4582-BD09-416F-8E3E-768BE493605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4" name="正方形/長方形 673">
          <a:extLst>
            <a:ext uri="{FF2B5EF4-FFF2-40B4-BE49-F238E27FC236}">
              <a16:creationId xmlns:a16="http://schemas.microsoft.com/office/drawing/2014/main" id="{CE024847-B254-486A-A5B7-171DA44B729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5" name="正方形/長方形 674">
          <a:extLst>
            <a:ext uri="{FF2B5EF4-FFF2-40B4-BE49-F238E27FC236}">
              <a16:creationId xmlns:a16="http://schemas.microsoft.com/office/drawing/2014/main" id="{4BE07D6C-B5F2-40C5-BD84-EE425EBD71A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6" name="正方形/長方形 675">
          <a:extLst>
            <a:ext uri="{FF2B5EF4-FFF2-40B4-BE49-F238E27FC236}">
              <a16:creationId xmlns:a16="http://schemas.microsoft.com/office/drawing/2014/main" id="{BC53EA8D-6AE4-4079-A160-173862ED259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7" name="正方形/長方形 676">
          <a:extLst>
            <a:ext uri="{FF2B5EF4-FFF2-40B4-BE49-F238E27FC236}">
              <a16:creationId xmlns:a16="http://schemas.microsoft.com/office/drawing/2014/main" id="{70A44317-37A5-4D36-B323-58A3A27ED9C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8" name="テキスト ボックス 677">
          <a:extLst>
            <a:ext uri="{FF2B5EF4-FFF2-40B4-BE49-F238E27FC236}">
              <a16:creationId xmlns:a16="http://schemas.microsoft.com/office/drawing/2014/main" id="{C9049CF3-4EB9-4F34-9827-410998AC995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9" name="直線コネクタ 678">
          <a:extLst>
            <a:ext uri="{FF2B5EF4-FFF2-40B4-BE49-F238E27FC236}">
              <a16:creationId xmlns:a16="http://schemas.microsoft.com/office/drawing/2014/main" id="{551C837A-C058-407D-9BE4-9EF42A89652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80" name="直線コネクタ 679">
          <a:extLst>
            <a:ext uri="{FF2B5EF4-FFF2-40B4-BE49-F238E27FC236}">
              <a16:creationId xmlns:a16="http://schemas.microsoft.com/office/drawing/2014/main" id="{1BF90DD9-E7E1-402B-A319-22458B5A3BD7}"/>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1" name="テキスト ボックス 680">
          <a:extLst>
            <a:ext uri="{FF2B5EF4-FFF2-40B4-BE49-F238E27FC236}">
              <a16:creationId xmlns:a16="http://schemas.microsoft.com/office/drawing/2014/main" id="{1A5D930B-3C98-4E4B-9065-82B74B62B66E}"/>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2" name="直線コネクタ 681">
          <a:extLst>
            <a:ext uri="{FF2B5EF4-FFF2-40B4-BE49-F238E27FC236}">
              <a16:creationId xmlns:a16="http://schemas.microsoft.com/office/drawing/2014/main" id="{E9E8017E-B4D9-471D-BDA6-ED00A48EABB9}"/>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683" name="テキスト ボックス 682">
          <a:extLst>
            <a:ext uri="{FF2B5EF4-FFF2-40B4-BE49-F238E27FC236}">
              <a16:creationId xmlns:a16="http://schemas.microsoft.com/office/drawing/2014/main" id="{D0D8679E-F242-479B-80E3-574A1B869F86}"/>
            </a:ext>
          </a:extLst>
        </xdr:cNvPr>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4" name="直線コネクタ 683">
          <a:extLst>
            <a:ext uri="{FF2B5EF4-FFF2-40B4-BE49-F238E27FC236}">
              <a16:creationId xmlns:a16="http://schemas.microsoft.com/office/drawing/2014/main" id="{200BAFD6-2139-40C6-A674-A1436E82A9A4}"/>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685" name="テキスト ボックス 684">
          <a:extLst>
            <a:ext uri="{FF2B5EF4-FFF2-40B4-BE49-F238E27FC236}">
              <a16:creationId xmlns:a16="http://schemas.microsoft.com/office/drawing/2014/main" id="{E31749E1-80A9-490F-A46B-5C9CE2FC01F5}"/>
            </a:ext>
          </a:extLst>
        </xdr:cNvPr>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6" name="直線コネクタ 685">
          <a:extLst>
            <a:ext uri="{FF2B5EF4-FFF2-40B4-BE49-F238E27FC236}">
              <a16:creationId xmlns:a16="http://schemas.microsoft.com/office/drawing/2014/main" id="{C00B3F05-D1C9-4012-8CA5-BAF457A29A44}"/>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687" name="テキスト ボックス 686">
          <a:extLst>
            <a:ext uri="{FF2B5EF4-FFF2-40B4-BE49-F238E27FC236}">
              <a16:creationId xmlns:a16="http://schemas.microsoft.com/office/drawing/2014/main" id="{B60D64E6-8F31-47D0-8BB6-56E37363CC7E}"/>
            </a:ext>
          </a:extLst>
        </xdr:cNvPr>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a:extLst>
            <a:ext uri="{FF2B5EF4-FFF2-40B4-BE49-F238E27FC236}">
              <a16:creationId xmlns:a16="http://schemas.microsoft.com/office/drawing/2014/main" id="{912AE864-564F-4DA4-8624-2A700B71F4F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9" name="テキスト ボックス 688">
          <a:extLst>
            <a:ext uri="{FF2B5EF4-FFF2-40B4-BE49-F238E27FC236}">
              <a16:creationId xmlns:a16="http://schemas.microsoft.com/office/drawing/2014/main" id="{AE213C0F-873E-4E36-8399-18400CAF32B8}"/>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学校施設】&#10;一人当たり面積グラフ枠">
          <a:extLst>
            <a:ext uri="{FF2B5EF4-FFF2-40B4-BE49-F238E27FC236}">
              <a16:creationId xmlns:a16="http://schemas.microsoft.com/office/drawing/2014/main" id="{EE61F8C6-AC6D-4447-9B79-500D29C33AD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79827</xdr:rowOff>
    </xdr:from>
    <xdr:to>
      <xdr:col>116</xdr:col>
      <xdr:colOff>62864</xdr:colOff>
      <xdr:row>63</xdr:row>
      <xdr:rowOff>125959</xdr:rowOff>
    </xdr:to>
    <xdr:cxnSp macro="">
      <xdr:nvCxnSpPr>
        <xdr:cNvPr id="691" name="直線コネクタ 690">
          <a:extLst>
            <a:ext uri="{FF2B5EF4-FFF2-40B4-BE49-F238E27FC236}">
              <a16:creationId xmlns:a16="http://schemas.microsoft.com/office/drawing/2014/main" id="{983E6AF5-A66A-45A3-808C-618CB65FC256}"/>
            </a:ext>
          </a:extLst>
        </xdr:cNvPr>
        <xdr:cNvCxnSpPr/>
      </xdr:nvCxnSpPr>
      <xdr:spPr>
        <a:xfrm flipV="1">
          <a:off x="22160864" y="9681027"/>
          <a:ext cx="0" cy="1246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129786</xdr:rowOff>
    </xdr:from>
    <xdr:ext cx="469744" cy="259045"/>
    <xdr:sp macro="" textlink="">
      <xdr:nvSpPr>
        <xdr:cNvPr id="692" name="【学校施設】&#10;一人当たり面積最小値テキスト">
          <a:extLst>
            <a:ext uri="{FF2B5EF4-FFF2-40B4-BE49-F238E27FC236}">
              <a16:creationId xmlns:a16="http://schemas.microsoft.com/office/drawing/2014/main" id="{0418A9EE-F098-4FAA-AC2E-9BFBE47C3C5F}"/>
            </a:ext>
          </a:extLst>
        </xdr:cNvPr>
        <xdr:cNvSpPr txBox="1"/>
      </xdr:nvSpPr>
      <xdr:spPr>
        <a:xfrm>
          <a:off x="22199600" y="10931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125959</xdr:rowOff>
    </xdr:from>
    <xdr:to>
      <xdr:col>116</xdr:col>
      <xdr:colOff>152400</xdr:colOff>
      <xdr:row>63</xdr:row>
      <xdr:rowOff>125959</xdr:rowOff>
    </xdr:to>
    <xdr:cxnSp macro="">
      <xdr:nvCxnSpPr>
        <xdr:cNvPr id="693" name="直線コネクタ 692">
          <a:extLst>
            <a:ext uri="{FF2B5EF4-FFF2-40B4-BE49-F238E27FC236}">
              <a16:creationId xmlns:a16="http://schemas.microsoft.com/office/drawing/2014/main" id="{4C4C3EDB-C90A-40C3-ACDD-A1FD4A482843}"/>
            </a:ext>
          </a:extLst>
        </xdr:cNvPr>
        <xdr:cNvCxnSpPr/>
      </xdr:nvCxnSpPr>
      <xdr:spPr>
        <a:xfrm>
          <a:off x="22072600" y="10927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26504</xdr:rowOff>
    </xdr:from>
    <xdr:ext cx="534377" cy="259045"/>
    <xdr:sp macro="" textlink="">
      <xdr:nvSpPr>
        <xdr:cNvPr id="694" name="【学校施設】&#10;一人当たり面積最大値テキスト">
          <a:extLst>
            <a:ext uri="{FF2B5EF4-FFF2-40B4-BE49-F238E27FC236}">
              <a16:creationId xmlns:a16="http://schemas.microsoft.com/office/drawing/2014/main" id="{BFC0AB0F-EBCE-4997-927A-C75EAD7E1DD3}"/>
            </a:ext>
          </a:extLst>
        </xdr:cNvPr>
        <xdr:cNvSpPr txBox="1"/>
      </xdr:nvSpPr>
      <xdr:spPr>
        <a:xfrm>
          <a:off x="22199600" y="945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79827</xdr:rowOff>
    </xdr:from>
    <xdr:to>
      <xdr:col>116</xdr:col>
      <xdr:colOff>152400</xdr:colOff>
      <xdr:row>56</xdr:row>
      <xdr:rowOff>79827</xdr:rowOff>
    </xdr:to>
    <xdr:cxnSp macro="">
      <xdr:nvCxnSpPr>
        <xdr:cNvPr id="695" name="直線コネクタ 694">
          <a:extLst>
            <a:ext uri="{FF2B5EF4-FFF2-40B4-BE49-F238E27FC236}">
              <a16:creationId xmlns:a16="http://schemas.microsoft.com/office/drawing/2014/main" id="{2D4020F1-9945-4974-870E-D84CEB2DD673}"/>
            </a:ext>
          </a:extLst>
        </xdr:cNvPr>
        <xdr:cNvCxnSpPr/>
      </xdr:nvCxnSpPr>
      <xdr:spPr>
        <a:xfrm>
          <a:off x="22072600" y="9681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108323</xdr:rowOff>
    </xdr:from>
    <xdr:ext cx="469744" cy="259045"/>
    <xdr:sp macro="" textlink="">
      <xdr:nvSpPr>
        <xdr:cNvPr id="696" name="【学校施設】&#10;一人当たり面積平均値テキスト">
          <a:extLst>
            <a:ext uri="{FF2B5EF4-FFF2-40B4-BE49-F238E27FC236}">
              <a16:creationId xmlns:a16="http://schemas.microsoft.com/office/drawing/2014/main" id="{373EA119-9E70-4DCC-9C37-61BA54956C7C}"/>
            </a:ext>
          </a:extLst>
        </xdr:cNvPr>
        <xdr:cNvSpPr txBox="1"/>
      </xdr:nvSpPr>
      <xdr:spPr>
        <a:xfrm>
          <a:off x="22199600" y="105667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85446</xdr:rowOff>
    </xdr:from>
    <xdr:to>
      <xdr:col>116</xdr:col>
      <xdr:colOff>114300</xdr:colOff>
      <xdr:row>63</xdr:row>
      <xdr:rowOff>15596</xdr:rowOff>
    </xdr:to>
    <xdr:sp macro="" textlink="">
      <xdr:nvSpPr>
        <xdr:cNvPr id="697" name="フローチャート: 判断 696">
          <a:extLst>
            <a:ext uri="{FF2B5EF4-FFF2-40B4-BE49-F238E27FC236}">
              <a16:creationId xmlns:a16="http://schemas.microsoft.com/office/drawing/2014/main" id="{1C660D4F-075A-41D5-933C-6F7710FE985B}"/>
            </a:ext>
          </a:extLst>
        </xdr:cNvPr>
        <xdr:cNvSpPr/>
      </xdr:nvSpPr>
      <xdr:spPr>
        <a:xfrm>
          <a:off x="22110700" y="10715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89560</xdr:rowOff>
    </xdr:from>
    <xdr:to>
      <xdr:col>112</xdr:col>
      <xdr:colOff>38100</xdr:colOff>
      <xdr:row>63</xdr:row>
      <xdr:rowOff>19710</xdr:rowOff>
    </xdr:to>
    <xdr:sp macro="" textlink="">
      <xdr:nvSpPr>
        <xdr:cNvPr id="698" name="フローチャート: 判断 697">
          <a:extLst>
            <a:ext uri="{FF2B5EF4-FFF2-40B4-BE49-F238E27FC236}">
              <a16:creationId xmlns:a16="http://schemas.microsoft.com/office/drawing/2014/main" id="{7FEBA269-E05D-4F0B-ADAB-C67D533F15BF}"/>
            </a:ext>
          </a:extLst>
        </xdr:cNvPr>
        <xdr:cNvSpPr/>
      </xdr:nvSpPr>
      <xdr:spPr>
        <a:xfrm>
          <a:off x="21272500" y="1071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96921</xdr:rowOff>
    </xdr:from>
    <xdr:to>
      <xdr:col>107</xdr:col>
      <xdr:colOff>101600</xdr:colOff>
      <xdr:row>63</xdr:row>
      <xdr:rowOff>27071</xdr:rowOff>
    </xdr:to>
    <xdr:sp macro="" textlink="">
      <xdr:nvSpPr>
        <xdr:cNvPr id="699" name="フローチャート: 判断 698">
          <a:extLst>
            <a:ext uri="{FF2B5EF4-FFF2-40B4-BE49-F238E27FC236}">
              <a16:creationId xmlns:a16="http://schemas.microsoft.com/office/drawing/2014/main" id="{734667BD-E96B-4535-9BB9-3D4D5487E438}"/>
            </a:ext>
          </a:extLst>
        </xdr:cNvPr>
        <xdr:cNvSpPr/>
      </xdr:nvSpPr>
      <xdr:spPr>
        <a:xfrm>
          <a:off x="20383500" y="10726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103870</xdr:rowOff>
    </xdr:from>
    <xdr:to>
      <xdr:col>102</xdr:col>
      <xdr:colOff>165100</xdr:colOff>
      <xdr:row>63</xdr:row>
      <xdr:rowOff>34020</xdr:rowOff>
    </xdr:to>
    <xdr:sp macro="" textlink="">
      <xdr:nvSpPr>
        <xdr:cNvPr id="700" name="フローチャート: 判断 699">
          <a:extLst>
            <a:ext uri="{FF2B5EF4-FFF2-40B4-BE49-F238E27FC236}">
              <a16:creationId xmlns:a16="http://schemas.microsoft.com/office/drawing/2014/main" id="{BA68E852-15F8-4D71-8591-12C414973A58}"/>
            </a:ext>
          </a:extLst>
        </xdr:cNvPr>
        <xdr:cNvSpPr/>
      </xdr:nvSpPr>
      <xdr:spPr>
        <a:xfrm>
          <a:off x="19494500" y="1073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107117</xdr:rowOff>
    </xdr:from>
    <xdr:to>
      <xdr:col>98</xdr:col>
      <xdr:colOff>38100</xdr:colOff>
      <xdr:row>63</xdr:row>
      <xdr:rowOff>37267</xdr:rowOff>
    </xdr:to>
    <xdr:sp macro="" textlink="">
      <xdr:nvSpPr>
        <xdr:cNvPr id="701" name="フローチャート: 判断 700">
          <a:extLst>
            <a:ext uri="{FF2B5EF4-FFF2-40B4-BE49-F238E27FC236}">
              <a16:creationId xmlns:a16="http://schemas.microsoft.com/office/drawing/2014/main" id="{E655300B-D7B7-417B-B6B2-BC149484E90F}"/>
            </a:ext>
          </a:extLst>
        </xdr:cNvPr>
        <xdr:cNvSpPr/>
      </xdr:nvSpPr>
      <xdr:spPr>
        <a:xfrm>
          <a:off x="18605500" y="1073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8E9E0E30-A1BF-44FF-A04B-F0096F504C1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A16C004D-8067-4C35-AB95-9EA16A601BD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2DB6DE9F-A427-4435-9E23-48EBD431283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BD151338-238A-4A2A-9982-158422DCB1E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8ED60552-EA82-4EB8-A455-A87C423638A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166005</xdr:rowOff>
    </xdr:from>
    <xdr:to>
      <xdr:col>116</xdr:col>
      <xdr:colOff>114300</xdr:colOff>
      <xdr:row>63</xdr:row>
      <xdr:rowOff>96155</xdr:rowOff>
    </xdr:to>
    <xdr:sp macro="" textlink="">
      <xdr:nvSpPr>
        <xdr:cNvPr id="707" name="楕円 706">
          <a:extLst>
            <a:ext uri="{FF2B5EF4-FFF2-40B4-BE49-F238E27FC236}">
              <a16:creationId xmlns:a16="http://schemas.microsoft.com/office/drawing/2014/main" id="{E83F57B3-509A-4C45-B930-AB92B63473A0}"/>
            </a:ext>
          </a:extLst>
        </xdr:cNvPr>
        <xdr:cNvSpPr/>
      </xdr:nvSpPr>
      <xdr:spPr>
        <a:xfrm>
          <a:off x="22110700" y="1079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80932</xdr:rowOff>
    </xdr:from>
    <xdr:ext cx="469744" cy="259045"/>
    <xdr:sp macro="" textlink="">
      <xdr:nvSpPr>
        <xdr:cNvPr id="708" name="【学校施設】&#10;一人当たり面積該当値テキスト">
          <a:extLst>
            <a:ext uri="{FF2B5EF4-FFF2-40B4-BE49-F238E27FC236}">
              <a16:creationId xmlns:a16="http://schemas.microsoft.com/office/drawing/2014/main" id="{69AE4E7B-551B-459C-AFB8-8D95DC4944D6}"/>
            </a:ext>
          </a:extLst>
        </xdr:cNvPr>
        <xdr:cNvSpPr txBox="1"/>
      </xdr:nvSpPr>
      <xdr:spPr>
        <a:xfrm>
          <a:off x="22199600" y="10710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169570</xdr:rowOff>
    </xdr:from>
    <xdr:to>
      <xdr:col>112</xdr:col>
      <xdr:colOff>38100</xdr:colOff>
      <xdr:row>63</xdr:row>
      <xdr:rowOff>99720</xdr:rowOff>
    </xdr:to>
    <xdr:sp macro="" textlink="">
      <xdr:nvSpPr>
        <xdr:cNvPr id="709" name="楕円 708">
          <a:extLst>
            <a:ext uri="{FF2B5EF4-FFF2-40B4-BE49-F238E27FC236}">
              <a16:creationId xmlns:a16="http://schemas.microsoft.com/office/drawing/2014/main" id="{28C7C2C8-82F1-4A10-9FA5-B5B19938D9EA}"/>
            </a:ext>
          </a:extLst>
        </xdr:cNvPr>
        <xdr:cNvSpPr/>
      </xdr:nvSpPr>
      <xdr:spPr>
        <a:xfrm>
          <a:off x="21272500" y="1079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45355</xdr:rowOff>
    </xdr:from>
    <xdr:to>
      <xdr:col>116</xdr:col>
      <xdr:colOff>63500</xdr:colOff>
      <xdr:row>63</xdr:row>
      <xdr:rowOff>48920</xdr:rowOff>
    </xdr:to>
    <xdr:cxnSp macro="">
      <xdr:nvCxnSpPr>
        <xdr:cNvPr id="710" name="直線コネクタ 709">
          <a:extLst>
            <a:ext uri="{FF2B5EF4-FFF2-40B4-BE49-F238E27FC236}">
              <a16:creationId xmlns:a16="http://schemas.microsoft.com/office/drawing/2014/main" id="{B05F1A62-5A07-4BC9-A918-6C185AA9334B}"/>
            </a:ext>
          </a:extLst>
        </xdr:cNvPr>
        <xdr:cNvCxnSpPr/>
      </xdr:nvCxnSpPr>
      <xdr:spPr>
        <a:xfrm flipV="1">
          <a:off x="21323300" y="10846705"/>
          <a:ext cx="838200" cy="3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2692</xdr:rowOff>
    </xdr:from>
    <xdr:to>
      <xdr:col>107</xdr:col>
      <xdr:colOff>101600</xdr:colOff>
      <xdr:row>63</xdr:row>
      <xdr:rowOff>104292</xdr:rowOff>
    </xdr:to>
    <xdr:sp macro="" textlink="">
      <xdr:nvSpPr>
        <xdr:cNvPr id="711" name="楕円 710">
          <a:extLst>
            <a:ext uri="{FF2B5EF4-FFF2-40B4-BE49-F238E27FC236}">
              <a16:creationId xmlns:a16="http://schemas.microsoft.com/office/drawing/2014/main" id="{0159C423-E0BA-4B6C-9144-F0FE07C5533D}"/>
            </a:ext>
          </a:extLst>
        </xdr:cNvPr>
        <xdr:cNvSpPr/>
      </xdr:nvSpPr>
      <xdr:spPr>
        <a:xfrm>
          <a:off x="20383500" y="10804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48920</xdr:rowOff>
    </xdr:from>
    <xdr:to>
      <xdr:col>111</xdr:col>
      <xdr:colOff>177800</xdr:colOff>
      <xdr:row>63</xdr:row>
      <xdr:rowOff>53492</xdr:rowOff>
    </xdr:to>
    <xdr:cxnSp macro="">
      <xdr:nvCxnSpPr>
        <xdr:cNvPr id="712" name="直線コネクタ 711">
          <a:extLst>
            <a:ext uri="{FF2B5EF4-FFF2-40B4-BE49-F238E27FC236}">
              <a16:creationId xmlns:a16="http://schemas.microsoft.com/office/drawing/2014/main" id="{350E1155-58B1-4256-8614-EA4034BBB432}"/>
            </a:ext>
          </a:extLst>
        </xdr:cNvPr>
        <xdr:cNvCxnSpPr/>
      </xdr:nvCxnSpPr>
      <xdr:spPr>
        <a:xfrm flipV="1">
          <a:off x="20434300" y="1085027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6670</xdr:rowOff>
    </xdr:from>
    <xdr:to>
      <xdr:col>102</xdr:col>
      <xdr:colOff>165100</xdr:colOff>
      <xdr:row>63</xdr:row>
      <xdr:rowOff>108270</xdr:rowOff>
    </xdr:to>
    <xdr:sp macro="" textlink="">
      <xdr:nvSpPr>
        <xdr:cNvPr id="713" name="楕円 712">
          <a:extLst>
            <a:ext uri="{FF2B5EF4-FFF2-40B4-BE49-F238E27FC236}">
              <a16:creationId xmlns:a16="http://schemas.microsoft.com/office/drawing/2014/main" id="{EEBE96EC-E051-4B19-8BCB-4B919A1A2E1E}"/>
            </a:ext>
          </a:extLst>
        </xdr:cNvPr>
        <xdr:cNvSpPr/>
      </xdr:nvSpPr>
      <xdr:spPr>
        <a:xfrm>
          <a:off x="19494500" y="1080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53492</xdr:rowOff>
    </xdr:from>
    <xdr:to>
      <xdr:col>107</xdr:col>
      <xdr:colOff>50800</xdr:colOff>
      <xdr:row>63</xdr:row>
      <xdr:rowOff>57470</xdr:rowOff>
    </xdr:to>
    <xdr:cxnSp macro="">
      <xdr:nvCxnSpPr>
        <xdr:cNvPr id="714" name="直線コネクタ 713">
          <a:extLst>
            <a:ext uri="{FF2B5EF4-FFF2-40B4-BE49-F238E27FC236}">
              <a16:creationId xmlns:a16="http://schemas.microsoft.com/office/drawing/2014/main" id="{30A1B371-7F40-4F4D-B15F-156D5689EF1E}"/>
            </a:ext>
          </a:extLst>
        </xdr:cNvPr>
        <xdr:cNvCxnSpPr/>
      </xdr:nvCxnSpPr>
      <xdr:spPr>
        <a:xfrm flipV="1">
          <a:off x="19545300" y="10854842"/>
          <a:ext cx="889000" cy="3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9185</xdr:rowOff>
    </xdr:from>
    <xdr:to>
      <xdr:col>98</xdr:col>
      <xdr:colOff>38100</xdr:colOff>
      <xdr:row>63</xdr:row>
      <xdr:rowOff>110785</xdr:rowOff>
    </xdr:to>
    <xdr:sp macro="" textlink="">
      <xdr:nvSpPr>
        <xdr:cNvPr id="715" name="楕円 714">
          <a:extLst>
            <a:ext uri="{FF2B5EF4-FFF2-40B4-BE49-F238E27FC236}">
              <a16:creationId xmlns:a16="http://schemas.microsoft.com/office/drawing/2014/main" id="{99BF8B6A-484E-4991-8B06-B17E5CA13B63}"/>
            </a:ext>
          </a:extLst>
        </xdr:cNvPr>
        <xdr:cNvSpPr/>
      </xdr:nvSpPr>
      <xdr:spPr>
        <a:xfrm>
          <a:off x="18605500" y="1081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57470</xdr:rowOff>
    </xdr:from>
    <xdr:to>
      <xdr:col>102</xdr:col>
      <xdr:colOff>114300</xdr:colOff>
      <xdr:row>63</xdr:row>
      <xdr:rowOff>59985</xdr:rowOff>
    </xdr:to>
    <xdr:cxnSp macro="">
      <xdr:nvCxnSpPr>
        <xdr:cNvPr id="716" name="直線コネクタ 715">
          <a:extLst>
            <a:ext uri="{FF2B5EF4-FFF2-40B4-BE49-F238E27FC236}">
              <a16:creationId xmlns:a16="http://schemas.microsoft.com/office/drawing/2014/main" id="{EC83FEDC-6B47-4052-9D94-1B16F7D71D15}"/>
            </a:ext>
          </a:extLst>
        </xdr:cNvPr>
        <xdr:cNvCxnSpPr/>
      </xdr:nvCxnSpPr>
      <xdr:spPr>
        <a:xfrm flipV="1">
          <a:off x="18656300" y="10858820"/>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36237</xdr:rowOff>
    </xdr:from>
    <xdr:ext cx="469744" cy="259045"/>
    <xdr:sp macro="" textlink="">
      <xdr:nvSpPr>
        <xdr:cNvPr id="717" name="n_1aveValue【学校施設】&#10;一人当たり面積">
          <a:extLst>
            <a:ext uri="{FF2B5EF4-FFF2-40B4-BE49-F238E27FC236}">
              <a16:creationId xmlns:a16="http://schemas.microsoft.com/office/drawing/2014/main" id="{113B47DE-5939-487B-8E6B-E4BF8491F625}"/>
            </a:ext>
          </a:extLst>
        </xdr:cNvPr>
        <xdr:cNvSpPr txBox="1"/>
      </xdr:nvSpPr>
      <xdr:spPr>
        <a:xfrm>
          <a:off x="21075727" y="104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43598</xdr:rowOff>
    </xdr:from>
    <xdr:ext cx="469744" cy="259045"/>
    <xdr:sp macro="" textlink="">
      <xdr:nvSpPr>
        <xdr:cNvPr id="718" name="n_2aveValue【学校施設】&#10;一人当たり面積">
          <a:extLst>
            <a:ext uri="{FF2B5EF4-FFF2-40B4-BE49-F238E27FC236}">
              <a16:creationId xmlns:a16="http://schemas.microsoft.com/office/drawing/2014/main" id="{73BA497A-4E2F-49A5-9DB6-A01503DEA265}"/>
            </a:ext>
          </a:extLst>
        </xdr:cNvPr>
        <xdr:cNvSpPr txBox="1"/>
      </xdr:nvSpPr>
      <xdr:spPr>
        <a:xfrm>
          <a:off x="20199427" y="10502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50547</xdr:rowOff>
    </xdr:from>
    <xdr:ext cx="469744" cy="259045"/>
    <xdr:sp macro="" textlink="">
      <xdr:nvSpPr>
        <xdr:cNvPr id="719" name="n_3aveValue【学校施設】&#10;一人当たり面積">
          <a:extLst>
            <a:ext uri="{FF2B5EF4-FFF2-40B4-BE49-F238E27FC236}">
              <a16:creationId xmlns:a16="http://schemas.microsoft.com/office/drawing/2014/main" id="{FC42A6A3-2CD5-4843-B396-B3518E90431A}"/>
            </a:ext>
          </a:extLst>
        </xdr:cNvPr>
        <xdr:cNvSpPr txBox="1"/>
      </xdr:nvSpPr>
      <xdr:spPr>
        <a:xfrm>
          <a:off x="19310427" y="1050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53794</xdr:rowOff>
    </xdr:from>
    <xdr:ext cx="469744" cy="259045"/>
    <xdr:sp macro="" textlink="">
      <xdr:nvSpPr>
        <xdr:cNvPr id="720" name="n_4aveValue【学校施設】&#10;一人当たり面積">
          <a:extLst>
            <a:ext uri="{FF2B5EF4-FFF2-40B4-BE49-F238E27FC236}">
              <a16:creationId xmlns:a16="http://schemas.microsoft.com/office/drawing/2014/main" id="{7060F40F-D601-4478-8F55-EE5B6CA02767}"/>
            </a:ext>
          </a:extLst>
        </xdr:cNvPr>
        <xdr:cNvSpPr txBox="1"/>
      </xdr:nvSpPr>
      <xdr:spPr>
        <a:xfrm>
          <a:off x="18421427" y="10512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90847</xdr:rowOff>
    </xdr:from>
    <xdr:ext cx="469744" cy="259045"/>
    <xdr:sp macro="" textlink="">
      <xdr:nvSpPr>
        <xdr:cNvPr id="721" name="n_1mainValue【学校施設】&#10;一人当たり面積">
          <a:extLst>
            <a:ext uri="{FF2B5EF4-FFF2-40B4-BE49-F238E27FC236}">
              <a16:creationId xmlns:a16="http://schemas.microsoft.com/office/drawing/2014/main" id="{B507E90B-42C7-434B-8B38-7071CB069806}"/>
            </a:ext>
          </a:extLst>
        </xdr:cNvPr>
        <xdr:cNvSpPr txBox="1"/>
      </xdr:nvSpPr>
      <xdr:spPr>
        <a:xfrm>
          <a:off x="21075727" y="10892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95419</xdr:rowOff>
    </xdr:from>
    <xdr:ext cx="469744" cy="259045"/>
    <xdr:sp macro="" textlink="">
      <xdr:nvSpPr>
        <xdr:cNvPr id="722" name="n_2mainValue【学校施設】&#10;一人当たり面積">
          <a:extLst>
            <a:ext uri="{FF2B5EF4-FFF2-40B4-BE49-F238E27FC236}">
              <a16:creationId xmlns:a16="http://schemas.microsoft.com/office/drawing/2014/main" id="{49BD71DE-5043-47E4-8ABA-04EA73514D5D}"/>
            </a:ext>
          </a:extLst>
        </xdr:cNvPr>
        <xdr:cNvSpPr txBox="1"/>
      </xdr:nvSpPr>
      <xdr:spPr>
        <a:xfrm>
          <a:off x="20199427" y="10896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99397</xdr:rowOff>
    </xdr:from>
    <xdr:ext cx="469744" cy="259045"/>
    <xdr:sp macro="" textlink="">
      <xdr:nvSpPr>
        <xdr:cNvPr id="723" name="n_3mainValue【学校施設】&#10;一人当たり面積">
          <a:extLst>
            <a:ext uri="{FF2B5EF4-FFF2-40B4-BE49-F238E27FC236}">
              <a16:creationId xmlns:a16="http://schemas.microsoft.com/office/drawing/2014/main" id="{E14296BA-D14E-48BE-85D2-A000DBCFD2F6}"/>
            </a:ext>
          </a:extLst>
        </xdr:cNvPr>
        <xdr:cNvSpPr txBox="1"/>
      </xdr:nvSpPr>
      <xdr:spPr>
        <a:xfrm>
          <a:off x="19310427" y="10900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101912</xdr:rowOff>
    </xdr:from>
    <xdr:ext cx="469744" cy="259045"/>
    <xdr:sp macro="" textlink="">
      <xdr:nvSpPr>
        <xdr:cNvPr id="724" name="n_4mainValue【学校施設】&#10;一人当たり面積">
          <a:extLst>
            <a:ext uri="{FF2B5EF4-FFF2-40B4-BE49-F238E27FC236}">
              <a16:creationId xmlns:a16="http://schemas.microsoft.com/office/drawing/2014/main" id="{1BBD6FCD-407E-4B26-9493-D45588CB167D}"/>
            </a:ext>
          </a:extLst>
        </xdr:cNvPr>
        <xdr:cNvSpPr txBox="1"/>
      </xdr:nvSpPr>
      <xdr:spPr>
        <a:xfrm>
          <a:off x="18421427" y="10903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a:extLst>
            <a:ext uri="{FF2B5EF4-FFF2-40B4-BE49-F238E27FC236}">
              <a16:creationId xmlns:a16="http://schemas.microsoft.com/office/drawing/2014/main" id="{239BEFAA-441F-4C3A-9691-D28E660E166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a:extLst>
            <a:ext uri="{FF2B5EF4-FFF2-40B4-BE49-F238E27FC236}">
              <a16:creationId xmlns:a16="http://schemas.microsoft.com/office/drawing/2014/main" id="{CD8441CE-C42F-4E12-AF73-AFA9F4337BD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a:extLst>
            <a:ext uri="{FF2B5EF4-FFF2-40B4-BE49-F238E27FC236}">
              <a16:creationId xmlns:a16="http://schemas.microsoft.com/office/drawing/2014/main" id="{B7452B04-9A9C-4A79-9BBC-867800AB2AA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a:extLst>
            <a:ext uri="{FF2B5EF4-FFF2-40B4-BE49-F238E27FC236}">
              <a16:creationId xmlns:a16="http://schemas.microsoft.com/office/drawing/2014/main" id="{2162BB87-653A-4A71-AC93-02830A4C58C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a:extLst>
            <a:ext uri="{FF2B5EF4-FFF2-40B4-BE49-F238E27FC236}">
              <a16:creationId xmlns:a16="http://schemas.microsoft.com/office/drawing/2014/main" id="{5BCEE86E-D175-4BA5-BF3C-9CEA9EDCF3C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a:extLst>
            <a:ext uri="{FF2B5EF4-FFF2-40B4-BE49-F238E27FC236}">
              <a16:creationId xmlns:a16="http://schemas.microsoft.com/office/drawing/2014/main" id="{0A240176-1731-45F0-B81A-800CCDA4AC7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a:extLst>
            <a:ext uri="{FF2B5EF4-FFF2-40B4-BE49-F238E27FC236}">
              <a16:creationId xmlns:a16="http://schemas.microsoft.com/office/drawing/2014/main" id="{CA3E6384-9AAE-443F-8ACE-6D8CBF9A10F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a:extLst>
            <a:ext uri="{FF2B5EF4-FFF2-40B4-BE49-F238E27FC236}">
              <a16:creationId xmlns:a16="http://schemas.microsoft.com/office/drawing/2014/main" id="{817954CD-2EDD-4D82-92E3-573250C797EF}"/>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3" name="正方形/長方形 732">
          <a:extLst>
            <a:ext uri="{FF2B5EF4-FFF2-40B4-BE49-F238E27FC236}">
              <a16:creationId xmlns:a16="http://schemas.microsoft.com/office/drawing/2014/main" id="{F9AAA67C-1E6E-437F-8C30-F072F4D6297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4" name="正方形/長方形 733">
          <a:extLst>
            <a:ext uri="{FF2B5EF4-FFF2-40B4-BE49-F238E27FC236}">
              <a16:creationId xmlns:a16="http://schemas.microsoft.com/office/drawing/2014/main" id="{E43AADA0-B2C4-40FD-A701-BF72CF45DB3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5" name="正方形/長方形 734">
          <a:extLst>
            <a:ext uri="{FF2B5EF4-FFF2-40B4-BE49-F238E27FC236}">
              <a16:creationId xmlns:a16="http://schemas.microsoft.com/office/drawing/2014/main" id="{73B26974-E484-4C0D-88E5-9518EF0F08B3}"/>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6" name="正方形/長方形 735">
          <a:extLst>
            <a:ext uri="{FF2B5EF4-FFF2-40B4-BE49-F238E27FC236}">
              <a16:creationId xmlns:a16="http://schemas.microsoft.com/office/drawing/2014/main" id="{B31CBA2A-49A3-4438-B02F-FFC4AC7A380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7" name="正方形/長方形 736">
          <a:extLst>
            <a:ext uri="{FF2B5EF4-FFF2-40B4-BE49-F238E27FC236}">
              <a16:creationId xmlns:a16="http://schemas.microsoft.com/office/drawing/2014/main" id="{07B530C6-3DD4-4771-B47B-278488625CC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8" name="正方形/長方形 737">
          <a:extLst>
            <a:ext uri="{FF2B5EF4-FFF2-40B4-BE49-F238E27FC236}">
              <a16:creationId xmlns:a16="http://schemas.microsoft.com/office/drawing/2014/main" id="{2A121392-AC83-4721-B89F-E161D8A2A31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9" name="正方形/長方形 738">
          <a:extLst>
            <a:ext uri="{FF2B5EF4-FFF2-40B4-BE49-F238E27FC236}">
              <a16:creationId xmlns:a16="http://schemas.microsoft.com/office/drawing/2014/main" id="{7F6A072C-F323-4BCD-9A0F-3FA442AE7B6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0" name="正方形/長方形 739">
          <a:extLst>
            <a:ext uri="{FF2B5EF4-FFF2-40B4-BE49-F238E27FC236}">
              <a16:creationId xmlns:a16="http://schemas.microsoft.com/office/drawing/2014/main" id="{8F48A0E8-AABD-42A9-A55E-564DF396FD05}"/>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1" name="正方形/長方形 740">
          <a:extLst>
            <a:ext uri="{FF2B5EF4-FFF2-40B4-BE49-F238E27FC236}">
              <a16:creationId xmlns:a16="http://schemas.microsoft.com/office/drawing/2014/main" id="{A3A21165-77BD-4A41-AE61-392EAE5F52F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2" name="正方形/長方形 741">
          <a:extLst>
            <a:ext uri="{FF2B5EF4-FFF2-40B4-BE49-F238E27FC236}">
              <a16:creationId xmlns:a16="http://schemas.microsoft.com/office/drawing/2014/main" id="{18D33F2F-F28B-4BE9-B588-52FFFD35D31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3" name="正方形/長方形 742">
          <a:extLst>
            <a:ext uri="{FF2B5EF4-FFF2-40B4-BE49-F238E27FC236}">
              <a16:creationId xmlns:a16="http://schemas.microsoft.com/office/drawing/2014/main" id="{8F445FCB-9419-4902-A276-FD1BF3A8395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4" name="正方形/長方形 743">
          <a:extLst>
            <a:ext uri="{FF2B5EF4-FFF2-40B4-BE49-F238E27FC236}">
              <a16:creationId xmlns:a16="http://schemas.microsoft.com/office/drawing/2014/main" id="{D064E81C-E58E-4BD2-93E1-066F734BCF6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5" name="正方形/長方形 744">
          <a:extLst>
            <a:ext uri="{FF2B5EF4-FFF2-40B4-BE49-F238E27FC236}">
              <a16:creationId xmlns:a16="http://schemas.microsoft.com/office/drawing/2014/main" id="{FA50C040-10EB-4E29-BBCE-BE924564FB5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6" name="正方形/長方形 745">
          <a:extLst>
            <a:ext uri="{FF2B5EF4-FFF2-40B4-BE49-F238E27FC236}">
              <a16:creationId xmlns:a16="http://schemas.microsoft.com/office/drawing/2014/main" id="{3F0BD1E0-737B-4DAF-81C7-4FE6FCD44B0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7" name="正方形/長方形 746">
          <a:extLst>
            <a:ext uri="{FF2B5EF4-FFF2-40B4-BE49-F238E27FC236}">
              <a16:creationId xmlns:a16="http://schemas.microsoft.com/office/drawing/2014/main" id="{39E08C0B-141B-4FE2-B2ED-C0009458A32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正方形/長方形 747">
          <a:extLst>
            <a:ext uri="{FF2B5EF4-FFF2-40B4-BE49-F238E27FC236}">
              <a16:creationId xmlns:a16="http://schemas.microsoft.com/office/drawing/2014/main" id="{2D369B7E-999A-4049-860E-D1A48AF2B91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9" name="テキスト ボックス 748">
          <a:extLst>
            <a:ext uri="{FF2B5EF4-FFF2-40B4-BE49-F238E27FC236}">
              <a16:creationId xmlns:a16="http://schemas.microsoft.com/office/drawing/2014/main" id="{08620EB1-A30A-4186-8930-E8BAAFEA12D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0" name="直線コネクタ 749">
          <a:extLst>
            <a:ext uri="{FF2B5EF4-FFF2-40B4-BE49-F238E27FC236}">
              <a16:creationId xmlns:a16="http://schemas.microsoft.com/office/drawing/2014/main" id="{E9039E48-5D24-4732-A5F5-5A5DCBE2C8E3}"/>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1" name="テキスト ボックス 750">
          <a:extLst>
            <a:ext uri="{FF2B5EF4-FFF2-40B4-BE49-F238E27FC236}">
              <a16:creationId xmlns:a16="http://schemas.microsoft.com/office/drawing/2014/main" id="{33110053-5098-4EC9-9D2F-958B0FA00E9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2" name="直線コネクタ 751">
          <a:extLst>
            <a:ext uri="{FF2B5EF4-FFF2-40B4-BE49-F238E27FC236}">
              <a16:creationId xmlns:a16="http://schemas.microsoft.com/office/drawing/2014/main" id="{9E76EF88-D28D-4335-A446-FFE7C60CBD2D}"/>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3" name="テキスト ボックス 752">
          <a:extLst>
            <a:ext uri="{FF2B5EF4-FFF2-40B4-BE49-F238E27FC236}">
              <a16:creationId xmlns:a16="http://schemas.microsoft.com/office/drawing/2014/main" id="{78741D4A-9B7D-40F6-8990-D6C93EEDED8A}"/>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4" name="直線コネクタ 753">
          <a:extLst>
            <a:ext uri="{FF2B5EF4-FFF2-40B4-BE49-F238E27FC236}">
              <a16:creationId xmlns:a16="http://schemas.microsoft.com/office/drawing/2014/main" id="{2120001C-D61D-4842-B2C5-34AF91CD99FE}"/>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5" name="テキスト ボックス 754">
          <a:extLst>
            <a:ext uri="{FF2B5EF4-FFF2-40B4-BE49-F238E27FC236}">
              <a16:creationId xmlns:a16="http://schemas.microsoft.com/office/drawing/2014/main" id="{BB97C743-0622-4682-8813-20CFA076DF2F}"/>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6" name="直線コネクタ 755">
          <a:extLst>
            <a:ext uri="{FF2B5EF4-FFF2-40B4-BE49-F238E27FC236}">
              <a16:creationId xmlns:a16="http://schemas.microsoft.com/office/drawing/2014/main" id="{A8C6C936-ADEF-4362-BE90-3D27441D4B26}"/>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7" name="テキスト ボックス 756">
          <a:extLst>
            <a:ext uri="{FF2B5EF4-FFF2-40B4-BE49-F238E27FC236}">
              <a16:creationId xmlns:a16="http://schemas.microsoft.com/office/drawing/2014/main" id="{6AE4F4E9-0C5D-45B3-A36A-1F6D6E75AFEE}"/>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8" name="直線コネクタ 757">
          <a:extLst>
            <a:ext uri="{FF2B5EF4-FFF2-40B4-BE49-F238E27FC236}">
              <a16:creationId xmlns:a16="http://schemas.microsoft.com/office/drawing/2014/main" id="{7F07523D-04B7-4F9F-B61A-C70DF49A616F}"/>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9" name="テキスト ボックス 758">
          <a:extLst>
            <a:ext uri="{FF2B5EF4-FFF2-40B4-BE49-F238E27FC236}">
              <a16:creationId xmlns:a16="http://schemas.microsoft.com/office/drawing/2014/main" id="{F9926F1E-8714-4D0F-B263-241F337D52E1}"/>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0" name="直線コネクタ 759">
          <a:extLst>
            <a:ext uri="{FF2B5EF4-FFF2-40B4-BE49-F238E27FC236}">
              <a16:creationId xmlns:a16="http://schemas.microsoft.com/office/drawing/2014/main" id="{0A331579-4E84-4A29-97D4-6F5119C43207}"/>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1" name="テキスト ボックス 760">
          <a:extLst>
            <a:ext uri="{FF2B5EF4-FFF2-40B4-BE49-F238E27FC236}">
              <a16:creationId xmlns:a16="http://schemas.microsoft.com/office/drawing/2014/main" id="{21248D61-488E-4967-A84D-021DFD377F89}"/>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2" name="直線コネクタ 761">
          <a:extLst>
            <a:ext uri="{FF2B5EF4-FFF2-40B4-BE49-F238E27FC236}">
              <a16:creationId xmlns:a16="http://schemas.microsoft.com/office/drawing/2014/main" id="{0DA3AE14-E0C1-49A6-BCF3-D123DC1468C8}"/>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3" name="テキスト ボックス 762">
          <a:extLst>
            <a:ext uri="{FF2B5EF4-FFF2-40B4-BE49-F238E27FC236}">
              <a16:creationId xmlns:a16="http://schemas.microsoft.com/office/drawing/2014/main" id="{C3DD058B-709F-4D98-91AE-52625CD8CC2E}"/>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4" name="直線コネクタ 763">
          <a:extLst>
            <a:ext uri="{FF2B5EF4-FFF2-40B4-BE49-F238E27FC236}">
              <a16:creationId xmlns:a16="http://schemas.microsoft.com/office/drawing/2014/main" id="{1A7FC08E-0B0F-4468-B3D1-BD4B26CADCF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5" name="【公民館】&#10;有形固定資産減価償却率グラフ枠">
          <a:extLst>
            <a:ext uri="{FF2B5EF4-FFF2-40B4-BE49-F238E27FC236}">
              <a16:creationId xmlns:a16="http://schemas.microsoft.com/office/drawing/2014/main" id="{FCF0EF54-97D3-4305-A215-9741C05316A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53339</xdr:rowOff>
    </xdr:from>
    <xdr:to>
      <xdr:col>85</xdr:col>
      <xdr:colOff>126364</xdr:colOff>
      <xdr:row>109</xdr:row>
      <xdr:rowOff>35379</xdr:rowOff>
    </xdr:to>
    <xdr:cxnSp macro="">
      <xdr:nvCxnSpPr>
        <xdr:cNvPr id="766" name="直線コネクタ 765">
          <a:extLst>
            <a:ext uri="{FF2B5EF4-FFF2-40B4-BE49-F238E27FC236}">
              <a16:creationId xmlns:a16="http://schemas.microsoft.com/office/drawing/2014/main" id="{294D2278-F974-44AB-A29B-985F956B56D5}"/>
            </a:ext>
          </a:extLst>
        </xdr:cNvPr>
        <xdr:cNvCxnSpPr/>
      </xdr:nvCxnSpPr>
      <xdr:spPr>
        <a:xfrm flipV="1">
          <a:off x="16318864" y="17198339"/>
          <a:ext cx="0" cy="152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7" name="【公民館】&#10;有形固定資産減価償却率最小値テキスト">
          <a:extLst>
            <a:ext uri="{FF2B5EF4-FFF2-40B4-BE49-F238E27FC236}">
              <a16:creationId xmlns:a16="http://schemas.microsoft.com/office/drawing/2014/main" id="{DB33D7D1-E132-42BC-9F67-1299446A749A}"/>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8" name="直線コネクタ 767">
          <a:extLst>
            <a:ext uri="{FF2B5EF4-FFF2-40B4-BE49-F238E27FC236}">
              <a16:creationId xmlns:a16="http://schemas.microsoft.com/office/drawing/2014/main" id="{2E1D4350-460A-48FD-B933-1D12DF65D30F}"/>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xdr:rowOff>
    </xdr:from>
    <xdr:ext cx="340478" cy="259045"/>
    <xdr:sp macro="" textlink="">
      <xdr:nvSpPr>
        <xdr:cNvPr id="769" name="【公民館】&#10;有形固定資産減価償却率最大値テキスト">
          <a:extLst>
            <a:ext uri="{FF2B5EF4-FFF2-40B4-BE49-F238E27FC236}">
              <a16:creationId xmlns:a16="http://schemas.microsoft.com/office/drawing/2014/main" id="{F71C0CA1-2C17-4E09-9AF9-77BFB248BE68}"/>
            </a:ext>
          </a:extLst>
        </xdr:cNvPr>
        <xdr:cNvSpPr txBox="1"/>
      </xdr:nvSpPr>
      <xdr:spPr>
        <a:xfrm>
          <a:off x="16357600" y="169735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53339</xdr:rowOff>
    </xdr:from>
    <xdr:to>
      <xdr:col>86</xdr:col>
      <xdr:colOff>25400</xdr:colOff>
      <xdr:row>100</xdr:row>
      <xdr:rowOff>53339</xdr:rowOff>
    </xdr:to>
    <xdr:cxnSp macro="">
      <xdr:nvCxnSpPr>
        <xdr:cNvPr id="770" name="直線コネクタ 769">
          <a:extLst>
            <a:ext uri="{FF2B5EF4-FFF2-40B4-BE49-F238E27FC236}">
              <a16:creationId xmlns:a16="http://schemas.microsoft.com/office/drawing/2014/main" id="{F3765D55-C448-4431-9500-243A163E60B6}"/>
            </a:ext>
          </a:extLst>
        </xdr:cNvPr>
        <xdr:cNvCxnSpPr/>
      </xdr:nvCxnSpPr>
      <xdr:spPr>
        <a:xfrm>
          <a:off x="16230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98533</xdr:rowOff>
    </xdr:from>
    <xdr:ext cx="405111" cy="259045"/>
    <xdr:sp macro="" textlink="">
      <xdr:nvSpPr>
        <xdr:cNvPr id="771" name="【公民館】&#10;有形固定資産減価償却率平均値テキスト">
          <a:extLst>
            <a:ext uri="{FF2B5EF4-FFF2-40B4-BE49-F238E27FC236}">
              <a16:creationId xmlns:a16="http://schemas.microsoft.com/office/drawing/2014/main" id="{AD7F5CD6-33FB-43C0-A636-0FF0CD6A4E19}"/>
            </a:ext>
          </a:extLst>
        </xdr:cNvPr>
        <xdr:cNvSpPr txBox="1"/>
      </xdr:nvSpPr>
      <xdr:spPr>
        <a:xfrm>
          <a:off x="16357600" y="181007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120106</xdr:rowOff>
    </xdr:from>
    <xdr:to>
      <xdr:col>85</xdr:col>
      <xdr:colOff>177800</xdr:colOff>
      <xdr:row>106</xdr:row>
      <xdr:rowOff>50256</xdr:rowOff>
    </xdr:to>
    <xdr:sp macro="" textlink="">
      <xdr:nvSpPr>
        <xdr:cNvPr id="772" name="フローチャート: 判断 771">
          <a:extLst>
            <a:ext uri="{FF2B5EF4-FFF2-40B4-BE49-F238E27FC236}">
              <a16:creationId xmlns:a16="http://schemas.microsoft.com/office/drawing/2014/main" id="{5106E2BD-3778-4B0D-B1B4-F2EE4365889A}"/>
            </a:ext>
          </a:extLst>
        </xdr:cNvPr>
        <xdr:cNvSpPr/>
      </xdr:nvSpPr>
      <xdr:spPr>
        <a:xfrm>
          <a:off x="16268700" y="1812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90714</xdr:rowOff>
    </xdr:from>
    <xdr:to>
      <xdr:col>81</xdr:col>
      <xdr:colOff>101600</xdr:colOff>
      <xdr:row>106</xdr:row>
      <xdr:rowOff>20864</xdr:rowOff>
    </xdr:to>
    <xdr:sp macro="" textlink="">
      <xdr:nvSpPr>
        <xdr:cNvPr id="773" name="フローチャート: 判断 772">
          <a:extLst>
            <a:ext uri="{FF2B5EF4-FFF2-40B4-BE49-F238E27FC236}">
              <a16:creationId xmlns:a16="http://schemas.microsoft.com/office/drawing/2014/main" id="{C1FDDEA3-BC4E-4C74-A7DE-2D190082C2CA}"/>
            </a:ext>
          </a:extLst>
        </xdr:cNvPr>
        <xdr:cNvSpPr/>
      </xdr:nvSpPr>
      <xdr:spPr>
        <a:xfrm>
          <a:off x="15430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67855</xdr:rowOff>
    </xdr:from>
    <xdr:to>
      <xdr:col>76</xdr:col>
      <xdr:colOff>165100</xdr:colOff>
      <xdr:row>105</xdr:row>
      <xdr:rowOff>169455</xdr:rowOff>
    </xdr:to>
    <xdr:sp macro="" textlink="">
      <xdr:nvSpPr>
        <xdr:cNvPr id="774" name="フローチャート: 判断 773">
          <a:extLst>
            <a:ext uri="{FF2B5EF4-FFF2-40B4-BE49-F238E27FC236}">
              <a16:creationId xmlns:a16="http://schemas.microsoft.com/office/drawing/2014/main" id="{33F354F8-E499-433F-82B0-6C3DE6E564DF}"/>
            </a:ext>
          </a:extLst>
        </xdr:cNvPr>
        <xdr:cNvSpPr/>
      </xdr:nvSpPr>
      <xdr:spPr>
        <a:xfrm>
          <a:off x="14541500" y="1807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92348</xdr:rowOff>
    </xdr:from>
    <xdr:to>
      <xdr:col>72</xdr:col>
      <xdr:colOff>38100</xdr:colOff>
      <xdr:row>106</xdr:row>
      <xdr:rowOff>22498</xdr:rowOff>
    </xdr:to>
    <xdr:sp macro="" textlink="">
      <xdr:nvSpPr>
        <xdr:cNvPr id="775" name="フローチャート: 判断 774">
          <a:extLst>
            <a:ext uri="{FF2B5EF4-FFF2-40B4-BE49-F238E27FC236}">
              <a16:creationId xmlns:a16="http://schemas.microsoft.com/office/drawing/2014/main" id="{6A21B87A-DC54-4B73-96C0-6BD02489C7FE}"/>
            </a:ext>
          </a:extLst>
        </xdr:cNvPr>
        <xdr:cNvSpPr/>
      </xdr:nvSpPr>
      <xdr:spPr>
        <a:xfrm>
          <a:off x="13652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113574</xdr:rowOff>
    </xdr:from>
    <xdr:to>
      <xdr:col>67</xdr:col>
      <xdr:colOff>101600</xdr:colOff>
      <xdr:row>106</xdr:row>
      <xdr:rowOff>43724</xdr:rowOff>
    </xdr:to>
    <xdr:sp macro="" textlink="">
      <xdr:nvSpPr>
        <xdr:cNvPr id="776" name="フローチャート: 判断 775">
          <a:extLst>
            <a:ext uri="{FF2B5EF4-FFF2-40B4-BE49-F238E27FC236}">
              <a16:creationId xmlns:a16="http://schemas.microsoft.com/office/drawing/2014/main" id="{5C782252-0A58-44E8-9749-DA82B419E1C0}"/>
            </a:ext>
          </a:extLst>
        </xdr:cNvPr>
        <xdr:cNvSpPr/>
      </xdr:nvSpPr>
      <xdr:spPr>
        <a:xfrm>
          <a:off x="12763500" y="18115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D11AA915-D7CB-424E-821F-617E263E76B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BE81F84B-2B5E-4178-95FC-BDF2DD906B3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B20F8A11-2AAE-458F-990E-D3D2092B1C7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A5D4EEC7-1D5C-42C4-BFB3-371C67031C4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E9291263-BCEE-4EAA-AEF5-4531F1AEB1D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90714</xdr:rowOff>
    </xdr:from>
    <xdr:to>
      <xdr:col>85</xdr:col>
      <xdr:colOff>177800</xdr:colOff>
      <xdr:row>105</xdr:row>
      <xdr:rowOff>20864</xdr:rowOff>
    </xdr:to>
    <xdr:sp macro="" textlink="">
      <xdr:nvSpPr>
        <xdr:cNvPr id="782" name="楕円 781">
          <a:extLst>
            <a:ext uri="{FF2B5EF4-FFF2-40B4-BE49-F238E27FC236}">
              <a16:creationId xmlns:a16="http://schemas.microsoft.com/office/drawing/2014/main" id="{89A4279D-8B5B-42B7-982D-CF632EAB182E}"/>
            </a:ext>
          </a:extLst>
        </xdr:cNvPr>
        <xdr:cNvSpPr/>
      </xdr:nvSpPr>
      <xdr:spPr>
        <a:xfrm>
          <a:off x="16268700" y="1792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113591</xdr:rowOff>
    </xdr:from>
    <xdr:ext cx="405111" cy="259045"/>
    <xdr:sp macro="" textlink="">
      <xdr:nvSpPr>
        <xdr:cNvPr id="783" name="【公民館】&#10;有形固定資産減価償却率該当値テキスト">
          <a:extLst>
            <a:ext uri="{FF2B5EF4-FFF2-40B4-BE49-F238E27FC236}">
              <a16:creationId xmlns:a16="http://schemas.microsoft.com/office/drawing/2014/main" id="{674A6A28-5784-4F64-A7AE-DE1219693BBC}"/>
            </a:ext>
          </a:extLst>
        </xdr:cNvPr>
        <xdr:cNvSpPr txBox="1"/>
      </xdr:nvSpPr>
      <xdr:spPr>
        <a:xfrm>
          <a:off x="16357600" y="17772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51526</xdr:rowOff>
    </xdr:from>
    <xdr:to>
      <xdr:col>81</xdr:col>
      <xdr:colOff>101600</xdr:colOff>
      <xdr:row>104</xdr:row>
      <xdr:rowOff>153126</xdr:rowOff>
    </xdr:to>
    <xdr:sp macro="" textlink="">
      <xdr:nvSpPr>
        <xdr:cNvPr id="784" name="楕円 783">
          <a:extLst>
            <a:ext uri="{FF2B5EF4-FFF2-40B4-BE49-F238E27FC236}">
              <a16:creationId xmlns:a16="http://schemas.microsoft.com/office/drawing/2014/main" id="{1AE18E1B-361B-45DB-864A-34828BA123E0}"/>
            </a:ext>
          </a:extLst>
        </xdr:cNvPr>
        <xdr:cNvSpPr/>
      </xdr:nvSpPr>
      <xdr:spPr>
        <a:xfrm>
          <a:off x="15430500" y="1788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102326</xdr:rowOff>
    </xdr:from>
    <xdr:to>
      <xdr:col>85</xdr:col>
      <xdr:colOff>127000</xdr:colOff>
      <xdr:row>104</xdr:row>
      <xdr:rowOff>141514</xdr:rowOff>
    </xdr:to>
    <xdr:cxnSp macro="">
      <xdr:nvCxnSpPr>
        <xdr:cNvPr id="785" name="直線コネクタ 784">
          <a:extLst>
            <a:ext uri="{FF2B5EF4-FFF2-40B4-BE49-F238E27FC236}">
              <a16:creationId xmlns:a16="http://schemas.microsoft.com/office/drawing/2014/main" id="{6C109AF6-0974-4555-B33F-529EDD461885}"/>
            </a:ext>
          </a:extLst>
        </xdr:cNvPr>
        <xdr:cNvCxnSpPr/>
      </xdr:nvCxnSpPr>
      <xdr:spPr>
        <a:xfrm>
          <a:off x="15481300" y="17933126"/>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2539</xdr:rowOff>
    </xdr:from>
    <xdr:to>
      <xdr:col>76</xdr:col>
      <xdr:colOff>165100</xdr:colOff>
      <xdr:row>104</xdr:row>
      <xdr:rowOff>104139</xdr:rowOff>
    </xdr:to>
    <xdr:sp macro="" textlink="">
      <xdr:nvSpPr>
        <xdr:cNvPr id="786" name="楕円 785">
          <a:extLst>
            <a:ext uri="{FF2B5EF4-FFF2-40B4-BE49-F238E27FC236}">
              <a16:creationId xmlns:a16="http://schemas.microsoft.com/office/drawing/2014/main" id="{B9BF7030-32D4-43DD-92CB-92FC0EBE4931}"/>
            </a:ext>
          </a:extLst>
        </xdr:cNvPr>
        <xdr:cNvSpPr/>
      </xdr:nvSpPr>
      <xdr:spPr>
        <a:xfrm>
          <a:off x="1454150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53339</xdr:rowOff>
    </xdr:from>
    <xdr:to>
      <xdr:col>81</xdr:col>
      <xdr:colOff>50800</xdr:colOff>
      <xdr:row>104</xdr:row>
      <xdr:rowOff>102326</xdr:rowOff>
    </xdr:to>
    <xdr:cxnSp macro="">
      <xdr:nvCxnSpPr>
        <xdr:cNvPr id="787" name="直線コネクタ 786">
          <a:extLst>
            <a:ext uri="{FF2B5EF4-FFF2-40B4-BE49-F238E27FC236}">
              <a16:creationId xmlns:a16="http://schemas.microsoft.com/office/drawing/2014/main" id="{12C6CA8E-6B81-4CB2-887A-4143327A135D}"/>
            </a:ext>
          </a:extLst>
        </xdr:cNvPr>
        <xdr:cNvCxnSpPr/>
      </xdr:nvCxnSpPr>
      <xdr:spPr>
        <a:xfrm>
          <a:off x="14592300" y="17884139"/>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123371</xdr:rowOff>
    </xdr:from>
    <xdr:to>
      <xdr:col>72</xdr:col>
      <xdr:colOff>38100</xdr:colOff>
      <xdr:row>104</xdr:row>
      <xdr:rowOff>53521</xdr:rowOff>
    </xdr:to>
    <xdr:sp macro="" textlink="">
      <xdr:nvSpPr>
        <xdr:cNvPr id="788" name="楕円 787">
          <a:extLst>
            <a:ext uri="{FF2B5EF4-FFF2-40B4-BE49-F238E27FC236}">
              <a16:creationId xmlns:a16="http://schemas.microsoft.com/office/drawing/2014/main" id="{617897E4-52FF-4CC5-9D22-AEBA6A35570D}"/>
            </a:ext>
          </a:extLst>
        </xdr:cNvPr>
        <xdr:cNvSpPr/>
      </xdr:nvSpPr>
      <xdr:spPr>
        <a:xfrm>
          <a:off x="13652500" y="17782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2721</xdr:rowOff>
    </xdr:from>
    <xdr:to>
      <xdr:col>76</xdr:col>
      <xdr:colOff>114300</xdr:colOff>
      <xdr:row>104</xdr:row>
      <xdr:rowOff>53339</xdr:rowOff>
    </xdr:to>
    <xdr:cxnSp macro="">
      <xdr:nvCxnSpPr>
        <xdr:cNvPr id="789" name="直線コネクタ 788">
          <a:extLst>
            <a:ext uri="{FF2B5EF4-FFF2-40B4-BE49-F238E27FC236}">
              <a16:creationId xmlns:a16="http://schemas.microsoft.com/office/drawing/2014/main" id="{BC85A89E-4869-4154-90A4-589B6009215C}"/>
            </a:ext>
          </a:extLst>
        </xdr:cNvPr>
        <xdr:cNvCxnSpPr/>
      </xdr:nvCxnSpPr>
      <xdr:spPr>
        <a:xfrm>
          <a:off x="13703300" y="17833521"/>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74386</xdr:rowOff>
    </xdr:from>
    <xdr:to>
      <xdr:col>67</xdr:col>
      <xdr:colOff>101600</xdr:colOff>
      <xdr:row>104</xdr:row>
      <xdr:rowOff>4536</xdr:rowOff>
    </xdr:to>
    <xdr:sp macro="" textlink="">
      <xdr:nvSpPr>
        <xdr:cNvPr id="790" name="楕円 789">
          <a:extLst>
            <a:ext uri="{FF2B5EF4-FFF2-40B4-BE49-F238E27FC236}">
              <a16:creationId xmlns:a16="http://schemas.microsoft.com/office/drawing/2014/main" id="{AE0FF3D7-2928-430C-94F5-F3742410265F}"/>
            </a:ext>
          </a:extLst>
        </xdr:cNvPr>
        <xdr:cNvSpPr/>
      </xdr:nvSpPr>
      <xdr:spPr>
        <a:xfrm>
          <a:off x="12763500" y="1773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125186</xdr:rowOff>
    </xdr:from>
    <xdr:to>
      <xdr:col>71</xdr:col>
      <xdr:colOff>177800</xdr:colOff>
      <xdr:row>104</xdr:row>
      <xdr:rowOff>2721</xdr:rowOff>
    </xdr:to>
    <xdr:cxnSp macro="">
      <xdr:nvCxnSpPr>
        <xdr:cNvPr id="791" name="直線コネクタ 790">
          <a:extLst>
            <a:ext uri="{FF2B5EF4-FFF2-40B4-BE49-F238E27FC236}">
              <a16:creationId xmlns:a16="http://schemas.microsoft.com/office/drawing/2014/main" id="{B8F3560A-E489-4A8B-BA7E-6130A70E1046}"/>
            </a:ext>
          </a:extLst>
        </xdr:cNvPr>
        <xdr:cNvCxnSpPr/>
      </xdr:nvCxnSpPr>
      <xdr:spPr>
        <a:xfrm>
          <a:off x="12814300" y="17784536"/>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11991</xdr:rowOff>
    </xdr:from>
    <xdr:ext cx="405111" cy="259045"/>
    <xdr:sp macro="" textlink="">
      <xdr:nvSpPr>
        <xdr:cNvPr id="792" name="n_1aveValue【公民館】&#10;有形固定資産減価償却率">
          <a:extLst>
            <a:ext uri="{FF2B5EF4-FFF2-40B4-BE49-F238E27FC236}">
              <a16:creationId xmlns:a16="http://schemas.microsoft.com/office/drawing/2014/main" id="{ACA7D284-40D1-4F4D-99A2-FC082274F66C}"/>
            </a:ext>
          </a:extLst>
        </xdr:cNvPr>
        <xdr:cNvSpPr txBox="1"/>
      </xdr:nvSpPr>
      <xdr:spPr>
        <a:xfrm>
          <a:off x="15266044" y="1818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160582</xdr:rowOff>
    </xdr:from>
    <xdr:ext cx="405111" cy="259045"/>
    <xdr:sp macro="" textlink="">
      <xdr:nvSpPr>
        <xdr:cNvPr id="793" name="n_2aveValue【公民館】&#10;有形固定資産減価償却率">
          <a:extLst>
            <a:ext uri="{FF2B5EF4-FFF2-40B4-BE49-F238E27FC236}">
              <a16:creationId xmlns:a16="http://schemas.microsoft.com/office/drawing/2014/main" id="{41ED7EC0-D0B0-4565-BF88-B5CD803CF0B8}"/>
            </a:ext>
          </a:extLst>
        </xdr:cNvPr>
        <xdr:cNvSpPr txBox="1"/>
      </xdr:nvSpPr>
      <xdr:spPr>
        <a:xfrm>
          <a:off x="14389744" y="1816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13625</xdr:rowOff>
    </xdr:from>
    <xdr:ext cx="405111" cy="259045"/>
    <xdr:sp macro="" textlink="">
      <xdr:nvSpPr>
        <xdr:cNvPr id="794" name="n_3aveValue【公民館】&#10;有形固定資産減価償却率">
          <a:extLst>
            <a:ext uri="{FF2B5EF4-FFF2-40B4-BE49-F238E27FC236}">
              <a16:creationId xmlns:a16="http://schemas.microsoft.com/office/drawing/2014/main" id="{56485838-9F0D-4E44-BF2A-C77CC4D70D07}"/>
            </a:ext>
          </a:extLst>
        </xdr:cNvPr>
        <xdr:cNvSpPr txBox="1"/>
      </xdr:nvSpPr>
      <xdr:spPr>
        <a:xfrm>
          <a:off x="13500744" y="18187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34851</xdr:rowOff>
    </xdr:from>
    <xdr:ext cx="405111" cy="259045"/>
    <xdr:sp macro="" textlink="">
      <xdr:nvSpPr>
        <xdr:cNvPr id="795" name="n_4aveValue【公民館】&#10;有形固定資産減価償却率">
          <a:extLst>
            <a:ext uri="{FF2B5EF4-FFF2-40B4-BE49-F238E27FC236}">
              <a16:creationId xmlns:a16="http://schemas.microsoft.com/office/drawing/2014/main" id="{93342F6B-18BD-469B-BF30-748475CFE269}"/>
            </a:ext>
          </a:extLst>
        </xdr:cNvPr>
        <xdr:cNvSpPr txBox="1"/>
      </xdr:nvSpPr>
      <xdr:spPr>
        <a:xfrm>
          <a:off x="12611744" y="1820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169653</xdr:rowOff>
    </xdr:from>
    <xdr:ext cx="405111" cy="259045"/>
    <xdr:sp macro="" textlink="">
      <xdr:nvSpPr>
        <xdr:cNvPr id="796" name="n_1mainValue【公民館】&#10;有形固定資産減価償却率">
          <a:extLst>
            <a:ext uri="{FF2B5EF4-FFF2-40B4-BE49-F238E27FC236}">
              <a16:creationId xmlns:a16="http://schemas.microsoft.com/office/drawing/2014/main" id="{65DD4A45-E884-4A96-9EA8-AC3132A81B4E}"/>
            </a:ext>
          </a:extLst>
        </xdr:cNvPr>
        <xdr:cNvSpPr txBox="1"/>
      </xdr:nvSpPr>
      <xdr:spPr>
        <a:xfrm>
          <a:off x="15266044" y="1765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120666</xdr:rowOff>
    </xdr:from>
    <xdr:ext cx="405111" cy="259045"/>
    <xdr:sp macro="" textlink="">
      <xdr:nvSpPr>
        <xdr:cNvPr id="797" name="n_2mainValue【公民館】&#10;有形固定資産減価償却率">
          <a:extLst>
            <a:ext uri="{FF2B5EF4-FFF2-40B4-BE49-F238E27FC236}">
              <a16:creationId xmlns:a16="http://schemas.microsoft.com/office/drawing/2014/main" id="{B715358E-1180-4909-9162-CCFDFFADCD5D}"/>
            </a:ext>
          </a:extLst>
        </xdr:cNvPr>
        <xdr:cNvSpPr txBox="1"/>
      </xdr:nvSpPr>
      <xdr:spPr>
        <a:xfrm>
          <a:off x="143897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70048</xdr:rowOff>
    </xdr:from>
    <xdr:ext cx="405111" cy="259045"/>
    <xdr:sp macro="" textlink="">
      <xdr:nvSpPr>
        <xdr:cNvPr id="798" name="n_3mainValue【公民館】&#10;有形固定資産減価償却率">
          <a:extLst>
            <a:ext uri="{FF2B5EF4-FFF2-40B4-BE49-F238E27FC236}">
              <a16:creationId xmlns:a16="http://schemas.microsoft.com/office/drawing/2014/main" id="{5F94B3BC-41CD-442B-A8FF-953E6DBB5361}"/>
            </a:ext>
          </a:extLst>
        </xdr:cNvPr>
        <xdr:cNvSpPr txBox="1"/>
      </xdr:nvSpPr>
      <xdr:spPr>
        <a:xfrm>
          <a:off x="13500744" y="17557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21063</xdr:rowOff>
    </xdr:from>
    <xdr:ext cx="405111" cy="259045"/>
    <xdr:sp macro="" textlink="">
      <xdr:nvSpPr>
        <xdr:cNvPr id="799" name="n_4mainValue【公民館】&#10;有形固定資産減価償却率">
          <a:extLst>
            <a:ext uri="{FF2B5EF4-FFF2-40B4-BE49-F238E27FC236}">
              <a16:creationId xmlns:a16="http://schemas.microsoft.com/office/drawing/2014/main" id="{21AC34DF-D3C2-4D76-935B-7CEFB8A80905}"/>
            </a:ext>
          </a:extLst>
        </xdr:cNvPr>
        <xdr:cNvSpPr txBox="1"/>
      </xdr:nvSpPr>
      <xdr:spPr>
        <a:xfrm>
          <a:off x="12611744" y="1750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0" name="正方形/長方形 799">
          <a:extLst>
            <a:ext uri="{FF2B5EF4-FFF2-40B4-BE49-F238E27FC236}">
              <a16:creationId xmlns:a16="http://schemas.microsoft.com/office/drawing/2014/main" id="{2850CC72-DA40-4832-B97E-83C12C2C783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1" name="正方形/長方形 800">
          <a:extLst>
            <a:ext uri="{FF2B5EF4-FFF2-40B4-BE49-F238E27FC236}">
              <a16:creationId xmlns:a16="http://schemas.microsoft.com/office/drawing/2014/main" id="{34D23BF9-0E65-4D42-9F18-25EDD895CE5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2" name="正方形/長方形 801">
          <a:extLst>
            <a:ext uri="{FF2B5EF4-FFF2-40B4-BE49-F238E27FC236}">
              <a16:creationId xmlns:a16="http://schemas.microsoft.com/office/drawing/2014/main" id="{7B2324F2-F38C-4A9A-A44A-0AC8DFB1E24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3" name="正方形/長方形 802">
          <a:extLst>
            <a:ext uri="{FF2B5EF4-FFF2-40B4-BE49-F238E27FC236}">
              <a16:creationId xmlns:a16="http://schemas.microsoft.com/office/drawing/2014/main" id="{02E4C30C-437F-4020-8A02-3FA7DC32A0C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4" name="正方形/長方形 803">
          <a:extLst>
            <a:ext uri="{FF2B5EF4-FFF2-40B4-BE49-F238E27FC236}">
              <a16:creationId xmlns:a16="http://schemas.microsoft.com/office/drawing/2014/main" id="{227548AE-F3B6-45DF-9743-A889B9A56EE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5" name="正方形/長方形 804">
          <a:extLst>
            <a:ext uri="{FF2B5EF4-FFF2-40B4-BE49-F238E27FC236}">
              <a16:creationId xmlns:a16="http://schemas.microsoft.com/office/drawing/2014/main" id="{B5613620-1FA8-4A42-815E-DDFF6C4E6FA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6" name="正方形/長方形 805">
          <a:extLst>
            <a:ext uri="{FF2B5EF4-FFF2-40B4-BE49-F238E27FC236}">
              <a16:creationId xmlns:a16="http://schemas.microsoft.com/office/drawing/2014/main" id="{4A197704-2855-4960-AE50-D249D4B48ED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7" name="正方形/長方形 806">
          <a:extLst>
            <a:ext uri="{FF2B5EF4-FFF2-40B4-BE49-F238E27FC236}">
              <a16:creationId xmlns:a16="http://schemas.microsoft.com/office/drawing/2014/main" id="{F334B046-EBB4-4CC6-9B89-93DE93FFC70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8" name="テキスト ボックス 807">
          <a:extLst>
            <a:ext uri="{FF2B5EF4-FFF2-40B4-BE49-F238E27FC236}">
              <a16:creationId xmlns:a16="http://schemas.microsoft.com/office/drawing/2014/main" id="{1B19068B-846E-47CC-97CE-AC1758ACDB6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9" name="直線コネクタ 808">
          <a:extLst>
            <a:ext uri="{FF2B5EF4-FFF2-40B4-BE49-F238E27FC236}">
              <a16:creationId xmlns:a16="http://schemas.microsoft.com/office/drawing/2014/main" id="{9457BA3C-1A1F-41AE-8F58-5A4F9FBE47F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0" name="直線コネクタ 809">
          <a:extLst>
            <a:ext uri="{FF2B5EF4-FFF2-40B4-BE49-F238E27FC236}">
              <a16:creationId xmlns:a16="http://schemas.microsoft.com/office/drawing/2014/main" id="{3D0893C9-EB3B-41CC-876A-0D997FC2D09F}"/>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1" name="テキスト ボックス 810">
          <a:extLst>
            <a:ext uri="{FF2B5EF4-FFF2-40B4-BE49-F238E27FC236}">
              <a16:creationId xmlns:a16="http://schemas.microsoft.com/office/drawing/2014/main" id="{E5B5FC9B-E364-43AC-8FEC-ABDB4D0E98EE}"/>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2" name="直線コネクタ 811">
          <a:extLst>
            <a:ext uri="{FF2B5EF4-FFF2-40B4-BE49-F238E27FC236}">
              <a16:creationId xmlns:a16="http://schemas.microsoft.com/office/drawing/2014/main" id="{37EED936-87AF-4C83-86C6-9C2C040B099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3" name="テキスト ボックス 812">
          <a:extLst>
            <a:ext uri="{FF2B5EF4-FFF2-40B4-BE49-F238E27FC236}">
              <a16:creationId xmlns:a16="http://schemas.microsoft.com/office/drawing/2014/main" id="{0BE36E18-4E45-4111-BDC4-C12F58D0B887}"/>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4" name="直線コネクタ 813">
          <a:extLst>
            <a:ext uri="{FF2B5EF4-FFF2-40B4-BE49-F238E27FC236}">
              <a16:creationId xmlns:a16="http://schemas.microsoft.com/office/drawing/2014/main" id="{D3ED038B-12C2-424E-AD8F-E86521FD6FED}"/>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815" name="テキスト ボックス 814">
          <a:extLst>
            <a:ext uri="{FF2B5EF4-FFF2-40B4-BE49-F238E27FC236}">
              <a16:creationId xmlns:a16="http://schemas.microsoft.com/office/drawing/2014/main" id="{F872C411-03D4-4662-8130-B38D62F3528C}"/>
            </a:ext>
          </a:extLst>
        </xdr:cNvPr>
        <xdr:cNvSpPr txBox="1"/>
      </xdr:nvSpPr>
      <xdr:spPr>
        <a:xfrm>
          <a:off x="17756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6" name="直線コネクタ 815">
          <a:extLst>
            <a:ext uri="{FF2B5EF4-FFF2-40B4-BE49-F238E27FC236}">
              <a16:creationId xmlns:a16="http://schemas.microsoft.com/office/drawing/2014/main" id="{67F5F8BC-327E-4AA0-A3F1-345B85BD3CA2}"/>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817" name="テキスト ボックス 816">
          <a:extLst>
            <a:ext uri="{FF2B5EF4-FFF2-40B4-BE49-F238E27FC236}">
              <a16:creationId xmlns:a16="http://schemas.microsoft.com/office/drawing/2014/main" id="{6D126725-C6AD-4D42-8C25-7C2CD08006B8}"/>
            </a:ext>
          </a:extLst>
        </xdr:cNvPr>
        <xdr:cNvSpPr txBox="1"/>
      </xdr:nvSpPr>
      <xdr:spPr>
        <a:xfrm>
          <a:off x="17756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8" name="直線コネクタ 817">
          <a:extLst>
            <a:ext uri="{FF2B5EF4-FFF2-40B4-BE49-F238E27FC236}">
              <a16:creationId xmlns:a16="http://schemas.microsoft.com/office/drawing/2014/main" id="{9C453FF8-C57F-4E69-8363-E3412A8F493F}"/>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819" name="テキスト ボックス 818">
          <a:extLst>
            <a:ext uri="{FF2B5EF4-FFF2-40B4-BE49-F238E27FC236}">
              <a16:creationId xmlns:a16="http://schemas.microsoft.com/office/drawing/2014/main" id="{A6BA773A-C348-4DD1-BC38-174C4F6DA3FB}"/>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0" name="直線コネクタ 819">
          <a:extLst>
            <a:ext uri="{FF2B5EF4-FFF2-40B4-BE49-F238E27FC236}">
              <a16:creationId xmlns:a16="http://schemas.microsoft.com/office/drawing/2014/main" id="{5FB898D9-51B9-4424-8CCB-04E89C9F654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821" name="テキスト ボックス 820">
          <a:extLst>
            <a:ext uri="{FF2B5EF4-FFF2-40B4-BE49-F238E27FC236}">
              <a16:creationId xmlns:a16="http://schemas.microsoft.com/office/drawing/2014/main" id="{5CE0C1FF-1D46-40A2-9BB2-8539E3AEBC21}"/>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2" name="【公民館】&#10;一人当たり面積グラフ枠">
          <a:extLst>
            <a:ext uri="{FF2B5EF4-FFF2-40B4-BE49-F238E27FC236}">
              <a16:creationId xmlns:a16="http://schemas.microsoft.com/office/drawing/2014/main" id="{CF4741A4-E21E-4B28-8A44-7D4B795657A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136550</xdr:rowOff>
    </xdr:from>
    <xdr:to>
      <xdr:col>116</xdr:col>
      <xdr:colOff>62864</xdr:colOff>
      <xdr:row>108</xdr:row>
      <xdr:rowOff>150952</xdr:rowOff>
    </xdr:to>
    <xdr:cxnSp macro="">
      <xdr:nvCxnSpPr>
        <xdr:cNvPr id="823" name="直線コネクタ 822">
          <a:extLst>
            <a:ext uri="{FF2B5EF4-FFF2-40B4-BE49-F238E27FC236}">
              <a16:creationId xmlns:a16="http://schemas.microsoft.com/office/drawing/2014/main" id="{A4DD2B2D-0AF5-4595-874B-973DA18A2AC1}"/>
            </a:ext>
          </a:extLst>
        </xdr:cNvPr>
        <xdr:cNvCxnSpPr/>
      </xdr:nvCxnSpPr>
      <xdr:spPr>
        <a:xfrm flipV="1">
          <a:off x="22160864" y="17281550"/>
          <a:ext cx="0" cy="1386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154779</xdr:rowOff>
    </xdr:from>
    <xdr:ext cx="469744" cy="259045"/>
    <xdr:sp macro="" textlink="">
      <xdr:nvSpPr>
        <xdr:cNvPr id="824" name="【公民館】&#10;一人当たり面積最小値テキスト">
          <a:extLst>
            <a:ext uri="{FF2B5EF4-FFF2-40B4-BE49-F238E27FC236}">
              <a16:creationId xmlns:a16="http://schemas.microsoft.com/office/drawing/2014/main" id="{6AF041B8-916F-490D-988C-47C2DA5E586B}"/>
            </a:ext>
          </a:extLst>
        </xdr:cNvPr>
        <xdr:cNvSpPr txBox="1"/>
      </xdr:nvSpPr>
      <xdr:spPr>
        <a:xfrm>
          <a:off x="22199600" y="18671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150952</xdr:rowOff>
    </xdr:from>
    <xdr:to>
      <xdr:col>116</xdr:col>
      <xdr:colOff>152400</xdr:colOff>
      <xdr:row>108</xdr:row>
      <xdr:rowOff>150952</xdr:rowOff>
    </xdr:to>
    <xdr:cxnSp macro="">
      <xdr:nvCxnSpPr>
        <xdr:cNvPr id="825" name="直線コネクタ 824">
          <a:extLst>
            <a:ext uri="{FF2B5EF4-FFF2-40B4-BE49-F238E27FC236}">
              <a16:creationId xmlns:a16="http://schemas.microsoft.com/office/drawing/2014/main" id="{CB2E626C-075A-48C0-9520-0FE2651D9A57}"/>
            </a:ext>
          </a:extLst>
        </xdr:cNvPr>
        <xdr:cNvCxnSpPr/>
      </xdr:nvCxnSpPr>
      <xdr:spPr>
        <a:xfrm>
          <a:off x="22072600" y="18667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83227</xdr:rowOff>
    </xdr:from>
    <xdr:ext cx="534377" cy="259045"/>
    <xdr:sp macro="" textlink="">
      <xdr:nvSpPr>
        <xdr:cNvPr id="826" name="【公民館】&#10;一人当たり面積最大値テキスト">
          <a:extLst>
            <a:ext uri="{FF2B5EF4-FFF2-40B4-BE49-F238E27FC236}">
              <a16:creationId xmlns:a16="http://schemas.microsoft.com/office/drawing/2014/main" id="{C3E61E56-B0AB-474A-9035-A496F6F0A3E6}"/>
            </a:ext>
          </a:extLst>
        </xdr:cNvPr>
        <xdr:cNvSpPr txBox="1"/>
      </xdr:nvSpPr>
      <xdr:spPr>
        <a:xfrm>
          <a:off x="22199600" y="17056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136550</xdr:rowOff>
    </xdr:from>
    <xdr:to>
      <xdr:col>116</xdr:col>
      <xdr:colOff>152400</xdr:colOff>
      <xdr:row>100</xdr:row>
      <xdr:rowOff>136550</xdr:rowOff>
    </xdr:to>
    <xdr:cxnSp macro="">
      <xdr:nvCxnSpPr>
        <xdr:cNvPr id="827" name="直線コネクタ 826">
          <a:extLst>
            <a:ext uri="{FF2B5EF4-FFF2-40B4-BE49-F238E27FC236}">
              <a16:creationId xmlns:a16="http://schemas.microsoft.com/office/drawing/2014/main" id="{6E9393DA-7C92-4B13-A6F2-BC1BA435E6FD}"/>
            </a:ext>
          </a:extLst>
        </xdr:cNvPr>
        <xdr:cNvCxnSpPr/>
      </xdr:nvCxnSpPr>
      <xdr:spPr>
        <a:xfrm>
          <a:off x="22072600" y="17281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43933</xdr:rowOff>
    </xdr:from>
    <xdr:ext cx="469744" cy="259045"/>
    <xdr:sp macro="" textlink="">
      <xdr:nvSpPr>
        <xdr:cNvPr id="828" name="【公民館】&#10;一人当たり面積平均値テキスト">
          <a:extLst>
            <a:ext uri="{FF2B5EF4-FFF2-40B4-BE49-F238E27FC236}">
              <a16:creationId xmlns:a16="http://schemas.microsoft.com/office/drawing/2014/main" id="{21E1F94B-2382-49FC-B337-10AE016B077C}"/>
            </a:ext>
          </a:extLst>
        </xdr:cNvPr>
        <xdr:cNvSpPr txBox="1"/>
      </xdr:nvSpPr>
      <xdr:spPr>
        <a:xfrm>
          <a:off x="22199600" y="18389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21056</xdr:rowOff>
    </xdr:from>
    <xdr:to>
      <xdr:col>116</xdr:col>
      <xdr:colOff>114300</xdr:colOff>
      <xdr:row>108</xdr:row>
      <xdr:rowOff>122656</xdr:rowOff>
    </xdr:to>
    <xdr:sp macro="" textlink="">
      <xdr:nvSpPr>
        <xdr:cNvPr id="829" name="フローチャート: 判断 828">
          <a:extLst>
            <a:ext uri="{FF2B5EF4-FFF2-40B4-BE49-F238E27FC236}">
              <a16:creationId xmlns:a16="http://schemas.microsoft.com/office/drawing/2014/main" id="{6E7D614E-598A-42A2-9D0C-9C81D5D023F0}"/>
            </a:ext>
          </a:extLst>
        </xdr:cNvPr>
        <xdr:cNvSpPr/>
      </xdr:nvSpPr>
      <xdr:spPr>
        <a:xfrm>
          <a:off x="22110700" y="18537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24791</xdr:rowOff>
    </xdr:from>
    <xdr:to>
      <xdr:col>112</xdr:col>
      <xdr:colOff>38100</xdr:colOff>
      <xdr:row>108</xdr:row>
      <xdr:rowOff>126391</xdr:rowOff>
    </xdr:to>
    <xdr:sp macro="" textlink="">
      <xdr:nvSpPr>
        <xdr:cNvPr id="830" name="フローチャート: 判断 829">
          <a:extLst>
            <a:ext uri="{FF2B5EF4-FFF2-40B4-BE49-F238E27FC236}">
              <a16:creationId xmlns:a16="http://schemas.microsoft.com/office/drawing/2014/main" id="{5D43CDDD-48C6-4842-839D-33EA3368FBAA}"/>
            </a:ext>
          </a:extLst>
        </xdr:cNvPr>
        <xdr:cNvSpPr/>
      </xdr:nvSpPr>
      <xdr:spPr>
        <a:xfrm>
          <a:off x="21272500" y="18541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30048</xdr:rowOff>
    </xdr:from>
    <xdr:to>
      <xdr:col>107</xdr:col>
      <xdr:colOff>101600</xdr:colOff>
      <xdr:row>108</xdr:row>
      <xdr:rowOff>131648</xdr:rowOff>
    </xdr:to>
    <xdr:sp macro="" textlink="">
      <xdr:nvSpPr>
        <xdr:cNvPr id="831" name="フローチャート: 判断 830">
          <a:extLst>
            <a:ext uri="{FF2B5EF4-FFF2-40B4-BE49-F238E27FC236}">
              <a16:creationId xmlns:a16="http://schemas.microsoft.com/office/drawing/2014/main" id="{4B0CA9AF-AAC1-4AEF-A495-0B50EE6C804C}"/>
            </a:ext>
          </a:extLst>
        </xdr:cNvPr>
        <xdr:cNvSpPr/>
      </xdr:nvSpPr>
      <xdr:spPr>
        <a:xfrm>
          <a:off x="20383500" y="185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27381</xdr:rowOff>
    </xdr:from>
    <xdr:to>
      <xdr:col>102</xdr:col>
      <xdr:colOff>165100</xdr:colOff>
      <xdr:row>108</xdr:row>
      <xdr:rowOff>128981</xdr:rowOff>
    </xdr:to>
    <xdr:sp macro="" textlink="">
      <xdr:nvSpPr>
        <xdr:cNvPr id="832" name="フローチャート: 判断 831">
          <a:extLst>
            <a:ext uri="{FF2B5EF4-FFF2-40B4-BE49-F238E27FC236}">
              <a16:creationId xmlns:a16="http://schemas.microsoft.com/office/drawing/2014/main" id="{29068BCA-8FCA-4F76-966C-6A6181080677}"/>
            </a:ext>
          </a:extLst>
        </xdr:cNvPr>
        <xdr:cNvSpPr/>
      </xdr:nvSpPr>
      <xdr:spPr>
        <a:xfrm>
          <a:off x="19494500" y="1854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26848</xdr:rowOff>
    </xdr:from>
    <xdr:to>
      <xdr:col>98</xdr:col>
      <xdr:colOff>38100</xdr:colOff>
      <xdr:row>108</xdr:row>
      <xdr:rowOff>128448</xdr:rowOff>
    </xdr:to>
    <xdr:sp macro="" textlink="">
      <xdr:nvSpPr>
        <xdr:cNvPr id="833" name="フローチャート: 判断 832">
          <a:extLst>
            <a:ext uri="{FF2B5EF4-FFF2-40B4-BE49-F238E27FC236}">
              <a16:creationId xmlns:a16="http://schemas.microsoft.com/office/drawing/2014/main" id="{A818E350-B2AF-4D4A-9952-4AB97C2AA2C5}"/>
            </a:ext>
          </a:extLst>
        </xdr:cNvPr>
        <xdr:cNvSpPr/>
      </xdr:nvSpPr>
      <xdr:spPr>
        <a:xfrm>
          <a:off x="18605500" y="18543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8620548B-B076-4160-A5D6-BB931FD7A1AE}"/>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349B5CF3-8D71-490D-92F0-AB4FC8B6F64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8B77B05C-B499-4AC0-A4C7-622A9E15726F}"/>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A0599DE7-7ABE-441F-99B0-1D3047BCEB7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104AC228-447F-44BC-8866-3232AEB90F3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87807</xdr:rowOff>
    </xdr:from>
    <xdr:to>
      <xdr:col>116</xdr:col>
      <xdr:colOff>114300</xdr:colOff>
      <xdr:row>109</xdr:row>
      <xdr:rowOff>17957</xdr:rowOff>
    </xdr:to>
    <xdr:sp macro="" textlink="">
      <xdr:nvSpPr>
        <xdr:cNvPr id="839" name="楕円 838">
          <a:extLst>
            <a:ext uri="{FF2B5EF4-FFF2-40B4-BE49-F238E27FC236}">
              <a16:creationId xmlns:a16="http://schemas.microsoft.com/office/drawing/2014/main" id="{5F3E1A13-A818-47A0-B2D1-C764FAAD0E1A}"/>
            </a:ext>
          </a:extLst>
        </xdr:cNvPr>
        <xdr:cNvSpPr/>
      </xdr:nvSpPr>
      <xdr:spPr>
        <a:xfrm>
          <a:off x="22110700" y="18604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2734</xdr:rowOff>
    </xdr:from>
    <xdr:ext cx="469744" cy="259045"/>
    <xdr:sp macro="" textlink="">
      <xdr:nvSpPr>
        <xdr:cNvPr id="840" name="【公民館】&#10;一人当たり面積該当値テキスト">
          <a:extLst>
            <a:ext uri="{FF2B5EF4-FFF2-40B4-BE49-F238E27FC236}">
              <a16:creationId xmlns:a16="http://schemas.microsoft.com/office/drawing/2014/main" id="{6A0BCF4D-4E5B-4C87-88D1-6153DAE40B01}"/>
            </a:ext>
          </a:extLst>
        </xdr:cNvPr>
        <xdr:cNvSpPr txBox="1"/>
      </xdr:nvSpPr>
      <xdr:spPr>
        <a:xfrm>
          <a:off x="22199600" y="18519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88188</xdr:rowOff>
    </xdr:from>
    <xdr:to>
      <xdr:col>112</xdr:col>
      <xdr:colOff>38100</xdr:colOff>
      <xdr:row>109</xdr:row>
      <xdr:rowOff>18338</xdr:rowOff>
    </xdr:to>
    <xdr:sp macro="" textlink="">
      <xdr:nvSpPr>
        <xdr:cNvPr id="841" name="楕円 840">
          <a:extLst>
            <a:ext uri="{FF2B5EF4-FFF2-40B4-BE49-F238E27FC236}">
              <a16:creationId xmlns:a16="http://schemas.microsoft.com/office/drawing/2014/main" id="{0425FA2B-37D9-4D37-80D5-9D468D10EE2C}"/>
            </a:ext>
          </a:extLst>
        </xdr:cNvPr>
        <xdr:cNvSpPr/>
      </xdr:nvSpPr>
      <xdr:spPr>
        <a:xfrm>
          <a:off x="21272500" y="1860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138607</xdr:rowOff>
    </xdr:from>
    <xdr:to>
      <xdr:col>116</xdr:col>
      <xdr:colOff>63500</xdr:colOff>
      <xdr:row>108</xdr:row>
      <xdr:rowOff>138988</xdr:rowOff>
    </xdr:to>
    <xdr:cxnSp macro="">
      <xdr:nvCxnSpPr>
        <xdr:cNvPr id="842" name="直線コネクタ 841">
          <a:extLst>
            <a:ext uri="{FF2B5EF4-FFF2-40B4-BE49-F238E27FC236}">
              <a16:creationId xmlns:a16="http://schemas.microsoft.com/office/drawing/2014/main" id="{84F7060A-8FEE-4D6A-AC43-6CE7231AE1A7}"/>
            </a:ext>
          </a:extLst>
        </xdr:cNvPr>
        <xdr:cNvCxnSpPr/>
      </xdr:nvCxnSpPr>
      <xdr:spPr>
        <a:xfrm flipV="1">
          <a:off x="21323300" y="18655207"/>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88646</xdr:rowOff>
    </xdr:from>
    <xdr:to>
      <xdr:col>107</xdr:col>
      <xdr:colOff>101600</xdr:colOff>
      <xdr:row>109</xdr:row>
      <xdr:rowOff>18796</xdr:rowOff>
    </xdr:to>
    <xdr:sp macro="" textlink="">
      <xdr:nvSpPr>
        <xdr:cNvPr id="843" name="楕円 842">
          <a:extLst>
            <a:ext uri="{FF2B5EF4-FFF2-40B4-BE49-F238E27FC236}">
              <a16:creationId xmlns:a16="http://schemas.microsoft.com/office/drawing/2014/main" id="{238A83AC-2167-40D2-ADDF-501046FF117E}"/>
            </a:ext>
          </a:extLst>
        </xdr:cNvPr>
        <xdr:cNvSpPr/>
      </xdr:nvSpPr>
      <xdr:spPr>
        <a:xfrm>
          <a:off x="20383500" y="1860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138988</xdr:rowOff>
    </xdr:from>
    <xdr:to>
      <xdr:col>111</xdr:col>
      <xdr:colOff>177800</xdr:colOff>
      <xdr:row>108</xdr:row>
      <xdr:rowOff>139446</xdr:rowOff>
    </xdr:to>
    <xdr:cxnSp macro="">
      <xdr:nvCxnSpPr>
        <xdr:cNvPr id="844" name="直線コネクタ 843">
          <a:extLst>
            <a:ext uri="{FF2B5EF4-FFF2-40B4-BE49-F238E27FC236}">
              <a16:creationId xmlns:a16="http://schemas.microsoft.com/office/drawing/2014/main" id="{09308FFC-4DF9-473F-BB6B-61868E4CAB3F}"/>
            </a:ext>
          </a:extLst>
        </xdr:cNvPr>
        <xdr:cNvCxnSpPr/>
      </xdr:nvCxnSpPr>
      <xdr:spPr>
        <a:xfrm flipV="1">
          <a:off x="20434300" y="18655588"/>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89103</xdr:rowOff>
    </xdr:from>
    <xdr:to>
      <xdr:col>102</xdr:col>
      <xdr:colOff>165100</xdr:colOff>
      <xdr:row>109</xdr:row>
      <xdr:rowOff>19253</xdr:rowOff>
    </xdr:to>
    <xdr:sp macro="" textlink="">
      <xdr:nvSpPr>
        <xdr:cNvPr id="845" name="楕円 844">
          <a:extLst>
            <a:ext uri="{FF2B5EF4-FFF2-40B4-BE49-F238E27FC236}">
              <a16:creationId xmlns:a16="http://schemas.microsoft.com/office/drawing/2014/main" id="{07DF2E8F-46FF-4307-9D43-A29B21D620A3}"/>
            </a:ext>
          </a:extLst>
        </xdr:cNvPr>
        <xdr:cNvSpPr/>
      </xdr:nvSpPr>
      <xdr:spPr>
        <a:xfrm>
          <a:off x="19494500" y="18605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139446</xdr:rowOff>
    </xdr:from>
    <xdr:to>
      <xdr:col>107</xdr:col>
      <xdr:colOff>50800</xdr:colOff>
      <xdr:row>108</xdr:row>
      <xdr:rowOff>139903</xdr:rowOff>
    </xdr:to>
    <xdr:cxnSp macro="">
      <xdr:nvCxnSpPr>
        <xdr:cNvPr id="846" name="直線コネクタ 845">
          <a:extLst>
            <a:ext uri="{FF2B5EF4-FFF2-40B4-BE49-F238E27FC236}">
              <a16:creationId xmlns:a16="http://schemas.microsoft.com/office/drawing/2014/main" id="{F8E8BF1C-5FBE-486F-9913-B1E79CD80EA5}"/>
            </a:ext>
          </a:extLst>
        </xdr:cNvPr>
        <xdr:cNvCxnSpPr/>
      </xdr:nvCxnSpPr>
      <xdr:spPr>
        <a:xfrm flipV="1">
          <a:off x="19545300" y="18656046"/>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89408</xdr:rowOff>
    </xdr:from>
    <xdr:to>
      <xdr:col>98</xdr:col>
      <xdr:colOff>38100</xdr:colOff>
      <xdr:row>109</xdr:row>
      <xdr:rowOff>19558</xdr:rowOff>
    </xdr:to>
    <xdr:sp macro="" textlink="">
      <xdr:nvSpPr>
        <xdr:cNvPr id="847" name="楕円 846">
          <a:extLst>
            <a:ext uri="{FF2B5EF4-FFF2-40B4-BE49-F238E27FC236}">
              <a16:creationId xmlns:a16="http://schemas.microsoft.com/office/drawing/2014/main" id="{C020B5A5-A886-4E94-A3A5-0BD4717C23CF}"/>
            </a:ext>
          </a:extLst>
        </xdr:cNvPr>
        <xdr:cNvSpPr/>
      </xdr:nvSpPr>
      <xdr:spPr>
        <a:xfrm>
          <a:off x="18605500" y="1860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139903</xdr:rowOff>
    </xdr:from>
    <xdr:to>
      <xdr:col>102</xdr:col>
      <xdr:colOff>114300</xdr:colOff>
      <xdr:row>108</xdr:row>
      <xdr:rowOff>140208</xdr:rowOff>
    </xdr:to>
    <xdr:cxnSp macro="">
      <xdr:nvCxnSpPr>
        <xdr:cNvPr id="848" name="直線コネクタ 847">
          <a:extLst>
            <a:ext uri="{FF2B5EF4-FFF2-40B4-BE49-F238E27FC236}">
              <a16:creationId xmlns:a16="http://schemas.microsoft.com/office/drawing/2014/main" id="{331E735A-74F0-4370-BF01-EECF3A9C9F5C}"/>
            </a:ext>
          </a:extLst>
        </xdr:cNvPr>
        <xdr:cNvCxnSpPr/>
      </xdr:nvCxnSpPr>
      <xdr:spPr>
        <a:xfrm flipV="1">
          <a:off x="18656300" y="18656503"/>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142918</xdr:rowOff>
    </xdr:from>
    <xdr:ext cx="469744" cy="259045"/>
    <xdr:sp macro="" textlink="">
      <xdr:nvSpPr>
        <xdr:cNvPr id="849" name="n_1aveValue【公民館】&#10;一人当たり面積">
          <a:extLst>
            <a:ext uri="{FF2B5EF4-FFF2-40B4-BE49-F238E27FC236}">
              <a16:creationId xmlns:a16="http://schemas.microsoft.com/office/drawing/2014/main" id="{B9DDB9E7-6DE3-467E-82EC-910F82ED9E9B}"/>
            </a:ext>
          </a:extLst>
        </xdr:cNvPr>
        <xdr:cNvSpPr txBox="1"/>
      </xdr:nvSpPr>
      <xdr:spPr>
        <a:xfrm>
          <a:off x="21075727" y="18316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148175</xdr:rowOff>
    </xdr:from>
    <xdr:ext cx="469744" cy="259045"/>
    <xdr:sp macro="" textlink="">
      <xdr:nvSpPr>
        <xdr:cNvPr id="850" name="n_2aveValue【公民館】&#10;一人当たり面積">
          <a:extLst>
            <a:ext uri="{FF2B5EF4-FFF2-40B4-BE49-F238E27FC236}">
              <a16:creationId xmlns:a16="http://schemas.microsoft.com/office/drawing/2014/main" id="{90F6250A-46E4-4D85-936A-EB2F6353F4A6}"/>
            </a:ext>
          </a:extLst>
        </xdr:cNvPr>
        <xdr:cNvSpPr txBox="1"/>
      </xdr:nvSpPr>
      <xdr:spPr>
        <a:xfrm>
          <a:off x="20199427" y="1832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145508</xdr:rowOff>
    </xdr:from>
    <xdr:ext cx="469744" cy="259045"/>
    <xdr:sp macro="" textlink="">
      <xdr:nvSpPr>
        <xdr:cNvPr id="851" name="n_3aveValue【公民館】&#10;一人当たり面積">
          <a:extLst>
            <a:ext uri="{FF2B5EF4-FFF2-40B4-BE49-F238E27FC236}">
              <a16:creationId xmlns:a16="http://schemas.microsoft.com/office/drawing/2014/main" id="{1EAB1538-1A7D-464D-A9E2-B7179F676211}"/>
            </a:ext>
          </a:extLst>
        </xdr:cNvPr>
        <xdr:cNvSpPr txBox="1"/>
      </xdr:nvSpPr>
      <xdr:spPr>
        <a:xfrm>
          <a:off x="19310427" y="18319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144975</xdr:rowOff>
    </xdr:from>
    <xdr:ext cx="469744" cy="259045"/>
    <xdr:sp macro="" textlink="">
      <xdr:nvSpPr>
        <xdr:cNvPr id="852" name="n_4aveValue【公民館】&#10;一人当たり面積">
          <a:extLst>
            <a:ext uri="{FF2B5EF4-FFF2-40B4-BE49-F238E27FC236}">
              <a16:creationId xmlns:a16="http://schemas.microsoft.com/office/drawing/2014/main" id="{C1785C76-D335-4626-9812-834CF679DEAF}"/>
            </a:ext>
          </a:extLst>
        </xdr:cNvPr>
        <xdr:cNvSpPr txBox="1"/>
      </xdr:nvSpPr>
      <xdr:spPr>
        <a:xfrm>
          <a:off x="18421427" y="1831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9465</xdr:rowOff>
    </xdr:from>
    <xdr:ext cx="469744" cy="259045"/>
    <xdr:sp macro="" textlink="">
      <xdr:nvSpPr>
        <xdr:cNvPr id="853" name="n_1mainValue【公民館】&#10;一人当たり面積">
          <a:extLst>
            <a:ext uri="{FF2B5EF4-FFF2-40B4-BE49-F238E27FC236}">
              <a16:creationId xmlns:a16="http://schemas.microsoft.com/office/drawing/2014/main" id="{01692AE3-02A0-49A9-BE1A-A77054C134D6}"/>
            </a:ext>
          </a:extLst>
        </xdr:cNvPr>
        <xdr:cNvSpPr txBox="1"/>
      </xdr:nvSpPr>
      <xdr:spPr>
        <a:xfrm>
          <a:off x="21075727" y="18697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9923</xdr:rowOff>
    </xdr:from>
    <xdr:ext cx="469744" cy="259045"/>
    <xdr:sp macro="" textlink="">
      <xdr:nvSpPr>
        <xdr:cNvPr id="854" name="n_2mainValue【公民館】&#10;一人当たり面積">
          <a:extLst>
            <a:ext uri="{FF2B5EF4-FFF2-40B4-BE49-F238E27FC236}">
              <a16:creationId xmlns:a16="http://schemas.microsoft.com/office/drawing/2014/main" id="{357019FD-1136-4928-8EBC-52EE3D71ABEA}"/>
            </a:ext>
          </a:extLst>
        </xdr:cNvPr>
        <xdr:cNvSpPr txBox="1"/>
      </xdr:nvSpPr>
      <xdr:spPr>
        <a:xfrm>
          <a:off x="20199427" y="18697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10380</xdr:rowOff>
    </xdr:from>
    <xdr:ext cx="469744" cy="259045"/>
    <xdr:sp macro="" textlink="">
      <xdr:nvSpPr>
        <xdr:cNvPr id="855" name="n_3mainValue【公民館】&#10;一人当たり面積">
          <a:extLst>
            <a:ext uri="{FF2B5EF4-FFF2-40B4-BE49-F238E27FC236}">
              <a16:creationId xmlns:a16="http://schemas.microsoft.com/office/drawing/2014/main" id="{455B3886-5827-4695-878B-00567568B37C}"/>
            </a:ext>
          </a:extLst>
        </xdr:cNvPr>
        <xdr:cNvSpPr txBox="1"/>
      </xdr:nvSpPr>
      <xdr:spPr>
        <a:xfrm>
          <a:off x="19310427" y="18698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10685</xdr:rowOff>
    </xdr:from>
    <xdr:ext cx="469744" cy="259045"/>
    <xdr:sp macro="" textlink="">
      <xdr:nvSpPr>
        <xdr:cNvPr id="856" name="n_4mainValue【公民館】&#10;一人当たり面積">
          <a:extLst>
            <a:ext uri="{FF2B5EF4-FFF2-40B4-BE49-F238E27FC236}">
              <a16:creationId xmlns:a16="http://schemas.microsoft.com/office/drawing/2014/main" id="{33A4EB79-1666-4CE6-974B-73BB6DAA2174}"/>
            </a:ext>
          </a:extLst>
        </xdr:cNvPr>
        <xdr:cNvSpPr txBox="1"/>
      </xdr:nvSpPr>
      <xdr:spPr>
        <a:xfrm>
          <a:off x="18421427" y="18698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7" name="正方形/長方形 856">
          <a:extLst>
            <a:ext uri="{FF2B5EF4-FFF2-40B4-BE49-F238E27FC236}">
              <a16:creationId xmlns:a16="http://schemas.microsoft.com/office/drawing/2014/main" id="{69469814-C9F2-4BA2-B56B-32AAF3ECA2B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8" name="正方形/長方形 857">
          <a:extLst>
            <a:ext uri="{FF2B5EF4-FFF2-40B4-BE49-F238E27FC236}">
              <a16:creationId xmlns:a16="http://schemas.microsoft.com/office/drawing/2014/main" id="{7B238A36-107A-4F73-BFC0-D050E7A3FCC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9" name="テキスト ボックス 858">
          <a:extLst>
            <a:ext uri="{FF2B5EF4-FFF2-40B4-BE49-F238E27FC236}">
              <a16:creationId xmlns:a16="http://schemas.microsoft.com/office/drawing/2014/main" id="{5C83A235-A73A-4FDB-9EB5-E70E928F953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ほとんどの類型において、有形固定資産減価償却率は類似団体平均値を下回っているが、港湾・漁港、認定こども園・幼稚園・保育所については、類似団体平均値を上回っている。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特に認定こども園等については、施設の構造上、老朽化に伴う維持管理経費の増加が見込まれていることから、計画的な</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老朽化対策に取り組んでいく必要がある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学校施設については、類似団体平均値を大きく下回っているが、これは平成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年度に安田中学校屋内運動場の建替え更新を行ったことによるものである。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F8D105C-50CA-4824-B754-20C792FF0AD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C27A1A0-B85B-4018-9EEA-274BFC2787D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DA8F7C6-BCF9-4427-8A9F-D43D05764EC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E2B6AB0-978B-464C-AC2F-0762EE2497C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高知県安田町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8056C58-8602-48C2-BB51-BF9AE47C7BD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07885A6-BB99-4949-8D79-35316D04FC7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79E7A6F-CC6E-453D-B9A7-D706EBBE173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9E755AA-4103-4E7B-B87B-F3AC9415F3E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57A428A-4E5A-474B-AEF7-C1E67D3FBE2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62AD154-8857-4427-B1F5-BA412563400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2,345
2,334
52.36
3,112,598
3,040,452
52,163
1,696,059
4,325,745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1A3B141-465D-4667-98E7-F1F0B834B39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88CACA9-C963-44ED-8005-A175E354E44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D36FDE6-141C-4498-95B9-7B116234AAB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99838B4-1EE5-4CF8-8EBF-6EEE9561EF2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1076923-526A-4DD6-BEE1-7D18F15F43C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1741ABB4-9B90-416C-B220-88E53FD09B73}"/>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C8594B0-D3C7-4F62-BF58-358FC63D879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691E975-C5EC-401B-993B-73C1CAD496C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93AFD11-F2A5-4272-BF6A-352987D0545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B514514-1B55-4B0B-94C8-0B0249A2507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9DB8770-3530-4AD3-9B88-138E93A571E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242C3BF-ACFF-4B73-9DAF-1A1DBE9F1D9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E34DCA8-3C9F-4FDE-9FDC-B0F5B70986D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589A412-5B85-4577-A3C7-A44EF0BFD9C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6AD4E3A-F5E8-4EEE-A0EB-F166B74D555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B675DA0-5EF4-485E-8447-18244EA1E84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715D38A-85D4-45F5-BC46-694A7F10A8A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0019C68-D447-47A5-AC36-BF87200C050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6FCCB67-2978-40FA-9E59-95835737D26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F8D313A-6397-4B50-BB31-5772762030B3}"/>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B29F371-4FC2-41CF-8CFE-BB005C3D06F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D580E4E-E24E-4581-9104-1EE3F6A6B77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ADAFF4C-3F9A-453E-A26D-1D05F26D79B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18A0CB8-951C-4F3C-B2BD-FF6793C313F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F25DAF5-5E34-4FDA-9A52-D6F6166DD61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59F5D98-3EF9-4039-B473-8C3B318CBCE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9014181-11EB-416F-B54D-21E9F72117E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2C60692-DC37-4E00-93E1-A7243978699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7964336-308B-47BE-A055-BE98E911959C}"/>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6A63ADD7-1E25-49AE-A649-C9F4D89B2FF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F4201ACC-69C7-4101-9F43-E154285B98C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4C97E6E5-F288-4B14-A4F7-C7DE149E62A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6885E23C-31DD-4CD5-9B63-55245494FD0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F2378DD-074E-498F-B6F5-7627E8A2B3A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B21C1195-537B-43F9-895B-300E3900154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6FD42660-54B4-4BD3-9FBF-3B5C32418C4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86CB650C-E4B9-40F5-BDCD-F272A7EED374}"/>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2D4D192D-6B11-4528-8873-42AEA3902BC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8CADBE55-3044-4A9D-BC20-77DF65B8E01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9149476F-B6CA-484C-824C-5829A50224C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394F5606-B71B-41A9-BD39-D9808741DE8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67DE33F5-2FB6-4749-99F8-92C1697EB5D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5A7BE686-36F3-4253-B1AD-CFAB4EC3AE9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551B466B-0DC6-4FF7-81DB-8C2355A887E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7320AE5F-CB4A-47CD-9A6D-251B8150DE2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E5BAC493-5026-4B73-8974-2CE471C7195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450ED3C4-52F4-41AD-BF76-9AB61849B0F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3BD72040-E80F-4FD0-B3F8-9919783DFA86}"/>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15A9ADCB-8259-42E1-9932-0B5A16042756}"/>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FB92DE43-025C-4EBB-BD76-3E9DD54184F4}"/>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977962D3-F122-4F5E-971A-E343E64F4412}"/>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5F453F5B-C0EE-4A0F-B796-1BBA4BA858B5}"/>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54BF552E-378B-4CE7-8D6C-4F3D2E2D01E7}"/>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F535D0DD-BCD8-40CC-BD96-2DCA3C26A0BF}"/>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BCC0A71A-B32B-474D-BFA6-CE1FA07FBA73}"/>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DBE5DA68-A758-4540-95D6-B2C1657E83D3}"/>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EF973CFD-9293-4783-AD02-8EA4ACD6A3A3}"/>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195ABF51-3AA2-4CD2-9F60-C1B6927CB00E}"/>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DFD8BED1-0249-4CE0-B515-F75A392DC84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431B7F7F-AA39-4873-BC43-8CC0F86705F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59E882AB-3009-4607-827E-4245B87256E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E72CFECA-D88D-4372-9641-A60BC9AB4E74}"/>
            </a:ext>
          </a:extLst>
        </xdr:cNvPr>
        <xdr:cNvCxnSpPr/>
      </xdr:nvCxnSpPr>
      <xdr:spPr>
        <a:xfrm flipV="1">
          <a:off x="4634865" y="952119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F0E61072-C651-4C48-A3F4-02FB3509B09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08BF6625-66D7-4ED5-99F9-766CBA0F099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11223F8E-992D-4D50-BC76-A9D5746BBDEA}"/>
            </a:ext>
          </a:extLst>
        </xdr:cNvPr>
        <xdr:cNvSpPr txBox="1"/>
      </xdr:nvSpPr>
      <xdr:spPr>
        <a:xfrm>
          <a:off x="4673600" y="929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77" name="直線コネクタ 76">
          <a:extLst>
            <a:ext uri="{FF2B5EF4-FFF2-40B4-BE49-F238E27FC236}">
              <a16:creationId xmlns:a16="http://schemas.microsoft.com/office/drawing/2014/main" id="{3FACCE48-7668-4622-92DA-3C7F7C9052AA}"/>
            </a:ext>
          </a:extLst>
        </xdr:cNvPr>
        <xdr:cNvCxnSpPr/>
      </xdr:nvCxnSpPr>
      <xdr:spPr>
        <a:xfrm>
          <a:off x="4546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170197</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A474CEAE-A698-4A0D-8E39-7376112F4940}"/>
            </a:ext>
          </a:extLst>
        </xdr:cNvPr>
        <xdr:cNvSpPr txBox="1"/>
      </xdr:nvSpPr>
      <xdr:spPr>
        <a:xfrm>
          <a:off x="4673600" y="10285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147320</xdr:rowOff>
    </xdr:from>
    <xdr:to>
      <xdr:col>24</xdr:col>
      <xdr:colOff>114300</xdr:colOff>
      <xdr:row>61</xdr:row>
      <xdr:rowOff>77470</xdr:rowOff>
    </xdr:to>
    <xdr:sp macro="" textlink="">
      <xdr:nvSpPr>
        <xdr:cNvPr id="79" name="フローチャート: 判断 78">
          <a:extLst>
            <a:ext uri="{FF2B5EF4-FFF2-40B4-BE49-F238E27FC236}">
              <a16:creationId xmlns:a16="http://schemas.microsoft.com/office/drawing/2014/main" id="{5F883DF1-AD13-41BB-B1B7-CDA377AA0996}"/>
            </a:ext>
          </a:extLst>
        </xdr:cNvPr>
        <xdr:cNvSpPr/>
      </xdr:nvSpPr>
      <xdr:spPr>
        <a:xfrm>
          <a:off x="4584700" y="1043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139700</xdr:rowOff>
    </xdr:from>
    <xdr:to>
      <xdr:col>20</xdr:col>
      <xdr:colOff>38100</xdr:colOff>
      <xdr:row>61</xdr:row>
      <xdr:rowOff>69850</xdr:rowOff>
    </xdr:to>
    <xdr:sp macro="" textlink="">
      <xdr:nvSpPr>
        <xdr:cNvPr id="80" name="フローチャート: 判断 79">
          <a:extLst>
            <a:ext uri="{FF2B5EF4-FFF2-40B4-BE49-F238E27FC236}">
              <a16:creationId xmlns:a16="http://schemas.microsoft.com/office/drawing/2014/main" id="{BFC684D2-E002-43A5-9F51-0894317ABAA6}"/>
            </a:ext>
          </a:extLst>
        </xdr:cNvPr>
        <xdr:cNvSpPr/>
      </xdr:nvSpPr>
      <xdr:spPr>
        <a:xfrm>
          <a:off x="3746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132080</xdr:rowOff>
    </xdr:from>
    <xdr:to>
      <xdr:col>15</xdr:col>
      <xdr:colOff>101600</xdr:colOff>
      <xdr:row>61</xdr:row>
      <xdr:rowOff>62230</xdr:rowOff>
    </xdr:to>
    <xdr:sp macro="" textlink="">
      <xdr:nvSpPr>
        <xdr:cNvPr id="81" name="フローチャート: 判断 80">
          <a:extLst>
            <a:ext uri="{FF2B5EF4-FFF2-40B4-BE49-F238E27FC236}">
              <a16:creationId xmlns:a16="http://schemas.microsoft.com/office/drawing/2014/main" id="{0466CF0F-A9BE-4DE2-9F55-E44126EDB2C7}"/>
            </a:ext>
          </a:extLst>
        </xdr:cNvPr>
        <xdr:cNvSpPr/>
      </xdr:nvSpPr>
      <xdr:spPr>
        <a:xfrm>
          <a:off x="2857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133985</xdr:rowOff>
    </xdr:from>
    <xdr:to>
      <xdr:col>10</xdr:col>
      <xdr:colOff>165100</xdr:colOff>
      <xdr:row>61</xdr:row>
      <xdr:rowOff>64135</xdr:rowOff>
    </xdr:to>
    <xdr:sp macro="" textlink="">
      <xdr:nvSpPr>
        <xdr:cNvPr id="82" name="フローチャート: 判断 81">
          <a:extLst>
            <a:ext uri="{FF2B5EF4-FFF2-40B4-BE49-F238E27FC236}">
              <a16:creationId xmlns:a16="http://schemas.microsoft.com/office/drawing/2014/main" id="{5EFE2CB6-4599-46CA-AD3D-B294675805B7}"/>
            </a:ext>
          </a:extLst>
        </xdr:cNvPr>
        <xdr:cNvSpPr/>
      </xdr:nvSpPr>
      <xdr:spPr>
        <a:xfrm>
          <a:off x="1968500" y="1042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162560</xdr:rowOff>
    </xdr:from>
    <xdr:to>
      <xdr:col>6</xdr:col>
      <xdr:colOff>38100</xdr:colOff>
      <xdr:row>61</xdr:row>
      <xdr:rowOff>92710</xdr:rowOff>
    </xdr:to>
    <xdr:sp macro="" textlink="">
      <xdr:nvSpPr>
        <xdr:cNvPr id="83" name="フローチャート: 判断 82">
          <a:extLst>
            <a:ext uri="{FF2B5EF4-FFF2-40B4-BE49-F238E27FC236}">
              <a16:creationId xmlns:a16="http://schemas.microsoft.com/office/drawing/2014/main" id="{149CD9AE-7D15-4EC5-BDF3-1C71848DDB11}"/>
            </a:ext>
          </a:extLst>
        </xdr:cNvPr>
        <xdr:cNvSpPr/>
      </xdr:nvSpPr>
      <xdr:spPr>
        <a:xfrm>
          <a:off x="10795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F4CE5EE6-7BB6-44A9-9600-A92A97CA908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97A7CCC4-3446-4ACC-B2F3-354322B3E69D}"/>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75BDDD48-E39D-4A4F-B7C3-F9060B6F063A}"/>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04838B3A-FF29-44A9-BE53-9BE8BA3C9F6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25A44C34-BA75-4603-B27E-5A947ACD8D0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25400</xdr:rowOff>
    </xdr:from>
    <xdr:to>
      <xdr:col>24</xdr:col>
      <xdr:colOff>114300</xdr:colOff>
      <xdr:row>64</xdr:row>
      <xdr:rowOff>127000</xdr:rowOff>
    </xdr:to>
    <xdr:sp macro="" textlink="">
      <xdr:nvSpPr>
        <xdr:cNvPr id="89" name="楕円 88">
          <a:extLst>
            <a:ext uri="{FF2B5EF4-FFF2-40B4-BE49-F238E27FC236}">
              <a16:creationId xmlns:a16="http://schemas.microsoft.com/office/drawing/2014/main" id="{9F2CAF77-DBF4-4B1D-909A-D1239A5DD1A2}"/>
            </a:ext>
          </a:extLst>
        </xdr:cNvPr>
        <xdr:cNvSpPr/>
      </xdr:nvSpPr>
      <xdr:spPr>
        <a:xfrm>
          <a:off x="45847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111777</xdr:rowOff>
    </xdr:from>
    <xdr:ext cx="469744" cy="259045"/>
    <xdr:sp macro="" textlink="">
      <xdr:nvSpPr>
        <xdr:cNvPr id="90" name="【体育館・プール】&#10;有形固定資産減価償却率該当値テキスト">
          <a:extLst>
            <a:ext uri="{FF2B5EF4-FFF2-40B4-BE49-F238E27FC236}">
              <a16:creationId xmlns:a16="http://schemas.microsoft.com/office/drawing/2014/main" id="{8134A33E-7072-4456-BCF4-144A59F7288E}"/>
            </a:ext>
          </a:extLst>
        </xdr:cNvPr>
        <xdr:cNvSpPr txBox="1"/>
      </xdr:nvSpPr>
      <xdr:spPr>
        <a:xfrm>
          <a:off x="4673600" y="1091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25400</xdr:rowOff>
    </xdr:from>
    <xdr:to>
      <xdr:col>20</xdr:col>
      <xdr:colOff>38100</xdr:colOff>
      <xdr:row>64</xdr:row>
      <xdr:rowOff>127000</xdr:rowOff>
    </xdr:to>
    <xdr:sp macro="" textlink="">
      <xdr:nvSpPr>
        <xdr:cNvPr id="91" name="楕円 90">
          <a:extLst>
            <a:ext uri="{FF2B5EF4-FFF2-40B4-BE49-F238E27FC236}">
              <a16:creationId xmlns:a16="http://schemas.microsoft.com/office/drawing/2014/main" id="{7FB512A9-37D8-4A76-BFD9-E004EE93D4ED}"/>
            </a:ext>
          </a:extLst>
        </xdr:cNvPr>
        <xdr:cNvSpPr/>
      </xdr:nvSpPr>
      <xdr:spPr>
        <a:xfrm>
          <a:off x="37465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76200</xdr:rowOff>
    </xdr:from>
    <xdr:to>
      <xdr:col>24</xdr:col>
      <xdr:colOff>63500</xdr:colOff>
      <xdr:row>64</xdr:row>
      <xdr:rowOff>76200</xdr:rowOff>
    </xdr:to>
    <xdr:cxnSp macro="">
      <xdr:nvCxnSpPr>
        <xdr:cNvPr id="92" name="直線コネクタ 91">
          <a:extLst>
            <a:ext uri="{FF2B5EF4-FFF2-40B4-BE49-F238E27FC236}">
              <a16:creationId xmlns:a16="http://schemas.microsoft.com/office/drawing/2014/main" id="{6C7B80F5-9EFA-4FAA-BEDC-634007EF5396}"/>
            </a:ext>
          </a:extLst>
        </xdr:cNvPr>
        <xdr:cNvCxnSpPr/>
      </xdr:nvCxnSpPr>
      <xdr:spPr>
        <a:xfrm>
          <a:off x="3797300" y="1104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25400</xdr:rowOff>
    </xdr:from>
    <xdr:to>
      <xdr:col>15</xdr:col>
      <xdr:colOff>101600</xdr:colOff>
      <xdr:row>64</xdr:row>
      <xdr:rowOff>127000</xdr:rowOff>
    </xdr:to>
    <xdr:sp macro="" textlink="">
      <xdr:nvSpPr>
        <xdr:cNvPr id="93" name="楕円 92">
          <a:extLst>
            <a:ext uri="{FF2B5EF4-FFF2-40B4-BE49-F238E27FC236}">
              <a16:creationId xmlns:a16="http://schemas.microsoft.com/office/drawing/2014/main" id="{4A743FE6-9131-4EDE-B66A-831FC71DEB32}"/>
            </a:ext>
          </a:extLst>
        </xdr:cNvPr>
        <xdr:cNvSpPr/>
      </xdr:nvSpPr>
      <xdr:spPr>
        <a:xfrm>
          <a:off x="28575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76200</xdr:rowOff>
    </xdr:from>
    <xdr:to>
      <xdr:col>19</xdr:col>
      <xdr:colOff>177800</xdr:colOff>
      <xdr:row>64</xdr:row>
      <xdr:rowOff>76200</xdr:rowOff>
    </xdr:to>
    <xdr:cxnSp macro="">
      <xdr:nvCxnSpPr>
        <xdr:cNvPr id="94" name="直線コネクタ 93">
          <a:extLst>
            <a:ext uri="{FF2B5EF4-FFF2-40B4-BE49-F238E27FC236}">
              <a16:creationId xmlns:a16="http://schemas.microsoft.com/office/drawing/2014/main" id="{0DF3FE92-7749-4D3E-9829-64307E4497C3}"/>
            </a:ext>
          </a:extLst>
        </xdr:cNvPr>
        <xdr:cNvCxnSpPr/>
      </xdr:nvCxnSpPr>
      <xdr:spPr>
        <a:xfrm>
          <a:off x="2908300" y="1104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64</xdr:row>
      <xdr:rowOff>25400</xdr:rowOff>
    </xdr:from>
    <xdr:to>
      <xdr:col>10</xdr:col>
      <xdr:colOff>165100</xdr:colOff>
      <xdr:row>64</xdr:row>
      <xdr:rowOff>127000</xdr:rowOff>
    </xdr:to>
    <xdr:sp macro="" textlink="">
      <xdr:nvSpPr>
        <xdr:cNvPr id="95" name="楕円 94">
          <a:extLst>
            <a:ext uri="{FF2B5EF4-FFF2-40B4-BE49-F238E27FC236}">
              <a16:creationId xmlns:a16="http://schemas.microsoft.com/office/drawing/2014/main" id="{019806FB-EC28-48EA-962B-29EAA05E6458}"/>
            </a:ext>
          </a:extLst>
        </xdr:cNvPr>
        <xdr:cNvSpPr/>
      </xdr:nvSpPr>
      <xdr:spPr>
        <a:xfrm>
          <a:off x="19685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76200</xdr:rowOff>
    </xdr:from>
    <xdr:to>
      <xdr:col>15</xdr:col>
      <xdr:colOff>50800</xdr:colOff>
      <xdr:row>64</xdr:row>
      <xdr:rowOff>76200</xdr:rowOff>
    </xdr:to>
    <xdr:cxnSp macro="">
      <xdr:nvCxnSpPr>
        <xdr:cNvPr id="96" name="直線コネクタ 95">
          <a:extLst>
            <a:ext uri="{FF2B5EF4-FFF2-40B4-BE49-F238E27FC236}">
              <a16:creationId xmlns:a16="http://schemas.microsoft.com/office/drawing/2014/main" id="{A85080AA-FB9F-44DA-81D4-C8ECCDEEA829}"/>
            </a:ext>
          </a:extLst>
        </xdr:cNvPr>
        <xdr:cNvCxnSpPr/>
      </xdr:nvCxnSpPr>
      <xdr:spPr>
        <a:xfrm>
          <a:off x="2019300" y="1104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64</xdr:row>
      <xdr:rowOff>23495</xdr:rowOff>
    </xdr:from>
    <xdr:to>
      <xdr:col>6</xdr:col>
      <xdr:colOff>38100</xdr:colOff>
      <xdr:row>64</xdr:row>
      <xdr:rowOff>125095</xdr:rowOff>
    </xdr:to>
    <xdr:sp macro="" textlink="">
      <xdr:nvSpPr>
        <xdr:cNvPr id="97" name="楕円 96">
          <a:extLst>
            <a:ext uri="{FF2B5EF4-FFF2-40B4-BE49-F238E27FC236}">
              <a16:creationId xmlns:a16="http://schemas.microsoft.com/office/drawing/2014/main" id="{20EF5BF0-5C00-4597-9C3D-42443466307A}"/>
            </a:ext>
          </a:extLst>
        </xdr:cNvPr>
        <xdr:cNvSpPr/>
      </xdr:nvSpPr>
      <xdr:spPr>
        <a:xfrm>
          <a:off x="1079500" y="1099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74295</xdr:rowOff>
    </xdr:from>
    <xdr:to>
      <xdr:col>10</xdr:col>
      <xdr:colOff>114300</xdr:colOff>
      <xdr:row>64</xdr:row>
      <xdr:rowOff>76200</xdr:rowOff>
    </xdr:to>
    <xdr:cxnSp macro="">
      <xdr:nvCxnSpPr>
        <xdr:cNvPr id="98" name="直線コネクタ 97">
          <a:extLst>
            <a:ext uri="{FF2B5EF4-FFF2-40B4-BE49-F238E27FC236}">
              <a16:creationId xmlns:a16="http://schemas.microsoft.com/office/drawing/2014/main" id="{670464D2-B5F2-4C25-A863-AE8860A0C676}"/>
            </a:ext>
          </a:extLst>
        </xdr:cNvPr>
        <xdr:cNvCxnSpPr/>
      </xdr:nvCxnSpPr>
      <xdr:spPr>
        <a:xfrm>
          <a:off x="1130300" y="1104709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86377</xdr:rowOff>
    </xdr:from>
    <xdr:ext cx="405111" cy="259045"/>
    <xdr:sp macro="" textlink="">
      <xdr:nvSpPr>
        <xdr:cNvPr id="99" name="n_1aveValue【体育館・プール】&#10;有形固定資産減価償却率">
          <a:extLst>
            <a:ext uri="{FF2B5EF4-FFF2-40B4-BE49-F238E27FC236}">
              <a16:creationId xmlns:a16="http://schemas.microsoft.com/office/drawing/2014/main" id="{5109184E-F64E-4096-B751-32BA95857075}"/>
            </a:ext>
          </a:extLst>
        </xdr:cNvPr>
        <xdr:cNvSpPr txBox="1"/>
      </xdr:nvSpPr>
      <xdr:spPr>
        <a:xfrm>
          <a:off x="3582044" y="10201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78757</xdr:rowOff>
    </xdr:from>
    <xdr:ext cx="405111" cy="259045"/>
    <xdr:sp macro="" textlink="">
      <xdr:nvSpPr>
        <xdr:cNvPr id="100" name="n_2aveValue【体育館・プール】&#10;有形固定資産減価償却率">
          <a:extLst>
            <a:ext uri="{FF2B5EF4-FFF2-40B4-BE49-F238E27FC236}">
              <a16:creationId xmlns:a16="http://schemas.microsoft.com/office/drawing/2014/main" id="{874D72E9-484B-45F5-A290-9E3C4C25EE04}"/>
            </a:ext>
          </a:extLst>
        </xdr:cNvPr>
        <xdr:cNvSpPr txBox="1"/>
      </xdr:nvSpPr>
      <xdr:spPr>
        <a:xfrm>
          <a:off x="2705744" y="1019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80662</xdr:rowOff>
    </xdr:from>
    <xdr:ext cx="405111" cy="259045"/>
    <xdr:sp macro="" textlink="">
      <xdr:nvSpPr>
        <xdr:cNvPr id="101" name="n_3aveValue【体育館・プール】&#10;有形固定資産減価償却率">
          <a:extLst>
            <a:ext uri="{FF2B5EF4-FFF2-40B4-BE49-F238E27FC236}">
              <a16:creationId xmlns:a16="http://schemas.microsoft.com/office/drawing/2014/main" id="{9A8D2BCF-1C35-4E5A-B16D-568B1E06ABD2}"/>
            </a:ext>
          </a:extLst>
        </xdr:cNvPr>
        <xdr:cNvSpPr txBox="1"/>
      </xdr:nvSpPr>
      <xdr:spPr>
        <a:xfrm>
          <a:off x="1816744" y="10196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109237</xdr:rowOff>
    </xdr:from>
    <xdr:ext cx="405111" cy="259045"/>
    <xdr:sp macro="" textlink="">
      <xdr:nvSpPr>
        <xdr:cNvPr id="102" name="n_4aveValue【体育館・プール】&#10;有形固定資産減価償却率">
          <a:extLst>
            <a:ext uri="{FF2B5EF4-FFF2-40B4-BE49-F238E27FC236}">
              <a16:creationId xmlns:a16="http://schemas.microsoft.com/office/drawing/2014/main" id="{0F9AACC9-CF03-48A4-A2D1-62EBC572DB93}"/>
            </a:ext>
          </a:extLst>
        </xdr:cNvPr>
        <xdr:cNvSpPr txBox="1"/>
      </xdr:nvSpPr>
      <xdr:spPr>
        <a:xfrm>
          <a:off x="927744" y="10224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64</xdr:row>
      <xdr:rowOff>118127</xdr:rowOff>
    </xdr:from>
    <xdr:ext cx="469744" cy="259045"/>
    <xdr:sp macro="" textlink="">
      <xdr:nvSpPr>
        <xdr:cNvPr id="103" name="n_1mainValue【体育館・プール】&#10;有形固定資産減価償却率">
          <a:extLst>
            <a:ext uri="{FF2B5EF4-FFF2-40B4-BE49-F238E27FC236}">
              <a16:creationId xmlns:a16="http://schemas.microsoft.com/office/drawing/2014/main" id="{5DD36B43-885F-4E47-921A-9350D0CB9955}"/>
            </a:ext>
          </a:extLst>
        </xdr:cNvPr>
        <xdr:cNvSpPr txBox="1"/>
      </xdr:nvSpPr>
      <xdr:spPr>
        <a:xfrm>
          <a:off x="3549727" y="1109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64</xdr:row>
      <xdr:rowOff>118127</xdr:rowOff>
    </xdr:from>
    <xdr:ext cx="469744" cy="259045"/>
    <xdr:sp macro="" textlink="">
      <xdr:nvSpPr>
        <xdr:cNvPr id="104" name="n_2mainValue【体育館・プール】&#10;有形固定資産減価償却率">
          <a:extLst>
            <a:ext uri="{FF2B5EF4-FFF2-40B4-BE49-F238E27FC236}">
              <a16:creationId xmlns:a16="http://schemas.microsoft.com/office/drawing/2014/main" id="{61E482A6-5F0E-4ED5-B8D0-80AF7A3E548F}"/>
            </a:ext>
          </a:extLst>
        </xdr:cNvPr>
        <xdr:cNvSpPr txBox="1"/>
      </xdr:nvSpPr>
      <xdr:spPr>
        <a:xfrm>
          <a:off x="2673427" y="1109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64</xdr:row>
      <xdr:rowOff>118127</xdr:rowOff>
    </xdr:from>
    <xdr:ext cx="469744" cy="259045"/>
    <xdr:sp macro="" textlink="">
      <xdr:nvSpPr>
        <xdr:cNvPr id="105" name="n_3mainValue【体育館・プール】&#10;有形固定資産減価償却率">
          <a:extLst>
            <a:ext uri="{FF2B5EF4-FFF2-40B4-BE49-F238E27FC236}">
              <a16:creationId xmlns:a16="http://schemas.microsoft.com/office/drawing/2014/main" id="{2136744B-83E8-4F77-B98D-ABD28131EC83}"/>
            </a:ext>
          </a:extLst>
        </xdr:cNvPr>
        <xdr:cNvSpPr txBox="1"/>
      </xdr:nvSpPr>
      <xdr:spPr>
        <a:xfrm>
          <a:off x="1784427" y="1109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116222</xdr:rowOff>
    </xdr:from>
    <xdr:ext cx="405111" cy="259045"/>
    <xdr:sp macro="" textlink="">
      <xdr:nvSpPr>
        <xdr:cNvPr id="106" name="n_4mainValue【体育館・プール】&#10;有形固定資産減価償却率">
          <a:extLst>
            <a:ext uri="{FF2B5EF4-FFF2-40B4-BE49-F238E27FC236}">
              <a16:creationId xmlns:a16="http://schemas.microsoft.com/office/drawing/2014/main" id="{A633850D-3344-43AF-A556-A829F16D2FC2}"/>
            </a:ext>
          </a:extLst>
        </xdr:cNvPr>
        <xdr:cNvSpPr txBox="1"/>
      </xdr:nvSpPr>
      <xdr:spPr>
        <a:xfrm>
          <a:off x="927744" y="1108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0A2CD0D5-48B6-4074-BD1A-DD770C55461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DEA4D3DC-2242-4249-9ED5-40FA546E80B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CD3F5971-8AA7-46EC-9494-9BEEAD9D119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4D58BDF5-F76D-442E-9F05-3321ACF47F0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005B20A5-8D6D-4F3D-A355-15B825CC0E6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09E884B8-5425-43E3-91B3-363E623795B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F74A6B5D-AA36-4169-85A0-F8E58FFA717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660CA577-FD28-4948-90F2-81FADAAFDEC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5D711A00-27D0-4F48-9307-BE7A1B71572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D5547565-0839-410B-A516-D93289905B4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7" name="直線コネクタ 116">
          <a:extLst>
            <a:ext uri="{FF2B5EF4-FFF2-40B4-BE49-F238E27FC236}">
              <a16:creationId xmlns:a16="http://schemas.microsoft.com/office/drawing/2014/main" id="{A1372305-5F3E-4BF9-A5ED-001A884ABC74}"/>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8" name="テキスト ボックス 117">
          <a:extLst>
            <a:ext uri="{FF2B5EF4-FFF2-40B4-BE49-F238E27FC236}">
              <a16:creationId xmlns:a16="http://schemas.microsoft.com/office/drawing/2014/main" id="{DA716F5A-F73A-4690-963D-2CBE2C6B6136}"/>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9" name="直線コネクタ 118">
          <a:extLst>
            <a:ext uri="{FF2B5EF4-FFF2-40B4-BE49-F238E27FC236}">
              <a16:creationId xmlns:a16="http://schemas.microsoft.com/office/drawing/2014/main" id="{6176B1D7-646F-4D9D-90BC-73FC0E9D8FA4}"/>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20" name="テキスト ボックス 119">
          <a:extLst>
            <a:ext uri="{FF2B5EF4-FFF2-40B4-BE49-F238E27FC236}">
              <a16:creationId xmlns:a16="http://schemas.microsoft.com/office/drawing/2014/main" id="{1C316BC3-936B-4929-A400-F63CE353AAC1}"/>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1" name="直線コネクタ 120">
          <a:extLst>
            <a:ext uri="{FF2B5EF4-FFF2-40B4-BE49-F238E27FC236}">
              <a16:creationId xmlns:a16="http://schemas.microsoft.com/office/drawing/2014/main" id="{8BB6BF13-7ECA-4403-AF7F-82350856BE38}"/>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2" name="テキスト ボックス 121">
          <a:extLst>
            <a:ext uri="{FF2B5EF4-FFF2-40B4-BE49-F238E27FC236}">
              <a16:creationId xmlns:a16="http://schemas.microsoft.com/office/drawing/2014/main" id="{0B8C623A-8023-47D9-AF2D-4FD937F89C28}"/>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3" name="直線コネクタ 122">
          <a:extLst>
            <a:ext uri="{FF2B5EF4-FFF2-40B4-BE49-F238E27FC236}">
              <a16:creationId xmlns:a16="http://schemas.microsoft.com/office/drawing/2014/main" id="{9E0CB8C3-9FD5-44C7-8A29-0EEED76CCC22}"/>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4" name="テキスト ボックス 123">
          <a:extLst>
            <a:ext uri="{FF2B5EF4-FFF2-40B4-BE49-F238E27FC236}">
              <a16:creationId xmlns:a16="http://schemas.microsoft.com/office/drawing/2014/main" id="{F09EBB14-7702-4480-B7E9-66B756D8FC92}"/>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5" name="直線コネクタ 124">
          <a:extLst>
            <a:ext uri="{FF2B5EF4-FFF2-40B4-BE49-F238E27FC236}">
              <a16:creationId xmlns:a16="http://schemas.microsoft.com/office/drawing/2014/main" id="{BBDDAA36-732C-41B2-AA01-27951308FE11}"/>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6" name="テキスト ボックス 125">
          <a:extLst>
            <a:ext uri="{FF2B5EF4-FFF2-40B4-BE49-F238E27FC236}">
              <a16:creationId xmlns:a16="http://schemas.microsoft.com/office/drawing/2014/main" id="{255BA00B-B0DE-4910-9497-631803930257}"/>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7" name="直線コネクタ 126">
          <a:extLst>
            <a:ext uri="{FF2B5EF4-FFF2-40B4-BE49-F238E27FC236}">
              <a16:creationId xmlns:a16="http://schemas.microsoft.com/office/drawing/2014/main" id="{05DC712E-17D9-40E3-A235-C1F37D490ADE}"/>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8" name="テキスト ボックス 127">
          <a:extLst>
            <a:ext uri="{FF2B5EF4-FFF2-40B4-BE49-F238E27FC236}">
              <a16:creationId xmlns:a16="http://schemas.microsoft.com/office/drawing/2014/main" id="{456C1C97-ACA7-4979-82E4-B9FFC70FB79C}"/>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9" name="直線コネクタ 128">
          <a:extLst>
            <a:ext uri="{FF2B5EF4-FFF2-40B4-BE49-F238E27FC236}">
              <a16:creationId xmlns:a16="http://schemas.microsoft.com/office/drawing/2014/main" id="{E38EC4E4-6504-4489-93FC-B40E62E5705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0" name="テキスト ボックス 129">
          <a:extLst>
            <a:ext uri="{FF2B5EF4-FFF2-40B4-BE49-F238E27FC236}">
              <a16:creationId xmlns:a16="http://schemas.microsoft.com/office/drawing/2014/main" id="{7847AD36-1963-4CCB-B631-D42C2167DFD9}"/>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1" name="【体育館・プール】&#10;一人当たり面積グラフ枠">
          <a:extLst>
            <a:ext uri="{FF2B5EF4-FFF2-40B4-BE49-F238E27FC236}">
              <a16:creationId xmlns:a16="http://schemas.microsoft.com/office/drawing/2014/main" id="{3805BA28-7FCC-4895-923F-24E7A82C06E8}"/>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47353</xdr:rowOff>
    </xdr:from>
    <xdr:to>
      <xdr:col>54</xdr:col>
      <xdr:colOff>189865</xdr:colOff>
      <xdr:row>64</xdr:row>
      <xdr:rowOff>98951</xdr:rowOff>
    </xdr:to>
    <xdr:cxnSp macro="">
      <xdr:nvCxnSpPr>
        <xdr:cNvPr id="132" name="直線コネクタ 131">
          <a:extLst>
            <a:ext uri="{FF2B5EF4-FFF2-40B4-BE49-F238E27FC236}">
              <a16:creationId xmlns:a16="http://schemas.microsoft.com/office/drawing/2014/main" id="{448B07BF-AA29-49FC-BA1A-2957DA1540FE}"/>
            </a:ext>
          </a:extLst>
        </xdr:cNvPr>
        <xdr:cNvCxnSpPr/>
      </xdr:nvCxnSpPr>
      <xdr:spPr>
        <a:xfrm flipV="1">
          <a:off x="10476865" y="9477103"/>
          <a:ext cx="0" cy="1594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102778</xdr:rowOff>
    </xdr:from>
    <xdr:ext cx="469744" cy="259045"/>
    <xdr:sp macro="" textlink="">
      <xdr:nvSpPr>
        <xdr:cNvPr id="133" name="【体育館・プール】&#10;一人当たり面積最小値テキスト">
          <a:extLst>
            <a:ext uri="{FF2B5EF4-FFF2-40B4-BE49-F238E27FC236}">
              <a16:creationId xmlns:a16="http://schemas.microsoft.com/office/drawing/2014/main" id="{8D79AF8F-D0B5-42D6-8941-7C7993F038FE}"/>
            </a:ext>
          </a:extLst>
        </xdr:cNvPr>
        <xdr:cNvSpPr txBox="1"/>
      </xdr:nvSpPr>
      <xdr:spPr>
        <a:xfrm>
          <a:off x="10515600" y="1107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98951</xdr:rowOff>
    </xdr:from>
    <xdr:to>
      <xdr:col>55</xdr:col>
      <xdr:colOff>88900</xdr:colOff>
      <xdr:row>64</xdr:row>
      <xdr:rowOff>98951</xdr:rowOff>
    </xdr:to>
    <xdr:cxnSp macro="">
      <xdr:nvCxnSpPr>
        <xdr:cNvPr id="134" name="直線コネクタ 133">
          <a:extLst>
            <a:ext uri="{FF2B5EF4-FFF2-40B4-BE49-F238E27FC236}">
              <a16:creationId xmlns:a16="http://schemas.microsoft.com/office/drawing/2014/main" id="{66926FCE-4D3A-413F-A729-6F46F545CAD2}"/>
            </a:ext>
          </a:extLst>
        </xdr:cNvPr>
        <xdr:cNvCxnSpPr/>
      </xdr:nvCxnSpPr>
      <xdr:spPr>
        <a:xfrm>
          <a:off x="10388600" y="11071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165480</xdr:rowOff>
    </xdr:from>
    <xdr:ext cx="469744" cy="259045"/>
    <xdr:sp macro="" textlink="">
      <xdr:nvSpPr>
        <xdr:cNvPr id="135" name="【体育館・プール】&#10;一人当たり面積最大値テキスト">
          <a:extLst>
            <a:ext uri="{FF2B5EF4-FFF2-40B4-BE49-F238E27FC236}">
              <a16:creationId xmlns:a16="http://schemas.microsoft.com/office/drawing/2014/main" id="{81CD5BD3-CB07-45FA-B5A5-94FE63D27804}"/>
            </a:ext>
          </a:extLst>
        </xdr:cNvPr>
        <xdr:cNvSpPr txBox="1"/>
      </xdr:nvSpPr>
      <xdr:spPr>
        <a:xfrm>
          <a:off x="10515600" y="9252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47353</xdr:rowOff>
    </xdr:from>
    <xdr:to>
      <xdr:col>55</xdr:col>
      <xdr:colOff>88900</xdr:colOff>
      <xdr:row>55</xdr:row>
      <xdr:rowOff>47353</xdr:rowOff>
    </xdr:to>
    <xdr:cxnSp macro="">
      <xdr:nvCxnSpPr>
        <xdr:cNvPr id="136" name="直線コネクタ 135">
          <a:extLst>
            <a:ext uri="{FF2B5EF4-FFF2-40B4-BE49-F238E27FC236}">
              <a16:creationId xmlns:a16="http://schemas.microsoft.com/office/drawing/2014/main" id="{680178A9-C00D-4ACC-9C0F-DF2D2C4FF3A0}"/>
            </a:ext>
          </a:extLst>
        </xdr:cNvPr>
        <xdr:cNvCxnSpPr/>
      </xdr:nvCxnSpPr>
      <xdr:spPr>
        <a:xfrm>
          <a:off x="10388600" y="947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81805</xdr:rowOff>
    </xdr:from>
    <xdr:ext cx="469744" cy="259045"/>
    <xdr:sp macro="" textlink="">
      <xdr:nvSpPr>
        <xdr:cNvPr id="137" name="【体育館・プール】&#10;一人当たり面積平均値テキスト">
          <a:extLst>
            <a:ext uri="{FF2B5EF4-FFF2-40B4-BE49-F238E27FC236}">
              <a16:creationId xmlns:a16="http://schemas.microsoft.com/office/drawing/2014/main" id="{16297F9A-6E34-4CC7-B91C-8C565F0BAACC}"/>
            </a:ext>
          </a:extLst>
        </xdr:cNvPr>
        <xdr:cNvSpPr txBox="1"/>
      </xdr:nvSpPr>
      <xdr:spPr>
        <a:xfrm>
          <a:off x="10515600" y="105402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58928</xdr:rowOff>
    </xdr:from>
    <xdr:to>
      <xdr:col>55</xdr:col>
      <xdr:colOff>50800</xdr:colOff>
      <xdr:row>62</xdr:row>
      <xdr:rowOff>160528</xdr:rowOff>
    </xdr:to>
    <xdr:sp macro="" textlink="">
      <xdr:nvSpPr>
        <xdr:cNvPr id="138" name="フローチャート: 判断 137">
          <a:extLst>
            <a:ext uri="{FF2B5EF4-FFF2-40B4-BE49-F238E27FC236}">
              <a16:creationId xmlns:a16="http://schemas.microsoft.com/office/drawing/2014/main" id="{78B2AC1E-FE70-429C-A7ED-1F3C78757DA1}"/>
            </a:ext>
          </a:extLst>
        </xdr:cNvPr>
        <xdr:cNvSpPr/>
      </xdr:nvSpPr>
      <xdr:spPr>
        <a:xfrm>
          <a:off x="10426700" y="1068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77543</xdr:rowOff>
    </xdr:from>
    <xdr:to>
      <xdr:col>50</xdr:col>
      <xdr:colOff>165100</xdr:colOff>
      <xdr:row>63</xdr:row>
      <xdr:rowOff>7693</xdr:rowOff>
    </xdr:to>
    <xdr:sp macro="" textlink="">
      <xdr:nvSpPr>
        <xdr:cNvPr id="139" name="フローチャート: 判断 138">
          <a:extLst>
            <a:ext uri="{FF2B5EF4-FFF2-40B4-BE49-F238E27FC236}">
              <a16:creationId xmlns:a16="http://schemas.microsoft.com/office/drawing/2014/main" id="{95C521D0-F0E2-459F-B094-3E67AE2D8E9E}"/>
            </a:ext>
          </a:extLst>
        </xdr:cNvPr>
        <xdr:cNvSpPr/>
      </xdr:nvSpPr>
      <xdr:spPr>
        <a:xfrm>
          <a:off x="9588500" y="1070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92565</xdr:rowOff>
    </xdr:from>
    <xdr:to>
      <xdr:col>46</xdr:col>
      <xdr:colOff>38100</xdr:colOff>
      <xdr:row>63</xdr:row>
      <xdr:rowOff>22715</xdr:rowOff>
    </xdr:to>
    <xdr:sp macro="" textlink="">
      <xdr:nvSpPr>
        <xdr:cNvPr id="140" name="フローチャート: 判断 139">
          <a:extLst>
            <a:ext uri="{FF2B5EF4-FFF2-40B4-BE49-F238E27FC236}">
              <a16:creationId xmlns:a16="http://schemas.microsoft.com/office/drawing/2014/main" id="{0AAB6F75-9D91-4AD3-A79F-719F12D0AC2F}"/>
            </a:ext>
          </a:extLst>
        </xdr:cNvPr>
        <xdr:cNvSpPr/>
      </xdr:nvSpPr>
      <xdr:spPr>
        <a:xfrm>
          <a:off x="8699500" y="1072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94197</xdr:rowOff>
    </xdr:from>
    <xdr:to>
      <xdr:col>41</xdr:col>
      <xdr:colOff>101600</xdr:colOff>
      <xdr:row>63</xdr:row>
      <xdr:rowOff>24347</xdr:rowOff>
    </xdr:to>
    <xdr:sp macro="" textlink="">
      <xdr:nvSpPr>
        <xdr:cNvPr id="141" name="フローチャート: 判断 140">
          <a:extLst>
            <a:ext uri="{FF2B5EF4-FFF2-40B4-BE49-F238E27FC236}">
              <a16:creationId xmlns:a16="http://schemas.microsoft.com/office/drawing/2014/main" id="{6B7B5EFD-129A-4253-8EA6-6D500315857C}"/>
            </a:ext>
          </a:extLst>
        </xdr:cNvPr>
        <xdr:cNvSpPr/>
      </xdr:nvSpPr>
      <xdr:spPr>
        <a:xfrm>
          <a:off x="7810500" y="1072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90932</xdr:rowOff>
    </xdr:from>
    <xdr:to>
      <xdr:col>36</xdr:col>
      <xdr:colOff>165100</xdr:colOff>
      <xdr:row>63</xdr:row>
      <xdr:rowOff>21082</xdr:rowOff>
    </xdr:to>
    <xdr:sp macro="" textlink="">
      <xdr:nvSpPr>
        <xdr:cNvPr id="142" name="フローチャート: 判断 141">
          <a:extLst>
            <a:ext uri="{FF2B5EF4-FFF2-40B4-BE49-F238E27FC236}">
              <a16:creationId xmlns:a16="http://schemas.microsoft.com/office/drawing/2014/main" id="{1EFFDF32-DBE6-4AC0-B16B-BD5B4915F592}"/>
            </a:ext>
          </a:extLst>
        </xdr:cNvPr>
        <xdr:cNvSpPr/>
      </xdr:nvSpPr>
      <xdr:spPr>
        <a:xfrm>
          <a:off x="6921500" y="1072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27AECC6E-5C77-4D78-B9FC-CE386ED2624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CDAF1D7C-EDD9-4747-A55C-CBFE14057FD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43AA1B27-3D97-4D8A-921D-E38218564B5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FB33DEB6-8849-4211-B380-FAA1287678F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7" name="テキスト ボックス 146">
          <a:extLst>
            <a:ext uri="{FF2B5EF4-FFF2-40B4-BE49-F238E27FC236}">
              <a16:creationId xmlns:a16="http://schemas.microsoft.com/office/drawing/2014/main" id="{3DA8A6CA-13E2-465F-AF22-B5AA864A4C9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91259</xdr:rowOff>
    </xdr:from>
    <xdr:to>
      <xdr:col>55</xdr:col>
      <xdr:colOff>50800</xdr:colOff>
      <xdr:row>64</xdr:row>
      <xdr:rowOff>21409</xdr:rowOff>
    </xdr:to>
    <xdr:sp macro="" textlink="">
      <xdr:nvSpPr>
        <xdr:cNvPr id="148" name="楕円 147">
          <a:extLst>
            <a:ext uri="{FF2B5EF4-FFF2-40B4-BE49-F238E27FC236}">
              <a16:creationId xmlns:a16="http://schemas.microsoft.com/office/drawing/2014/main" id="{6AA6CD3D-90A7-4411-9CB4-B4C7E2E9ABDA}"/>
            </a:ext>
          </a:extLst>
        </xdr:cNvPr>
        <xdr:cNvSpPr/>
      </xdr:nvSpPr>
      <xdr:spPr>
        <a:xfrm>
          <a:off x="10426700" y="1089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69686</xdr:rowOff>
    </xdr:from>
    <xdr:ext cx="469744" cy="259045"/>
    <xdr:sp macro="" textlink="">
      <xdr:nvSpPr>
        <xdr:cNvPr id="149" name="【体育館・プール】&#10;一人当たり面積該当値テキスト">
          <a:extLst>
            <a:ext uri="{FF2B5EF4-FFF2-40B4-BE49-F238E27FC236}">
              <a16:creationId xmlns:a16="http://schemas.microsoft.com/office/drawing/2014/main" id="{4918C4AF-2181-430A-9ACB-6274E8002767}"/>
            </a:ext>
          </a:extLst>
        </xdr:cNvPr>
        <xdr:cNvSpPr txBox="1"/>
      </xdr:nvSpPr>
      <xdr:spPr>
        <a:xfrm>
          <a:off x="10515600" y="10871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95504</xdr:rowOff>
    </xdr:from>
    <xdr:to>
      <xdr:col>50</xdr:col>
      <xdr:colOff>165100</xdr:colOff>
      <xdr:row>64</xdr:row>
      <xdr:rowOff>25654</xdr:rowOff>
    </xdr:to>
    <xdr:sp macro="" textlink="">
      <xdr:nvSpPr>
        <xdr:cNvPr id="150" name="楕円 149">
          <a:extLst>
            <a:ext uri="{FF2B5EF4-FFF2-40B4-BE49-F238E27FC236}">
              <a16:creationId xmlns:a16="http://schemas.microsoft.com/office/drawing/2014/main" id="{D6F5DFA2-AB35-4AC3-A487-8B9D9404C297}"/>
            </a:ext>
          </a:extLst>
        </xdr:cNvPr>
        <xdr:cNvSpPr/>
      </xdr:nvSpPr>
      <xdr:spPr>
        <a:xfrm>
          <a:off x="9588500" y="1089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142059</xdr:rowOff>
    </xdr:from>
    <xdr:to>
      <xdr:col>55</xdr:col>
      <xdr:colOff>0</xdr:colOff>
      <xdr:row>63</xdr:row>
      <xdr:rowOff>146304</xdr:rowOff>
    </xdr:to>
    <xdr:cxnSp macro="">
      <xdr:nvCxnSpPr>
        <xdr:cNvPr id="151" name="直線コネクタ 150">
          <a:extLst>
            <a:ext uri="{FF2B5EF4-FFF2-40B4-BE49-F238E27FC236}">
              <a16:creationId xmlns:a16="http://schemas.microsoft.com/office/drawing/2014/main" id="{BE5789E4-4DD6-4B6B-9593-45927ADC3598}"/>
            </a:ext>
          </a:extLst>
        </xdr:cNvPr>
        <xdr:cNvCxnSpPr/>
      </xdr:nvCxnSpPr>
      <xdr:spPr>
        <a:xfrm flipV="1">
          <a:off x="9639300" y="10943409"/>
          <a:ext cx="838200" cy="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101382</xdr:rowOff>
    </xdr:from>
    <xdr:to>
      <xdr:col>46</xdr:col>
      <xdr:colOff>38100</xdr:colOff>
      <xdr:row>64</xdr:row>
      <xdr:rowOff>31532</xdr:rowOff>
    </xdr:to>
    <xdr:sp macro="" textlink="">
      <xdr:nvSpPr>
        <xdr:cNvPr id="152" name="楕円 151">
          <a:extLst>
            <a:ext uri="{FF2B5EF4-FFF2-40B4-BE49-F238E27FC236}">
              <a16:creationId xmlns:a16="http://schemas.microsoft.com/office/drawing/2014/main" id="{1C8E8AB4-8318-4386-8A70-FB8D0C5A2EBF}"/>
            </a:ext>
          </a:extLst>
        </xdr:cNvPr>
        <xdr:cNvSpPr/>
      </xdr:nvSpPr>
      <xdr:spPr>
        <a:xfrm>
          <a:off x="8699500" y="10902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146304</xdr:rowOff>
    </xdr:from>
    <xdr:to>
      <xdr:col>50</xdr:col>
      <xdr:colOff>114300</xdr:colOff>
      <xdr:row>63</xdr:row>
      <xdr:rowOff>152182</xdr:rowOff>
    </xdr:to>
    <xdr:cxnSp macro="">
      <xdr:nvCxnSpPr>
        <xdr:cNvPr id="153" name="直線コネクタ 152">
          <a:extLst>
            <a:ext uri="{FF2B5EF4-FFF2-40B4-BE49-F238E27FC236}">
              <a16:creationId xmlns:a16="http://schemas.microsoft.com/office/drawing/2014/main" id="{0D7840FE-DAF1-4596-B6C9-5BA767651492}"/>
            </a:ext>
          </a:extLst>
        </xdr:cNvPr>
        <xdr:cNvCxnSpPr/>
      </xdr:nvCxnSpPr>
      <xdr:spPr>
        <a:xfrm flipV="1">
          <a:off x="8750300" y="10947654"/>
          <a:ext cx="889000" cy="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106607</xdr:rowOff>
    </xdr:from>
    <xdr:to>
      <xdr:col>41</xdr:col>
      <xdr:colOff>101600</xdr:colOff>
      <xdr:row>64</xdr:row>
      <xdr:rowOff>36757</xdr:rowOff>
    </xdr:to>
    <xdr:sp macro="" textlink="">
      <xdr:nvSpPr>
        <xdr:cNvPr id="154" name="楕円 153">
          <a:extLst>
            <a:ext uri="{FF2B5EF4-FFF2-40B4-BE49-F238E27FC236}">
              <a16:creationId xmlns:a16="http://schemas.microsoft.com/office/drawing/2014/main" id="{D03DD191-55DA-40D0-8CEC-7DB90CC2234F}"/>
            </a:ext>
          </a:extLst>
        </xdr:cNvPr>
        <xdr:cNvSpPr/>
      </xdr:nvSpPr>
      <xdr:spPr>
        <a:xfrm>
          <a:off x="7810500" y="1090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152182</xdr:rowOff>
    </xdr:from>
    <xdr:to>
      <xdr:col>45</xdr:col>
      <xdr:colOff>177800</xdr:colOff>
      <xdr:row>63</xdr:row>
      <xdr:rowOff>157407</xdr:rowOff>
    </xdr:to>
    <xdr:cxnSp macro="">
      <xdr:nvCxnSpPr>
        <xdr:cNvPr id="155" name="直線コネクタ 154">
          <a:extLst>
            <a:ext uri="{FF2B5EF4-FFF2-40B4-BE49-F238E27FC236}">
              <a16:creationId xmlns:a16="http://schemas.microsoft.com/office/drawing/2014/main" id="{0E909110-BC5B-488C-86FA-726C7B2F642D}"/>
            </a:ext>
          </a:extLst>
        </xdr:cNvPr>
        <xdr:cNvCxnSpPr/>
      </xdr:nvCxnSpPr>
      <xdr:spPr>
        <a:xfrm flipV="1">
          <a:off x="7861300" y="10953532"/>
          <a:ext cx="889000" cy="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101382</xdr:rowOff>
    </xdr:from>
    <xdr:to>
      <xdr:col>36</xdr:col>
      <xdr:colOff>165100</xdr:colOff>
      <xdr:row>64</xdr:row>
      <xdr:rowOff>31532</xdr:rowOff>
    </xdr:to>
    <xdr:sp macro="" textlink="">
      <xdr:nvSpPr>
        <xdr:cNvPr id="156" name="楕円 155">
          <a:extLst>
            <a:ext uri="{FF2B5EF4-FFF2-40B4-BE49-F238E27FC236}">
              <a16:creationId xmlns:a16="http://schemas.microsoft.com/office/drawing/2014/main" id="{DCB2674D-21E2-4C3F-9898-0295BD1B33DE}"/>
            </a:ext>
          </a:extLst>
        </xdr:cNvPr>
        <xdr:cNvSpPr/>
      </xdr:nvSpPr>
      <xdr:spPr>
        <a:xfrm>
          <a:off x="6921500" y="10902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152182</xdr:rowOff>
    </xdr:from>
    <xdr:to>
      <xdr:col>41</xdr:col>
      <xdr:colOff>50800</xdr:colOff>
      <xdr:row>63</xdr:row>
      <xdr:rowOff>157407</xdr:rowOff>
    </xdr:to>
    <xdr:cxnSp macro="">
      <xdr:nvCxnSpPr>
        <xdr:cNvPr id="157" name="直線コネクタ 156">
          <a:extLst>
            <a:ext uri="{FF2B5EF4-FFF2-40B4-BE49-F238E27FC236}">
              <a16:creationId xmlns:a16="http://schemas.microsoft.com/office/drawing/2014/main" id="{591D3C4C-70AA-4C3B-BD40-A36326CD2292}"/>
            </a:ext>
          </a:extLst>
        </xdr:cNvPr>
        <xdr:cNvCxnSpPr/>
      </xdr:nvCxnSpPr>
      <xdr:spPr>
        <a:xfrm>
          <a:off x="6972300" y="10953532"/>
          <a:ext cx="889000" cy="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24220</xdr:rowOff>
    </xdr:from>
    <xdr:ext cx="469744" cy="259045"/>
    <xdr:sp macro="" textlink="">
      <xdr:nvSpPr>
        <xdr:cNvPr id="158" name="n_1aveValue【体育館・プール】&#10;一人当たり面積">
          <a:extLst>
            <a:ext uri="{FF2B5EF4-FFF2-40B4-BE49-F238E27FC236}">
              <a16:creationId xmlns:a16="http://schemas.microsoft.com/office/drawing/2014/main" id="{EEC77A77-BBD6-4755-B18E-CCCB7C6623B5}"/>
            </a:ext>
          </a:extLst>
        </xdr:cNvPr>
        <xdr:cNvSpPr txBox="1"/>
      </xdr:nvSpPr>
      <xdr:spPr>
        <a:xfrm>
          <a:off x="9391727" y="10482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39242</xdr:rowOff>
    </xdr:from>
    <xdr:ext cx="469744" cy="259045"/>
    <xdr:sp macro="" textlink="">
      <xdr:nvSpPr>
        <xdr:cNvPr id="159" name="n_2aveValue【体育館・プール】&#10;一人当たり面積">
          <a:extLst>
            <a:ext uri="{FF2B5EF4-FFF2-40B4-BE49-F238E27FC236}">
              <a16:creationId xmlns:a16="http://schemas.microsoft.com/office/drawing/2014/main" id="{166F348A-12D6-4A20-8957-AC9427D546B9}"/>
            </a:ext>
          </a:extLst>
        </xdr:cNvPr>
        <xdr:cNvSpPr txBox="1"/>
      </xdr:nvSpPr>
      <xdr:spPr>
        <a:xfrm>
          <a:off x="8515427" y="10497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40874</xdr:rowOff>
    </xdr:from>
    <xdr:ext cx="469744" cy="259045"/>
    <xdr:sp macro="" textlink="">
      <xdr:nvSpPr>
        <xdr:cNvPr id="160" name="n_3aveValue【体育館・プール】&#10;一人当たり面積">
          <a:extLst>
            <a:ext uri="{FF2B5EF4-FFF2-40B4-BE49-F238E27FC236}">
              <a16:creationId xmlns:a16="http://schemas.microsoft.com/office/drawing/2014/main" id="{577D3827-AE1F-4D10-A123-F7441CBE270A}"/>
            </a:ext>
          </a:extLst>
        </xdr:cNvPr>
        <xdr:cNvSpPr txBox="1"/>
      </xdr:nvSpPr>
      <xdr:spPr>
        <a:xfrm>
          <a:off x="7626427" y="1049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37609</xdr:rowOff>
    </xdr:from>
    <xdr:ext cx="469744" cy="259045"/>
    <xdr:sp macro="" textlink="">
      <xdr:nvSpPr>
        <xdr:cNvPr id="161" name="n_4aveValue【体育館・プール】&#10;一人当たり面積">
          <a:extLst>
            <a:ext uri="{FF2B5EF4-FFF2-40B4-BE49-F238E27FC236}">
              <a16:creationId xmlns:a16="http://schemas.microsoft.com/office/drawing/2014/main" id="{C997D60D-5DD4-49B1-A039-319265897221}"/>
            </a:ext>
          </a:extLst>
        </xdr:cNvPr>
        <xdr:cNvSpPr txBox="1"/>
      </xdr:nvSpPr>
      <xdr:spPr>
        <a:xfrm>
          <a:off x="6737427" y="1049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16781</xdr:rowOff>
    </xdr:from>
    <xdr:ext cx="469744" cy="259045"/>
    <xdr:sp macro="" textlink="">
      <xdr:nvSpPr>
        <xdr:cNvPr id="162" name="n_1mainValue【体育館・プール】&#10;一人当たり面積">
          <a:extLst>
            <a:ext uri="{FF2B5EF4-FFF2-40B4-BE49-F238E27FC236}">
              <a16:creationId xmlns:a16="http://schemas.microsoft.com/office/drawing/2014/main" id="{9EA6FB9F-7460-49A4-B6B1-26493F254867}"/>
            </a:ext>
          </a:extLst>
        </xdr:cNvPr>
        <xdr:cNvSpPr txBox="1"/>
      </xdr:nvSpPr>
      <xdr:spPr>
        <a:xfrm>
          <a:off x="9391727" y="10989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22659</xdr:rowOff>
    </xdr:from>
    <xdr:ext cx="469744" cy="259045"/>
    <xdr:sp macro="" textlink="">
      <xdr:nvSpPr>
        <xdr:cNvPr id="163" name="n_2mainValue【体育館・プール】&#10;一人当たり面積">
          <a:extLst>
            <a:ext uri="{FF2B5EF4-FFF2-40B4-BE49-F238E27FC236}">
              <a16:creationId xmlns:a16="http://schemas.microsoft.com/office/drawing/2014/main" id="{D45BA16C-3957-43C0-96B8-A57535802A42}"/>
            </a:ext>
          </a:extLst>
        </xdr:cNvPr>
        <xdr:cNvSpPr txBox="1"/>
      </xdr:nvSpPr>
      <xdr:spPr>
        <a:xfrm>
          <a:off x="8515427" y="10995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27884</xdr:rowOff>
    </xdr:from>
    <xdr:ext cx="469744" cy="259045"/>
    <xdr:sp macro="" textlink="">
      <xdr:nvSpPr>
        <xdr:cNvPr id="164" name="n_3mainValue【体育館・プール】&#10;一人当たり面積">
          <a:extLst>
            <a:ext uri="{FF2B5EF4-FFF2-40B4-BE49-F238E27FC236}">
              <a16:creationId xmlns:a16="http://schemas.microsoft.com/office/drawing/2014/main" id="{A6C036B0-F6BD-4322-9936-658937C7B7A9}"/>
            </a:ext>
          </a:extLst>
        </xdr:cNvPr>
        <xdr:cNvSpPr txBox="1"/>
      </xdr:nvSpPr>
      <xdr:spPr>
        <a:xfrm>
          <a:off x="7626427" y="11000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22659</xdr:rowOff>
    </xdr:from>
    <xdr:ext cx="469744" cy="259045"/>
    <xdr:sp macro="" textlink="">
      <xdr:nvSpPr>
        <xdr:cNvPr id="165" name="n_4mainValue【体育館・プール】&#10;一人当たり面積">
          <a:extLst>
            <a:ext uri="{FF2B5EF4-FFF2-40B4-BE49-F238E27FC236}">
              <a16:creationId xmlns:a16="http://schemas.microsoft.com/office/drawing/2014/main" id="{4706815B-FDEC-46D5-AF71-7AE9AA2C86FC}"/>
            </a:ext>
          </a:extLst>
        </xdr:cNvPr>
        <xdr:cNvSpPr txBox="1"/>
      </xdr:nvSpPr>
      <xdr:spPr>
        <a:xfrm>
          <a:off x="6737427" y="10995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6" name="正方形/長方形 165">
          <a:extLst>
            <a:ext uri="{FF2B5EF4-FFF2-40B4-BE49-F238E27FC236}">
              <a16:creationId xmlns:a16="http://schemas.microsoft.com/office/drawing/2014/main" id="{AE2A389B-F87D-4B1F-AA61-9EAE5ECA064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7" name="正方形/長方形 166">
          <a:extLst>
            <a:ext uri="{FF2B5EF4-FFF2-40B4-BE49-F238E27FC236}">
              <a16:creationId xmlns:a16="http://schemas.microsoft.com/office/drawing/2014/main" id="{4755E064-4587-4070-BF4F-14E9C1AECBD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8" name="正方形/長方形 167">
          <a:extLst>
            <a:ext uri="{FF2B5EF4-FFF2-40B4-BE49-F238E27FC236}">
              <a16:creationId xmlns:a16="http://schemas.microsoft.com/office/drawing/2014/main" id="{A313DCC3-D940-4412-A647-2B2588B1AD3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9" name="正方形/長方形 168">
          <a:extLst>
            <a:ext uri="{FF2B5EF4-FFF2-40B4-BE49-F238E27FC236}">
              <a16:creationId xmlns:a16="http://schemas.microsoft.com/office/drawing/2014/main" id="{BF89820E-40CA-44EA-844B-CA6C00B78D5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0" name="正方形/長方形 169">
          <a:extLst>
            <a:ext uri="{FF2B5EF4-FFF2-40B4-BE49-F238E27FC236}">
              <a16:creationId xmlns:a16="http://schemas.microsoft.com/office/drawing/2014/main" id="{B40C6E2F-1EAE-40B5-B90D-EED9F051371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1" name="正方形/長方形 170">
          <a:extLst>
            <a:ext uri="{FF2B5EF4-FFF2-40B4-BE49-F238E27FC236}">
              <a16:creationId xmlns:a16="http://schemas.microsoft.com/office/drawing/2014/main" id="{6E472659-BA93-4179-8F71-9A06482A6F3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2" name="正方形/長方形 171">
          <a:extLst>
            <a:ext uri="{FF2B5EF4-FFF2-40B4-BE49-F238E27FC236}">
              <a16:creationId xmlns:a16="http://schemas.microsoft.com/office/drawing/2014/main" id="{2DC66588-5295-4A3E-A363-8F92B19A8A7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3" name="正方形/長方形 172">
          <a:extLst>
            <a:ext uri="{FF2B5EF4-FFF2-40B4-BE49-F238E27FC236}">
              <a16:creationId xmlns:a16="http://schemas.microsoft.com/office/drawing/2014/main" id="{41A95867-9876-437C-B454-8F375C57844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4" name="テキスト ボックス 173">
          <a:extLst>
            <a:ext uri="{FF2B5EF4-FFF2-40B4-BE49-F238E27FC236}">
              <a16:creationId xmlns:a16="http://schemas.microsoft.com/office/drawing/2014/main" id="{723C6CF7-5D6C-41FE-804B-F34A768E4B9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5" name="直線コネクタ 174">
          <a:extLst>
            <a:ext uri="{FF2B5EF4-FFF2-40B4-BE49-F238E27FC236}">
              <a16:creationId xmlns:a16="http://schemas.microsoft.com/office/drawing/2014/main" id="{B475740C-BC9C-40C6-BF6B-9B6E304C26B9}"/>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6" name="テキスト ボックス 175">
          <a:extLst>
            <a:ext uri="{FF2B5EF4-FFF2-40B4-BE49-F238E27FC236}">
              <a16:creationId xmlns:a16="http://schemas.microsoft.com/office/drawing/2014/main" id="{7E53EBFA-E5E6-4E77-91A2-4D230C05D6C7}"/>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7" name="直線コネクタ 176">
          <a:extLst>
            <a:ext uri="{FF2B5EF4-FFF2-40B4-BE49-F238E27FC236}">
              <a16:creationId xmlns:a16="http://schemas.microsoft.com/office/drawing/2014/main" id="{2C24080A-D5CA-4AE9-A168-24EDBCE7E5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8" name="テキスト ボックス 177">
          <a:extLst>
            <a:ext uri="{FF2B5EF4-FFF2-40B4-BE49-F238E27FC236}">
              <a16:creationId xmlns:a16="http://schemas.microsoft.com/office/drawing/2014/main" id="{0E9E3B74-5DCB-48C0-8CAA-CB53AECC9F98}"/>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9" name="直線コネクタ 178">
          <a:extLst>
            <a:ext uri="{FF2B5EF4-FFF2-40B4-BE49-F238E27FC236}">
              <a16:creationId xmlns:a16="http://schemas.microsoft.com/office/drawing/2014/main" id="{9FD18B05-7C1C-46C8-9C8E-43C5D49B6F86}"/>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80" name="テキスト ボックス 179">
          <a:extLst>
            <a:ext uri="{FF2B5EF4-FFF2-40B4-BE49-F238E27FC236}">
              <a16:creationId xmlns:a16="http://schemas.microsoft.com/office/drawing/2014/main" id="{C2F2EEBF-E8E1-4ED1-8840-37BE76007DC1}"/>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81" name="直線コネクタ 180">
          <a:extLst>
            <a:ext uri="{FF2B5EF4-FFF2-40B4-BE49-F238E27FC236}">
              <a16:creationId xmlns:a16="http://schemas.microsoft.com/office/drawing/2014/main" id="{391A1083-EF75-4899-9800-1F92AD144C52}"/>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2" name="テキスト ボックス 181">
          <a:extLst>
            <a:ext uri="{FF2B5EF4-FFF2-40B4-BE49-F238E27FC236}">
              <a16:creationId xmlns:a16="http://schemas.microsoft.com/office/drawing/2014/main" id="{C7D2CDE1-0564-4A81-AC04-B01E6C41BF0F}"/>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3" name="直線コネクタ 182">
          <a:extLst>
            <a:ext uri="{FF2B5EF4-FFF2-40B4-BE49-F238E27FC236}">
              <a16:creationId xmlns:a16="http://schemas.microsoft.com/office/drawing/2014/main" id="{911F1E2C-E7B6-490D-81E8-55973A610661}"/>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4" name="テキスト ボックス 183">
          <a:extLst>
            <a:ext uri="{FF2B5EF4-FFF2-40B4-BE49-F238E27FC236}">
              <a16:creationId xmlns:a16="http://schemas.microsoft.com/office/drawing/2014/main" id="{54864934-809F-42EA-89E8-BE426888D0E6}"/>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5" name="直線コネクタ 184">
          <a:extLst>
            <a:ext uri="{FF2B5EF4-FFF2-40B4-BE49-F238E27FC236}">
              <a16:creationId xmlns:a16="http://schemas.microsoft.com/office/drawing/2014/main" id="{1FF55C44-D010-43A8-970A-0DA5E26F255F}"/>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6" name="テキスト ボックス 185">
          <a:extLst>
            <a:ext uri="{FF2B5EF4-FFF2-40B4-BE49-F238E27FC236}">
              <a16:creationId xmlns:a16="http://schemas.microsoft.com/office/drawing/2014/main" id="{7FBDF0A5-EAF0-4267-8F79-2E73C9637631}"/>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7" name="直線コネクタ 186">
          <a:extLst>
            <a:ext uri="{FF2B5EF4-FFF2-40B4-BE49-F238E27FC236}">
              <a16:creationId xmlns:a16="http://schemas.microsoft.com/office/drawing/2014/main" id="{2AB3E65C-0EFA-469D-9ED6-C77A528DAB94}"/>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8" name="テキスト ボックス 187">
          <a:extLst>
            <a:ext uri="{FF2B5EF4-FFF2-40B4-BE49-F238E27FC236}">
              <a16:creationId xmlns:a16="http://schemas.microsoft.com/office/drawing/2014/main" id="{8F85DB94-5587-4ED0-B8C8-DFE9406F4FF9}"/>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9" name="直線コネクタ 188">
          <a:extLst>
            <a:ext uri="{FF2B5EF4-FFF2-40B4-BE49-F238E27FC236}">
              <a16:creationId xmlns:a16="http://schemas.microsoft.com/office/drawing/2014/main" id="{E05B0AAA-3B95-446E-8E71-C6D39614A05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90" name="【福祉施設】&#10;有形固定資産減価償却率グラフ枠">
          <a:extLst>
            <a:ext uri="{FF2B5EF4-FFF2-40B4-BE49-F238E27FC236}">
              <a16:creationId xmlns:a16="http://schemas.microsoft.com/office/drawing/2014/main" id="{EF5C6E84-0502-4783-95D5-E662BD8B20B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78921</xdr:rowOff>
    </xdr:from>
    <xdr:to>
      <xdr:col>24</xdr:col>
      <xdr:colOff>62865</xdr:colOff>
      <xdr:row>86</xdr:row>
      <xdr:rowOff>168729</xdr:rowOff>
    </xdr:to>
    <xdr:cxnSp macro="">
      <xdr:nvCxnSpPr>
        <xdr:cNvPr id="191" name="直線コネクタ 190">
          <a:extLst>
            <a:ext uri="{FF2B5EF4-FFF2-40B4-BE49-F238E27FC236}">
              <a16:creationId xmlns:a16="http://schemas.microsoft.com/office/drawing/2014/main" id="{143FC6CC-DF9B-4CCA-ABD7-3E48C7EF28BD}"/>
            </a:ext>
          </a:extLst>
        </xdr:cNvPr>
        <xdr:cNvCxnSpPr/>
      </xdr:nvCxnSpPr>
      <xdr:spPr>
        <a:xfrm flipV="1">
          <a:off x="4634865" y="13452021"/>
          <a:ext cx="0" cy="1461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92" name="【福祉施設】&#10;有形固定資産減価償却率最小値テキスト">
          <a:extLst>
            <a:ext uri="{FF2B5EF4-FFF2-40B4-BE49-F238E27FC236}">
              <a16:creationId xmlns:a16="http://schemas.microsoft.com/office/drawing/2014/main" id="{FBBF2176-3E04-4078-9395-90BF9F597487}"/>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3" name="直線コネクタ 192">
          <a:extLst>
            <a:ext uri="{FF2B5EF4-FFF2-40B4-BE49-F238E27FC236}">
              <a16:creationId xmlns:a16="http://schemas.microsoft.com/office/drawing/2014/main" id="{D70BABC9-6AFC-4C25-B828-A7CA5E8066B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25598</xdr:rowOff>
    </xdr:from>
    <xdr:ext cx="405111" cy="259045"/>
    <xdr:sp macro="" textlink="">
      <xdr:nvSpPr>
        <xdr:cNvPr id="194" name="【福祉施設】&#10;有形固定資産減価償却率最大値テキスト">
          <a:extLst>
            <a:ext uri="{FF2B5EF4-FFF2-40B4-BE49-F238E27FC236}">
              <a16:creationId xmlns:a16="http://schemas.microsoft.com/office/drawing/2014/main" id="{7CBF4A61-43E8-44D1-9E92-B3933B6471AA}"/>
            </a:ext>
          </a:extLst>
        </xdr:cNvPr>
        <xdr:cNvSpPr txBox="1"/>
      </xdr:nvSpPr>
      <xdr:spPr>
        <a:xfrm>
          <a:off x="4673600" y="13227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78921</xdr:rowOff>
    </xdr:from>
    <xdr:to>
      <xdr:col>24</xdr:col>
      <xdr:colOff>152400</xdr:colOff>
      <xdr:row>78</xdr:row>
      <xdr:rowOff>78921</xdr:rowOff>
    </xdr:to>
    <xdr:cxnSp macro="">
      <xdr:nvCxnSpPr>
        <xdr:cNvPr id="195" name="直線コネクタ 194">
          <a:extLst>
            <a:ext uri="{FF2B5EF4-FFF2-40B4-BE49-F238E27FC236}">
              <a16:creationId xmlns:a16="http://schemas.microsoft.com/office/drawing/2014/main" id="{5AA42B86-8859-4938-B36A-0DA1E65348A3}"/>
            </a:ext>
          </a:extLst>
        </xdr:cNvPr>
        <xdr:cNvCxnSpPr/>
      </xdr:nvCxnSpPr>
      <xdr:spPr>
        <a:xfrm>
          <a:off x="4546600" y="13452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33038</xdr:rowOff>
    </xdr:from>
    <xdr:ext cx="405111" cy="259045"/>
    <xdr:sp macro="" textlink="">
      <xdr:nvSpPr>
        <xdr:cNvPr id="196" name="【福祉施設】&#10;有形固定資産減価償却率平均値テキスト">
          <a:extLst>
            <a:ext uri="{FF2B5EF4-FFF2-40B4-BE49-F238E27FC236}">
              <a16:creationId xmlns:a16="http://schemas.microsoft.com/office/drawing/2014/main" id="{A63E9611-26A4-49A7-8AFD-B35ED9BBDEF1}"/>
            </a:ext>
          </a:extLst>
        </xdr:cNvPr>
        <xdr:cNvSpPr txBox="1"/>
      </xdr:nvSpPr>
      <xdr:spPr>
        <a:xfrm>
          <a:off x="4673600" y="14091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10161</xdr:rowOff>
    </xdr:from>
    <xdr:to>
      <xdr:col>24</xdr:col>
      <xdr:colOff>114300</xdr:colOff>
      <xdr:row>83</xdr:row>
      <xdr:rowOff>111761</xdr:rowOff>
    </xdr:to>
    <xdr:sp macro="" textlink="">
      <xdr:nvSpPr>
        <xdr:cNvPr id="197" name="フローチャート: 判断 196">
          <a:extLst>
            <a:ext uri="{FF2B5EF4-FFF2-40B4-BE49-F238E27FC236}">
              <a16:creationId xmlns:a16="http://schemas.microsoft.com/office/drawing/2014/main" id="{10CD504F-2ABA-408F-9155-3A29A96FDE3A}"/>
            </a:ext>
          </a:extLst>
        </xdr:cNvPr>
        <xdr:cNvSpPr/>
      </xdr:nvSpPr>
      <xdr:spPr>
        <a:xfrm>
          <a:off x="4584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117929</xdr:rowOff>
    </xdr:from>
    <xdr:to>
      <xdr:col>20</xdr:col>
      <xdr:colOff>38100</xdr:colOff>
      <xdr:row>83</xdr:row>
      <xdr:rowOff>48079</xdr:rowOff>
    </xdr:to>
    <xdr:sp macro="" textlink="">
      <xdr:nvSpPr>
        <xdr:cNvPr id="198" name="フローチャート: 判断 197">
          <a:extLst>
            <a:ext uri="{FF2B5EF4-FFF2-40B4-BE49-F238E27FC236}">
              <a16:creationId xmlns:a16="http://schemas.microsoft.com/office/drawing/2014/main" id="{E6304538-CE84-4C23-B34F-8CAA7589F285}"/>
            </a:ext>
          </a:extLst>
        </xdr:cNvPr>
        <xdr:cNvSpPr/>
      </xdr:nvSpPr>
      <xdr:spPr>
        <a:xfrm>
          <a:off x="3746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75474</xdr:rowOff>
    </xdr:from>
    <xdr:to>
      <xdr:col>15</xdr:col>
      <xdr:colOff>101600</xdr:colOff>
      <xdr:row>83</xdr:row>
      <xdr:rowOff>5624</xdr:rowOff>
    </xdr:to>
    <xdr:sp macro="" textlink="">
      <xdr:nvSpPr>
        <xdr:cNvPr id="199" name="フローチャート: 判断 198">
          <a:extLst>
            <a:ext uri="{FF2B5EF4-FFF2-40B4-BE49-F238E27FC236}">
              <a16:creationId xmlns:a16="http://schemas.microsoft.com/office/drawing/2014/main" id="{14B44649-AA54-4783-806B-742772969ADC}"/>
            </a:ext>
          </a:extLst>
        </xdr:cNvPr>
        <xdr:cNvSpPr/>
      </xdr:nvSpPr>
      <xdr:spPr>
        <a:xfrm>
          <a:off x="2857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34652</xdr:rowOff>
    </xdr:from>
    <xdr:to>
      <xdr:col>10</xdr:col>
      <xdr:colOff>165100</xdr:colOff>
      <xdr:row>82</xdr:row>
      <xdr:rowOff>136252</xdr:rowOff>
    </xdr:to>
    <xdr:sp macro="" textlink="">
      <xdr:nvSpPr>
        <xdr:cNvPr id="200" name="フローチャート: 判断 199">
          <a:extLst>
            <a:ext uri="{FF2B5EF4-FFF2-40B4-BE49-F238E27FC236}">
              <a16:creationId xmlns:a16="http://schemas.microsoft.com/office/drawing/2014/main" id="{A38F87A9-BE59-4C0C-9DDB-15F719BEF9C1}"/>
            </a:ext>
          </a:extLst>
        </xdr:cNvPr>
        <xdr:cNvSpPr/>
      </xdr:nvSpPr>
      <xdr:spPr>
        <a:xfrm>
          <a:off x="19685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13426</xdr:rowOff>
    </xdr:from>
    <xdr:to>
      <xdr:col>6</xdr:col>
      <xdr:colOff>38100</xdr:colOff>
      <xdr:row>82</xdr:row>
      <xdr:rowOff>115026</xdr:rowOff>
    </xdr:to>
    <xdr:sp macro="" textlink="">
      <xdr:nvSpPr>
        <xdr:cNvPr id="201" name="フローチャート: 判断 200">
          <a:extLst>
            <a:ext uri="{FF2B5EF4-FFF2-40B4-BE49-F238E27FC236}">
              <a16:creationId xmlns:a16="http://schemas.microsoft.com/office/drawing/2014/main" id="{AB5B79BA-B58E-40DC-8A6C-9B18BD6B298C}"/>
            </a:ext>
          </a:extLst>
        </xdr:cNvPr>
        <xdr:cNvSpPr/>
      </xdr:nvSpPr>
      <xdr:spPr>
        <a:xfrm>
          <a:off x="1079500" y="140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E51A5EFC-DC2B-4D55-B719-6BA1AEE1C31F}"/>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C8EFC7D2-1B0B-434C-A35C-C098881E985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149F907A-104E-4F6A-94BF-BFB42A3B746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5" name="テキスト ボックス 204">
          <a:extLst>
            <a:ext uri="{FF2B5EF4-FFF2-40B4-BE49-F238E27FC236}">
              <a16:creationId xmlns:a16="http://schemas.microsoft.com/office/drawing/2014/main" id="{2272DEDD-F302-4158-A458-86105190FF2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6" name="テキスト ボックス 205">
          <a:extLst>
            <a:ext uri="{FF2B5EF4-FFF2-40B4-BE49-F238E27FC236}">
              <a16:creationId xmlns:a16="http://schemas.microsoft.com/office/drawing/2014/main" id="{277CB992-837B-466C-A777-4A5CA48AA8F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36286</xdr:rowOff>
    </xdr:from>
    <xdr:to>
      <xdr:col>24</xdr:col>
      <xdr:colOff>114300</xdr:colOff>
      <xdr:row>83</xdr:row>
      <xdr:rowOff>137886</xdr:rowOff>
    </xdr:to>
    <xdr:sp macro="" textlink="">
      <xdr:nvSpPr>
        <xdr:cNvPr id="207" name="楕円 206">
          <a:extLst>
            <a:ext uri="{FF2B5EF4-FFF2-40B4-BE49-F238E27FC236}">
              <a16:creationId xmlns:a16="http://schemas.microsoft.com/office/drawing/2014/main" id="{DA57C3B8-32F8-43DA-975D-EC34C3175154}"/>
            </a:ext>
          </a:extLst>
        </xdr:cNvPr>
        <xdr:cNvSpPr/>
      </xdr:nvSpPr>
      <xdr:spPr>
        <a:xfrm>
          <a:off x="4584700" y="1426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14713</xdr:rowOff>
    </xdr:from>
    <xdr:ext cx="405111" cy="259045"/>
    <xdr:sp macro="" textlink="">
      <xdr:nvSpPr>
        <xdr:cNvPr id="208" name="【福祉施設】&#10;有形固定資産減価償却率該当値テキスト">
          <a:extLst>
            <a:ext uri="{FF2B5EF4-FFF2-40B4-BE49-F238E27FC236}">
              <a16:creationId xmlns:a16="http://schemas.microsoft.com/office/drawing/2014/main" id="{49369D6A-F1A2-44A5-80B0-27C206066849}"/>
            </a:ext>
          </a:extLst>
        </xdr:cNvPr>
        <xdr:cNvSpPr txBox="1"/>
      </xdr:nvSpPr>
      <xdr:spPr>
        <a:xfrm>
          <a:off x="4673600" y="14245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39551</xdr:rowOff>
    </xdr:from>
    <xdr:to>
      <xdr:col>20</xdr:col>
      <xdr:colOff>38100</xdr:colOff>
      <xdr:row>83</xdr:row>
      <xdr:rowOff>141151</xdr:rowOff>
    </xdr:to>
    <xdr:sp macro="" textlink="">
      <xdr:nvSpPr>
        <xdr:cNvPr id="209" name="楕円 208">
          <a:extLst>
            <a:ext uri="{FF2B5EF4-FFF2-40B4-BE49-F238E27FC236}">
              <a16:creationId xmlns:a16="http://schemas.microsoft.com/office/drawing/2014/main" id="{A512D6BF-5640-4E0E-B287-43F80796E778}"/>
            </a:ext>
          </a:extLst>
        </xdr:cNvPr>
        <xdr:cNvSpPr/>
      </xdr:nvSpPr>
      <xdr:spPr>
        <a:xfrm>
          <a:off x="3746500" y="1426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87086</xdr:rowOff>
    </xdr:from>
    <xdr:to>
      <xdr:col>24</xdr:col>
      <xdr:colOff>63500</xdr:colOff>
      <xdr:row>83</xdr:row>
      <xdr:rowOff>90351</xdr:rowOff>
    </xdr:to>
    <xdr:cxnSp macro="">
      <xdr:nvCxnSpPr>
        <xdr:cNvPr id="210" name="直線コネクタ 209">
          <a:extLst>
            <a:ext uri="{FF2B5EF4-FFF2-40B4-BE49-F238E27FC236}">
              <a16:creationId xmlns:a16="http://schemas.microsoft.com/office/drawing/2014/main" id="{2F8FFBA0-BF97-40D8-910E-EC03A574E72A}"/>
            </a:ext>
          </a:extLst>
        </xdr:cNvPr>
        <xdr:cNvCxnSpPr/>
      </xdr:nvCxnSpPr>
      <xdr:spPr>
        <a:xfrm flipV="1">
          <a:off x="3797300" y="14317436"/>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5262</xdr:rowOff>
    </xdr:from>
    <xdr:to>
      <xdr:col>15</xdr:col>
      <xdr:colOff>101600</xdr:colOff>
      <xdr:row>83</xdr:row>
      <xdr:rowOff>106862</xdr:rowOff>
    </xdr:to>
    <xdr:sp macro="" textlink="">
      <xdr:nvSpPr>
        <xdr:cNvPr id="211" name="楕円 210">
          <a:extLst>
            <a:ext uri="{FF2B5EF4-FFF2-40B4-BE49-F238E27FC236}">
              <a16:creationId xmlns:a16="http://schemas.microsoft.com/office/drawing/2014/main" id="{2DC1A695-7631-4E00-9037-B5016D8AD398}"/>
            </a:ext>
          </a:extLst>
        </xdr:cNvPr>
        <xdr:cNvSpPr/>
      </xdr:nvSpPr>
      <xdr:spPr>
        <a:xfrm>
          <a:off x="2857500" y="1423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56062</xdr:rowOff>
    </xdr:from>
    <xdr:to>
      <xdr:col>19</xdr:col>
      <xdr:colOff>177800</xdr:colOff>
      <xdr:row>83</xdr:row>
      <xdr:rowOff>90351</xdr:rowOff>
    </xdr:to>
    <xdr:cxnSp macro="">
      <xdr:nvCxnSpPr>
        <xdr:cNvPr id="212" name="直線コネクタ 211">
          <a:extLst>
            <a:ext uri="{FF2B5EF4-FFF2-40B4-BE49-F238E27FC236}">
              <a16:creationId xmlns:a16="http://schemas.microsoft.com/office/drawing/2014/main" id="{D8E7C6BF-41CC-48F1-86CA-7DE492A468E8}"/>
            </a:ext>
          </a:extLst>
        </xdr:cNvPr>
        <xdr:cNvCxnSpPr/>
      </xdr:nvCxnSpPr>
      <xdr:spPr>
        <a:xfrm>
          <a:off x="2908300" y="14286412"/>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142421</xdr:rowOff>
    </xdr:from>
    <xdr:to>
      <xdr:col>10</xdr:col>
      <xdr:colOff>165100</xdr:colOff>
      <xdr:row>83</xdr:row>
      <xdr:rowOff>72571</xdr:rowOff>
    </xdr:to>
    <xdr:sp macro="" textlink="">
      <xdr:nvSpPr>
        <xdr:cNvPr id="213" name="楕円 212">
          <a:extLst>
            <a:ext uri="{FF2B5EF4-FFF2-40B4-BE49-F238E27FC236}">
              <a16:creationId xmlns:a16="http://schemas.microsoft.com/office/drawing/2014/main" id="{E19B810D-D1D5-44C6-98E2-EA5994801E6D}"/>
            </a:ext>
          </a:extLst>
        </xdr:cNvPr>
        <xdr:cNvSpPr/>
      </xdr:nvSpPr>
      <xdr:spPr>
        <a:xfrm>
          <a:off x="1968500" y="1420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21771</xdr:rowOff>
    </xdr:from>
    <xdr:to>
      <xdr:col>15</xdr:col>
      <xdr:colOff>50800</xdr:colOff>
      <xdr:row>83</xdr:row>
      <xdr:rowOff>56062</xdr:rowOff>
    </xdr:to>
    <xdr:cxnSp macro="">
      <xdr:nvCxnSpPr>
        <xdr:cNvPr id="214" name="直線コネクタ 213">
          <a:extLst>
            <a:ext uri="{FF2B5EF4-FFF2-40B4-BE49-F238E27FC236}">
              <a16:creationId xmlns:a16="http://schemas.microsoft.com/office/drawing/2014/main" id="{23F4B8B2-9B25-4155-8305-29FC6C711842}"/>
            </a:ext>
          </a:extLst>
        </xdr:cNvPr>
        <xdr:cNvCxnSpPr/>
      </xdr:nvCxnSpPr>
      <xdr:spPr>
        <a:xfrm>
          <a:off x="2019300" y="14252121"/>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130992</xdr:rowOff>
    </xdr:from>
    <xdr:to>
      <xdr:col>6</xdr:col>
      <xdr:colOff>38100</xdr:colOff>
      <xdr:row>83</xdr:row>
      <xdr:rowOff>61142</xdr:rowOff>
    </xdr:to>
    <xdr:sp macro="" textlink="">
      <xdr:nvSpPr>
        <xdr:cNvPr id="215" name="楕円 214">
          <a:extLst>
            <a:ext uri="{FF2B5EF4-FFF2-40B4-BE49-F238E27FC236}">
              <a16:creationId xmlns:a16="http://schemas.microsoft.com/office/drawing/2014/main" id="{64C01ADA-C020-48E1-A602-B8CB511422E5}"/>
            </a:ext>
          </a:extLst>
        </xdr:cNvPr>
        <xdr:cNvSpPr/>
      </xdr:nvSpPr>
      <xdr:spPr>
        <a:xfrm>
          <a:off x="1079500" y="1418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10342</xdr:rowOff>
    </xdr:from>
    <xdr:to>
      <xdr:col>10</xdr:col>
      <xdr:colOff>114300</xdr:colOff>
      <xdr:row>83</xdr:row>
      <xdr:rowOff>21771</xdr:rowOff>
    </xdr:to>
    <xdr:cxnSp macro="">
      <xdr:nvCxnSpPr>
        <xdr:cNvPr id="216" name="直線コネクタ 215">
          <a:extLst>
            <a:ext uri="{FF2B5EF4-FFF2-40B4-BE49-F238E27FC236}">
              <a16:creationId xmlns:a16="http://schemas.microsoft.com/office/drawing/2014/main" id="{5F3DA841-5C1D-4179-B43A-2D266CDB0684}"/>
            </a:ext>
          </a:extLst>
        </xdr:cNvPr>
        <xdr:cNvCxnSpPr/>
      </xdr:nvCxnSpPr>
      <xdr:spPr>
        <a:xfrm>
          <a:off x="1130300" y="14240692"/>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64606</xdr:rowOff>
    </xdr:from>
    <xdr:ext cx="405111" cy="259045"/>
    <xdr:sp macro="" textlink="">
      <xdr:nvSpPr>
        <xdr:cNvPr id="217" name="n_1aveValue【福祉施設】&#10;有形固定資産減価償却率">
          <a:extLst>
            <a:ext uri="{FF2B5EF4-FFF2-40B4-BE49-F238E27FC236}">
              <a16:creationId xmlns:a16="http://schemas.microsoft.com/office/drawing/2014/main" id="{EFAD5FB8-7CE6-490D-8000-5A47337740EB}"/>
            </a:ext>
          </a:extLst>
        </xdr:cNvPr>
        <xdr:cNvSpPr txBox="1"/>
      </xdr:nvSpPr>
      <xdr:spPr>
        <a:xfrm>
          <a:off x="3582044" y="1395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22151</xdr:rowOff>
    </xdr:from>
    <xdr:ext cx="405111" cy="259045"/>
    <xdr:sp macro="" textlink="">
      <xdr:nvSpPr>
        <xdr:cNvPr id="218" name="n_2aveValue【福祉施設】&#10;有形固定資産減価償却率">
          <a:extLst>
            <a:ext uri="{FF2B5EF4-FFF2-40B4-BE49-F238E27FC236}">
              <a16:creationId xmlns:a16="http://schemas.microsoft.com/office/drawing/2014/main" id="{53607404-D46B-4FC0-97A6-3B3FA83605F8}"/>
            </a:ext>
          </a:extLst>
        </xdr:cNvPr>
        <xdr:cNvSpPr txBox="1"/>
      </xdr:nvSpPr>
      <xdr:spPr>
        <a:xfrm>
          <a:off x="27057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152779</xdr:rowOff>
    </xdr:from>
    <xdr:ext cx="405111" cy="259045"/>
    <xdr:sp macro="" textlink="">
      <xdr:nvSpPr>
        <xdr:cNvPr id="219" name="n_3aveValue【福祉施設】&#10;有形固定資産減価償却率">
          <a:extLst>
            <a:ext uri="{FF2B5EF4-FFF2-40B4-BE49-F238E27FC236}">
              <a16:creationId xmlns:a16="http://schemas.microsoft.com/office/drawing/2014/main" id="{AF1E7EB6-F682-4915-9AAD-914AF80D6709}"/>
            </a:ext>
          </a:extLst>
        </xdr:cNvPr>
        <xdr:cNvSpPr txBox="1"/>
      </xdr:nvSpPr>
      <xdr:spPr>
        <a:xfrm>
          <a:off x="1816744" y="1386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131553</xdr:rowOff>
    </xdr:from>
    <xdr:ext cx="405111" cy="259045"/>
    <xdr:sp macro="" textlink="">
      <xdr:nvSpPr>
        <xdr:cNvPr id="220" name="n_4aveValue【福祉施設】&#10;有形固定資産減価償却率">
          <a:extLst>
            <a:ext uri="{FF2B5EF4-FFF2-40B4-BE49-F238E27FC236}">
              <a16:creationId xmlns:a16="http://schemas.microsoft.com/office/drawing/2014/main" id="{A284351D-A89D-40B3-8FD4-EA31E88511A9}"/>
            </a:ext>
          </a:extLst>
        </xdr:cNvPr>
        <xdr:cNvSpPr txBox="1"/>
      </xdr:nvSpPr>
      <xdr:spPr>
        <a:xfrm>
          <a:off x="927744" y="1384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132278</xdr:rowOff>
    </xdr:from>
    <xdr:ext cx="405111" cy="259045"/>
    <xdr:sp macro="" textlink="">
      <xdr:nvSpPr>
        <xdr:cNvPr id="221" name="n_1mainValue【福祉施設】&#10;有形固定資産減価償却率">
          <a:extLst>
            <a:ext uri="{FF2B5EF4-FFF2-40B4-BE49-F238E27FC236}">
              <a16:creationId xmlns:a16="http://schemas.microsoft.com/office/drawing/2014/main" id="{229D4C8B-1DD8-4676-82EB-2914F2199691}"/>
            </a:ext>
          </a:extLst>
        </xdr:cNvPr>
        <xdr:cNvSpPr txBox="1"/>
      </xdr:nvSpPr>
      <xdr:spPr>
        <a:xfrm>
          <a:off x="3582044" y="1436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97989</xdr:rowOff>
    </xdr:from>
    <xdr:ext cx="405111" cy="259045"/>
    <xdr:sp macro="" textlink="">
      <xdr:nvSpPr>
        <xdr:cNvPr id="222" name="n_2mainValue【福祉施設】&#10;有形固定資産減価償却率">
          <a:extLst>
            <a:ext uri="{FF2B5EF4-FFF2-40B4-BE49-F238E27FC236}">
              <a16:creationId xmlns:a16="http://schemas.microsoft.com/office/drawing/2014/main" id="{13E60FE9-CF66-47A5-9D79-B1ABF6F6D2AF}"/>
            </a:ext>
          </a:extLst>
        </xdr:cNvPr>
        <xdr:cNvSpPr txBox="1"/>
      </xdr:nvSpPr>
      <xdr:spPr>
        <a:xfrm>
          <a:off x="2705744" y="1432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63698</xdr:rowOff>
    </xdr:from>
    <xdr:ext cx="405111" cy="259045"/>
    <xdr:sp macro="" textlink="">
      <xdr:nvSpPr>
        <xdr:cNvPr id="223" name="n_3mainValue【福祉施設】&#10;有形固定資産減価償却率">
          <a:extLst>
            <a:ext uri="{FF2B5EF4-FFF2-40B4-BE49-F238E27FC236}">
              <a16:creationId xmlns:a16="http://schemas.microsoft.com/office/drawing/2014/main" id="{25FE59E5-181C-48B2-8871-7750160533CB}"/>
            </a:ext>
          </a:extLst>
        </xdr:cNvPr>
        <xdr:cNvSpPr txBox="1"/>
      </xdr:nvSpPr>
      <xdr:spPr>
        <a:xfrm>
          <a:off x="1816744" y="14294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52269</xdr:rowOff>
    </xdr:from>
    <xdr:ext cx="405111" cy="259045"/>
    <xdr:sp macro="" textlink="">
      <xdr:nvSpPr>
        <xdr:cNvPr id="224" name="n_4mainValue【福祉施設】&#10;有形固定資産減価償却率">
          <a:extLst>
            <a:ext uri="{FF2B5EF4-FFF2-40B4-BE49-F238E27FC236}">
              <a16:creationId xmlns:a16="http://schemas.microsoft.com/office/drawing/2014/main" id="{686EF74F-D6DC-4513-9631-DB8F6A73E711}"/>
            </a:ext>
          </a:extLst>
        </xdr:cNvPr>
        <xdr:cNvSpPr txBox="1"/>
      </xdr:nvSpPr>
      <xdr:spPr>
        <a:xfrm>
          <a:off x="927744" y="1428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5" name="正方形/長方形 224">
          <a:extLst>
            <a:ext uri="{FF2B5EF4-FFF2-40B4-BE49-F238E27FC236}">
              <a16:creationId xmlns:a16="http://schemas.microsoft.com/office/drawing/2014/main" id="{C6601524-9D4B-4208-97CC-A6E5F4CD68A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6" name="正方形/長方形 225">
          <a:extLst>
            <a:ext uri="{FF2B5EF4-FFF2-40B4-BE49-F238E27FC236}">
              <a16:creationId xmlns:a16="http://schemas.microsoft.com/office/drawing/2014/main" id="{5E7826A5-EEFE-488F-8EB2-FC52C8071A1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7" name="正方形/長方形 226">
          <a:extLst>
            <a:ext uri="{FF2B5EF4-FFF2-40B4-BE49-F238E27FC236}">
              <a16:creationId xmlns:a16="http://schemas.microsoft.com/office/drawing/2014/main" id="{848C7248-CD3A-4343-A7E3-DE69E2A17BA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8" name="正方形/長方形 227">
          <a:extLst>
            <a:ext uri="{FF2B5EF4-FFF2-40B4-BE49-F238E27FC236}">
              <a16:creationId xmlns:a16="http://schemas.microsoft.com/office/drawing/2014/main" id="{7D4A629D-B357-48B7-AF65-22044D48190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9" name="正方形/長方形 228">
          <a:extLst>
            <a:ext uri="{FF2B5EF4-FFF2-40B4-BE49-F238E27FC236}">
              <a16:creationId xmlns:a16="http://schemas.microsoft.com/office/drawing/2014/main" id="{330CB694-B09B-4040-867D-619F7AEA511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30" name="正方形/長方形 229">
          <a:extLst>
            <a:ext uri="{FF2B5EF4-FFF2-40B4-BE49-F238E27FC236}">
              <a16:creationId xmlns:a16="http://schemas.microsoft.com/office/drawing/2014/main" id="{196084CE-10F1-4450-A41E-8EF9C30CC1DA}"/>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1" name="正方形/長方形 230">
          <a:extLst>
            <a:ext uri="{FF2B5EF4-FFF2-40B4-BE49-F238E27FC236}">
              <a16:creationId xmlns:a16="http://schemas.microsoft.com/office/drawing/2014/main" id="{A9A53715-C2F8-4569-BF68-2EB7403EBF2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2" name="正方形/長方形 231">
          <a:extLst>
            <a:ext uri="{FF2B5EF4-FFF2-40B4-BE49-F238E27FC236}">
              <a16:creationId xmlns:a16="http://schemas.microsoft.com/office/drawing/2014/main" id="{5B975213-559E-4613-AB7F-ADB8DEFF693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3" name="テキスト ボックス 232">
          <a:extLst>
            <a:ext uri="{FF2B5EF4-FFF2-40B4-BE49-F238E27FC236}">
              <a16:creationId xmlns:a16="http://schemas.microsoft.com/office/drawing/2014/main" id="{EACA80F1-EE00-4217-8F42-7CA39F5B25E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4" name="直線コネクタ 233">
          <a:extLst>
            <a:ext uri="{FF2B5EF4-FFF2-40B4-BE49-F238E27FC236}">
              <a16:creationId xmlns:a16="http://schemas.microsoft.com/office/drawing/2014/main" id="{B8EFACC8-908B-4713-B9A3-52154F5B3797}"/>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5" name="直線コネクタ 234">
          <a:extLst>
            <a:ext uri="{FF2B5EF4-FFF2-40B4-BE49-F238E27FC236}">
              <a16:creationId xmlns:a16="http://schemas.microsoft.com/office/drawing/2014/main" id="{6C38AD01-CCEC-45D1-BDAD-292513BA9F28}"/>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6" name="テキスト ボックス 235">
          <a:extLst>
            <a:ext uri="{FF2B5EF4-FFF2-40B4-BE49-F238E27FC236}">
              <a16:creationId xmlns:a16="http://schemas.microsoft.com/office/drawing/2014/main" id="{89569F13-BE8A-45F3-A658-7EF08591FEAE}"/>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7" name="直線コネクタ 236">
          <a:extLst>
            <a:ext uri="{FF2B5EF4-FFF2-40B4-BE49-F238E27FC236}">
              <a16:creationId xmlns:a16="http://schemas.microsoft.com/office/drawing/2014/main" id="{43715D04-B560-47B2-AB8B-D1215D681E2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8" name="テキスト ボックス 237">
          <a:extLst>
            <a:ext uri="{FF2B5EF4-FFF2-40B4-BE49-F238E27FC236}">
              <a16:creationId xmlns:a16="http://schemas.microsoft.com/office/drawing/2014/main" id="{247467B5-18EA-42B7-BA52-10044FF50E75}"/>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9" name="直線コネクタ 238">
          <a:extLst>
            <a:ext uri="{FF2B5EF4-FFF2-40B4-BE49-F238E27FC236}">
              <a16:creationId xmlns:a16="http://schemas.microsoft.com/office/drawing/2014/main" id="{F573B84E-EA0D-474E-B8A3-804738E895D4}"/>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40" name="テキスト ボックス 239">
          <a:extLst>
            <a:ext uri="{FF2B5EF4-FFF2-40B4-BE49-F238E27FC236}">
              <a16:creationId xmlns:a16="http://schemas.microsoft.com/office/drawing/2014/main" id="{F638E5F5-95BC-40AC-A9D9-E7E9BB7E87F6}"/>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41" name="直線コネクタ 240">
          <a:extLst>
            <a:ext uri="{FF2B5EF4-FFF2-40B4-BE49-F238E27FC236}">
              <a16:creationId xmlns:a16="http://schemas.microsoft.com/office/drawing/2014/main" id="{C5164812-82CA-4D7F-8DF2-C1768830EDD2}"/>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42" name="テキスト ボックス 241">
          <a:extLst>
            <a:ext uri="{FF2B5EF4-FFF2-40B4-BE49-F238E27FC236}">
              <a16:creationId xmlns:a16="http://schemas.microsoft.com/office/drawing/2014/main" id="{C4A4BE83-EB4D-4053-A726-FC20D7380E75}"/>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3" name="直線コネクタ 242">
          <a:extLst>
            <a:ext uri="{FF2B5EF4-FFF2-40B4-BE49-F238E27FC236}">
              <a16:creationId xmlns:a16="http://schemas.microsoft.com/office/drawing/2014/main" id="{A21EC09E-FA33-4DEE-847A-D8500799A5CF}"/>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4" name="テキスト ボックス 243">
          <a:extLst>
            <a:ext uri="{FF2B5EF4-FFF2-40B4-BE49-F238E27FC236}">
              <a16:creationId xmlns:a16="http://schemas.microsoft.com/office/drawing/2014/main" id="{19227561-E30E-479D-9337-D7B026B4BA25}"/>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5" name="直線コネクタ 244">
          <a:extLst>
            <a:ext uri="{FF2B5EF4-FFF2-40B4-BE49-F238E27FC236}">
              <a16:creationId xmlns:a16="http://schemas.microsoft.com/office/drawing/2014/main" id="{74B31382-745F-4964-8882-898860C0047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6" name="テキスト ボックス 245">
          <a:extLst>
            <a:ext uri="{FF2B5EF4-FFF2-40B4-BE49-F238E27FC236}">
              <a16:creationId xmlns:a16="http://schemas.microsoft.com/office/drawing/2014/main" id="{A98393A8-E82E-44D3-9518-CC212640CA23}"/>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7" name="【福祉施設】&#10;一人当たり面積グラフ枠">
          <a:extLst>
            <a:ext uri="{FF2B5EF4-FFF2-40B4-BE49-F238E27FC236}">
              <a16:creationId xmlns:a16="http://schemas.microsoft.com/office/drawing/2014/main" id="{D3381232-148E-4C39-9AB4-348B726B447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49149</xdr:rowOff>
    </xdr:from>
    <xdr:to>
      <xdr:col>54</xdr:col>
      <xdr:colOff>189865</xdr:colOff>
      <xdr:row>86</xdr:row>
      <xdr:rowOff>102108</xdr:rowOff>
    </xdr:to>
    <xdr:cxnSp macro="">
      <xdr:nvCxnSpPr>
        <xdr:cNvPr id="248" name="直線コネクタ 247">
          <a:extLst>
            <a:ext uri="{FF2B5EF4-FFF2-40B4-BE49-F238E27FC236}">
              <a16:creationId xmlns:a16="http://schemas.microsoft.com/office/drawing/2014/main" id="{50FF159C-57BF-4FBC-BFBF-6BDDCCA7B5F4}"/>
            </a:ext>
          </a:extLst>
        </xdr:cNvPr>
        <xdr:cNvCxnSpPr/>
      </xdr:nvCxnSpPr>
      <xdr:spPr>
        <a:xfrm flipV="1">
          <a:off x="10476865" y="13250799"/>
          <a:ext cx="0" cy="1596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105935</xdr:rowOff>
    </xdr:from>
    <xdr:ext cx="469744" cy="259045"/>
    <xdr:sp macro="" textlink="">
      <xdr:nvSpPr>
        <xdr:cNvPr id="249" name="【福祉施設】&#10;一人当たり面積最小値テキスト">
          <a:extLst>
            <a:ext uri="{FF2B5EF4-FFF2-40B4-BE49-F238E27FC236}">
              <a16:creationId xmlns:a16="http://schemas.microsoft.com/office/drawing/2014/main" id="{C13288B3-D339-49F0-B858-57A79F6EB9E0}"/>
            </a:ext>
          </a:extLst>
        </xdr:cNvPr>
        <xdr:cNvSpPr txBox="1"/>
      </xdr:nvSpPr>
      <xdr:spPr>
        <a:xfrm>
          <a:off x="10515600" y="1485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102108</xdr:rowOff>
    </xdr:from>
    <xdr:to>
      <xdr:col>55</xdr:col>
      <xdr:colOff>88900</xdr:colOff>
      <xdr:row>86</xdr:row>
      <xdr:rowOff>102108</xdr:rowOff>
    </xdr:to>
    <xdr:cxnSp macro="">
      <xdr:nvCxnSpPr>
        <xdr:cNvPr id="250" name="直線コネクタ 249">
          <a:extLst>
            <a:ext uri="{FF2B5EF4-FFF2-40B4-BE49-F238E27FC236}">
              <a16:creationId xmlns:a16="http://schemas.microsoft.com/office/drawing/2014/main" id="{A757AF5F-C7DA-416A-A2B3-1491B8856CA1}"/>
            </a:ext>
          </a:extLst>
        </xdr:cNvPr>
        <xdr:cNvCxnSpPr/>
      </xdr:nvCxnSpPr>
      <xdr:spPr>
        <a:xfrm>
          <a:off x="10388600" y="14846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167276</xdr:rowOff>
    </xdr:from>
    <xdr:ext cx="469744" cy="259045"/>
    <xdr:sp macro="" textlink="">
      <xdr:nvSpPr>
        <xdr:cNvPr id="251" name="【福祉施設】&#10;一人当たり面積最大値テキスト">
          <a:extLst>
            <a:ext uri="{FF2B5EF4-FFF2-40B4-BE49-F238E27FC236}">
              <a16:creationId xmlns:a16="http://schemas.microsoft.com/office/drawing/2014/main" id="{7D406E0D-6496-4989-8917-56B381A78B69}"/>
            </a:ext>
          </a:extLst>
        </xdr:cNvPr>
        <xdr:cNvSpPr txBox="1"/>
      </xdr:nvSpPr>
      <xdr:spPr>
        <a:xfrm>
          <a:off x="10515600" y="13026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49149</xdr:rowOff>
    </xdr:from>
    <xdr:to>
      <xdr:col>55</xdr:col>
      <xdr:colOff>88900</xdr:colOff>
      <xdr:row>77</xdr:row>
      <xdr:rowOff>49149</xdr:rowOff>
    </xdr:to>
    <xdr:cxnSp macro="">
      <xdr:nvCxnSpPr>
        <xdr:cNvPr id="252" name="直線コネクタ 251">
          <a:extLst>
            <a:ext uri="{FF2B5EF4-FFF2-40B4-BE49-F238E27FC236}">
              <a16:creationId xmlns:a16="http://schemas.microsoft.com/office/drawing/2014/main" id="{D5AC330D-EAB6-43E0-AA72-3C32A68ADD1F}"/>
            </a:ext>
          </a:extLst>
        </xdr:cNvPr>
        <xdr:cNvCxnSpPr/>
      </xdr:nvCxnSpPr>
      <xdr:spPr>
        <a:xfrm>
          <a:off x="10388600" y="13250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127525</xdr:rowOff>
    </xdr:from>
    <xdr:ext cx="469744" cy="259045"/>
    <xdr:sp macro="" textlink="">
      <xdr:nvSpPr>
        <xdr:cNvPr id="253" name="【福祉施設】&#10;一人当たり面積平均値テキスト">
          <a:extLst>
            <a:ext uri="{FF2B5EF4-FFF2-40B4-BE49-F238E27FC236}">
              <a16:creationId xmlns:a16="http://schemas.microsoft.com/office/drawing/2014/main" id="{408976EC-D312-4B81-9901-69EEF4E39442}"/>
            </a:ext>
          </a:extLst>
        </xdr:cNvPr>
        <xdr:cNvSpPr txBox="1"/>
      </xdr:nvSpPr>
      <xdr:spPr>
        <a:xfrm>
          <a:off x="10515600" y="143578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104648</xdr:rowOff>
    </xdr:from>
    <xdr:to>
      <xdr:col>55</xdr:col>
      <xdr:colOff>50800</xdr:colOff>
      <xdr:row>85</xdr:row>
      <xdr:rowOff>34798</xdr:rowOff>
    </xdr:to>
    <xdr:sp macro="" textlink="">
      <xdr:nvSpPr>
        <xdr:cNvPr id="254" name="フローチャート: 判断 253">
          <a:extLst>
            <a:ext uri="{FF2B5EF4-FFF2-40B4-BE49-F238E27FC236}">
              <a16:creationId xmlns:a16="http://schemas.microsoft.com/office/drawing/2014/main" id="{C1357B96-4E63-49F2-8408-58C23231EE33}"/>
            </a:ext>
          </a:extLst>
        </xdr:cNvPr>
        <xdr:cNvSpPr/>
      </xdr:nvSpPr>
      <xdr:spPr>
        <a:xfrm>
          <a:off x="10426700" y="1450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98171</xdr:rowOff>
    </xdr:from>
    <xdr:to>
      <xdr:col>50</xdr:col>
      <xdr:colOff>165100</xdr:colOff>
      <xdr:row>85</xdr:row>
      <xdr:rowOff>28321</xdr:rowOff>
    </xdr:to>
    <xdr:sp macro="" textlink="">
      <xdr:nvSpPr>
        <xdr:cNvPr id="255" name="フローチャート: 判断 254">
          <a:extLst>
            <a:ext uri="{FF2B5EF4-FFF2-40B4-BE49-F238E27FC236}">
              <a16:creationId xmlns:a16="http://schemas.microsoft.com/office/drawing/2014/main" id="{6750D56A-860F-493E-B614-EC781F068A22}"/>
            </a:ext>
          </a:extLst>
        </xdr:cNvPr>
        <xdr:cNvSpPr/>
      </xdr:nvSpPr>
      <xdr:spPr>
        <a:xfrm>
          <a:off x="9588500" y="1449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106172</xdr:rowOff>
    </xdr:from>
    <xdr:to>
      <xdr:col>46</xdr:col>
      <xdr:colOff>38100</xdr:colOff>
      <xdr:row>85</xdr:row>
      <xdr:rowOff>36322</xdr:rowOff>
    </xdr:to>
    <xdr:sp macro="" textlink="">
      <xdr:nvSpPr>
        <xdr:cNvPr id="256" name="フローチャート: 判断 255">
          <a:extLst>
            <a:ext uri="{FF2B5EF4-FFF2-40B4-BE49-F238E27FC236}">
              <a16:creationId xmlns:a16="http://schemas.microsoft.com/office/drawing/2014/main" id="{062546BB-EC21-4A4F-A2E3-07FCAC318225}"/>
            </a:ext>
          </a:extLst>
        </xdr:cNvPr>
        <xdr:cNvSpPr/>
      </xdr:nvSpPr>
      <xdr:spPr>
        <a:xfrm>
          <a:off x="8699500" y="1450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109601</xdr:rowOff>
    </xdr:from>
    <xdr:to>
      <xdr:col>41</xdr:col>
      <xdr:colOff>101600</xdr:colOff>
      <xdr:row>85</xdr:row>
      <xdr:rowOff>39751</xdr:rowOff>
    </xdr:to>
    <xdr:sp macro="" textlink="">
      <xdr:nvSpPr>
        <xdr:cNvPr id="257" name="フローチャート: 判断 256">
          <a:extLst>
            <a:ext uri="{FF2B5EF4-FFF2-40B4-BE49-F238E27FC236}">
              <a16:creationId xmlns:a16="http://schemas.microsoft.com/office/drawing/2014/main" id="{3B21612E-3FF3-4A68-9A8D-4BECD8849E22}"/>
            </a:ext>
          </a:extLst>
        </xdr:cNvPr>
        <xdr:cNvSpPr/>
      </xdr:nvSpPr>
      <xdr:spPr>
        <a:xfrm>
          <a:off x="7810500" y="14511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69596</xdr:rowOff>
    </xdr:from>
    <xdr:to>
      <xdr:col>36</xdr:col>
      <xdr:colOff>165100</xdr:colOff>
      <xdr:row>84</xdr:row>
      <xdr:rowOff>171196</xdr:rowOff>
    </xdr:to>
    <xdr:sp macro="" textlink="">
      <xdr:nvSpPr>
        <xdr:cNvPr id="258" name="フローチャート: 判断 257">
          <a:extLst>
            <a:ext uri="{FF2B5EF4-FFF2-40B4-BE49-F238E27FC236}">
              <a16:creationId xmlns:a16="http://schemas.microsoft.com/office/drawing/2014/main" id="{279D5740-0586-433F-B3B5-24F119EC479B}"/>
            </a:ext>
          </a:extLst>
        </xdr:cNvPr>
        <xdr:cNvSpPr/>
      </xdr:nvSpPr>
      <xdr:spPr>
        <a:xfrm>
          <a:off x="6921500" y="14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59A1BAD9-2F7B-4428-93E9-736A9175D19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27058580-A416-40EC-B179-C670D2A5B25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A2DA2F52-C1AA-41E9-9391-B2194BE81C1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2" name="テキスト ボックス 261">
          <a:extLst>
            <a:ext uri="{FF2B5EF4-FFF2-40B4-BE49-F238E27FC236}">
              <a16:creationId xmlns:a16="http://schemas.microsoft.com/office/drawing/2014/main" id="{77D24795-3E5A-4710-9E3F-09536B6005D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3" name="テキスト ボックス 262">
          <a:extLst>
            <a:ext uri="{FF2B5EF4-FFF2-40B4-BE49-F238E27FC236}">
              <a16:creationId xmlns:a16="http://schemas.microsoft.com/office/drawing/2014/main" id="{812A310A-720E-4E1B-BB0E-D561DC34DAB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2921</xdr:rowOff>
    </xdr:from>
    <xdr:to>
      <xdr:col>55</xdr:col>
      <xdr:colOff>50800</xdr:colOff>
      <xdr:row>86</xdr:row>
      <xdr:rowOff>104521</xdr:rowOff>
    </xdr:to>
    <xdr:sp macro="" textlink="">
      <xdr:nvSpPr>
        <xdr:cNvPr id="264" name="楕円 263">
          <a:extLst>
            <a:ext uri="{FF2B5EF4-FFF2-40B4-BE49-F238E27FC236}">
              <a16:creationId xmlns:a16="http://schemas.microsoft.com/office/drawing/2014/main" id="{B0BE0AAE-4F0F-4A03-B491-CC5C85D541E3}"/>
            </a:ext>
          </a:extLst>
        </xdr:cNvPr>
        <xdr:cNvSpPr/>
      </xdr:nvSpPr>
      <xdr:spPr>
        <a:xfrm>
          <a:off x="10426700" y="14747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89298</xdr:rowOff>
    </xdr:from>
    <xdr:ext cx="469744" cy="259045"/>
    <xdr:sp macro="" textlink="">
      <xdr:nvSpPr>
        <xdr:cNvPr id="265" name="【福祉施設】&#10;一人当たり面積該当値テキスト">
          <a:extLst>
            <a:ext uri="{FF2B5EF4-FFF2-40B4-BE49-F238E27FC236}">
              <a16:creationId xmlns:a16="http://schemas.microsoft.com/office/drawing/2014/main" id="{88712178-F57B-48B1-BF97-B64189D4471E}"/>
            </a:ext>
          </a:extLst>
        </xdr:cNvPr>
        <xdr:cNvSpPr txBox="1"/>
      </xdr:nvSpPr>
      <xdr:spPr>
        <a:xfrm>
          <a:off x="10515600" y="14662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4826</xdr:rowOff>
    </xdr:from>
    <xdr:to>
      <xdr:col>50</xdr:col>
      <xdr:colOff>165100</xdr:colOff>
      <xdr:row>86</xdr:row>
      <xdr:rowOff>106426</xdr:rowOff>
    </xdr:to>
    <xdr:sp macro="" textlink="">
      <xdr:nvSpPr>
        <xdr:cNvPr id="266" name="楕円 265">
          <a:extLst>
            <a:ext uri="{FF2B5EF4-FFF2-40B4-BE49-F238E27FC236}">
              <a16:creationId xmlns:a16="http://schemas.microsoft.com/office/drawing/2014/main" id="{224904B6-E9A7-4BFA-95E6-97598E7F27D3}"/>
            </a:ext>
          </a:extLst>
        </xdr:cNvPr>
        <xdr:cNvSpPr/>
      </xdr:nvSpPr>
      <xdr:spPr>
        <a:xfrm>
          <a:off x="9588500" y="1474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53721</xdr:rowOff>
    </xdr:from>
    <xdr:to>
      <xdr:col>55</xdr:col>
      <xdr:colOff>0</xdr:colOff>
      <xdr:row>86</xdr:row>
      <xdr:rowOff>55626</xdr:rowOff>
    </xdr:to>
    <xdr:cxnSp macro="">
      <xdr:nvCxnSpPr>
        <xdr:cNvPr id="267" name="直線コネクタ 266">
          <a:extLst>
            <a:ext uri="{FF2B5EF4-FFF2-40B4-BE49-F238E27FC236}">
              <a16:creationId xmlns:a16="http://schemas.microsoft.com/office/drawing/2014/main" id="{7ED2D737-5B10-4B43-A4B1-C45C604A0A3F}"/>
            </a:ext>
          </a:extLst>
        </xdr:cNvPr>
        <xdr:cNvCxnSpPr/>
      </xdr:nvCxnSpPr>
      <xdr:spPr>
        <a:xfrm flipV="1">
          <a:off x="9639300" y="14798421"/>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7113</xdr:rowOff>
    </xdr:from>
    <xdr:to>
      <xdr:col>46</xdr:col>
      <xdr:colOff>38100</xdr:colOff>
      <xdr:row>86</xdr:row>
      <xdr:rowOff>108713</xdr:rowOff>
    </xdr:to>
    <xdr:sp macro="" textlink="">
      <xdr:nvSpPr>
        <xdr:cNvPr id="268" name="楕円 267">
          <a:extLst>
            <a:ext uri="{FF2B5EF4-FFF2-40B4-BE49-F238E27FC236}">
              <a16:creationId xmlns:a16="http://schemas.microsoft.com/office/drawing/2014/main" id="{45746B5E-2068-41D8-85E1-B924B5DAC5D3}"/>
            </a:ext>
          </a:extLst>
        </xdr:cNvPr>
        <xdr:cNvSpPr/>
      </xdr:nvSpPr>
      <xdr:spPr>
        <a:xfrm>
          <a:off x="8699500" y="14751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55626</xdr:rowOff>
    </xdr:from>
    <xdr:to>
      <xdr:col>50</xdr:col>
      <xdr:colOff>114300</xdr:colOff>
      <xdr:row>86</xdr:row>
      <xdr:rowOff>57913</xdr:rowOff>
    </xdr:to>
    <xdr:cxnSp macro="">
      <xdr:nvCxnSpPr>
        <xdr:cNvPr id="269" name="直線コネクタ 268">
          <a:extLst>
            <a:ext uri="{FF2B5EF4-FFF2-40B4-BE49-F238E27FC236}">
              <a16:creationId xmlns:a16="http://schemas.microsoft.com/office/drawing/2014/main" id="{5F6FD151-254B-4867-9D81-3BEA7FC0C4F6}"/>
            </a:ext>
          </a:extLst>
        </xdr:cNvPr>
        <xdr:cNvCxnSpPr/>
      </xdr:nvCxnSpPr>
      <xdr:spPr>
        <a:xfrm flipV="1">
          <a:off x="8750300" y="14800326"/>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9017</xdr:rowOff>
    </xdr:from>
    <xdr:to>
      <xdr:col>41</xdr:col>
      <xdr:colOff>101600</xdr:colOff>
      <xdr:row>86</xdr:row>
      <xdr:rowOff>110617</xdr:rowOff>
    </xdr:to>
    <xdr:sp macro="" textlink="">
      <xdr:nvSpPr>
        <xdr:cNvPr id="270" name="楕円 269">
          <a:extLst>
            <a:ext uri="{FF2B5EF4-FFF2-40B4-BE49-F238E27FC236}">
              <a16:creationId xmlns:a16="http://schemas.microsoft.com/office/drawing/2014/main" id="{753D247C-0B41-4B2B-90A0-67DD312BCFF2}"/>
            </a:ext>
          </a:extLst>
        </xdr:cNvPr>
        <xdr:cNvSpPr/>
      </xdr:nvSpPr>
      <xdr:spPr>
        <a:xfrm>
          <a:off x="7810500" y="14753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57913</xdr:rowOff>
    </xdr:from>
    <xdr:to>
      <xdr:col>45</xdr:col>
      <xdr:colOff>177800</xdr:colOff>
      <xdr:row>86</xdr:row>
      <xdr:rowOff>59817</xdr:rowOff>
    </xdr:to>
    <xdr:cxnSp macro="">
      <xdr:nvCxnSpPr>
        <xdr:cNvPr id="271" name="直線コネクタ 270">
          <a:extLst>
            <a:ext uri="{FF2B5EF4-FFF2-40B4-BE49-F238E27FC236}">
              <a16:creationId xmlns:a16="http://schemas.microsoft.com/office/drawing/2014/main" id="{F00082ED-ED77-4AD1-B09D-699AB1D3DB7D}"/>
            </a:ext>
          </a:extLst>
        </xdr:cNvPr>
        <xdr:cNvCxnSpPr/>
      </xdr:nvCxnSpPr>
      <xdr:spPr>
        <a:xfrm flipV="1">
          <a:off x="7861300" y="14802613"/>
          <a:ext cx="889000" cy="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10161</xdr:rowOff>
    </xdr:from>
    <xdr:to>
      <xdr:col>36</xdr:col>
      <xdr:colOff>165100</xdr:colOff>
      <xdr:row>86</xdr:row>
      <xdr:rowOff>111761</xdr:rowOff>
    </xdr:to>
    <xdr:sp macro="" textlink="">
      <xdr:nvSpPr>
        <xdr:cNvPr id="272" name="楕円 271">
          <a:extLst>
            <a:ext uri="{FF2B5EF4-FFF2-40B4-BE49-F238E27FC236}">
              <a16:creationId xmlns:a16="http://schemas.microsoft.com/office/drawing/2014/main" id="{7E6BFDB9-B7A3-4247-A02D-4CB39F148562}"/>
            </a:ext>
          </a:extLst>
        </xdr:cNvPr>
        <xdr:cNvSpPr/>
      </xdr:nvSpPr>
      <xdr:spPr>
        <a:xfrm>
          <a:off x="6921500" y="1475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59817</xdr:rowOff>
    </xdr:from>
    <xdr:to>
      <xdr:col>41</xdr:col>
      <xdr:colOff>50800</xdr:colOff>
      <xdr:row>86</xdr:row>
      <xdr:rowOff>60961</xdr:rowOff>
    </xdr:to>
    <xdr:cxnSp macro="">
      <xdr:nvCxnSpPr>
        <xdr:cNvPr id="273" name="直線コネクタ 272">
          <a:extLst>
            <a:ext uri="{FF2B5EF4-FFF2-40B4-BE49-F238E27FC236}">
              <a16:creationId xmlns:a16="http://schemas.microsoft.com/office/drawing/2014/main" id="{048ACA0A-3D39-4C94-AFCD-ED1C5EB137E1}"/>
            </a:ext>
          </a:extLst>
        </xdr:cNvPr>
        <xdr:cNvCxnSpPr/>
      </xdr:nvCxnSpPr>
      <xdr:spPr>
        <a:xfrm flipV="1">
          <a:off x="6972300" y="14804517"/>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44848</xdr:rowOff>
    </xdr:from>
    <xdr:ext cx="469744" cy="259045"/>
    <xdr:sp macro="" textlink="">
      <xdr:nvSpPr>
        <xdr:cNvPr id="274" name="n_1aveValue【福祉施設】&#10;一人当たり面積">
          <a:extLst>
            <a:ext uri="{FF2B5EF4-FFF2-40B4-BE49-F238E27FC236}">
              <a16:creationId xmlns:a16="http://schemas.microsoft.com/office/drawing/2014/main" id="{AD04F618-50D5-4606-A96A-877815E6EB88}"/>
            </a:ext>
          </a:extLst>
        </xdr:cNvPr>
        <xdr:cNvSpPr txBox="1"/>
      </xdr:nvSpPr>
      <xdr:spPr>
        <a:xfrm>
          <a:off x="9391727" y="14275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52849</xdr:rowOff>
    </xdr:from>
    <xdr:ext cx="469744" cy="259045"/>
    <xdr:sp macro="" textlink="">
      <xdr:nvSpPr>
        <xdr:cNvPr id="275" name="n_2aveValue【福祉施設】&#10;一人当たり面積">
          <a:extLst>
            <a:ext uri="{FF2B5EF4-FFF2-40B4-BE49-F238E27FC236}">
              <a16:creationId xmlns:a16="http://schemas.microsoft.com/office/drawing/2014/main" id="{68A2D4FD-357B-4996-B85B-E8C8B8DF2913}"/>
            </a:ext>
          </a:extLst>
        </xdr:cNvPr>
        <xdr:cNvSpPr txBox="1"/>
      </xdr:nvSpPr>
      <xdr:spPr>
        <a:xfrm>
          <a:off x="8515427" y="1428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56278</xdr:rowOff>
    </xdr:from>
    <xdr:ext cx="469744" cy="259045"/>
    <xdr:sp macro="" textlink="">
      <xdr:nvSpPr>
        <xdr:cNvPr id="276" name="n_3aveValue【福祉施設】&#10;一人当たり面積">
          <a:extLst>
            <a:ext uri="{FF2B5EF4-FFF2-40B4-BE49-F238E27FC236}">
              <a16:creationId xmlns:a16="http://schemas.microsoft.com/office/drawing/2014/main" id="{FBBA1F65-6BDF-4D0F-95A3-A7D1FB1CBF6D}"/>
            </a:ext>
          </a:extLst>
        </xdr:cNvPr>
        <xdr:cNvSpPr txBox="1"/>
      </xdr:nvSpPr>
      <xdr:spPr>
        <a:xfrm>
          <a:off x="7626427" y="14286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16273</xdr:rowOff>
    </xdr:from>
    <xdr:ext cx="469744" cy="259045"/>
    <xdr:sp macro="" textlink="">
      <xdr:nvSpPr>
        <xdr:cNvPr id="277" name="n_4aveValue【福祉施設】&#10;一人当たり面積">
          <a:extLst>
            <a:ext uri="{FF2B5EF4-FFF2-40B4-BE49-F238E27FC236}">
              <a16:creationId xmlns:a16="http://schemas.microsoft.com/office/drawing/2014/main" id="{3A50D8C2-5AA3-4C4B-A4EE-E5B30D5EDB20}"/>
            </a:ext>
          </a:extLst>
        </xdr:cNvPr>
        <xdr:cNvSpPr txBox="1"/>
      </xdr:nvSpPr>
      <xdr:spPr>
        <a:xfrm>
          <a:off x="6737427" y="1424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97553</xdr:rowOff>
    </xdr:from>
    <xdr:ext cx="469744" cy="259045"/>
    <xdr:sp macro="" textlink="">
      <xdr:nvSpPr>
        <xdr:cNvPr id="278" name="n_1mainValue【福祉施設】&#10;一人当たり面積">
          <a:extLst>
            <a:ext uri="{FF2B5EF4-FFF2-40B4-BE49-F238E27FC236}">
              <a16:creationId xmlns:a16="http://schemas.microsoft.com/office/drawing/2014/main" id="{ED7A9C6F-D87B-40F7-9A37-9F92E74C3DB5}"/>
            </a:ext>
          </a:extLst>
        </xdr:cNvPr>
        <xdr:cNvSpPr txBox="1"/>
      </xdr:nvSpPr>
      <xdr:spPr>
        <a:xfrm>
          <a:off x="9391727" y="1484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99840</xdr:rowOff>
    </xdr:from>
    <xdr:ext cx="469744" cy="259045"/>
    <xdr:sp macro="" textlink="">
      <xdr:nvSpPr>
        <xdr:cNvPr id="279" name="n_2mainValue【福祉施設】&#10;一人当たり面積">
          <a:extLst>
            <a:ext uri="{FF2B5EF4-FFF2-40B4-BE49-F238E27FC236}">
              <a16:creationId xmlns:a16="http://schemas.microsoft.com/office/drawing/2014/main" id="{13C00FC0-3883-4CA2-BF35-E0125FF70836}"/>
            </a:ext>
          </a:extLst>
        </xdr:cNvPr>
        <xdr:cNvSpPr txBox="1"/>
      </xdr:nvSpPr>
      <xdr:spPr>
        <a:xfrm>
          <a:off x="8515427" y="14844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101744</xdr:rowOff>
    </xdr:from>
    <xdr:ext cx="469744" cy="259045"/>
    <xdr:sp macro="" textlink="">
      <xdr:nvSpPr>
        <xdr:cNvPr id="280" name="n_3mainValue【福祉施設】&#10;一人当たり面積">
          <a:extLst>
            <a:ext uri="{FF2B5EF4-FFF2-40B4-BE49-F238E27FC236}">
              <a16:creationId xmlns:a16="http://schemas.microsoft.com/office/drawing/2014/main" id="{84CF8520-8DBD-4B41-B20C-5DED062C3CB5}"/>
            </a:ext>
          </a:extLst>
        </xdr:cNvPr>
        <xdr:cNvSpPr txBox="1"/>
      </xdr:nvSpPr>
      <xdr:spPr>
        <a:xfrm>
          <a:off x="7626427" y="14846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102888</xdr:rowOff>
    </xdr:from>
    <xdr:ext cx="469744" cy="259045"/>
    <xdr:sp macro="" textlink="">
      <xdr:nvSpPr>
        <xdr:cNvPr id="281" name="n_4mainValue【福祉施設】&#10;一人当たり面積">
          <a:extLst>
            <a:ext uri="{FF2B5EF4-FFF2-40B4-BE49-F238E27FC236}">
              <a16:creationId xmlns:a16="http://schemas.microsoft.com/office/drawing/2014/main" id="{F66E8628-007B-4E2E-A8D1-5404E91BBB0D}"/>
            </a:ext>
          </a:extLst>
        </xdr:cNvPr>
        <xdr:cNvSpPr txBox="1"/>
      </xdr:nvSpPr>
      <xdr:spPr>
        <a:xfrm>
          <a:off x="6737427"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2" name="正方形/長方形 281">
          <a:extLst>
            <a:ext uri="{FF2B5EF4-FFF2-40B4-BE49-F238E27FC236}">
              <a16:creationId xmlns:a16="http://schemas.microsoft.com/office/drawing/2014/main" id="{B6B0DB58-6164-471E-8B95-12605C82BD0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3" name="正方形/長方形 282">
          <a:extLst>
            <a:ext uri="{FF2B5EF4-FFF2-40B4-BE49-F238E27FC236}">
              <a16:creationId xmlns:a16="http://schemas.microsoft.com/office/drawing/2014/main" id="{0491B7E8-2BBC-47BD-BA58-36061F9B755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4" name="正方形/長方形 283">
          <a:extLst>
            <a:ext uri="{FF2B5EF4-FFF2-40B4-BE49-F238E27FC236}">
              <a16:creationId xmlns:a16="http://schemas.microsoft.com/office/drawing/2014/main" id="{669E4E29-1586-4C02-8697-F445F348966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5" name="正方形/長方形 284">
          <a:extLst>
            <a:ext uri="{FF2B5EF4-FFF2-40B4-BE49-F238E27FC236}">
              <a16:creationId xmlns:a16="http://schemas.microsoft.com/office/drawing/2014/main" id="{CC668DE6-6408-4EB8-B436-9AEF0FA8F61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6" name="正方形/長方形 285">
          <a:extLst>
            <a:ext uri="{FF2B5EF4-FFF2-40B4-BE49-F238E27FC236}">
              <a16:creationId xmlns:a16="http://schemas.microsoft.com/office/drawing/2014/main" id="{73DDEAC8-338F-48F0-A071-BBF8A8851AE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7" name="正方形/長方形 286">
          <a:extLst>
            <a:ext uri="{FF2B5EF4-FFF2-40B4-BE49-F238E27FC236}">
              <a16:creationId xmlns:a16="http://schemas.microsoft.com/office/drawing/2014/main" id="{FA0EF7B4-AEE2-4C36-81EB-AA07F8864F7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8" name="正方形/長方形 287">
          <a:extLst>
            <a:ext uri="{FF2B5EF4-FFF2-40B4-BE49-F238E27FC236}">
              <a16:creationId xmlns:a16="http://schemas.microsoft.com/office/drawing/2014/main" id="{DD7CD55A-0818-40F5-8F27-3E7F65C120E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9" name="正方形/長方形 288">
          <a:extLst>
            <a:ext uri="{FF2B5EF4-FFF2-40B4-BE49-F238E27FC236}">
              <a16:creationId xmlns:a16="http://schemas.microsoft.com/office/drawing/2014/main" id="{25883BA4-06B2-438F-8B93-DEC2E05DFE56}"/>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90" name="テキスト ボックス 289">
          <a:extLst>
            <a:ext uri="{FF2B5EF4-FFF2-40B4-BE49-F238E27FC236}">
              <a16:creationId xmlns:a16="http://schemas.microsoft.com/office/drawing/2014/main" id="{DAF156FB-6284-433C-9D15-B8E04DCAF2E5}"/>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1" name="直線コネクタ 290">
          <a:extLst>
            <a:ext uri="{FF2B5EF4-FFF2-40B4-BE49-F238E27FC236}">
              <a16:creationId xmlns:a16="http://schemas.microsoft.com/office/drawing/2014/main" id="{FFB0A624-FDD3-4445-B12B-C083C2A420A6}"/>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2" name="テキスト ボックス 291">
          <a:extLst>
            <a:ext uri="{FF2B5EF4-FFF2-40B4-BE49-F238E27FC236}">
              <a16:creationId xmlns:a16="http://schemas.microsoft.com/office/drawing/2014/main" id="{9D549549-6F0A-434E-87EC-45CF6CB07175}"/>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93" name="直線コネクタ 292">
          <a:extLst>
            <a:ext uri="{FF2B5EF4-FFF2-40B4-BE49-F238E27FC236}">
              <a16:creationId xmlns:a16="http://schemas.microsoft.com/office/drawing/2014/main" id="{8B913C96-288A-4785-9C2D-5BD50D6ECC26}"/>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94" name="テキスト ボックス 293">
          <a:extLst>
            <a:ext uri="{FF2B5EF4-FFF2-40B4-BE49-F238E27FC236}">
              <a16:creationId xmlns:a16="http://schemas.microsoft.com/office/drawing/2014/main" id="{DA007084-9653-4D4D-963E-7C8D13BFC972}"/>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5" name="直線コネクタ 294">
          <a:extLst>
            <a:ext uri="{FF2B5EF4-FFF2-40B4-BE49-F238E27FC236}">
              <a16:creationId xmlns:a16="http://schemas.microsoft.com/office/drawing/2014/main" id="{6BCF2F74-0B17-40DC-9874-3BB8602892E2}"/>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6" name="テキスト ボックス 295">
          <a:extLst>
            <a:ext uri="{FF2B5EF4-FFF2-40B4-BE49-F238E27FC236}">
              <a16:creationId xmlns:a16="http://schemas.microsoft.com/office/drawing/2014/main" id="{A7FB6F77-5B22-4ADC-AE31-C9AA795D3606}"/>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7" name="直線コネクタ 296">
          <a:extLst>
            <a:ext uri="{FF2B5EF4-FFF2-40B4-BE49-F238E27FC236}">
              <a16:creationId xmlns:a16="http://schemas.microsoft.com/office/drawing/2014/main" id="{D7B22B9C-E305-4A74-B595-2D591DE0F338}"/>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8" name="テキスト ボックス 297">
          <a:extLst>
            <a:ext uri="{FF2B5EF4-FFF2-40B4-BE49-F238E27FC236}">
              <a16:creationId xmlns:a16="http://schemas.microsoft.com/office/drawing/2014/main" id="{A68803C2-E93B-423F-A5E1-95CAB143AB94}"/>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9" name="直線コネクタ 298">
          <a:extLst>
            <a:ext uri="{FF2B5EF4-FFF2-40B4-BE49-F238E27FC236}">
              <a16:creationId xmlns:a16="http://schemas.microsoft.com/office/drawing/2014/main" id="{7D6BA50E-ED36-4508-B024-69E4E8DF42AA}"/>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00" name="テキスト ボックス 299">
          <a:extLst>
            <a:ext uri="{FF2B5EF4-FFF2-40B4-BE49-F238E27FC236}">
              <a16:creationId xmlns:a16="http://schemas.microsoft.com/office/drawing/2014/main" id="{92A2FED4-0112-4ACA-87EA-D925D5BCC11F}"/>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01" name="直線コネクタ 300">
          <a:extLst>
            <a:ext uri="{FF2B5EF4-FFF2-40B4-BE49-F238E27FC236}">
              <a16:creationId xmlns:a16="http://schemas.microsoft.com/office/drawing/2014/main" id="{43D18FFF-AA8C-47C8-A22F-832E5E0E6B84}"/>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02" name="テキスト ボックス 301">
          <a:extLst>
            <a:ext uri="{FF2B5EF4-FFF2-40B4-BE49-F238E27FC236}">
              <a16:creationId xmlns:a16="http://schemas.microsoft.com/office/drawing/2014/main" id="{7924C58D-862C-4DC4-9293-7869EE751407}"/>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3" name="直線コネクタ 302">
          <a:extLst>
            <a:ext uri="{FF2B5EF4-FFF2-40B4-BE49-F238E27FC236}">
              <a16:creationId xmlns:a16="http://schemas.microsoft.com/office/drawing/2014/main" id="{945E1AF2-4CC9-435A-BC17-78C62FF5587F}"/>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04" name="テキスト ボックス 303">
          <a:extLst>
            <a:ext uri="{FF2B5EF4-FFF2-40B4-BE49-F238E27FC236}">
              <a16:creationId xmlns:a16="http://schemas.microsoft.com/office/drawing/2014/main" id="{DA8253FA-9DF9-45ED-B437-D97147F4528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5" name="【市民会館】&#10;有形固定資産減価償却率グラフ枠">
          <a:extLst>
            <a:ext uri="{FF2B5EF4-FFF2-40B4-BE49-F238E27FC236}">
              <a16:creationId xmlns:a16="http://schemas.microsoft.com/office/drawing/2014/main" id="{6C04EE90-38C8-4DD2-9BE5-19E183F5BEFA}"/>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121920</xdr:rowOff>
    </xdr:from>
    <xdr:to>
      <xdr:col>24</xdr:col>
      <xdr:colOff>62865</xdr:colOff>
      <xdr:row>108</xdr:row>
      <xdr:rowOff>152400</xdr:rowOff>
    </xdr:to>
    <xdr:cxnSp macro="">
      <xdr:nvCxnSpPr>
        <xdr:cNvPr id="306" name="直線コネクタ 305">
          <a:extLst>
            <a:ext uri="{FF2B5EF4-FFF2-40B4-BE49-F238E27FC236}">
              <a16:creationId xmlns:a16="http://schemas.microsoft.com/office/drawing/2014/main" id="{64FC97AA-D354-4FA5-8BF3-82A6985D6713}"/>
            </a:ext>
          </a:extLst>
        </xdr:cNvPr>
        <xdr:cNvCxnSpPr/>
      </xdr:nvCxnSpPr>
      <xdr:spPr>
        <a:xfrm flipV="1">
          <a:off x="4634865" y="17095470"/>
          <a:ext cx="0" cy="1573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07" name="【市民会館】&#10;有形固定資産減価償却率最小値テキスト">
          <a:extLst>
            <a:ext uri="{FF2B5EF4-FFF2-40B4-BE49-F238E27FC236}">
              <a16:creationId xmlns:a16="http://schemas.microsoft.com/office/drawing/2014/main" id="{CC36D693-DF31-4A4F-A10C-4738E646A725}"/>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08" name="直線コネクタ 307">
          <a:extLst>
            <a:ext uri="{FF2B5EF4-FFF2-40B4-BE49-F238E27FC236}">
              <a16:creationId xmlns:a16="http://schemas.microsoft.com/office/drawing/2014/main" id="{F75693C6-3815-4757-A653-F2972EC52512}"/>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68597</xdr:rowOff>
    </xdr:from>
    <xdr:ext cx="405111" cy="259045"/>
    <xdr:sp macro="" textlink="">
      <xdr:nvSpPr>
        <xdr:cNvPr id="309" name="【市民会館】&#10;有形固定資産減価償却率最大値テキスト">
          <a:extLst>
            <a:ext uri="{FF2B5EF4-FFF2-40B4-BE49-F238E27FC236}">
              <a16:creationId xmlns:a16="http://schemas.microsoft.com/office/drawing/2014/main" id="{D2B0B147-0E27-486C-9F60-EF7845AE646C}"/>
            </a:ext>
          </a:extLst>
        </xdr:cNvPr>
        <xdr:cNvSpPr txBox="1"/>
      </xdr:nvSpPr>
      <xdr:spPr>
        <a:xfrm>
          <a:off x="4673600" y="1687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121920</xdr:rowOff>
    </xdr:from>
    <xdr:to>
      <xdr:col>24</xdr:col>
      <xdr:colOff>152400</xdr:colOff>
      <xdr:row>99</xdr:row>
      <xdr:rowOff>121920</xdr:rowOff>
    </xdr:to>
    <xdr:cxnSp macro="">
      <xdr:nvCxnSpPr>
        <xdr:cNvPr id="310" name="直線コネクタ 309">
          <a:extLst>
            <a:ext uri="{FF2B5EF4-FFF2-40B4-BE49-F238E27FC236}">
              <a16:creationId xmlns:a16="http://schemas.microsoft.com/office/drawing/2014/main" id="{FDCEBE2A-56E4-4F9B-8D4A-BB259B87E5EF}"/>
            </a:ext>
          </a:extLst>
        </xdr:cNvPr>
        <xdr:cNvCxnSpPr/>
      </xdr:nvCxnSpPr>
      <xdr:spPr>
        <a:xfrm>
          <a:off x="4546600" y="1709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139082</xdr:rowOff>
    </xdr:from>
    <xdr:ext cx="405111" cy="259045"/>
    <xdr:sp macro="" textlink="">
      <xdr:nvSpPr>
        <xdr:cNvPr id="311" name="【市民会館】&#10;有形固定資産減価償却率平均値テキスト">
          <a:extLst>
            <a:ext uri="{FF2B5EF4-FFF2-40B4-BE49-F238E27FC236}">
              <a16:creationId xmlns:a16="http://schemas.microsoft.com/office/drawing/2014/main" id="{FEC3968B-1E90-494C-9A61-842FFB9A353D}"/>
            </a:ext>
          </a:extLst>
        </xdr:cNvPr>
        <xdr:cNvSpPr txBox="1"/>
      </xdr:nvSpPr>
      <xdr:spPr>
        <a:xfrm>
          <a:off x="4673600" y="17969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160655</xdr:rowOff>
    </xdr:from>
    <xdr:to>
      <xdr:col>24</xdr:col>
      <xdr:colOff>114300</xdr:colOff>
      <xdr:row>105</xdr:row>
      <xdr:rowOff>90805</xdr:rowOff>
    </xdr:to>
    <xdr:sp macro="" textlink="">
      <xdr:nvSpPr>
        <xdr:cNvPr id="312" name="フローチャート: 判断 311">
          <a:extLst>
            <a:ext uri="{FF2B5EF4-FFF2-40B4-BE49-F238E27FC236}">
              <a16:creationId xmlns:a16="http://schemas.microsoft.com/office/drawing/2014/main" id="{9CAAB589-FE79-481F-B500-BFBC8D57C8DF}"/>
            </a:ext>
          </a:extLst>
        </xdr:cNvPr>
        <xdr:cNvSpPr/>
      </xdr:nvSpPr>
      <xdr:spPr>
        <a:xfrm>
          <a:off x="4584700" y="1799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164464</xdr:rowOff>
    </xdr:from>
    <xdr:to>
      <xdr:col>20</xdr:col>
      <xdr:colOff>38100</xdr:colOff>
      <xdr:row>105</xdr:row>
      <xdr:rowOff>94614</xdr:rowOff>
    </xdr:to>
    <xdr:sp macro="" textlink="">
      <xdr:nvSpPr>
        <xdr:cNvPr id="313" name="フローチャート: 判断 312">
          <a:extLst>
            <a:ext uri="{FF2B5EF4-FFF2-40B4-BE49-F238E27FC236}">
              <a16:creationId xmlns:a16="http://schemas.microsoft.com/office/drawing/2014/main" id="{88F3F472-0BE7-4B81-B431-07C2EF59520B}"/>
            </a:ext>
          </a:extLst>
        </xdr:cNvPr>
        <xdr:cNvSpPr/>
      </xdr:nvSpPr>
      <xdr:spPr>
        <a:xfrm>
          <a:off x="3746500" y="1799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118745</xdr:rowOff>
    </xdr:from>
    <xdr:to>
      <xdr:col>15</xdr:col>
      <xdr:colOff>101600</xdr:colOff>
      <xdr:row>105</xdr:row>
      <xdr:rowOff>48895</xdr:rowOff>
    </xdr:to>
    <xdr:sp macro="" textlink="">
      <xdr:nvSpPr>
        <xdr:cNvPr id="314" name="フローチャート: 判断 313">
          <a:extLst>
            <a:ext uri="{FF2B5EF4-FFF2-40B4-BE49-F238E27FC236}">
              <a16:creationId xmlns:a16="http://schemas.microsoft.com/office/drawing/2014/main" id="{6671079B-699F-4D96-A2C6-63F896DB9148}"/>
            </a:ext>
          </a:extLst>
        </xdr:cNvPr>
        <xdr:cNvSpPr/>
      </xdr:nvSpPr>
      <xdr:spPr>
        <a:xfrm>
          <a:off x="2857500" y="1794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86361</xdr:rowOff>
    </xdr:from>
    <xdr:to>
      <xdr:col>10</xdr:col>
      <xdr:colOff>165100</xdr:colOff>
      <xdr:row>105</xdr:row>
      <xdr:rowOff>16511</xdr:rowOff>
    </xdr:to>
    <xdr:sp macro="" textlink="">
      <xdr:nvSpPr>
        <xdr:cNvPr id="315" name="フローチャート: 判断 314">
          <a:extLst>
            <a:ext uri="{FF2B5EF4-FFF2-40B4-BE49-F238E27FC236}">
              <a16:creationId xmlns:a16="http://schemas.microsoft.com/office/drawing/2014/main" id="{837A20DD-4606-4A8F-859D-8A4B873C6F7A}"/>
            </a:ext>
          </a:extLst>
        </xdr:cNvPr>
        <xdr:cNvSpPr/>
      </xdr:nvSpPr>
      <xdr:spPr>
        <a:xfrm>
          <a:off x="19685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46355</xdr:rowOff>
    </xdr:from>
    <xdr:to>
      <xdr:col>6</xdr:col>
      <xdr:colOff>38100</xdr:colOff>
      <xdr:row>104</xdr:row>
      <xdr:rowOff>147955</xdr:rowOff>
    </xdr:to>
    <xdr:sp macro="" textlink="">
      <xdr:nvSpPr>
        <xdr:cNvPr id="316" name="フローチャート: 判断 315">
          <a:extLst>
            <a:ext uri="{FF2B5EF4-FFF2-40B4-BE49-F238E27FC236}">
              <a16:creationId xmlns:a16="http://schemas.microsoft.com/office/drawing/2014/main" id="{B5DD3948-C462-41CC-AF9E-4C83699758A9}"/>
            </a:ext>
          </a:extLst>
        </xdr:cNvPr>
        <xdr:cNvSpPr/>
      </xdr:nvSpPr>
      <xdr:spPr>
        <a:xfrm>
          <a:off x="10795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AD8B43C8-C088-4BA8-BCD8-4CEF05D0A5F8}"/>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278AC879-D521-408C-800F-EF35FB2EAE93}"/>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72BE6DAE-C23B-4187-B0A9-9427A78158CF}"/>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id="{6C0329AC-770A-4880-A8D8-5B176DCC9B57}"/>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1" name="テキスト ボックス 320">
          <a:extLst>
            <a:ext uri="{FF2B5EF4-FFF2-40B4-BE49-F238E27FC236}">
              <a16:creationId xmlns:a16="http://schemas.microsoft.com/office/drawing/2014/main" id="{51D8DAE0-B906-4597-9624-0B743D2755D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166370</xdr:rowOff>
    </xdr:from>
    <xdr:to>
      <xdr:col>24</xdr:col>
      <xdr:colOff>114300</xdr:colOff>
      <xdr:row>104</xdr:row>
      <xdr:rowOff>96520</xdr:rowOff>
    </xdr:to>
    <xdr:sp macro="" textlink="">
      <xdr:nvSpPr>
        <xdr:cNvPr id="322" name="楕円 321">
          <a:extLst>
            <a:ext uri="{FF2B5EF4-FFF2-40B4-BE49-F238E27FC236}">
              <a16:creationId xmlns:a16="http://schemas.microsoft.com/office/drawing/2014/main" id="{9D014DE8-59F8-42EC-A941-9D7A796F6AF8}"/>
            </a:ext>
          </a:extLst>
        </xdr:cNvPr>
        <xdr:cNvSpPr/>
      </xdr:nvSpPr>
      <xdr:spPr>
        <a:xfrm>
          <a:off x="4584700" y="1782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17797</xdr:rowOff>
    </xdr:from>
    <xdr:ext cx="405111" cy="259045"/>
    <xdr:sp macro="" textlink="">
      <xdr:nvSpPr>
        <xdr:cNvPr id="323" name="【市民会館】&#10;有形固定資産減価償却率該当値テキスト">
          <a:extLst>
            <a:ext uri="{FF2B5EF4-FFF2-40B4-BE49-F238E27FC236}">
              <a16:creationId xmlns:a16="http://schemas.microsoft.com/office/drawing/2014/main" id="{E2DAC3C5-2EAC-4EB3-96DE-87BB9D16749A}"/>
            </a:ext>
          </a:extLst>
        </xdr:cNvPr>
        <xdr:cNvSpPr txBox="1"/>
      </xdr:nvSpPr>
      <xdr:spPr>
        <a:xfrm>
          <a:off x="4673600"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113030</xdr:rowOff>
    </xdr:from>
    <xdr:to>
      <xdr:col>20</xdr:col>
      <xdr:colOff>38100</xdr:colOff>
      <xdr:row>104</xdr:row>
      <xdr:rowOff>43180</xdr:rowOff>
    </xdr:to>
    <xdr:sp macro="" textlink="">
      <xdr:nvSpPr>
        <xdr:cNvPr id="324" name="楕円 323">
          <a:extLst>
            <a:ext uri="{FF2B5EF4-FFF2-40B4-BE49-F238E27FC236}">
              <a16:creationId xmlns:a16="http://schemas.microsoft.com/office/drawing/2014/main" id="{852AA0A2-9F78-41CD-A1AE-3446877EDF4B}"/>
            </a:ext>
          </a:extLst>
        </xdr:cNvPr>
        <xdr:cNvSpPr/>
      </xdr:nvSpPr>
      <xdr:spPr>
        <a:xfrm>
          <a:off x="3746500" y="1777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163830</xdr:rowOff>
    </xdr:from>
    <xdr:to>
      <xdr:col>24</xdr:col>
      <xdr:colOff>63500</xdr:colOff>
      <xdr:row>104</xdr:row>
      <xdr:rowOff>45720</xdr:rowOff>
    </xdr:to>
    <xdr:cxnSp macro="">
      <xdr:nvCxnSpPr>
        <xdr:cNvPr id="325" name="直線コネクタ 324">
          <a:extLst>
            <a:ext uri="{FF2B5EF4-FFF2-40B4-BE49-F238E27FC236}">
              <a16:creationId xmlns:a16="http://schemas.microsoft.com/office/drawing/2014/main" id="{084DC87F-DB9A-4B92-ABBE-7C56EBB9DA7D}"/>
            </a:ext>
          </a:extLst>
        </xdr:cNvPr>
        <xdr:cNvCxnSpPr/>
      </xdr:nvCxnSpPr>
      <xdr:spPr>
        <a:xfrm>
          <a:off x="3797300" y="178231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61595</xdr:rowOff>
    </xdr:from>
    <xdr:to>
      <xdr:col>15</xdr:col>
      <xdr:colOff>101600</xdr:colOff>
      <xdr:row>103</xdr:row>
      <xdr:rowOff>163195</xdr:rowOff>
    </xdr:to>
    <xdr:sp macro="" textlink="">
      <xdr:nvSpPr>
        <xdr:cNvPr id="326" name="楕円 325">
          <a:extLst>
            <a:ext uri="{FF2B5EF4-FFF2-40B4-BE49-F238E27FC236}">
              <a16:creationId xmlns:a16="http://schemas.microsoft.com/office/drawing/2014/main" id="{E285ECC9-5B84-466F-B8DA-18F03421E81C}"/>
            </a:ext>
          </a:extLst>
        </xdr:cNvPr>
        <xdr:cNvSpPr/>
      </xdr:nvSpPr>
      <xdr:spPr>
        <a:xfrm>
          <a:off x="2857500" y="1772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112395</xdr:rowOff>
    </xdr:from>
    <xdr:to>
      <xdr:col>19</xdr:col>
      <xdr:colOff>177800</xdr:colOff>
      <xdr:row>103</xdr:row>
      <xdr:rowOff>163830</xdr:rowOff>
    </xdr:to>
    <xdr:cxnSp macro="">
      <xdr:nvCxnSpPr>
        <xdr:cNvPr id="327" name="直線コネクタ 326">
          <a:extLst>
            <a:ext uri="{FF2B5EF4-FFF2-40B4-BE49-F238E27FC236}">
              <a16:creationId xmlns:a16="http://schemas.microsoft.com/office/drawing/2014/main" id="{221B9201-88B7-452D-9D75-DE7A6AD044BA}"/>
            </a:ext>
          </a:extLst>
        </xdr:cNvPr>
        <xdr:cNvCxnSpPr/>
      </xdr:nvCxnSpPr>
      <xdr:spPr>
        <a:xfrm>
          <a:off x="2908300" y="1777174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36830</xdr:rowOff>
    </xdr:from>
    <xdr:to>
      <xdr:col>10</xdr:col>
      <xdr:colOff>165100</xdr:colOff>
      <xdr:row>104</xdr:row>
      <xdr:rowOff>138430</xdr:rowOff>
    </xdr:to>
    <xdr:sp macro="" textlink="">
      <xdr:nvSpPr>
        <xdr:cNvPr id="328" name="楕円 327">
          <a:extLst>
            <a:ext uri="{FF2B5EF4-FFF2-40B4-BE49-F238E27FC236}">
              <a16:creationId xmlns:a16="http://schemas.microsoft.com/office/drawing/2014/main" id="{76E04D65-3AA1-43A6-B623-037628BD95FA}"/>
            </a:ext>
          </a:extLst>
        </xdr:cNvPr>
        <xdr:cNvSpPr/>
      </xdr:nvSpPr>
      <xdr:spPr>
        <a:xfrm>
          <a:off x="1968500" y="1786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112395</xdr:rowOff>
    </xdr:from>
    <xdr:to>
      <xdr:col>15</xdr:col>
      <xdr:colOff>50800</xdr:colOff>
      <xdr:row>104</xdr:row>
      <xdr:rowOff>87630</xdr:rowOff>
    </xdr:to>
    <xdr:cxnSp macro="">
      <xdr:nvCxnSpPr>
        <xdr:cNvPr id="329" name="直線コネクタ 328">
          <a:extLst>
            <a:ext uri="{FF2B5EF4-FFF2-40B4-BE49-F238E27FC236}">
              <a16:creationId xmlns:a16="http://schemas.microsoft.com/office/drawing/2014/main" id="{5FC78EBB-20C9-4884-990F-C2FC0016FEB3}"/>
            </a:ext>
          </a:extLst>
        </xdr:cNvPr>
        <xdr:cNvCxnSpPr/>
      </xdr:nvCxnSpPr>
      <xdr:spPr>
        <a:xfrm flipV="1">
          <a:off x="2019300" y="17771745"/>
          <a:ext cx="889000" cy="146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4445</xdr:rowOff>
    </xdr:from>
    <xdr:to>
      <xdr:col>6</xdr:col>
      <xdr:colOff>38100</xdr:colOff>
      <xdr:row>104</xdr:row>
      <xdr:rowOff>106045</xdr:rowOff>
    </xdr:to>
    <xdr:sp macro="" textlink="">
      <xdr:nvSpPr>
        <xdr:cNvPr id="330" name="楕円 329">
          <a:extLst>
            <a:ext uri="{FF2B5EF4-FFF2-40B4-BE49-F238E27FC236}">
              <a16:creationId xmlns:a16="http://schemas.microsoft.com/office/drawing/2014/main" id="{A300754D-50D6-4824-A49A-24C54989AB6A}"/>
            </a:ext>
          </a:extLst>
        </xdr:cNvPr>
        <xdr:cNvSpPr/>
      </xdr:nvSpPr>
      <xdr:spPr>
        <a:xfrm>
          <a:off x="1079500" y="1783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55245</xdr:rowOff>
    </xdr:from>
    <xdr:to>
      <xdr:col>10</xdr:col>
      <xdr:colOff>114300</xdr:colOff>
      <xdr:row>104</xdr:row>
      <xdr:rowOff>87630</xdr:rowOff>
    </xdr:to>
    <xdr:cxnSp macro="">
      <xdr:nvCxnSpPr>
        <xdr:cNvPr id="331" name="直線コネクタ 330">
          <a:extLst>
            <a:ext uri="{FF2B5EF4-FFF2-40B4-BE49-F238E27FC236}">
              <a16:creationId xmlns:a16="http://schemas.microsoft.com/office/drawing/2014/main" id="{543EF0ED-C892-4AB4-9BF3-6B5CE4777C2A}"/>
            </a:ext>
          </a:extLst>
        </xdr:cNvPr>
        <xdr:cNvCxnSpPr/>
      </xdr:nvCxnSpPr>
      <xdr:spPr>
        <a:xfrm>
          <a:off x="1130300" y="1788604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85741</xdr:rowOff>
    </xdr:from>
    <xdr:ext cx="405111" cy="259045"/>
    <xdr:sp macro="" textlink="">
      <xdr:nvSpPr>
        <xdr:cNvPr id="332" name="n_1aveValue【市民会館】&#10;有形固定資産減価償却率">
          <a:extLst>
            <a:ext uri="{FF2B5EF4-FFF2-40B4-BE49-F238E27FC236}">
              <a16:creationId xmlns:a16="http://schemas.microsoft.com/office/drawing/2014/main" id="{9DAC2501-B2F2-4BD5-9D5C-2C19B923F716}"/>
            </a:ext>
          </a:extLst>
        </xdr:cNvPr>
        <xdr:cNvSpPr txBox="1"/>
      </xdr:nvSpPr>
      <xdr:spPr>
        <a:xfrm>
          <a:off x="3582044" y="1808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40022</xdr:rowOff>
    </xdr:from>
    <xdr:ext cx="405111" cy="259045"/>
    <xdr:sp macro="" textlink="">
      <xdr:nvSpPr>
        <xdr:cNvPr id="333" name="n_2aveValue【市民会館】&#10;有形固定資産減価償却率">
          <a:extLst>
            <a:ext uri="{FF2B5EF4-FFF2-40B4-BE49-F238E27FC236}">
              <a16:creationId xmlns:a16="http://schemas.microsoft.com/office/drawing/2014/main" id="{7CFF778E-60E2-478F-9751-F3DF19FBB655}"/>
            </a:ext>
          </a:extLst>
        </xdr:cNvPr>
        <xdr:cNvSpPr txBox="1"/>
      </xdr:nvSpPr>
      <xdr:spPr>
        <a:xfrm>
          <a:off x="2705744" y="1804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7638</xdr:rowOff>
    </xdr:from>
    <xdr:ext cx="405111" cy="259045"/>
    <xdr:sp macro="" textlink="">
      <xdr:nvSpPr>
        <xdr:cNvPr id="334" name="n_3aveValue【市民会館】&#10;有形固定資産減価償却率">
          <a:extLst>
            <a:ext uri="{FF2B5EF4-FFF2-40B4-BE49-F238E27FC236}">
              <a16:creationId xmlns:a16="http://schemas.microsoft.com/office/drawing/2014/main" id="{B733D06C-5696-49E4-AAEF-4361401053BD}"/>
            </a:ext>
          </a:extLst>
        </xdr:cNvPr>
        <xdr:cNvSpPr txBox="1"/>
      </xdr:nvSpPr>
      <xdr:spPr>
        <a:xfrm>
          <a:off x="1816744" y="1800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139082</xdr:rowOff>
    </xdr:from>
    <xdr:ext cx="405111" cy="259045"/>
    <xdr:sp macro="" textlink="">
      <xdr:nvSpPr>
        <xdr:cNvPr id="335" name="n_4aveValue【市民会館】&#10;有形固定資産減価償却率">
          <a:extLst>
            <a:ext uri="{FF2B5EF4-FFF2-40B4-BE49-F238E27FC236}">
              <a16:creationId xmlns:a16="http://schemas.microsoft.com/office/drawing/2014/main" id="{C54C1520-E830-4B0F-88F5-1150C3B4DA2C}"/>
            </a:ext>
          </a:extLst>
        </xdr:cNvPr>
        <xdr:cNvSpPr txBox="1"/>
      </xdr:nvSpPr>
      <xdr:spPr>
        <a:xfrm>
          <a:off x="927744" y="1796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59707</xdr:rowOff>
    </xdr:from>
    <xdr:ext cx="405111" cy="259045"/>
    <xdr:sp macro="" textlink="">
      <xdr:nvSpPr>
        <xdr:cNvPr id="336" name="n_1mainValue【市民会館】&#10;有形固定資産減価償却率">
          <a:extLst>
            <a:ext uri="{FF2B5EF4-FFF2-40B4-BE49-F238E27FC236}">
              <a16:creationId xmlns:a16="http://schemas.microsoft.com/office/drawing/2014/main" id="{DCC9A9DC-BAB4-4AA6-B350-75173359A841}"/>
            </a:ext>
          </a:extLst>
        </xdr:cNvPr>
        <xdr:cNvSpPr txBox="1"/>
      </xdr:nvSpPr>
      <xdr:spPr>
        <a:xfrm>
          <a:off x="3582044" y="1754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8272</xdr:rowOff>
    </xdr:from>
    <xdr:ext cx="405111" cy="259045"/>
    <xdr:sp macro="" textlink="">
      <xdr:nvSpPr>
        <xdr:cNvPr id="337" name="n_2mainValue【市民会館】&#10;有形固定資産減価償却率">
          <a:extLst>
            <a:ext uri="{FF2B5EF4-FFF2-40B4-BE49-F238E27FC236}">
              <a16:creationId xmlns:a16="http://schemas.microsoft.com/office/drawing/2014/main" id="{B961477E-62BC-4DA9-96B0-639D3EAE2DB1}"/>
            </a:ext>
          </a:extLst>
        </xdr:cNvPr>
        <xdr:cNvSpPr txBox="1"/>
      </xdr:nvSpPr>
      <xdr:spPr>
        <a:xfrm>
          <a:off x="2705744" y="1749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154957</xdr:rowOff>
    </xdr:from>
    <xdr:ext cx="405111" cy="259045"/>
    <xdr:sp macro="" textlink="">
      <xdr:nvSpPr>
        <xdr:cNvPr id="338" name="n_3mainValue【市民会館】&#10;有形固定資産減価償却率">
          <a:extLst>
            <a:ext uri="{FF2B5EF4-FFF2-40B4-BE49-F238E27FC236}">
              <a16:creationId xmlns:a16="http://schemas.microsoft.com/office/drawing/2014/main" id="{90A7C0FD-E774-4F98-A30B-73F67DA9D1DE}"/>
            </a:ext>
          </a:extLst>
        </xdr:cNvPr>
        <xdr:cNvSpPr txBox="1"/>
      </xdr:nvSpPr>
      <xdr:spPr>
        <a:xfrm>
          <a:off x="1816744" y="1764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122572</xdr:rowOff>
    </xdr:from>
    <xdr:ext cx="405111" cy="259045"/>
    <xdr:sp macro="" textlink="">
      <xdr:nvSpPr>
        <xdr:cNvPr id="339" name="n_4mainValue【市民会館】&#10;有形固定資産減価償却率">
          <a:extLst>
            <a:ext uri="{FF2B5EF4-FFF2-40B4-BE49-F238E27FC236}">
              <a16:creationId xmlns:a16="http://schemas.microsoft.com/office/drawing/2014/main" id="{D560618B-B1B3-42D7-9A65-4DECA19EFA2F}"/>
            </a:ext>
          </a:extLst>
        </xdr:cNvPr>
        <xdr:cNvSpPr txBox="1"/>
      </xdr:nvSpPr>
      <xdr:spPr>
        <a:xfrm>
          <a:off x="927744" y="1761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0" name="正方形/長方形 339">
          <a:extLst>
            <a:ext uri="{FF2B5EF4-FFF2-40B4-BE49-F238E27FC236}">
              <a16:creationId xmlns:a16="http://schemas.microsoft.com/office/drawing/2014/main" id="{A45A8083-3CA5-4181-A527-412E8B71510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1" name="正方形/長方形 340">
          <a:extLst>
            <a:ext uri="{FF2B5EF4-FFF2-40B4-BE49-F238E27FC236}">
              <a16:creationId xmlns:a16="http://schemas.microsoft.com/office/drawing/2014/main" id="{A336348B-F2F2-4085-B576-362597F7F8C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2" name="正方形/長方形 341">
          <a:extLst>
            <a:ext uri="{FF2B5EF4-FFF2-40B4-BE49-F238E27FC236}">
              <a16:creationId xmlns:a16="http://schemas.microsoft.com/office/drawing/2014/main" id="{31862F7E-7E87-46CF-8ACC-21DD0D86F05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3" name="正方形/長方形 342">
          <a:extLst>
            <a:ext uri="{FF2B5EF4-FFF2-40B4-BE49-F238E27FC236}">
              <a16:creationId xmlns:a16="http://schemas.microsoft.com/office/drawing/2014/main" id="{82E04358-8909-493B-88B4-668CEC98891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4" name="正方形/長方形 343">
          <a:extLst>
            <a:ext uri="{FF2B5EF4-FFF2-40B4-BE49-F238E27FC236}">
              <a16:creationId xmlns:a16="http://schemas.microsoft.com/office/drawing/2014/main" id="{34A062A4-8E83-4C58-A9EE-148309DBBC9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5" name="正方形/長方形 344">
          <a:extLst>
            <a:ext uri="{FF2B5EF4-FFF2-40B4-BE49-F238E27FC236}">
              <a16:creationId xmlns:a16="http://schemas.microsoft.com/office/drawing/2014/main" id="{01393C0D-35E9-4393-9B69-1219CE6BDD7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6" name="正方形/長方形 345">
          <a:extLst>
            <a:ext uri="{FF2B5EF4-FFF2-40B4-BE49-F238E27FC236}">
              <a16:creationId xmlns:a16="http://schemas.microsoft.com/office/drawing/2014/main" id="{73CE5200-66D5-49A8-83E0-8449E80F012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7" name="正方形/長方形 346">
          <a:extLst>
            <a:ext uri="{FF2B5EF4-FFF2-40B4-BE49-F238E27FC236}">
              <a16:creationId xmlns:a16="http://schemas.microsoft.com/office/drawing/2014/main" id="{258797D5-19A4-42AA-94E2-E7783383EDF9}"/>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8" name="テキスト ボックス 347">
          <a:extLst>
            <a:ext uri="{FF2B5EF4-FFF2-40B4-BE49-F238E27FC236}">
              <a16:creationId xmlns:a16="http://schemas.microsoft.com/office/drawing/2014/main" id="{E829E62B-2B84-4209-9E08-20343B7A245B}"/>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9" name="直線コネクタ 348">
          <a:extLst>
            <a:ext uri="{FF2B5EF4-FFF2-40B4-BE49-F238E27FC236}">
              <a16:creationId xmlns:a16="http://schemas.microsoft.com/office/drawing/2014/main" id="{5D8530A6-7283-4F92-8328-C506C5F4FBDC}"/>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50" name="直線コネクタ 349">
          <a:extLst>
            <a:ext uri="{FF2B5EF4-FFF2-40B4-BE49-F238E27FC236}">
              <a16:creationId xmlns:a16="http://schemas.microsoft.com/office/drawing/2014/main" id="{91882398-60FC-42EC-95EB-EDD910678CD3}"/>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51" name="テキスト ボックス 350">
          <a:extLst>
            <a:ext uri="{FF2B5EF4-FFF2-40B4-BE49-F238E27FC236}">
              <a16:creationId xmlns:a16="http://schemas.microsoft.com/office/drawing/2014/main" id="{0D7575AE-C1CD-4DE7-83A0-0BFC3942D811}"/>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52" name="直線コネクタ 351">
          <a:extLst>
            <a:ext uri="{FF2B5EF4-FFF2-40B4-BE49-F238E27FC236}">
              <a16:creationId xmlns:a16="http://schemas.microsoft.com/office/drawing/2014/main" id="{0D619076-2814-49E1-91E2-4123C3929671}"/>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53" name="テキスト ボックス 352">
          <a:extLst>
            <a:ext uri="{FF2B5EF4-FFF2-40B4-BE49-F238E27FC236}">
              <a16:creationId xmlns:a16="http://schemas.microsoft.com/office/drawing/2014/main" id="{67E6604F-8220-4067-98F4-8837A9031991}"/>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54" name="直線コネクタ 353">
          <a:extLst>
            <a:ext uri="{FF2B5EF4-FFF2-40B4-BE49-F238E27FC236}">
              <a16:creationId xmlns:a16="http://schemas.microsoft.com/office/drawing/2014/main" id="{07D301FF-1F64-4786-9763-AF38CEE29B33}"/>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55" name="テキスト ボックス 354">
          <a:extLst>
            <a:ext uri="{FF2B5EF4-FFF2-40B4-BE49-F238E27FC236}">
              <a16:creationId xmlns:a16="http://schemas.microsoft.com/office/drawing/2014/main" id="{6DCD88D0-78C0-45E5-882D-B3CA32855F1C}"/>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56" name="直線コネクタ 355">
          <a:extLst>
            <a:ext uri="{FF2B5EF4-FFF2-40B4-BE49-F238E27FC236}">
              <a16:creationId xmlns:a16="http://schemas.microsoft.com/office/drawing/2014/main" id="{7ADEB2E8-7E24-46DB-92E8-346674AD2E05}"/>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57" name="テキスト ボックス 356">
          <a:extLst>
            <a:ext uri="{FF2B5EF4-FFF2-40B4-BE49-F238E27FC236}">
              <a16:creationId xmlns:a16="http://schemas.microsoft.com/office/drawing/2014/main" id="{E6868252-121F-4BA7-83ED-86C774250475}"/>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8" name="直線コネクタ 357">
          <a:extLst>
            <a:ext uri="{FF2B5EF4-FFF2-40B4-BE49-F238E27FC236}">
              <a16:creationId xmlns:a16="http://schemas.microsoft.com/office/drawing/2014/main" id="{F819E752-E494-490C-A95B-3FF1DC0CACED}"/>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9" name="テキスト ボックス 358">
          <a:extLst>
            <a:ext uri="{FF2B5EF4-FFF2-40B4-BE49-F238E27FC236}">
              <a16:creationId xmlns:a16="http://schemas.microsoft.com/office/drawing/2014/main" id="{4D6A47E4-8C70-499E-8E8A-064139412783}"/>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0" name="【市民会館】&#10;一人当たり面積グラフ枠">
          <a:extLst>
            <a:ext uri="{FF2B5EF4-FFF2-40B4-BE49-F238E27FC236}">
              <a16:creationId xmlns:a16="http://schemas.microsoft.com/office/drawing/2014/main" id="{7C124C47-A57E-4A17-B565-ED93DE0103B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110489</xdr:rowOff>
    </xdr:from>
    <xdr:to>
      <xdr:col>54</xdr:col>
      <xdr:colOff>189865</xdr:colOff>
      <xdr:row>108</xdr:row>
      <xdr:rowOff>45568</xdr:rowOff>
    </xdr:to>
    <xdr:cxnSp macro="">
      <xdr:nvCxnSpPr>
        <xdr:cNvPr id="361" name="直線コネクタ 360">
          <a:extLst>
            <a:ext uri="{FF2B5EF4-FFF2-40B4-BE49-F238E27FC236}">
              <a16:creationId xmlns:a16="http://schemas.microsoft.com/office/drawing/2014/main" id="{14F694C8-B0DC-465F-AD3D-2F7CF4D3071C}"/>
            </a:ext>
          </a:extLst>
        </xdr:cNvPr>
        <xdr:cNvCxnSpPr/>
      </xdr:nvCxnSpPr>
      <xdr:spPr>
        <a:xfrm flipV="1">
          <a:off x="10476865" y="17084039"/>
          <a:ext cx="0" cy="1478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49395</xdr:rowOff>
    </xdr:from>
    <xdr:ext cx="469744" cy="259045"/>
    <xdr:sp macro="" textlink="">
      <xdr:nvSpPr>
        <xdr:cNvPr id="362" name="【市民会館】&#10;一人当たり面積最小値テキスト">
          <a:extLst>
            <a:ext uri="{FF2B5EF4-FFF2-40B4-BE49-F238E27FC236}">
              <a16:creationId xmlns:a16="http://schemas.microsoft.com/office/drawing/2014/main" id="{FA2581BF-D718-4CF5-BC76-6919889F517F}"/>
            </a:ext>
          </a:extLst>
        </xdr:cNvPr>
        <xdr:cNvSpPr txBox="1"/>
      </xdr:nvSpPr>
      <xdr:spPr>
        <a:xfrm>
          <a:off x="10515600" y="18565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45568</xdr:rowOff>
    </xdr:from>
    <xdr:to>
      <xdr:col>55</xdr:col>
      <xdr:colOff>88900</xdr:colOff>
      <xdr:row>108</xdr:row>
      <xdr:rowOff>45568</xdr:rowOff>
    </xdr:to>
    <xdr:cxnSp macro="">
      <xdr:nvCxnSpPr>
        <xdr:cNvPr id="363" name="直線コネクタ 362">
          <a:extLst>
            <a:ext uri="{FF2B5EF4-FFF2-40B4-BE49-F238E27FC236}">
              <a16:creationId xmlns:a16="http://schemas.microsoft.com/office/drawing/2014/main" id="{F7C00EAB-D3CA-4BF1-827B-16006BBE4DF0}"/>
            </a:ext>
          </a:extLst>
        </xdr:cNvPr>
        <xdr:cNvCxnSpPr/>
      </xdr:nvCxnSpPr>
      <xdr:spPr>
        <a:xfrm>
          <a:off x="10388600" y="18562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57166</xdr:rowOff>
    </xdr:from>
    <xdr:ext cx="469744" cy="259045"/>
    <xdr:sp macro="" textlink="">
      <xdr:nvSpPr>
        <xdr:cNvPr id="364" name="【市民会館】&#10;一人当たり面積最大値テキスト">
          <a:extLst>
            <a:ext uri="{FF2B5EF4-FFF2-40B4-BE49-F238E27FC236}">
              <a16:creationId xmlns:a16="http://schemas.microsoft.com/office/drawing/2014/main" id="{D979CD19-C8C2-4846-AAB3-A0820158041E}"/>
            </a:ext>
          </a:extLst>
        </xdr:cNvPr>
        <xdr:cNvSpPr txBox="1"/>
      </xdr:nvSpPr>
      <xdr:spPr>
        <a:xfrm>
          <a:off x="10515600" y="1685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110489</xdr:rowOff>
    </xdr:from>
    <xdr:to>
      <xdr:col>55</xdr:col>
      <xdr:colOff>88900</xdr:colOff>
      <xdr:row>99</xdr:row>
      <xdr:rowOff>110489</xdr:rowOff>
    </xdr:to>
    <xdr:cxnSp macro="">
      <xdr:nvCxnSpPr>
        <xdr:cNvPr id="365" name="直線コネクタ 364">
          <a:extLst>
            <a:ext uri="{FF2B5EF4-FFF2-40B4-BE49-F238E27FC236}">
              <a16:creationId xmlns:a16="http://schemas.microsoft.com/office/drawing/2014/main" id="{C9005F4A-05FD-4FBB-8D98-955DB4920EBD}"/>
            </a:ext>
          </a:extLst>
        </xdr:cNvPr>
        <xdr:cNvCxnSpPr/>
      </xdr:nvCxnSpPr>
      <xdr:spPr>
        <a:xfrm>
          <a:off x="10388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80281</xdr:rowOff>
    </xdr:from>
    <xdr:ext cx="469744" cy="259045"/>
    <xdr:sp macro="" textlink="">
      <xdr:nvSpPr>
        <xdr:cNvPr id="366" name="【市民会館】&#10;一人当たり面積平均値テキスト">
          <a:extLst>
            <a:ext uri="{FF2B5EF4-FFF2-40B4-BE49-F238E27FC236}">
              <a16:creationId xmlns:a16="http://schemas.microsoft.com/office/drawing/2014/main" id="{BC2AF676-061A-4628-AA68-8E1C0B89A657}"/>
            </a:ext>
          </a:extLst>
        </xdr:cNvPr>
        <xdr:cNvSpPr txBox="1"/>
      </xdr:nvSpPr>
      <xdr:spPr>
        <a:xfrm>
          <a:off x="10515600" y="179110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57404</xdr:rowOff>
    </xdr:from>
    <xdr:to>
      <xdr:col>55</xdr:col>
      <xdr:colOff>50800</xdr:colOff>
      <xdr:row>105</xdr:row>
      <xdr:rowOff>159004</xdr:rowOff>
    </xdr:to>
    <xdr:sp macro="" textlink="">
      <xdr:nvSpPr>
        <xdr:cNvPr id="367" name="フローチャート: 判断 366">
          <a:extLst>
            <a:ext uri="{FF2B5EF4-FFF2-40B4-BE49-F238E27FC236}">
              <a16:creationId xmlns:a16="http://schemas.microsoft.com/office/drawing/2014/main" id="{C85F930E-47FD-4FC6-AEE8-7FBF99DAE3BE}"/>
            </a:ext>
          </a:extLst>
        </xdr:cNvPr>
        <xdr:cNvSpPr/>
      </xdr:nvSpPr>
      <xdr:spPr>
        <a:xfrm>
          <a:off x="10426700" y="1805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89408</xdr:rowOff>
    </xdr:from>
    <xdr:to>
      <xdr:col>50</xdr:col>
      <xdr:colOff>165100</xdr:colOff>
      <xdr:row>106</xdr:row>
      <xdr:rowOff>19558</xdr:rowOff>
    </xdr:to>
    <xdr:sp macro="" textlink="">
      <xdr:nvSpPr>
        <xdr:cNvPr id="368" name="フローチャート: 判断 367">
          <a:extLst>
            <a:ext uri="{FF2B5EF4-FFF2-40B4-BE49-F238E27FC236}">
              <a16:creationId xmlns:a16="http://schemas.microsoft.com/office/drawing/2014/main" id="{95419CB6-12D7-4870-8860-C53460CEBB2F}"/>
            </a:ext>
          </a:extLst>
        </xdr:cNvPr>
        <xdr:cNvSpPr/>
      </xdr:nvSpPr>
      <xdr:spPr>
        <a:xfrm>
          <a:off x="9588500" y="1809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102667</xdr:rowOff>
    </xdr:from>
    <xdr:to>
      <xdr:col>46</xdr:col>
      <xdr:colOff>38100</xdr:colOff>
      <xdr:row>106</xdr:row>
      <xdr:rowOff>32817</xdr:rowOff>
    </xdr:to>
    <xdr:sp macro="" textlink="">
      <xdr:nvSpPr>
        <xdr:cNvPr id="369" name="フローチャート: 判断 368">
          <a:extLst>
            <a:ext uri="{FF2B5EF4-FFF2-40B4-BE49-F238E27FC236}">
              <a16:creationId xmlns:a16="http://schemas.microsoft.com/office/drawing/2014/main" id="{C1933A8C-033E-4660-8CCB-C67951C79BB2}"/>
            </a:ext>
          </a:extLst>
        </xdr:cNvPr>
        <xdr:cNvSpPr/>
      </xdr:nvSpPr>
      <xdr:spPr>
        <a:xfrm>
          <a:off x="8699500" y="1810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2997</xdr:rowOff>
    </xdr:from>
    <xdr:to>
      <xdr:col>41</xdr:col>
      <xdr:colOff>101600</xdr:colOff>
      <xdr:row>106</xdr:row>
      <xdr:rowOff>104597</xdr:rowOff>
    </xdr:to>
    <xdr:sp macro="" textlink="">
      <xdr:nvSpPr>
        <xdr:cNvPr id="370" name="フローチャート: 判断 369">
          <a:extLst>
            <a:ext uri="{FF2B5EF4-FFF2-40B4-BE49-F238E27FC236}">
              <a16:creationId xmlns:a16="http://schemas.microsoft.com/office/drawing/2014/main" id="{4A5000D3-5A1D-4890-A7C1-A229E6F7DE55}"/>
            </a:ext>
          </a:extLst>
        </xdr:cNvPr>
        <xdr:cNvSpPr/>
      </xdr:nvSpPr>
      <xdr:spPr>
        <a:xfrm>
          <a:off x="7810500" y="18176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130556</xdr:rowOff>
    </xdr:from>
    <xdr:to>
      <xdr:col>36</xdr:col>
      <xdr:colOff>165100</xdr:colOff>
      <xdr:row>106</xdr:row>
      <xdr:rowOff>60706</xdr:rowOff>
    </xdr:to>
    <xdr:sp macro="" textlink="">
      <xdr:nvSpPr>
        <xdr:cNvPr id="371" name="フローチャート: 判断 370">
          <a:extLst>
            <a:ext uri="{FF2B5EF4-FFF2-40B4-BE49-F238E27FC236}">
              <a16:creationId xmlns:a16="http://schemas.microsoft.com/office/drawing/2014/main" id="{5B8B0CD7-F908-4797-9704-F262F59B1E91}"/>
            </a:ext>
          </a:extLst>
        </xdr:cNvPr>
        <xdr:cNvSpPr/>
      </xdr:nvSpPr>
      <xdr:spPr>
        <a:xfrm>
          <a:off x="6921500" y="1813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E72D2917-3B30-45E7-AC3C-F3150EBD225C}"/>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446D5205-8A58-401E-900B-35B8BC1C7CD3}"/>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72A46340-F0CD-4564-9844-90D9714C944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CAE1B89E-C19D-45F9-B8B5-FEBF0720EB38}"/>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36B85564-A7C4-494D-867E-6FB3A661535E}"/>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39573</xdr:rowOff>
    </xdr:from>
    <xdr:to>
      <xdr:col>55</xdr:col>
      <xdr:colOff>50800</xdr:colOff>
      <xdr:row>106</xdr:row>
      <xdr:rowOff>141173</xdr:rowOff>
    </xdr:to>
    <xdr:sp macro="" textlink="">
      <xdr:nvSpPr>
        <xdr:cNvPr id="377" name="楕円 376">
          <a:extLst>
            <a:ext uri="{FF2B5EF4-FFF2-40B4-BE49-F238E27FC236}">
              <a16:creationId xmlns:a16="http://schemas.microsoft.com/office/drawing/2014/main" id="{EA729233-AB95-4E14-B881-39832F8F5EDF}"/>
            </a:ext>
          </a:extLst>
        </xdr:cNvPr>
        <xdr:cNvSpPr/>
      </xdr:nvSpPr>
      <xdr:spPr>
        <a:xfrm>
          <a:off x="10426700" y="18213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18000</xdr:rowOff>
    </xdr:from>
    <xdr:ext cx="469744" cy="259045"/>
    <xdr:sp macro="" textlink="">
      <xdr:nvSpPr>
        <xdr:cNvPr id="378" name="【市民会館】&#10;一人当たり面積該当値テキスト">
          <a:extLst>
            <a:ext uri="{FF2B5EF4-FFF2-40B4-BE49-F238E27FC236}">
              <a16:creationId xmlns:a16="http://schemas.microsoft.com/office/drawing/2014/main" id="{79E4C394-EA4D-4B69-9AEB-8258DA95863C}"/>
            </a:ext>
          </a:extLst>
        </xdr:cNvPr>
        <xdr:cNvSpPr txBox="1"/>
      </xdr:nvSpPr>
      <xdr:spPr>
        <a:xfrm>
          <a:off x="10515600" y="18191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48718</xdr:rowOff>
    </xdr:from>
    <xdr:to>
      <xdr:col>50</xdr:col>
      <xdr:colOff>165100</xdr:colOff>
      <xdr:row>106</xdr:row>
      <xdr:rowOff>150318</xdr:rowOff>
    </xdr:to>
    <xdr:sp macro="" textlink="">
      <xdr:nvSpPr>
        <xdr:cNvPr id="379" name="楕円 378">
          <a:extLst>
            <a:ext uri="{FF2B5EF4-FFF2-40B4-BE49-F238E27FC236}">
              <a16:creationId xmlns:a16="http://schemas.microsoft.com/office/drawing/2014/main" id="{86FFC083-852E-4F7D-B24C-22D23D8144CE}"/>
            </a:ext>
          </a:extLst>
        </xdr:cNvPr>
        <xdr:cNvSpPr/>
      </xdr:nvSpPr>
      <xdr:spPr>
        <a:xfrm>
          <a:off x="9588500" y="18222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90373</xdr:rowOff>
    </xdr:from>
    <xdr:to>
      <xdr:col>55</xdr:col>
      <xdr:colOff>0</xdr:colOff>
      <xdr:row>106</xdr:row>
      <xdr:rowOff>99518</xdr:rowOff>
    </xdr:to>
    <xdr:cxnSp macro="">
      <xdr:nvCxnSpPr>
        <xdr:cNvPr id="380" name="直線コネクタ 379">
          <a:extLst>
            <a:ext uri="{FF2B5EF4-FFF2-40B4-BE49-F238E27FC236}">
              <a16:creationId xmlns:a16="http://schemas.microsoft.com/office/drawing/2014/main" id="{E35D17E8-8A53-4E28-9A11-534ED2DAC34B}"/>
            </a:ext>
          </a:extLst>
        </xdr:cNvPr>
        <xdr:cNvCxnSpPr/>
      </xdr:nvCxnSpPr>
      <xdr:spPr>
        <a:xfrm flipV="1">
          <a:off x="9639300" y="18264073"/>
          <a:ext cx="8382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60604</xdr:rowOff>
    </xdr:from>
    <xdr:to>
      <xdr:col>46</xdr:col>
      <xdr:colOff>38100</xdr:colOff>
      <xdr:row>106</xdr:row>
      <xdr:rowOff>162204</xdr:rowOff>
    </xdr:to>
    <xdr:sp macro="" textlink="">
      <xdr:nvSpPr>
        <xdr:cNvPr id="381" name="楕円 380">
          <a:extLst>
            <a:ext uri="{FF2B5EF4-FFF2-40B4-BE49-F238E27FC236}">
              <a16:creationId xmlns:a16="http://schemas.microsoft.com/office/drawing/2014/main" id="{2EB8D65F-BAF5-4FE7-9AAC-4CA018F0F373}"/>
            </a:ext>
          </a:extLst>
        </xdr:cNvPr>
        <xdr:cNvSpPr/>
      </xdr:nvSpPr>
      <xdr:spPr>
        <a:xfrm>
          <a:off x="8699500" y="1823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99518</xdr:rowOff>
    </xdr:from>
    <xdr:to>
      <xdr:col>50</xdr:col>
      <xdr:colOff>114300</xdr:colOff>
      <xdr:row>106</xdr:row>
      <xdr:rowOff>111404</xdr:rowOff>
    </xdr:to>
    <xdr:cxnSp macro="">
      <xdr:nvCxnSpPr>
        <xdr:cNvPr id="382" name="直線コネクタ 381">
          <a:extLst>
            <a:ext uri="{FF2B5EF4-FFF2-40B4-BE49-F238E27FC236}">
              <a16:creationId xmlns:a16="http://schemas.microsoft.com/office/drawing/2014/main" id="{27791F9D-D6A7-4F4A-8C62-B42AB4022C97}"/>
            </a:ext>
          </a:extLst>
        </xdr:cNvPr>
        <xdr:cNvCxnSpPr/>
      </xdr:nvCxnSpPr>
      <xdr:spPr>
        <a:xfrm flipV="1">
          <a:off x="8750300" y="18273218"/>
          <a:ext cx="889000" cy="1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71120</xdr:rowOff>
    </xdr:from>
    <xdr:to>
      <xdr:col>41</xdr:col>
      <xdr:colOff>101600</xdr:colOff>
      <xdr:row>107</xdr:row>
      <xdr:rowOff>1270</xdr:rowOff>
    </xdr:to>
    <xdr:sp macro="" textlink="">
      <xdr:nvSpPr>
        <xdr:cNvPr id="383" name="楕円 382">
          <a:extLst>
            <a:ext uri="{FF2B5EF4-FFF2-40B4-BE49-F238E27FC236}">
              <a16:creationId xmlns:a16="http://schemas.microsoft.com/office/drawing/2014/main" id="{B1C1C7D4-894B-4E5E-802C-739691713B90}"/>
            </a:ext>
          </a:extLst>
        </xdr:cNvPr>
        <xdr:cNvSpPr/>
      </xdr:nvSpPr>
      <xdr:spPr>
        <a:xfrm>
          <a:off x="78105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111404</xdr:rowOff>
    </xdr:from>
    <xdr:to>
      <xdr:col>45</xdr:col>
      <xdr:colOff>177800</xdr:colOff>
      <xdr:row>106</xdr:row>
      <xdr:rowOff>121920</xdr:rowOff>
    </xdr:to>
    <xdr:cxnSp macro="">
      <xdr:nvCxnSpPr>
        <xdr:cNvPr id="384" name="直線コネクタ 383">
          <a:extLst>
            <a:ext uri="{FF2B5EF4-FFF2-40B4-BE49-F238E27FC236}">
              <a16:creationId xmlns:a16="http://schemas.microsoft.com/office/drawing/2014/main" id="{78D665F7-B198-45B9-B813-8EFDC41CC11A}"/>
            </a:ext>
          </a:extLst>
        </xdr:cNvPr>
        <xdr:cNvCxnSpPr/>
      </xdr:nvCxnSpPr>
      <xdr:spPr>
        <a:xfrm flipV="1">
          <a:off x="7861300" y="18285104"/>
          <a:ext cx="8890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77521</xdr:rowOff>
    </xdr:from>
    <xdr:to>
      <xdr:col>36</xdr:col>
      <xdr:colOff>165100</xdr:colOff>
      <xdr:row>107</xdr:row>
      <xdr:rowOff>7671</xdr:rowOff>
    </xdr:to>
    <xdr:sp macro="" textlink="">
      <xdr:nvSpPr>
        <xdr:cNvPr id="385" name="楕円 384">
          <a:extLst>
            <a:ext uri="{FF2B5EF4-FFF2-40B4-BE49-F238E27FC236}">
              <a16:creationId xmlns:a16="http://schemas.microsoft.com/office/drawing/2014/main" id="{5FEEC6CC-DD14-4DE5-B2B3-5AF7DB1E419B}"/>
            </a:ext>
          </a:extLst>
        </xdr:cNvPr>
        <xdr:cNvSpPr/>
      </xdr:nvSpPr>
      <xdr:spPr>
        <a:xfrm>
          <a:off x="6921500" y="1825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121920</xdr:rowOff>
    </xdr:from>
    <xdr:to>
      <xdr:col>41</xdr:col>
      <xdr:colOff>50800</xdr:colOff>
      <xdr:row>106</xdr:row>
      <xdr:rowOff>128321</xdr:rowOff>
    </xdr:to>
    <xdr:cxnSp macro="">
      <xdr:nvCxnSpPr>
        <xdr:cNvPr id="386" name="直線コネクタ 385">
          <a:extLst>
            <a:ext uri="{FF2B5EF4-FFF2-40B4-BE49-F238E27FC236}">
              <a16:creationId xmlns:a16="http://schemas.microsoft.com/office/drawing/2014/main" id="{5676BA0D-6047-4CE9-BCB3-F21FB1E7DE5F}"/>
            </a:ext>
          </a:extLst>
        </xdr:cNvPr>
        <xdr:cNvCxnSpPr/>
      </xdr:nvCxnSpPr>
      <xdr:spPr>
        <a:xfrm flipV="1">
          <a:off x="6972300" y="18295620"/>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36085</xdr:rowOff>
    </xdr:from>
    <xdr:ext cx="469744" cy="259045"/>
    <xdr:sp macro="" textlink="">
      <xdr:nvSpPr>
        <xdr:cNvPr id="387" name="n_1aveValue【市民会館】&#10;一人当たり面積">
          <a:extLst>
            <a:ext uri="{FF2B5EF4-FFF2-40B4-BE49-F238E27FC236}">
              <a16:creationId xmlns:a16="http://schemas.microsoft.com/office/drawing/2014/main" id="{1ED543D1-4B4C-4037-8562-DFD4617B9096}"/>
            </a:ext>
          </a:extLst>
        </xdr:cNvPr>
        <xdr:cNvSpPr txBox="1"/>
      </xdr:nvSpPr>
      <xdr:spPr>
        <a:xfrm>
          <a:off x="9391727" y="17866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49344</xdr:rowOff>
    </xdr:from>
    <xdr:ext cx="469744" cy="259045"/>
    <xdr:sp macro="" textlink="">
      <xdr:nvSpPr>
        <xdr:cNvPr id="388" name="n_2aveValue【市民会館】&#10;一人当たり面積">
          <a:extLst>
            <a:ext uri="{FF2B5EF4-FFF2-40B4-BE49-F238E27FC236}">
              <a16:creationId xmlns:a16="http://schemas.microsoft.com/office/drawing/2014/main" id="{58EBB1B6-106B-415A-A077-7C3FA21B3F74}"/>
            </a:ext>
          </a:extLst>
        </xdr:cNvPr>
        <xdr:cNvSpPr txBox="1"/>
      </xdr:nvSpPr>
      <xdr:spPr>
        <a:xfrm>
          <a:off x="8515427" y="1788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121124</xdr:rowOff>
    </xdr:from>
    <xdr:ext cx="469744" cy="259045"/>
    <xdr:sp macro="" textlink="">
      <xdr:nvSpPr>
        <xdr:cNvPr id="389" name="n_3aveValue【市民会館】&#10;一人当たり面積">
          <a:extLst>
            <a:ext uri="{FF2B5EF4-FFF2-40B4-BE49-F238E27FC236}">
              <a16:creationId xmlns:a16="http://schemas.microsoft.com/office/drawing/2014/main" id="{CC9F5D42-F8D5-436B-A2E7-C1D318202C8E}"/>
            </a:ext>
          </a:extLst>
        </xdr:cNvPr>
        <xdr:cNvSpPr txBox="1"/>
      </xdr:nvSpPr>
      <xdr:spPr>
        <a:xfrm>
          <a:off x="7626427" y="17951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77233</xdr:rowOff>
    </xdr:from>
    <xdr:ext cx="469744" cy="259045"/>
    <xdr:sp macro="" textlink="">
      <xdr:nvSpPr>
        <xdr:cNvPr id="390" name="n_4aveValue【市民会館】&#10;一人当たり面積">
          <a:extLst>
            <a:ext uri="{FF2B5EF4-FFF2-40B4-BE49-F238E27FC236}">
              <a16:creationId xmlns:a16="http://schemas.microsoft.com/office/drawing/2014/main" id="{0466B3D4-931C-40AB-AD49-E016C08A53CA}"/>
            </a:ext>
          </a:extLst>
        </xdr:cNvPr>
        <xdr:cNvSpPr txBox="1"/>
      </xdr:nvSpPr>
      <xdr:spPr>
        <a:xfrm>
          <a:off x="6737427" y="17908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141445</xdr:rowOff>
    </xdr:from>
    <xdr:ext cx="469744" cy="259045"/>
    <xdr:sp macro="" textlink="">
      <xdr:nvSpPr>
        <xdr:cNvPr id="391" name="n_1mainValue【市民会館】&#10;一人当たり面積">
          <a:extLst>
            <a:ext uri="{FF2B5EF4-FFF2-40B4-BE49-F238E27FC236}">
              <a16:creationId xmlns:a16="http://schemas.microsoft.com/office/drawing/2014/main" id="{AEB346BD-B161-4210-BF20-6B0730B5FCB9}"/>
            </a:ext>
          </a:extLst>
        </xdr:cNvPr>
        <xdr:cNvSpPr txBox="1"/>
      </xdr:nvSpPr>
      <xdr:spPr>
        <a:xfrm>
          <a:off x="9391727" y="18315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153331</xdr:rowOff>
    </xdr:from>
    <xdr:ext cx="469744" cy="259045"/>
    <xdr:sp macro="" textlink="">
      <xdr:nvSpPr>
        <xdr:cNvPr id="392" name="n_2mainValue【市民会館】&#10;一人当たり面積">
          <a:extLst>
            <a:ext uri="{FF2B5EF4-FFF2-40B4-BE49-F238E27FC236}">
              <a16:creationId xmlns:a16="http://schemas.microsoft.com/office/drawing/2014/main" id="{EC42FAA0-6A22-46D5-A797-8FAF822D9C7C}"/>
            </a:ext>
          </a:extLst>
        </xdr:cNvPr>
        <xdr:cNvSpPr txBox="1"/>
      </xdr:nvSpPr>
      <xdr:spPr>
        <a:xfrm>
          <a:off x="8515427" y="18327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163847</xdr:rowOff>
    </xdr:from>
    <xdr:ext cx="469744" cy="259045"/>
    <xdr:sp macro="" textlink="">
      <xdr:nvSpPr>
        <xdr:cNvPr id="393" name="n_3mainValue【市民会館】&#10;一人当たり面積">
          <a:extLst>
            <a:ext uri="{FF2B5EF4-FFF2-40B4-BE49-F238E27FC236}">
              <a16:creationId xmlns:a16="http://schemas.microsoft.com/office/drawing/2014/main" id="{DBDED262-EBFC-48AE-8C32-D2AEF6A7400C}"/>
            </a:ext>
          </a:extLst>
        </xdr:cNvPr>
        <xdr:cNvSpPr txBox="1"/>
      </xdr:nvSpPr>
      <xdr:spPr>
        <a:xfrm>
          <a:off x="7626427" y="1833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170248</xdr:rowOff>
    </xdr:from>
    <xdr:ext cx="469744" cy="259045"/>
    <xdr:sp macro="" textlink="">
      <xdr:nvSpPr>
        <xdr:cNvPr id="394" name="n_4mainValue【市民会館】&#10;一人当たり面積">
          <a:extLst>
            <a:ext uri="{FF2B5EF4-FFF2-40B4-BE49-F238E27FC236}">
              <a16:creationId xmlns:a16="http://schemas.microsoft.com/office/drawing/2014/main" id="{72C7B371-3EE5-42DA-AC7F-4245CA7CFEE3}"/>
            </a:ext>
          </a:extLst>
        </xdr:cNvPr>
        <xdr:cNvSpPr txBox="1"/>
      </xdr:nvSpPr>
      <xdr:spPr>
        <a:xfrm>
          <a:off x="6737427" y="18343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B2381867-F2E2-4568-BFE5-6776E9A133A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F7D29FDE-1E04-4D8F-9D22-D12E4AFE39A8}"/>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D54904BD-65BC-436A-B16E-19D47C098AF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61DAB8D5-32ED-492D-A757-123D10C954A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4BE3EB32-228D-4921-8ED0-8B542CED1B7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C3F0142A-82A7-41D9-80F7-1438FA8A871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E591BC4E-27B8-421D-97B1-7C8732487DF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99E47E71-CE80-4E15-A56A-CDF134598467}"/>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D20865C1-9C7C-4C2F-B4FE-E14FBEE810C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1AC56F10-4ED8-4036-B466-19BB3D36E26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EB7DAE1F-F89F-4BF8-8B6E-6A836C1442FF}"/>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a:extLst>
            <a:ext uri="{FF2B5EF4-FFF2-40B4-BE49-F238E27FC236}">
              <a16:creationId xmlns:a16="http://schemas.microsoft.com/office/drawing/2014/main" id="{B9C1A703-A56D-4CE6-8000-1501790A50B1}"/>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a:extLst>
            <a:ext uri="{FF2B5EF4-FFF2-40B4-BE49-F238E27FC236}">
              <a16:creationId xmlns:a16="http://schemas.microsoft.com/office/drawing/2014/main" id="{B5F4FB19-39B2-4D61-9341-1D75808E9B2B}"/>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a:extLst>
            <a:ext uri="{FF2B5EF4-FFF2-40B4-BE49-F238E27FC236}">
              <a16:creationId xmlns:a16="http://schemas.microsoft.com/office/drawing/2014/main" id="{CEC08B8A-E63F-4161-BFE5-2411387CEF87}"/>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a:extLst>
            <a:ext uri="{FF2B5EF4-FFF2-40B4-BE49-F238E27FC236}">
              <a16:creationId xmlns:a16="http://schemas.microsoft.com/office/drawing/2014/main" id="{7601ADBB-96ED-45F4-8E08-30C5F0E63D3F}"/>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a:extLst>
            <a:ext uri="{FF2B5EF4-FFF2-40B4-BE49-F238E27FC236}">
              <a16:creationId xmlns:a16="http://schemas.microsoft.com/office/drawing/2014/main" id="{692F556C-4229-4F75-8643-7457D55484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a:extLst>
            <a:ext uri="{FF2B5EF4-FFF2-40B4-BE49-F238E27FC236}">
              <a16:creationId xmlns:a16="http://schemas.microsoft.com/office/drawing/2014/main" id="{2E5D6581-A9A9-4D18-B24F-798096D66E14}"/>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a:extLst>
            <a:ext uri="{FF2B5EF4-FFF2-40B4-BE49-F238E27FC236}">
              <a16:creationId xmlns:a16="http://schemas.microsoft.com/office/drawing/2014/main" id="{B4325288-61DF-446B-B0C5-2617A68E3BAE}"/>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a:extLst>
            <a:ext uri="{FF2B5EF4-FFF2-40B4-BE49-F238E27FC236}">
              <a16:creationId xmlns:a16="http://schemas.microsoft.com/office/drawing/2014/main" id="{03130590-CCF8-470E-BB30-E9F9B6C80BF3}"/>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a:extLst>
            <a:ext uri="{FF2B5EF4-FFF2-40B4-BE49-F238E27FC236}">
              <a16:creationId xmlns:a16="http://schemas.microsoft.com/office/drawing/2014/main" id="{08AEF2D9-20C5-4EDF-8E34-2FBB10E1C4D7}"/>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a:extLst>
            <a:ext uri="{FF2B5EF4-FFF2-40B4-BE49-F238E27FC236}">
              <a16:creationId xmlns:a16="http://schemas.microsoft.com/office/drawing/2014/main" id="{891386BA-05B7-4F7B-932B-795344B1EDFB}"/>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a:extLst>
            <a:ext uri="{FF2B5EF4-FFF2-40B4-BE49-F238E27FC236}">
              <a16:creationId xmlns:a16="http://schemas.microsoft.com/office/drawing/2014/main" id="{0B845679-0DC6-4859-A92F-12C8A43FF64D}"/>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a:extLst>
            <a:ext uri="{FF2B5EF4-FFF2-40B4-BE49-F238E27FC236}">
              <a16:creationId xmlns:a16="http://schemas.microsoft.com/office/drawing/2014/main" id="{A87B28DC-503C-4456-96EF-8E07C5CEB57B}"/>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F0C06C07-5968-480E-9D2E-85EE86591CF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一般廃棄物処理施設】&#10;有形固定資産減価償却率グラフ枠">
          <a:extLst>
            <a:ext uri="{FF2B5EF4-FFF2-40B4-BE49-F238E27FC236}">
              <a16:creationId xmlns:a16="http://schemas.microsoft.com/office/drawing/2014/main" id="{DFDE6E72-CE2B-4FA5-B492-EE1D64F5088F}"/>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68036</xdr:rowOff>
    </xdr:from>
    <xdr:to>
      <xdr:col>85</xdr:col>
      <xdr:colOff>126364</xdr:colOff>
      <xdr:row>42</xdr:row>
      <xdr:rowOff>92528</xdr:rowOff>
    </xdr:to>
    <xdr:cxnSp macro="">
      <xdr:nvCxnSpPr>
        <xdr:cNvPr id="420" name="直線コネクタ 419">
          <a:extLst>
            <a:ext uri="{FF2B5EF4-FFF2-40B4-BE49-F238E27FC236}">
              <a16:creationId xmlns:a16="http://schemas.microsoft.com/office/drawing/2014/main" id="{83B00B5C-9DA4-4367-A9F5-6FE3730BBAAD}"/>
            </a:ext>
          </a:extLst>
        </xdr:cNvPr>
        <xdr:cNvCxnSpPr/>
      </xdr:nvCxnSpPr>
      <xdr:spPr>
        <a:xfrm flipV="1">
          <a:off x="16318864" y="5725886"/>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1" name="【一般廃棄物処理施設】&#10;有形固定資産減価償却率最小値テキスト">
          <a:extLst>
            <a:ext uri="{FF2B5EF4-FFF2-40B4-BE49-F238E27FC236}">
              <a16:creationId xmlns:a16="http://schemas.microsoft.com/office/drawing/2014/main" id="{2397F7C7-DE47-4C5D-995F-96F1E2362E78}"/>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2" name="直線コネクタ 421">
          <a:extLst>
            <a:ext uri="{FF2B5EF4-FFF2-40B4-BE49-F238E27FC236}">
              <a16:creationId xmlns:a16="http://schemas.microsoft.com/office/drawing/2014/main" id="{123491FE-DE02-49B3-A872-8EE4D0349CC3}"/>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14713</xdr:rowOff>
    </xdr:from>
    <xdr:ext cx="340478" cy="259045"/>
    <xdr:sp macro="" textlink="">
      <xdr:nvSpPr>
        <xdr:cNvPr id="423" name="【一般廃棄物処理施設】&#10;有形固定資産減価償却率最大値テキスト">
          <a:extLst>
            <a:ext uri="{FF2B5EF4-FFF2-40B4-BE49-F238E27FC236}">
              <a16:creationId xmlns:a16="http://schemas.microsoft.com/office/drawing/2014/main" id="{290BCFED-0440-4CBA-96D5-D9BBCA6D6C05}"/>
            </a:ext>
          </a:extLst>
        </xdr:cNvPr>
        <xdr:cNvSpPr txBox="1"/>
      </xdr:nvSpPr>
      <xdr:spPr>
        <a:xfrm>
          <a:off x="16357600" y="550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68036</xdr:rowOff>
    </xdr:from>
    <xdr:to>
      <xdr:col>86</xdr:col>
      <xdr:colOff>25400</xdr:colOff>
      <xdr:row>33</xdr:row>
      <xdr:rowOff>68036</xdr:rowOff>
    </xdr:to>
    <xdr:cxnSp macro="">
      <xdr:nvCxnSpPr>
        <xdr:cNvPr id="424" name="直線コネクタ 423">
          <a:extLst>
            <a:ext uri="{FF2B5EF4-FFF2-40B4-BE49-F238E27FC236}">
              <a16:creationId xmlns:a16="http://schemas.microsoft.com/office/drawing/2014/main" id="{83D25AAA-F02F-4755-80FD-A93A29EFA8B9}"/>
            </a:ext>
          </a:extLst>
        </xdr:cNvPr>
        <xdr:cNvCxnSpPr/>
      </xdr:nvCxnSpPr>
      <xdr:spPr>
        <a:xfrm>
          <a:off x="16230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113591</xdr:rowOff>
    </xdr:from>
    <xdr:ext cx="405111" cy="259045"/>
    <xdr:sp macro="" textlink="">
      <xdr:nvSpPr>
        <xdr:cNvPr id="425" name="【一般廃棄物処理施設】&#10;有形固定資産減価償却率平均値テキスト">
          <a:extLst>
            <a:ext uri="{FF2B5EF4-FFF2-40B4-BE49-F238E27FC236}">
              <a16:creationId xmlns:a16="http://schemas.microsoft.com/office/drawing/2014/main" id="{7AA1668E-79EB-403E-8829-1864D591636F}"/>
            </a:ext>
          </a:extLst>
        </xdr:cNvPr>
        <xdr:cNvSpPr txBox="1"/>
      </xdr:nvSpPr>
      <xdr:spPr>
        <a:xfrm>
          <a:off x="16357600" y="64572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90715</xdr:rowOff>
    </xdr:from>
    <xdr:to>
      <xdr:col>85</xdr:col>
      <xdr:colOff>177800</xdr:colOff>
      <xdr:row>39</xdr:row>
      <xdr:rowOff>20865</xdr:rowOff>
    </xdr:to>
    <xdr:sp macro="" textlink="">
      <xdr:nvSpPr>
        <xdr:cNvPr id="426" name="フローチャート: 判断 425">
          <a:extLst>
            <a:ext uri="{FF2B5EF4-FFF2-40B4-BE49-F238E27FC236}">
              <a16:creationId xmlns:a16="http://schemas.microsoft.com/office/drawing/2014/main" id="{7B3C62D4-CA87-413A-86C7-93D8EADC16A2}"/>
            </a:ext>
          </a:extLst>
        </xdr:cNvPr>
        <xdr:cNvSpPr/>
      </xdr:nvSpPr>
      <xdr:spPr>
        <a:xfrm>
          <a:off x="162687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80917</xdr:rowOff>
    </xdr:from>
    <xdr:to>
      <xdr:col>81</xdr:col>
      <xdr:colOff>101600</xdr:colOff>
      <xdr:row>39</xdr:row>
      <xdr:rowOff>11067</xdr:rowOff>
    </xdr:to>
    <xdr:sp macro="" textlink="">
      <xdr:nvSpPr>
        <xdr:cNvPr id="427" name="フローチャート: 判断 426">
          <a:extLst>
            <a:ext uri="{FF2B5EF4-FFF2-40B4-BE49-F238E27FC236}">
              <a16:creationId xmlns:a16="http://schemas.microsoft.com/office/drawing/2014/main" id="{0F325979-4E64-4209-98CF-599AD53870F6}"/>
            </a:ext>
          </a:extLst>
        </xdr:cNvPr>
        <xdr:cNvSpPr/>
      </xdr:nvSpPr>
      <xdr:spPr>
        <a:xfrm>
          <a:off x="15430500" y="659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18869</xdr:rowOff>
    </xdr:from>
    <xdr:to>
      <xdr:col>76</xdr:col>
      <xdr:colOff>165100</xdr:colOff>
      <xdr:row>38</xdr:row>
      <xdr:rowOff>120469</xdr:rowOff>
    </xdr:to>
    <xdr:sp macro="" textlink="">
      <xdr:nvSpPr>
        <xdr:cNvPr id="428" name="フローチャート: 判断 427">
          <a:extLst>
            <a:ext uri="{FF2B5EF4-FFF2-40B4-BE49-F238E27FC236}">
              <a16:creationId xmlns:a16="http://schemas.microsoft.com/office/drawing/2014/main" id="{40D9972C-FC28-4F13-95E4-90B999B51B7D}"/>
            </a:ext>
          </a:extLst>
        </xdr:cNvPr>
        <xdr:cNvSpPr/>
      </xdr:nvSpPr>
      <xdr:spPr>
        <a:xfrm>
          <a:off x="14541500" y="653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35197</xdr:rowOff>
    </xdr:from>
    <xdr:to>
      <xdr:col>72</xdr:col>
      <xdr:colOff>38100</xdr:colOff>
      <xdr:row>38</xdr:row>
      <xdr:rowOff>136797</xdr:rowOff>
    </xdr:to>
    <xdr:sp macro="" textlink="">
      <xdr:nvSpPr>
        <xdr:cNvPr id="429" name="フローチャート: 判断 428">
          <a:extLst>
            <a:ext uri="{FF2B5EF4-FFF2-40B4-BE49-F238E27FC236}">
              <a16:creationId xmlns:a16="http://schemas.microsoft.com/office/drawing/2014/main" id="{17522278-7FCC-4C74-AADF-B9661B225A73}"/>
            </a:ext>
          </a:extLst>
        </xdr:cNvPr>
        <xdr:cNvSpPr/>
      </xdr:nvSpPr>
      <xdr:spPr>
        <a:xfrm>
          <a:off x="136525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36830</xdr:rowOff>
    </xdr:from>
    <xdr:to>
      <xdr:col>67</xdr:col>
      <xdr:colOff>101600</xdr:colOff>
      <xdr:row>38</xdr:row>
      <xdr:rowOff>138430</xdr:rowOff>
    </xdr:to>
    <xdr:sp macro="" textlink="">
      <xdr:nvSpPr>
        <xdr:cNvPr id="430" name="フローチャート: 判断 429">
          <a:extLst>
            <a:ext uri="{FF2B5EF4-FFF2-40B4-BE49-F238E27FC236}">
              <a16:creationId xmlns:a16="http://schemas.microsoft.com/office/drawing/2014/main" id="{9DC25AA4-DF94-4B33-A734-F9EBEEC4B2DB}"/>
            </a:ext>
          </a:extLst>
        </xdr:cNvPr>
        <xdr:cNvSpPr/>
      </xdr:nvSpPr>
      <xdr:spPr>
        <a:xfrm>
          <a:off x="12763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19D5AE28-518E-4055-A39A-989DFEBC00F5}"/>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F331FC75-D656-49DF-97F2-99168B7F31F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E767A966-D8C7-405A-8BED-860FD53C06C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A2CE3E08-D269-4E42-91BC-D07C203B8C7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EEB2577C-31C9-4ADE-A94E-2FDDBC5DD36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95613</xdr:rowOff>
    </xdr:from>
    <xdr:to>
      <xdr:col>85</xdr:col>
      <xdr:colOff>177800</xdr:colOff>
      <xdr:row>41</xdr:row>
      <xdr:rowOff>25763</xdr:rowOff>
    </xdr:to>
    <xdr:sp macro="" textlink="">
      <xdr:nvSpPr>
        <xdr:cNvPr id="436" name="楕円 435">
          <a:extLst>
            <a:ext uri="{FF2B5EF4-FFF2-40B4-BE49-F238E27FC236}">
              <a16:creationId xmlns:a16="http://schemas.microsoft.com/office/drawing/2014/main" id="{F916BFFA-29D1-4091-8F9D-A207368D44DF}"/>
            </a:ext>
          </a:extLst>
        </xdr:cNvPr>
        <xdr:cNvSpPr/>
      </xdr:nvSpPr>
      <xdr:spPr>
        <a:xfrm>
          <a:off x="16268700" y="695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74040</xdr:rowOff>
    </xdr:from>
    <xdr:ext cx="405111" cy="259045"/>
    <xdr:sp macro="" textlink="">
      <xdr:nvSpPr>
        <xdr:cNvPr id="437" name="【一般廃棄物処理施設】&#10;有形固定資産減価償却率該当値テキスト">
          <a:extLst>
            <a:ext uri="{FF2B5EF4-FFF2-40B4-BE49-F238E27FC236}">
              <a16:creationId xmlns:a16="http://schemas.microsoft.com/office/drawing/2014/main" id="{55334BF8-FCD9-4486-A6B6-BD1BC2C6EE1E}"/>
            </a:ext>
          </a:extLst>
        </xdr:cNvPr>
        <xdr:cNvSpPr txBox="1"/>
      </xdr:nvSpPr>
      <xdr:spPr>
        <a:xfrm>
          <a:off x="16357600" y="693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49893</xdr:rowOff>
    </xdr:from>
    <xdr:to>
      <xdr:col>81</xdr:col>
      <xdr:colOff>101600</xdr:colOff>
      <xdr:row>40</xdr:row>
      <xdr:rowOff>151493</xdr:rowOff>
    </xdr:to>
    <xdr:sp macro="" textlink="">
      <xdr:nvSpPr>
        <xdr:cNvPr id="438" name="楕円 437">
          <a:extLst>
            <a:ext uri="{FF2B5EF4-FFF2-40B4-BE49-F238E27FC236}">
              <a16:creationId xmlns:a16="http://schemas.microsoft.com/office/drawing/2014/main" id="{DDD25551-FDE0-4997-A6F5-ED790AB19F94}"/>
            </a:ext>
          </a:extLst>
        </xdr:cNvPr>
        <xdr:cNvSpPr/>
      </xdr:nvSpPr>
      <xdr:spPr>
        <a:xfrm>
          <a:off x="15430500" y="690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100693</xdr:rowOff>
    </xdr:from>
    <xdr:to>
      <xdr:col>85</xdr:col>
      <xdr:colOff>127000</xdr:colOff>
      <xdr:row>40</xdr:row>
      <xdr:rowOff>146413</xdr:rowOff>
    </xdr:to>
    <xdr:cxnSp macro="">
      <xdr:nvCxnSpPr>
        <xdr:cNvPr id="439" name="直線コネクタ 438">
          <a:extLst>
            <a:ext uri="{FF2B5EF4-FFF2-40B4-BE49-F238E27FC236}">
              <a16:creationId xmlns:a16="http://schemas.microsoft.com/office/drawing/2014/main" id="{D9BC45F9-9C73-46E3-8CA7-52DF4F2ECC24}"/>
            </a:ext>
          </a:extLst>
        </xdr:cNvPr>
        <xdr:cNvCxnSpPr/>
      </xdr:nvCxnSpPr>
      <xdr:spPr>
        <a:xfrm>
          <a:off x="15481300" y="6958693"/>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30299</xdr:rowOff>
    </xdr:from>
    <xdr:to>
      <xdr:col>76</xdr:col>
      <xdr:colOff>165100</xdr:colOff>
      <xdr:row>40</xdr:row>
      <xdr:rowOff>131899</xdr:rowOff>
    </xdr:to>
    <xdr:sp macro="" textlink="">
      <xdr:nvSpPr>
        <xdr:cNvPr id="440" name="楕円 439">
          <a:extLst>
            <a:ext uri="{FF2B5EF4-FFF2-40B4-BE49-F238E27FC236}">
              <a16:creationId xmlns:a16="http://schemas.microsoft.com/office/drawing/2014/main" id="{22C8ACC5-1F71-425B-843C-1120E06B079F}"/>
            </a:ext>
          </a:extLst>
        </xdr:cNvPr>
        <xdr:cNvSpPr/>
      </xdr:nvSpPr>
      <xdr:spPr>
        <a:xfrm>
          <a:off x="14541500" y="688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81099</xdr:rowOff>
    </xdr:from>
    <xdr:to>
      <xdr:col>81</xdr:col>
      <xdr:colOff>50800</xdr:colOff>
      <xdr:row>40</xdr:row>
      <xdr:rowOff>100693</xdr:rowOff>
    </xdr:to>
    <xdr:cxnSp macro="">
      <xdr:nvCxnSpPr>
        <xdr:cNvPr id="441" name="直線コネクタ 440">
          <a:extLst>
            <a:ext uri="{FF2B5EF4-FFF2-40B4-BE49-F238E27FC236}">
              <a16:creationId xmlns:a16="http://schemas.microsoft.com/office/drawing/2014/main" id="{CEBBCDE8-2DF5-4F81-8C3B-FBE006A4E753}"/>
            </a:ext>
          </a:extLst>
        </xdr:cNvPr>
        <xdr:cNvCxnSpPr/>
      </xdr:nvCxnSpPr>
      <xdr:spPr>
        <a:xfrm>
          <a:off x="14592300" y="6939099"/>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157662</xdr:rowOff>
    </xdr:from>
    <xdr:to>
      <xdr:col>72</xdr:col>
      <xdr:colOff>38100</xdr:colOff>
      <xdr:row>40</xdr:row>
      <xdr:rowOff>87812</xdr:rowOff>
    </xdr:to>
    <xdr:sp macro="" textlink="">
      <xdr:nvSpPr>
        <xdr:cNvPr id="442" name="楕円 441">
          <a:extLst>
            <a:ext uri="{FF2B5EF4-FFF2-40B4-BE49-F238E27FC236}">
              <a16:creationId xmlns:a16="http://schemas.microsoft.com/office/drawing/2014/main" id="{81E1AF31-F810-4426-B852-90F63A66A622}"/>
            </a:ext>
          </a:extLst>
        </xdr:cNvPr>
        <xdr:cNvSpPr/>
      </xdr:nvSpPr>
      <xdr:spPr>
        <a:xfrm>
          <a:off x="13652500" y="684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37012</xdr:rowOff>
    </xdr:from>
    <xdr:to>
      <xdr:col>76</xdr:col>
      <xdr:colOff>114300</xdr:colOff>
      <xdr:row>40</xdr:row>
      <xdr:rowOff>81099</xdr:rowOff>
    </xdr:to>
    <xdr:cxnSp macro="">
      <xdr:nvCxnSpPr>
        <xdr:cNvPr id="443" name="直線コネクタ 442">
          <a:extLst>
            <a:ext uri="{FF2B5EF4-FFF2-40B4-BE49-F238E27FC236}">
              <a16:creationId xmlns:a16="http://schemas.microsoft.com/office/drawing/2014/main" id="{B9B1C858-C20A-435D-8D50-F1B58F0143E7}"/>
            </a:ext>
          </a:extLst>
        </xdr:cNvPr>
        <xdr:cNvCxnSpPr/>
      </xdr:nvCxnSpPr>
      <xdr:spPr>
        <a:xfrm>
          <a:off x="13703300" y="6895012"/>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111941</xdr:rowOff>
    </xdr:from>
    <xdr:to>
      <xdr:col>67</xdr:col>
      <xdr:colOff>101600</xdr:colOff>
      <xdr:row>40</xdr:row>
      <xdr:rowOff>42091</xdr:rowOff>
    </xdr:to>
    <xdr:sp macro="" textlink="">
      <xdr:nvSpPr>
        <xdr:cNvPr id="444" name="楕円 443">
          <a:extLst>
            <a:ext uri="{FF2B5EF4-FFF2-40B4-BE49-F238E27FC236}">
              <a16:creationId xmlns:a16="http://schemas.microsoft.com/office/drawing/2014/main" id="{5C53DC8C-CD95-422C-9BF0-AE82972FB91F}"/>
            </a:ext>
          </a:extLst>
        </xdr:cNvPr>
        <xdr:cNvSpPr/>
      </xdr:nvSpPr>
      <xdr:spPr>
        <a:xfrm>
          <a:off x="12763500" y="679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162741</xdr:rowOff>
    </xdr:from>
    <xdr:to>
      <xdr:col>71</xdr:col>
      <xdr:colOff>177800</xdr:colOff>
      <xdr:row>40</xdr:row>
      <xdr:rowOff>37012</xdr:rowOff>
    </xdr:to>
    <xdr:cxnSp macro="">
      <xdr:nvCxnSpPr>
        <xdr:cNvPr id="445" name="直線コネクタ 444">
          <a:extLst>
            <a:ext uri="{FF2B5EF4-FFF2-40B4-BE49-F238E27FC236}">
              <a16:creationId xmlns:a16="http://schemas.microsoft.com/office/drawing/2014/main" id="{98617956-668A-478E-AA8B-74BA464BE17F}"/>
            </a:ext>
          </a:extLst>
        </xdr:cNvPr>
        <xdr:cNvCxnSpPr/>
      </xdr:nvCxnSpPr>
      <xdr:spPr>
        <a:xfrm>
          <a:off x="12814300" y="6849291"/>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27594</xdr:rowOff>
    </xdr:from>
    <xdr:ext cx="405111" cy="259045"/>
    <xdr:sp macro="" textlink="">
      <xdr:nvSpPr>
        <xdr:cNvPr id="446" name="n_1aveValue【一般廃棄物処理施設】&#10;有形固定資産減価償却率">
          <a:extLst>
            <a:ext uri="{FF2B5EF4-FFF2-40B4-BE49-F238E27FC236}">
              <a16:creationId xmlns:a16="http://schemas.microsoft.com/office/drawing/2014/main" id="{91114B8C-A21E-4379-A154-2EA3985D609B}"/>
            </a:ext>
          </a:extLst>
        </xdr:cNvPr>
        <xdr:cNvSpPr txBox="1"/>
      </xdr:nvSpPr>
      <xdr:spPr>
        <a:xfrm>
          <a:off x="15266044" y="6371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136996</xdr:rowOff>
    </xdr:from>
    <xdr:ext cx="405111" cy="259045"/>
    <xdr:sp macro="" textlink="">
      <xdr:nvSpPr>
        <xdr:cNvPr id="447" name="n_2aveValue【一般廃棄物処理施設】&#10;有形固定資産減価償却率">
          <a:extLst>
            <a:ext uri="{FF2B5EF4-FFF2-40B4-BE49-F238E27FC236}">
              <a16:creationId xmlns:a16="http://schemas.microsoft.com/office/drawing/2014/main" id="{E097286D-976A-4B4D-86B0-803417AEAC0E}"/>
            </a:ext>
          </a:extLst>
        </xdr:cNvPr>
        <xdr:cNvSpPr txBox="1"/>
      </xdr:nvSpPr>
      <xdr:spPr>
        <a:xfrm>
          <a:off x="14389744" y="630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153324</xdr:rowOff>
    </xdr:from>
    <xdr:ext cx="405111" cy="259045"/>
    <xdr:sp macro="" textlink="">
      <xdr:nvSpPr>
        <xdr:cNvPr id="448" name="n_3aveValue【一般廃棄物処理施設】&#10;有形固定資産減価償却率">
          <a:extLst>
            <a:ext uri="{FF2B5EF4-FFF2-40B4-BE49-F238E27FC236}">
              <a16:creationId xmlns:a16="http://schemas.microsoft.com/office/drawing/2014/main" id="{2520F3EF-751F-481E-95F2-6C2B83C51D4C}"/>
            </a:ext>
          </a:extLst>
        </xdr:cNvPr>
        <xdr:cNvSpPr txBox="1"/>
      </xdr:nvSpPr>
      <xdr:spPr>
        <a:xfrm>
          <a:off x="13500744" y="632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154957</xdr:rowOff>
    </xdr:from>
    <xdr:ext cx="405111" cy="259045"/>
    <xdr:sp macro="" textlink="">
      <xdr:nvSpPr>
        <xdr:cNvPr id="449" name="n_4aveValue【一般廃棄物処理施設】&#10;有形固定資産減価償却率">
          <a:extLst>
            <a:ext uri="{FF2B5EF4-FFF2-40B4-BE49-F238E27FC236}">
              <a16:creationId xmlns:a16="http://schemas.microsoft.com/office/drawing/2014/main" id="{5FAC4C5E-A043-4677-928F-9B8E5628E1B4}"/>
            </a:ext>
          </a:extLst>
        </xdr:cNvPr>
        <xdr:cNvSpPr txBox="1"/>
      </xdr:nvSpPr>
      <xdr:spPr>
        <a:xfrm>
          <a:off x="126117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142620</xdr:rowOff>
    </xdr:from>
    <xdr:ext cx="405111" cy="259045"/>
    <xdr:sp macro="" textlink="">
      <xdr:nvSpPr>
        <xdr:cNvPr id="450" name="n_1mainValue【一般廃棄物処理施設】&#10;有形固定資産減価償却率">
          <a:extLst>
            <a:ext uri="{FF2B5EF4-FFF2-40B4-BE49-F238E27FC236}">
              <a16:creationId xmlns:a16="http://schemas.microsoft.com/office/drawing/2014/main" id="{6463FDC4-DF54-48AD-9C29-D76014FDB32E}"/>
            </a:ext>
          </a:extLst>
        </xdr:cNvPr>
        <xdr:cNvSpPr txBox="1"/>
      </xdr:nvSpPr>
      <xdr:spPr>
        <a:xfrm>
          <a:off x="15266044" y="7000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123026</xdr:rowOff>
    </xdr:from>
    <xdr:ext cx="405111" cy="259045"/>
    <xdr:sp macro="" textlink="">
      <xdr:nvSpPr>
        <xdr:cNvPr id="451" name="n_2mainValue【一般廃棄物処理施設】&#10;有形固定資産減価償却率">
          <a:extLst>
            <a:ext uri="{FF2B5EF4-FFF2-40B4-BE49-F238E27FC236}">
              <a16:creationId xmlns:a16="http://schemas.microsoft.com/office/drawing/2014/main" id="{B77894EA-62CD-4F2B-8D47-CFB6A430D559}"/>
            </a:ext>
          </a:extLst>
        </xdr:cNvPr>
        <xdr:cNvSpPr txBox="1"/>
      </xdr:nvSpPr>
      <xdr:spPr>
        <a:xfrm>
          <a:off x="14389744" y="6981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78939</xdr:rowOff>
    </xdr:from>
    <xdr:ext cx="405111" cy="259045"/>
    <xdr:sp macro="" textlink="">
      <xdr:nvSpPr>
        <xdr:cNvPr id="452" name="n_3mainValue【一般廃棄物処理施設】&#10;有形固定資産減価償却率">
          <a:extLst>
            <a:ext uri="{FF2B5EF4-FFF2-40B4-BE49-F238E27FC236}">
              <a16:creationId xmlns:a16="http://schemas.microsoft.com/office/drawing/2014/main" id="{59B1E804-E648-46DD-8879-43B095095E95}"/>
            </a:ext>
          </a:extLst>
        </xdr:cNvPr>
        <xdr:cNvSpPr txBox="1"/>
      </xdr:nvSpPr>
      <xdr:spPr>
        <a:xfrm>
          <a:off x="13500744" y="693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33218</xdr:rowOff>
    </xdr:from>
    <xdr:ext cx="405111" cy="259045"/>
    <xdr:sp macro="" textlink="">
      <xdr:nvSpPr>
        <xdr:cNvPr id="453" name="n_4mainValue【一般廃棄物処理施設】&#10;有形固定資産減価償却率">
          <a:extLst>
            <a:ext uri="{FF2B5EF4-FFF2-40B4-BE49-F238E27FC236}">
              <a16:creationId xmlns:a16="http://schemas.microsoft.com/office/drawing/2014/main" id="{C9237398-5C1C-4239-9C6F-04B4337603B9}"/>
            </a:ext>
          </a:extLst>
        </xdr:cNvPr>
        <xdr:cNvSpPr txBox="1"/>
      </xdr:nvSpPr>
      <xdr:spPr>
        <a:xfrm>
          <a:off x="12611744" y="6891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DDD4C13F-0D11-4CF6-95BB-D5BE8799C0E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E4393EDA-067C-433C-94AC-E704E8DAA98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2CCC73BB-9684-4755-9585-B3A949D01737}"/>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49268921-A33B-49E8-898E-2BAC702731A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80F549EE-82E0-470D-A03F-989A0E82E45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A2A8C170-748F-4DE3-A928-ED9C97910E9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FB48729E-EEF3-4F5A-8C66-2E2ECB4738A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E55727FE-6273-439A-B6CE-9AA3334EB35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07537AF0-98F4-49E1-AFB3-2133EE0980F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331E3D5E-8E13-4E23-B4F5-5F60B920EDE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4" name="直線コネクタ 463">
          <a:extLst>
            <a:ext uri="{FF2B5EF4-FFF2-40B4-BE49-F238E27FC236}">
              <a16:creationId xmlns:a16="http://schemas.microsoft.com/office/drawing/2014/main" id="{D6089B8D-6B81-4567-AA6E-F4E394EA44E2}"/>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65" name="テキスト ボックス 464">
          <a:extLst>
            <a:ext uri="{FF2B5EF4-FFF2-40B4-BE49-F238E27FC236}">
              <a16:creationId xmlns:a16="http://schemas.microsoft.com/office/drawing/2014/main" id="{E637E39A-D413-4323-8C7C-9F82414B62C6}"/>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6" name="直線コネクタ 465">
          <a:extLst>
            <a:ext uri="{FF2B5EF4-FFF2-40B4-BE49-F238E27FC236}">
              <a16:creationId xmlns:a16="http://schemas.microsoft.com/office/drawing/2014/main" id="{D5360E84-59EA-4145-A09D-1923506F78C3}"/>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67" name="テキスト ボックス 466">
          <a:extLst>
            <a:ext uri="{FF2B5EF4-FFF2-40B4-BE49-F238E27FC236}">
              <a16:creationId xmlns:a16="http://schemas.microsoft.com/office/drawing/2014/main" id="{71E71142-389C-49A2-9809-FBF94EB07E04}"/>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8" name="直線コネクタ 467">
          <a:extLst>
            <a:ext uri="{FF2B5EF4-FFF2-40B4-BE49-F238E27FC236}">
              <a16:creationId xmlns:a16="http://schemas.microsoft.com/office/drawing/2014/main" id="{DAC8E592-0BB1-410E-BD02-DA7A514B2F7D}"/>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69" name="テキスト ボックス 468">
          <a:extLst>
            <a:ext uri="{FF2B5EF4-FFF2-40B4-BE49-F238E27FC236}">
              <a16:creationId xmlns:a16="http://schemas.microsoft.com/office/drawing/2014/main" id="{7F76A0A8-2B14-4AC4-8616-22AC533F8D7F}"/>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0" name="直線コネクタ 469">
          <a:extLst>
            <a:ext uri="{FF2B5EF4-FFF2-40B4-BE49-F238E27FC236}">
              <a16:creationId xmlns:a16="http://schemas.microsoft.com/office/drawing/2014/main" id="{7A8CA273-E54A-40EE-8F74-55300839C878}"/>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71" name="テキスト ボックス 470">
          <a:extLst>
            <a:ext uri="{FF2B5EF4-FFF2-40B4-BE49-F238E27FC236}">
              <a16:creationId xmlns:a16="http://schemas.microsoft.com/office/drawing/2014/main" id="{C82B514B-9C08-4897-8A7F-AE3B3975AD8C}"/>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2" name="直線コネクタ 471">
          <a:extLst>
            <a:ext uri="{FF2B5EF4-FFF2-40B4-BE49-F238E27FC236}">
              <a16:creationId xmlns:a16="http://schemas.microsoft.com/office/drawing/2014/main" id="{E6D68037-4F17-4843-8C24-A3AF4FC6C918}"/>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473" name="テキスト ボックス 472">
          <a:extLst>
            <a:ext uri="{FF2B5EF4-FFF2-40B4-BE49-F238E27FC236}">
              <a16:creationId xmlns:a16="http://schemas.microsoft.com/office/drawing/2014/main" id="{21B813A0-256B-42DF-BD98-369158823081}"/>
            </a:ext>
          </a:extLst>
        </xdr:cNvPr>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4" name="直線コネクタ 473">
          <a:extLst>
            <a:ext uri="{FF2B5EF4-FFF2-40B4-BE49-F238E27FC236}">
              <a16:creationId xmlns:a16="http://schemas.microsoft.com/office/drawing/2014/main" id="{8ECE9654-24F0-4678-9864-EEA89DB0C323}"/>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475" name="テキスト ボックス 474">
          <a:extLst>
            <a:ext uri="{FF2B5EF4-FFF2-40B4-BE49-F238E27FC236}">
              <a16:creationId xmlns:a16="http://schemas.microsoft.com/office/drawing/2014/main" id="{17ACC744-C407-4B14-93B3-6CF5D7179864}"/>
            </a:ext>
          </a:extLst>
        </xdr:cNvPr>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6" name="直線コネクタ 475">
          <a:extLst>
            <a:ext uri="{FF2B5EF4-FFF2-40B4-BE49-F238E27FC236}">
              <a16:creationId xmlns:a16="http://schemas.microsoft.com/office/drawing/2014/main" id="{A8EF2B9F-568E-4CD4-8F9F-533C8A6BD80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77" name="テキスト ボックス 476">
          <a:extLst>
            <a:ext uri="{FF2B5EF4-FFF2-40B4-BE49-F238E27FC236}">
              <a16:creationId xmlns:a16="http://schemas.microsoft.com/office/drawing/2014/main" id="{0349F9C6-6193-43F3-867D-E87D5034268D}"/>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8" name="【一般廃棄物処理施設】&#10;一人当たり有形固定資産（償却資産）額グラフ枠">
          <a:extLst>
            <a:ext uri="{FF2B5EF4-FFF2-40B4-BE49-F238E27FC236}">
              <a16:creationId xmlns:a16="http://schemas.microsoft.com/office/drawing/2014/main" id="{73899C37-C3CE-439C-9C23-BDEF65EBB3B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144602</xdr:rowOff>
    </xdr:from>
    <xdr:to>
      <xdr:col>116</xdr:col>
      <xdr:colOff>62864</xdr:colOff>
      <xdr:row>42</xdr:row>
      <xdr:rowOff>90161</xdr:rowOff>
    </xdr:to>
    <xdr:cxnSp macro="">
      <xdr:nvCxnSpPr>
        <xdr:cNvPr id="479" name="直線コネクタ 478">
          <a:extLst>
            <a:ext uri="{FF2B5EF4-FFF2-40B4-BE49-F238E27FC236}">
              <a16:creationId xmlns:a16="http://schemas.microsoft.com/office/drawing/2014/main" id="{416342D2-2C3D-4457-A152-0575248D608A}"/>
            </a:ext>
          </a:extLst>
        </xdr:cNvPr>
        <xdr:cNvCxnSpPr/>
      </xdr:nvCxnSpPr>
      <xdr:spPr>
        <a:xfrm flipV="1">
          <a:off x="22160864" y="5802452"/>
          <a:ext cx="0" cy="1488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93988</xdr:rowOff>
    </xdr:from>
    <xdr:ext cx="469744" cy="259045"/>
    <xdr:sp macro="" textlink="">
      <xdr:nvSpPr>
        <xdr:cNvPr id="480" name="【一般廃棄物処理施設】&#10;一人当たり有形固定資産（償却資産）額最小値テキスト">
          <a:extLst>
            <a:ext uri="{FF2B5EF4-FFF2-40B4-BE49-F238E27FC236}">
              <a16:creationId xmlns:a16="http://schemas.microsoft.com/office/drawing/2014/main" id="{C5E4FF35-4141-4AC1-9D2A-2E162505A8D4}"/>
            </a:ext>
          </a:extLst>
        </xdr:cNvPr>
        <xdr:cNvSpPr txBox="1"/>
      </xdr:nvSpPr>
      <xdr:spPr>
        <a:xfrm>
          <a:off x="22199600" y="7294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90161</xdr:rowOff>
    </xdr:from>
    <xdr:to>
      <xdr:col>116</xdr:col>
      <xdr:colOff>152400</xdr:colOff>
      <xdr:row>42</xdr:row>
      <xdr:rowOff>90161</xdr:rowOff>
    </xdr:to>
    <xdr:cxnSp macro="">
      <xdr:nvCxnSpPr>
        <xdr:cNvPr id="481" name="直線コネクタ 480">
          <a:extLst>
            <a:ext uri="{FF2B5EF4-FFF2-40B4-BE49-F238E27FC236}">
              <a16:creationId xmlns:a16="http://schemas.microsoft.com/office/drawing/2014/main" id="{AA52EB5C-B879-45C5-BE6B-AB601CB0244F}"/>
            </a:ext>
          </a:extLst>
        </xdr:cNvPr>
        <xdr:cNvCxnSpPr/>
      </xdr:nvCxnSpPr>
      <xdr:spPr>
        <a:xfrm>
          <a:off x="22072600" y="7291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91279</xdr:rowOff>
    </xdr:from>
    <xdr:ext cx="690189" cy="259045"/>
    <xdr:sp macro="" textlink="">
      <xdr:nvSpPr>
        <xdr:cNvPr id="482" name="【一般廃棄物処理施設】&#10;一人当たり有形固定資産（償却資産）額最大値テキスト">
          <a:extLst>
            <a:ext uri="{FF2B5EF4-FFF2-40B4-BE49-F238E27FC236}">
              <a16:creationId xmlns:a16="http://schemas.microsoft.com/office/drawing/2014/main" id="{0C127DCC-71FF-4FC9-AF17-CD1E65CAB311}"/>
            </a:ext>
          </a:extLst>
        </xdr:cNvPr>
        <xdr:cNvSpPr txBox="1"/>
      </xdr:nvSpPr>
      <xdr:spPr>
        <a:xfrm>
          <a:off x="22199600" y="55776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144602</xdr:rowOff>
    </xdr:from>
    <xdr:to>
      <xdr:col>116</xdr:col>
      <xdr:colOff>152400</xdr:colOff>
      <xdr:row>33</xdr:row>
      <xdr:rowOff>144602</xdr:rowOff>
    </xdr:to>
    <xdr:cxnSp macro="">
      <xdr:nvCxnSpPr>
        <xdr:cNvPr id="483" name="直線コネクタ 482">
          <a:extLst>
            <a:ext uri="{FF2B5EF4-FFF2-40B4-BE49-F238E27FC236}">
              <a16:creationId xmlns:a16="http://schemas.microsoft.com/office/drawing/2014/main" id="{F78F5D49-B25A-4A35-AE12-D41FC58C8AB8}"/>
            </a:ext>
          </a:extLst>
        </xdr:cNvPr>
        <xdr:cNvCxnSpPr/>
      </xdr:nvCxnSpPr>
      <xdr:spPr>
        <a:xfrm>
          <a:off x="22072600" y="580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18351</xdr:rowOff>
    </xdr:from>
    <xdr:ext cx="599010" cy="259045"/>
    <xdr:sp macro="" textlink="">
      <xdr:nvSpPr>
        <xdr:cNvPr id="484" name="【一般廃棄物処理施設】&#10;一人当たり有形固定資産（償却資産）額平均値テキスト">
          <a:extLst>
            <a:ext uri="{FF2B5EF4-FFF2-40B4-BE49-F238E27FC236}">
              <a16:creationId xmlns:a16="http://schemas.microsoft.com/office/drawing/2014/main" id="{732CE96E-E698-459A-8E50-9D64D30D0E30}"/>
            </a:ext>
          </a:extLst>
        </xdr:cNvPr>
        <xdr:cNvSpPr txBox="1"/>
      </xdr:nvSpPr>
      <xdr:spPr>
        <a:xfrm>
          <a:off x="22199600" y="68763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166924</xdr:rowOff>
    </xdr:from>
    <xdr:to>
      <xdr:col>116</xdr:col>
      <xdr:colOff>114300</xdr:colOff>
      <xdr:row>41</xdr:row>
      <xdr:rowOff>97074</xdr:rowOff>
    </xdr:to>
    <xdr:sp macro="" textlink="">
      <xdr:nvSpPr>
        <xdr:cNvPr id="485" name="フローチャート: 判断 484">
          <a:extLst>
            <a:ext uri="{FF2B5EF4-FFF2-40B4-BE49-F238E27FC236}">
              <a16:creationId xmlns:a16="http://schemas.microsoft.com/office/drawing/2014/main" id="{1247ACBA-2CD9-4173-80BE-B7BA7440B2CC}"/>
            </a:ext>
          </a:extLst>
        </xdr:cNvPr>
        <xdr:cNvSpPr/>
      </xdr:nvSpPr>
      <xdr:spPr>
        <a:xfrm>
          <a:off x="22110700" y="702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13148</xdr:rowOff>
    </xdr:from>
    <xdr:to>
      <xdr:col>112</xdr:col>
      <xdr:colOff>38100</xdr:colOff>
      <xdr:row>41</xdr:row>
      <xdr:rowOff>114748</xdr:rowOff>
    </xdr:to>
    <xdr:sp macro="" textlink="">
      <xdr:nvSpPr>
        <xdr:cNvPr id="486" name="フローチャート: 判断 485">
          <a:extLst>
            <a:ext uri="{FF2B5EF4-FFF2-40B4-BE49-F238E27FC236}">
              <a16:creationId xmlns:a16="http://schemas.microsoft.com/office/drawing/2014/main" id="{49150F11-F8C9-49F4-8CAE-64EDC18C14F5}"/>
            </a:ext>
          </a:extLst>
        </xdr:cNvPr>
        <xdr:cNvSpPr/>
      </xdr:nvSpPr>
      <xdr:spPr>
        <a:xfrm>
          <a:off x="21272500" y="704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21589</xdr:rowOff>
    </xdr:from>
    <xdr:to>
      <xdr:col>107</xdr:col>
      <xdr:colOff>101600</xdr:colOff>
      <xdr:row>41</xdr:row>
      <xdr:rowOff>123189</xdr:rowOff>
    </xdr:to>
    <xdr:sp macro="" textlink="">
      <xdr:nvSpPr>
        <xdr:cNvPr id="487" name="フローチャート: 判断 486">
          <a:extLst>
            <a:ext uri="{FF2B5EF4-FFF2-40B4-BE49-F238E27FC236}">
              <a16:creationId xmlns:a16="http://schemas.microsoft.com/office/drawing/2014/main" id="{571A86E6-7D0E-4099-8BA3-4E7D5FD44008}"/>
            </a:ext>
          </a:extLst>
        </xdr:cNvPr>
        <xdr:cNvSpPr/>
      </xdr:nvSpPr>
      <xdr:spPr>
        <a:xfrm>
          <a:off x="20383500" y="7051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42589</xdr:rowOff>
    </xdr:from>
    <xdr:to>
      <xdr:col>102</xdr:col>
      <xdr:colOff>165100</xdr:colOff>
      <xdr:row>41</xdr:row>
      <xdr:rowOff>144189</xdr:rowOff>
    </xdr:to>
    <xdr:sp macro="" textlink="">
      <xdr:nvSpPr>
        <xdr:cNvPr id="488" name="フローチャート: 判断 487">
          <a:extLst>
            <a:ext uri="{FF2B5EF4-FFF2-40B4-BE49-F238E27FC236}">
              <a16:creationId xmlns:a16="http://schemas.microsoft.com/office/drawing/2014/main" id="{16E03533-C437-4DC1-BE08-F32EE9DAF773}"/>
            </a:ext>
          </a:extLst>
        </xdr:cNvPr>
        <xdr:cNvSpPr/>
      </xdr:nvSpPr>
      <xdr:spPr>
        <a:xfrm>
          <a:off x="19494500" y="7072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41448</xdr:rowOff>
    </xdr:from>
    <xdr:to>
      <xdr:col>98</xdr:col>
      <xdr:colOff>38100</xdr:colOff>
      <xdr:row>41</xdr:row>
      <xdr:rowOff>143048</xdr:rowOff>
    </xdr:to>
    <xdr:sp macro="" textlink="">
      <xdr:nvSpPr>
        <xdr:cNvPr id="489" name="フローチャート: 判断 488">
          <a:extLst>
            <a:ext uri="{FF2B5EF4-FFF2-40B4-BE49-F238E27FC236}">
              <a16:creationId xmlns:a16="http://schemas.microsoft.com/office/drawing/2014/main" id="{B0476315-FB9D-4B75-AE1D-BCAD52756E34}"/>
            </a:ext>
          </a:extLst>
        </xdr:cNvPr>
        <xdr:cNvSpPr/>
      </xdr:nvSpPr>
      <xdr:spPr>
        <a:xfrm>
          <a:off x="18605500" y="7070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7D245CCB-2227-4553-8320-B8DB300352F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1BB7DEC3-4B64-4676-ABDB-BC027D857A7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F7D11ECA-5ED5-452B-B794-D8EF52FECA2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98BB6F87-E616-4F34-98EB-64C5E3C3DD4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13A6055D-BA84-4D52-8601-D9A32634AB6F}"/>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42</xdr:row>
      <xdr:rowOff>24016</xdr:rowOff>
    </xdr:from>
    <xdr:to>
      <xdr:col>116</xdr:col>
      <xdr:colOff>114300</xdr:colOff>
      <xdr:row>42</xdr:row>
      <xdr:rowOff>125616</xdr:rowOff>
    </xdr:to>
    <xdr:sp macro="" textlink="">
      <xdr:nvSpPr>
        <xdr:cNvPr id="495" name="楕円 494">
          <a:extLst>
            <a:ext uri="{FF2B5EF4-FFF2-40B4-BE49-F238E27FC236}">
              <a16:creationId xmlns:a16="http://schemas.microsoft.com/office/drawing/2014/main" id="{D2E56D59-7797-451A-B25C-AB51B73D2960}"/>
            </a:ext>
          </a:extLst>
        </xdr:cNvPr>
        <xdr:cNvSpPr/>
      </xdr:nvSpPr>
      <xdr:spPr>
        <a:xfrm>
          <a:off x="22110700" y="722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110393</xdr:rowOff>
    </xdr:from>
    <xdr:ext cx="534377" cy="259045"/>
    <xdr:sp macro="" textlink="">
      <xdr:nvSpPr>
        <xdr:cNvPr id="496" name="【一般廃棄物処理施設】&#10;一人当たり有形固定資産（償却資産）額該当値テキスト">
          <a:extLst>
            <a:ext uri="{FF2B5EF4-FFF2-40B4-BE49-F238E27FC236}">
              <a16:creationId xmlns:a16="http://schemas.microsoft.com/office/drawing/2014/main" id="{ECA590A6-9F7D-42A6-991F-A56C1163436D}"/>
            </a:ext>
          </a:extLst>
        </xdr:cNvPr>
        <xdr:cNvSpPr txBox="1"/>
      </xdr:nvSpPr>
      <xdr:spPr>
        <a:xfrm>
          <a:off x="22199600" y="7139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42</xdr:row>
      <xdr:rowOff>24516</xdr:rowOff>
    </xdr:from>
    <xdr:to>
      <xdr:col>112</xdr:col>
      <xdr:colOff>38100</xdr:colOff>
      <xdr:row>42</xdr:row>
      <xdr:rowOff>126116</xdr:rowOff>
    </xdr:to>
    <xdr:sp macro="" textlink="">
      <xdr:nvSpPr>
        <xdr:cNvPr id="497" name="楕円 496">
          <a:extLst>
            <a:ext uri="{FF2B5EF4-FFF2-40B4-BE49-F238E27FC236}">
              <a16:creationId xmlns:a16="http://schemas.microsoft.com/office/drawing/2014/main" id="{266E1951-6FB2-4CE5-B00F-794D2413C6D5}"/>
            </a:ext>
          </a:extLst>
        </xdr:cNvPr>
        <xdr:cNvSpPr/>
      </xdr:nvSpPr>
      <xdr:spPr>
        <a:xfrm>
          <a:off x="21272500" y="7225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74816</xdr:rowOff>
    </xdr:from>
    <xdr:to>
      <xdr:col>116</xdr:col>
      <xdr:colOff>63500</xdr:colOff>
      <xdr:row>42</xdr:row>
      <xdr:rowOff>75316</xdr:rowOff>
    </xdr:to>
    <xdr:cxnSp macro="">
      <xdr:nvCxnSpPr>
        <xdr:cNvPr id="498" name="直線コネクタ 497">
          <a:extLst>
            <a:ext uri="{FF2B5EF4-FFF2-40B4-BE49-F238E27FC236}">
              <a16:creationId xmlns:a16="http://schemas.microsoft.com/office/drawing/2014/main" id="{5D03AEA2-F8AE-4D31-8B9B-24FEF7811E83}"/>
            </a:ext>
          </a:extLst>
        </xdr:cNvPr>
        <xdr:cNvCxnSpPr/>
      </xdr:nvCxnSpPr>
      <xdr:spPr>
        <a:xfrm flipV="1">
          <a:off x="21323300" y="7275716"/>
          <a:ext cx="838200" cy="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42</xdr:row>
      <xdr:rowOff>25462</xdr:rowOff>
    </xdr:from>
    <xdr:to>
      <xdr:col>107</xdr:col>
      <xdr:colOff>101600</xdr:colOff>
      <xdr:row>42</xdr:row>
      <xdr:rowOff>127062</xdr:rowOff>
    </xdr:to>
    <xdr:sp macro="" textlink="">
      <xdr:nvSpPr>
        <xdr:cNvPr id="499" name="楕円 498">
          <a:extLst>
            <a:ext uri="{FF2B5EF4-FFF2-40B4-BE49-F238E27FC236}">
              <a16:creationId xmlns:a16="http://schemas.microsoft.com/office/drawing/2014/main" id="{72A0F3A8-DDBD-4B1E-99F8-2E2D3640B410}"/>
            </a:ext>
          </a:extLst>
        </xdr:cNvPr>
        <xdr:cNvSpPr/>
      </xdr:nvSpPr>
      <xdr:spPr>
        <a:xfrm>
          <a:off x="20383500" y="7226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75316</xdr:rowOff>
    </xdr:from>
    <xdr:to>
      <xdr:col>111</xdr:col>
      <xdr:colOff>177800</xdr:colOff>
      <xdr:row>42</xdr:row>
      <xdr:rowOff>76262</xdr:rowOff>
    </xdr:to>
    <xdr:cxnSp macro="">
      <xdr:nvCxnSpPr>
        <xdr:cNvPr id="500" name="直線コネクタ 499">
          <a:extLst>
            <a:ext uri="{FF2B5EF4-FFF2-40B4-BE49-F238E27FC236}">
              <a16:creationId xmlns:a16="http://schemas.microsoft.com/office/drawing/2014/main" id="{A52ADA6E-CCB6-4E44-B994-43E1EBA5A112}"/>
            </a:ext>
          </a:extLst>
        </xdr:cNvPr>
        <xdr:cNvCxnSpPr/>
      </xdr:nvCxnSpPr>
      <xdr:spPr>
        <a:xfrm flipV="1">
          <a:off x="20434300" y="7276216"/>
          <a:ext cx="889000" cy="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42</xdr:row>
      <xdr:rowOff>26008</xdr:rowOff>
    </xdr:from>
    <xdr:to>
      <xdr:col>102</xdr:col>
      <xdr:colOff>165100</xdr:colOff>
      <xdr:row>42</xdr:row>
      <xdr:rowOff>127608</xdr:rowOff>
    </xdr:to>
    <xdr:sp macro="" textlink="">
      <xdr:nvSpPr>
        <xdr:cNvPr id="501" name="楕円 500">
          <a:extLst>
            <a:ext uri="{FF2B5EF4-FFF2-40B4-BE49-F238E27FC236}">
              <a16:creationId xmlns:a16="http://schemas.microsoft.com/office/drawing/2014/main" id="{E2FC15C8-00FE-48FA-8A6E-6B8077E13057}"/>
            </a:ext>
          </a:extLst>
        </xdr:cNvPr>
        <xdr:cNvSpPr/>
      </xdr:nvSpPr>
      <xdr:spPr>
        <a:xfrm>
          <a:off x="19494500" y="722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76262</xdr:rowOff>
    </xdr:from>
    <xdr:to>
      <xdr:col>107</xdr:col>
      <xdr:colOff>50800</xdr:colOff>
      <xdr:row>42</xdr:row>
      <xdr:rowOff>76808</xdr:rowOff>
    </xdr:to>
    <xdr:cxnSp macro="">
      <xdr:nvCxnSpPr>
        <xdr:cNvPr id="502" name="直線コネクタ 501">
          <a:extLst>
            <a:ext uri="{FF2B5EF4-FFF2-40B4-BE49-F238E27FC236}">
              <a16:creationId xmlns:a16="http://schemas.microsoft.com/office/drawing/2014/main" id="{705C4F85-1BA2-4269-A273-71965ACEA321}"/>
            </a:ext>
          </a:extLst>
        </xdr:cNvPr>
        <xdr:cNvCxnSpPr/>
      </xdr:nvCxnSpPr>
      <xdr:spPr>
        <a:xfrm flipV="1">
          <a:off x="19545300" y="7277162"/>
          <a:ext cx="889000" cy="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42</xdr:row>
      <xdr:rowOff>26358</xdr:rowOff>
    </xdr:from>
    <xdr:to>
      <xdr:col>98</xdr:col>
      <xdr:colOff>38100</xdr:colOff>
      <xdr:row>42</xdr:row>
      <xdr:rowOff>127958</xdr:rowOff>
    </xdr:to>
    <xdr:sp macro="" textlink="">
      <xdr:nvSpPr>
        <xdr:cNvPr id="503" name="楕円 502">
          <a:extLst>
            <a:ext uri="{FF2B5EF4-FFF2-40B4-BE49-F238E27FC236}">
              <a16:creationId xmlns:a16="http://schemas.microsoft.com/office/drawing/2014/main" id="{47B54AC4-A2A6-48DC-9C1D-2E3247BCB4B9}"/>
            </a:ext>
          </a:extLst>
        </xdr:cNvPr>
        <xdr:cNvSpPr/>
      </xdr:nvSpPr>
      <xdr:spPr>
        <a:xfrm>
          <a:off x="18605500" y="7227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76808</xdr:rowOff>
    </xdr:from>
    <xdr:to>
      <xdr:col>102</xdr:col>
      <xdr:colOff>114300</xdr:colOff>
      <xdr:row>42</xdr:row>
      <xdr:rowOff>77158</xdr:rowOff>
    </xdr:to>
    <xdr:cxnSp macro="">
      <xdr:nvCxnSpPr>
        <xdr:cNvPr id="504" name="直線コネクタ 503">
          <a:extLst>
            <a:ext uri="{FF2B5EF4-FFF2-40B4-BE49-F238E27FC236}">
              <a16:creationId xmlns:a16="http://schemas.microsoft.com/office/drawing/2014/main" id="{E6D6F17F-47DC-4BE9-9B90-4401B443C284}"/>
            </a:ext>
          </a:extLst>
        </xdr:cNvPr>
        <xdr:cNvCxnSpPr/>
      </xdr:nvCxnSpPr>
      <xdr:spPr>
        <a:xfrm flipV="1">
          <a:off x="18656300" y="7277708"/>
          <a:ext cx="889000" cy="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131275</xdr:rowOff>
    </xdr:from>
    <xdr:ext cx="599010" cy="259045"/>
    <xdr:sp macro="" textlink="">
      <xdr:nvSpPr>
        <xdr:cNvPr id="505" name="n_1aveValue【一般廃棄物処理施設】&#10;一人当たり有形固定資産（償却資産）額">
          <a:extLst>
            <a:ext uri="{FF2B5EF4-FFF2-40B4-BE49-F238E27FC236}">
              <a16:creationId xmlns:a16="http://schemas.microsoft.com/office/drawing/2014/main" id="{F1619D20-BDEA-4E41-9B9C-A0273A083D5F}"/>
            </a:ext>
          </a:extLst>
        </xdr:cNvPr>
        <xdr:cNvSpPr txBox="1"/>
      </xdr:nvSpPr>
      <xdr:spPr>
        <a:xfrm>
          <a:off x="21011095" y="6817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139716</xdr:rowOff>
    </xdr:from>
    <xdr:ext cx="599010" cy="259045"/>
    <xdr:sp macro="" textlink="">
      <xdr:nvSpPr>
        <xdr:cNvPr id="506" name="n_2aveValue【一般廃棄物処理施設】&#10;一人当たり有形固定資産（償却資産）額">
          <a:extLst>
            <a:ext uri="{FF2B5EF4-FFF2-40B4-BE49-F238E27FC236}">
              <a16:creationId xmlns:a16="http://schemas.microsoft.com/office/drawing/2014/main" id="{5F556DFB-5491-43B7-B1B6-18A299DECE0E}"/>
            </a:ext>
          </a:extLst>
        </xdr:cNvPr>
        <xdr:cNvSpPr txBox="1"/>
      </xdr:nvSpPr>
      <xdr:spPr>
        <a:xfrm>
          <a:off x="20134795" y="6826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160716</xdr:rowOff>
    </xdr:from>
    <xdr:ext cx="599010" cy="259045"/>
    <xdr:sp macro="" textlink="">
      <xdr:nvSpPr>
        <xdr:cNvPr id="507" name="n_3aveValue【一般廃棄物処理施設】&#10;一人当たり有形固定資産（償却資産）額">
          <a:extLst>
            <a:ext uri="{FF2B5EF4-FFF2-40B4-BE49-F238E27FC236}">
              <a16:creationId xmlns:a16="http://schemas.microsoft.com/office/drawing/2014/main" id="{508F7F13-86A1-4BEB-AC9F-A3C2CB48E080}"/>
            </a:ext>
          </a:extLst>
        </xdr:cNvPr>
        <xdr:cNvSpPr txBox="1"/>
      </xdr:nvSpPr>
      <xdr:spPr>
        <a:xfrm>
          <a:off x="19245795" y="6847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159575</xdr:rowOff>
    </xdr:from>
    <xdr:ext cx="599010" cy="259045"/>
    <xdr:sp macro="" textlink="">
      <xdr:nvSpPr>
        <xdr:cNvPr id="508" name="n_4aveValue【一般廃棄物処理施設】&#10;一人当たり有形固定資産（償却資産）額">
          <a:extLst>
            <a:ext uri="{FF2B5EF4-FFF2-40B4-BE49-F238E27FC236}">
              <a16:creationId xmlns:a16="http://schemas.microsoft.com/office/drawing/2014/main" id="{99757AE7-B9D9-4874-93CA-A541A50B7E67}"/>
            </a:ext>
          </a:extLst>
        </xdr:cNvPr>
        <xdr:cNvSpPr txBox="1"/>
      </xdr:nvSpPr>
      <xdr:spPr>
        <a:xfrm>
          <a:off x="18356795" y="6846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117243</xdr:rowOff>
    </xdr:from>
    <xdr:ext cx="534377" cy="259045"/>
    <xdr:sp macro="" textlink="">
      <xdr:nvSpPr>
        <xdr:cNvPr id="509" name="n_1mainValue【一般廃棄物処理施設】&#10;一人当たり有形固定資産（償却資産）額">
          <a:extLst>
            <a:ext uri="{FF2B5EF4-FFF2-40B4-BE49-F238E27FC236}">
              <a16:creationId xmlns:a16="http://schemas.microsoft.com/office/drawing/2014/main" id="{819A45A3-3583-4119-9FD8-80389A57C8B4}"/>
            </a:ext>
          </a:extLst>
        </xdr:cNvPr>
        <xdr:cNvSpPr txBox="1"/>
      </xdr:nvSpPr>
      <xdr:spPr>
        <a:xfrm>
          <a:off x="21043411" y="7318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118189</xdr:rowOff>
    </xdr:from>
    <xdr:ext cx="534377" cy="259045"/>
    <xdr:sp macro="" textlink="">
      <xdr:nvSpPr>
        <xdr:cNvPr id="510" name="n_2mainValue【一般廃棄物処理施設】&#10;一人当たり有形固定資産（償却資産）額">
          <a:extLst>
            <a:ext uri="{FF2B5EF4-FFF2-40B4-BE49-F238E27FC236}">
              <a16:creationId xmlns:a16="http://schemas.microsoft.com/office/drawing/2014/main" id="{E31E45E1-E40C-4054-AD3D-A142C8D9065E}"/>
            </a:ext>
          </a:extLst>
        </xdr:cNvPr>
        <xdr:cNvSpPr txBox="1"/>
      </xdr:nvSpPr>
      <xdr:spPr>
        <a:xfrm>
          <a:off x="20167111" y="7319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118735</xdr:rowOff>
    </xdr:from>
    <xdr:ext cx="534377" cy="259045"/>
    <xdr:sp macro="" textlink="">
      <xdr:nvSpPr>
        <xdr:cNvPr id="511" name="n_3mainValue【一般廃棄物処理施設】&#10;一人当たり有形固定資産（償却資産）額">
          <a:extLst>
            <a:ext uri="{FF2B5EF4-FFF2-40B4-BE49-F238E27FC236}">
              <a16:creationId xmlns:a16="http://schemas.microsoft.com/office/drawing/2014/main" id="{C3C90D9E-41A2-45B2-9A7E-85026B99E17E}"/>
            </a:ext>
          </a:extLst>
        </xdr:cNvPr>
        <xdr:cNvSpPr txBox="1"/>
      </xdr:nvSpPr>
      <xdr:spPr>
        <a:xfrm>
          <a:off x="19278111" y="7319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119085</xdr:rowOff>
    </xdr:from>
    <xdr:ext cx="534377" cy="259045"/>
    <xdr:sp macro="" textlink="">
      <xdr:nvSpPr>
        <xdr:cNvPr id="512" name="n_4mainValue【一般廃棄物処理施設】&#10;一人当たり有形固定資産（償却資産）額">
          <a:extLst>
            <a:ext uri="{FF2B5EF4-FFF2-40B4-BE49-F238E27FC236}">
              <a16:creationId xmlns:a16="http://schemas.microsoft.com/office/drawing/2014/main" id="{1DD6FD0A-1324-443C-ABC8-B4335085165F}"/>
            </a:ext>
          </a:extLst>
        </xdr:cNvPr>
        <xdr:cNvSpPr txBox="1"/>
      </xdr:nvSpPr>
      <xdr:spPr>
        <a:xfrm>
          <a:off x="18389111" y="7319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3" name="正方形/長方形 512">
          <a:extLst>
            <a:ext uri="{FF2B5EF4-FFF2-40B4-BE49-F238E27FC236}">
              <a16:creationId xmlns:a16="http://schemas.microsoft.com/office/drawing/2014/main" id="{66AC9EAE-D8E3-4EE5-9D13-922EA37ECA1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4" name="正方形/長方形 513">
          <a:extLst>
            <a:ext uri="{FF2B5EF4-FFF2-40B4-BE49-F238E27FC236}">
              <a16:creationId xmlns:a16="http://schemas.microsoft.com/office/drawing/2014/main" id="{DB7EE2AE-E288-4BE3-8B9A-9C1B44721AD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5" name="正方形/長方形 514">
          <a:extLst>
            <a:ext uri="{FF2B5EF4-FFF2-40B4-BE49-F238E27FC236}">
              <a16:creationId xmlns:a16="http://schemas.microsoft.com/office/drawing/2014/main" id="{C0C5EE7D-AA12-4085-B878-DBC39B22FB3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6" name="正方形/長方形 515">
          <a:extLst>
            <a:ext uri="{FF2B5EF4-FFF2-40B4-BE49-F238E27FC236}">
              <a16:creationId xmlns:a16="http://schemas.microsoft.com/office/drawing/2014/main" id="{1B14E6D0-03CE-4745-9016-77B1D32F41D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7" name="正方形/長方形 516">
          <a:extLst>
            <a:ext uri="{FF2B5EF4-FFF2-40B4-BE49-F238E27FC236}">
              <a16:creationId xmlns:a16="http://schemas.microsoft.com/office/drawing/2014/main" id="{06C82D50-1B35-4939-A2CF-ED7867C8769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8" name="正方形/長方形 517">
          <a:extLst>
            <a:ext uri="{FF2B5EF4-FFF2-40B4-BE49-F238E27FC236}">
              <a16:creationId xmlns:a16="http://schemas.microsoft.com/office/drawing/2014/main" id="{E7622661-7759-41BE-A94D-827BA724DA0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9" name="正方形/長方形 518">
          <a:extLst>
            <a:ext uri="{FF2B5EF4-FFF2-40B4-BE49-F238E27FC236}">
              <a16:creationId xmlns:a16="http://schemas.microsoft.com/office/drawing/2014/main" id="{623BCE0E-AFFD-4321-9DE3-EB1FD7A6CE3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0" name="正方形/長方形 519">
          <a:extLst>
            <a:ext uri="{FF2B5EF4-FFF2-40B4-BE49-F238E27FC236}">
              <a16:creationId xmlns:a16="http://schemas.microsoft.com/office/drawing/2014/main" id="{0F4FB121-2144-45A9-AC64-BA3C9CD99423}"/>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1" name="テキスト ボックス 520">
          <a:extLst>
            <a:ext uri="{FF2B5EF4-FFF2-40B4-BE49-F238E27FC236}">
              <a16:creationId xmlns:a16="http://schemas.microsoft.com/office/drawing/2014/main" id="{029F2B12-50D4-437A-BBE7-6B03434DC1AB}"/>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2" name="直線コネクタ 521">
          <a:extLst>
            <a:ext uri="{FF2B5EF4-FFF2-40B4-BE49-F238E27FC236}">
              <a16:creationId xmlns:a16="http://schemas.microsoft.com/office/drawing/2014/main" id="{886167D7-E1AA-4C8C-BEE0-9B75506F899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3" name="テキスト ボックス 522">
          <a:extLst>
            <a:ext uri="{FF2B5EF4-FFF2-40B4-BE49-F238E27FC236}">
              <a16:creationId xmlns:a16="http://schemas.microsoft.com/office/drawing/2014/main" id="{65B082B4-486E-43C0-8E07-C38F6A99567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4" name="直線コネクタ 523">
          <a:extLst>
            <a:ext uri="{FF2B5EF4-FFF2-40B4-BE49-F238E27FC236}">
              <a16:creationId xmlns:a16="http://schemas.microsoft.com/office/drawing/2014/main" id="{47208A64-CE2B-4A39-8F56-C4AAABFB6084}"/>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5" name="テキスト ボックス 524">
          <a:extLst>
            <a:ext uri="{FF2B5EF4-FFF2-40B4-BE49-F238E27FC236}">
              <a16:creationId xmlns:a16="http://schemas.microsoft.com/office/drawing/2014/main" id="{9C69BE4E-C361-4268-8BE0-AAEC66569A4F}"/>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6" name="直線コネクタ 525">
          <a:extLst>
            <a:ext uri="{FF2B5EF4-FFF2-40B4-BE49-F238E27FC236}">
              <a16:creationId xmlns:a16="http://schemas.microsoft.com/office/drawing/2014/main" id="{1B806331-08BD-45A6-A812-4E57FDEA75EF}"/>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7" name="テキスト ボックス 526">
          <a:extLst>
            <a:ext uri="{FF2B5EF4-FFF2-40B4-BE49-F238E27FC236}">
              <a16:creationId xmlns:a16="http://schemas.microsoft.com/office/drawing/2014/main" id="{22A37F5C-9F6F-441A-A062-80D8A500FB55}"/>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8" name="直線コネクタ 527">
          <a:extLst>
            <a:ext uri="{FF2B5EF4-FFF2-40B4-BE49-F238E27FC236}">
              <a16:creationId xmlns:a16="http://schemas.microsoft.com/office/drawing/2014/main" id="{9AC6A80E-E6ED-4251-A783-C8430C304F85}"/>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9" name="テキスト ボックス 528">
          <a:extLst>
            <a:ext uri="{FF2B5EF4-FFF2-40B4-BE49-F238E27FC236}">
              <a16:creationId xmlns:a16="http://schemas.microsoft.com/office/drawing/2014/main" id="{9E84281A-5CC3-467B-8FD2-FF810CD8AC3A}"/>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0" name="直線コネクタ 529">
          <a:extLst>
            <a:ext uri="{FF2B5EF4-FFF2-40B4-BE49-F238E27FC236}">
              <a16:creationId xmlns:a16="http://schemas.microsoft.com/office/drawing/2014/main" id="{482EF06E-14C9-43C3-AB34-49546B02E3CC}"/>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1" name="テキスト ボックス 530">
          <a:extLst>
            <a:ext uri="{FF2B5EF4-FFF2-40B4-BE49-F238E27FC236}">
              <a16:creationId xmlns:a16="http://schemas.microsoft.com/office/drawing/2014/main" id="{7C30D7CB-3356-4BB5-9469-163B218A597E}"/>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2" name="直線コネクタ 531">
          <a:extLst>
            <a:ext uri="{FF2B5EF4-FFF2-40B4-BE49-F238E27FC236}">
              <a16:creationId xmlns:a16="http://schemas.microsoft.com/office/drawing/2014/main" id="{794C568D-454E-4949-8887-C5DE9DA0FCC9}"/>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3" name="テキスト ボックス 532">
          <a:extLst>
            <a:ext uri="{FF2B5EF4-FFF2-40B4-BE49-F238E27FC236}">
              <a16:creationId xmlns:a16="http://schemas.microsoft.com/office/drawing/2014/main" id="{0B97F2AF-9782-4D75-9565-238738533B16}"/>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4" name="直線コネクタ 533">
          <a:extLst>
            <a:ext uri="{FF2B5EF4-FFF2-40B4-BE49-F238E27FC236}">
              <a16:creationId xmlns:a16="http://schemas.microsoft.com/office/drawing/2014/main" id="{759DF4EB-267A-4976-80BB-8C7C1D19958D}"/>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5" name="テキスト ボックス 534">
          <a:extLst>
            <a:ext uri="{FF2B5EF4-FFF2-40B4-BE49-F238E27FC236}">
              <a16:creationId xmlns:a16="http://schemas.microsoft.com/office/drawing/2014/main" id="{1E4C4401-671A-4AD5-BDD9-1CBED3A66266}"/>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6" name="【保健センター・保健所】&#10;有形固定資産減価償却率グラフ枠">
          <a:extLst>
            <a:ext uri="{FF2B5EF4-FFF2-40B4-BE49-F238E27FC236}">
              <a16:creationId xmlns:a16="http://schemas.microsoft.com/office/drawing/2014/main" id="{A35B3970-5A95-45DE-966D-D43D2E2BE83E}"/>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152400</xdr:rowOff>
    </xdr:from>
    <xdr:to>
      <xdr:col>85</xdr:col>
      <xdr:colOff>126364</xdr:colOff>
      <xdr:row>64</xdr:row>
      <xdr:rowOff>76200</xdr:rowOff>
    </xdr:to>
    <xdr:cxnSp macro="">
      <xdr:nvCxnSpPr>
        <xdr:cNvPr id="537" name="直線コネクタ 536">
          <a:extLst>
            <a:ext uri="{FF2B5EF4-FFF2-40B4-BE49-F238E27FC236}">
              <a16:creationId xmlns:a16="http://schemas.microsoft.com/office/drawing/2014/main" id="{6FDB55C3-B653-4D2D-A2D7-86E4D5C53473}"/>
            </a:ext>
          </a:extLst>
        </xdr:cNvPr>
        <xdr:cNvCxnSpPr/>
      </xdr:nvCxnSpPr>
      <xdr:spPr>
        <a:xfrm flipV="1">
          <a:off x="16318864" y="94107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38" name="【保健センター・保健所】&#10;有形固定資産減価償却率最小値テキスト">
          <a:extLst>
            <a:ext uri="{FF2B5EF4-FFF2-40B4-BE49-F238E27FC236}">
              <a16:creationId xmlns:a16="http://schemas.microsoft.com/office/drawing/2014/main" id="{D97F3C70-3909-4EE0-BA44-0C0B47E755A2}"/>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39" name="直線コネクタ 538">
          <a:extLst>
            <a:ext uri="{FF2B5EF4-FFF2-40B4-BE49-F238E27FC236}">
              <a16:creationId xmlns:a16="http://schemas.microsoft.com/office/drawing/2014/main" id="{24E44BFB-3183-4FDB-A55F-B0626273DC3C}"/>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99077</xdr:rowOff>
    </xdr:from>
    <xdr:ext cx="405111" cy="259045"/>
    <xdr:sp macro="" textlink="">
      <xdr:nvSpPr>
        <xdr:cNvPr id="540" name="【保健センター・保健所】&#10;有形固定資産減価償却率最大値テキスト">
          <a:extLst>
            <a:ext uri="{FF2B5EF4-FFF2-40B4-BE49-F238E27FC236}">
              <a16:creationId xmlns:a16="http://schemas.microsoft.com/office/drawing/2014/main" id="{1B00575C-487B-422C-BDA8-0AB7A11B1123}"/>
            </a:ext>
          </a:extLst>
        </xdr:cNvPr>
        <xdr:cNvSpPr txBox="1"/>
      </xdr:nvSpPr>
      <xdr:spPr>
        <a:xfrm>
          <a:off x="16357600" y="918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152400</xdr:rowOff>
    </xdr:from>
    <xdr:to>
      <xdr:col>86</xdr:col>
      <xdr:colOff>25400</xdr:colOff>
      <xdr:row>54</xdr:row>
      <xdr:rowOff>152400</xdr:rowOff>
    </xdr:to>
    <xdr:cxnSp macro="">
      <xdr:nvCxnSpPr>
        <xdr:cNvPr id="541" name="直線コネクタ 540">
          <a:extLst>
            <a:ext uri="{FF2B5EF4-FFF2-40B4-BE49-F238E27FC236}">
              <a16:creationId xmlns:a16="http://schemas.microsoft.com/office/drawing/2014/main" id="{EA199F10-6B64-4EA9-9C10-8630E40E6FA9}"/>
            </a:ext>
          </a:extLst>
        </xdr:cNvPr>
        <xdr:cNvCxnSpPr/>
      </xdr:nvCxnSpPr>
      <xdr:spPr>
        <a:xfrm>
          <a:off x="16230600" y="941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42562</xdr:rowOff>
    </xdr:from>
    <xdr:ext cx="405111" cy="259045"/>
    <xdr:sp macro="" textlink="">
      <xdr:nvSpPr>
        <xdr:cNvPr id="542" name="【保健センター・保健所】&#10;有形固定資産減価償却率平均値テキスト">
          <a:extLst>
            <a:ext uri="{FF2B5EF4-FFF2-40B4-BE49-F238E27FC236}">
              <a16:creationId xmlns:a16="http://schemas.microsoft.com/office/drawing/2014/main" id="{33751E38-E7AE-4C6E-AFB4-72E9F00B6150}"/>
            </a:ext>
          </a:extLst>
        </xdr:cNvPr>
        <xdr:cNvSpPr txBox="1"/>
      </xdr:nvSpPr>
      <xdr:spPr>
        <a:xfrm>
          <a:off x="16357600" y="99866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19685</xdr:rowOff>
    </xdr:from>
    <xdr:to>
      <xdr:col>85</xdr:col>
      <xdr:colOff>177800</xdr:colOff>
      <xdr:row>59</xdr:row>
      <xdr:rowOff>121285</xdr:rowOff>
    </xdr:to>
    <xdr:sp macro="" textlink="">
      <xdr:nvSpPr>
        <xdr:cNvPr id="543" name="フローチャート: 判断 542">
          <a:extLst>
            <a:ext uri="{FF2B5EF4-FFF2-40B4-BE49-F238E27FC236}">
              <a16:creationId xmlns:a16="http://schemas.microsoft.com/office/drawing/2014/main" id="{EDCBEE6E-C773-4A2D-A04F-5B7B563C14C8}"/>
            </a:ext>
          </a:extLst>
        </xdr:cNvPr>
        <xdr:cNvSpPr/>
      </xdr:nvSpPr>
      <xdr:spPr>
        <a:xfrm>
          <a:off x="16268700" y="101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154940</xdr:rowOff>
    </xdr:from>
    <xdr:to>
      <xdr:col>81</xdr:col>
      <xdr:colOff>101600</xdr:colOff>
      <xdr:row>59</xdr:row>
      <xdr:rowOff>85090</xdr:rowOff>
    </xdr:to>
    <xdr:sp macro="" textlink="">
      <xdr:nvSpPr>
        <xdr:cNvPr id="544" name="フローチャート: 判断 543">
          <a:extLst>
            <a:ext uri="{FF2B5EF4-FFF2-40B4-BE49-F238E27FC236}">
              <a16:creationId xmlns:a16="http://schemas.microsoft.com/office/drawing/2014/main" id="{914646D0-E21F-4CF9-B0F1-A263C1C59477}"/>
            </a:ext>
          </a:extLst>
        </xdr:cNvPr>
        <xdr:cNvSpPr/>
      </xdr:nvSpPr>
      <xdr:spPr>
        <a:xfrm>
          <a:off x="1543050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147320</xdr:rowOff>
    </xdr:from>
    <xdr:to>
      <xdr:col>76</xdr:col>
      <xdr:colOff>165100</xdr:colOff>
      <xdr:row>59</xdr:row>
      <xdr:rowOff>77470</xdr:rowOff>
    </xdr:to>
    <xdr:sp macro="" textlink="">
      <xdr:nvSpPr>
        <xdr:cNvPr id="545" name="フローチャート: 判断 544">
          <a:extLst>
            <a:ext uri="{FF2B5EF4-FFF2-40B4-BE49-F238E27FC236}">
              <a16:creationId xmlns:a16="http://schemas.microsoft.com/office/drawing/2014/main" id="{46E83D45-E50F-4A38-A071-E01C8833C66B}"/>
            </a:ext>
          </a:extLst>
        </xdr:cNvPr>
        <xdr:cNvSpPr/>
      </xdr:nvSpPr>
      <xdr:spPr>
        <a:xfrm>
          <a:off x="14541500"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160655</xdr:rowOff>
    </xdr:from>
    <xdr:to>
      <xdr:col>72</xdr:col>
      <xdr:colOff>38100</xdr:colOff>
      <xdr:row>59</xdr:row>
      <xdr:rowOff>90805</xdr:rowOff>
    </xdr:to>
    <xdr:sp macro="" textlink="">
      <xdr:nvSpPr>
        <xdr:cNvPr id="546" name="フローチャート: 判断 545">
          <a:extLst>
            <a:ext uri="{FF2B5EF4-FFF2-40B4-BE49-F238E27FC236}">
              <a16:creationId xmlns:a16="http://schemas.microsoft.com/office/drawing/2014/main" id="{13CC07BF-DABB-42B1-B85D-779FCE204864}"/>
            </a:ext>
          </a:extLst>
        </xdr:cNvPr>
        <xdr:cNvSpPr/>
      </xdr:nvSpPr>
      <xdr:spPr>
        <a:xfrm>
          <a:off x="1365250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124460</xdr:rowOff>
    </xdr:from>
    <xdr:to>
      <xdr:col>67</xdr:col>
      <xdr:colOff>101600</xdr:colOff>
      <xdr:row>59</xdr:row>
      <xdr:rowOff>54610</xdr:rowOff>
    </xdr:to>
    <xdr:sp macro="" textlink="">
      <xdr:nvSpPr>
        <xdr:cNvPr id="547" name="フローチャート: 判断 546">
          <a:extLst>
            <a:ext uri="{FF2B5EF4-FFF2-40B4-BE49-F238E27FC236}">
              <a16:creationId xmlns:a16="http://schemas.microsoft.com/office/drawing/2014/main" id="{35BDCC53-729C-4269-B15F-D43835C765A6}"/>
            </a:ext>
          </a:extLst>
        </xdr:cNvPr>
        <xdr:cNvSpPr/>
      </xdr:nvSpPr>
      <xdr:spPr>
        <a:xfrm>
          <a:off x="12763500" y="1006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9A58CD27-DB3F-4A22-A58A-DDA4FA0FE8A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FBE6FD4B-03F6-45CF-AEF9-214DBC4569F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804C8F9B-C0A2-4825-97B3-8D598F3837F6}"/>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D9838A33-E547-49DF-968D-A64BDB704FA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71B483BC-4461-49D2-96E5-C30843786B6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36830</xdr:rowOff>
    </xdr:from>
    <xdr:to>
      <xdr:col>85</xdr:col>
      <xdr:colOff>177800</xdr:colOff>
      <xdr:row>60</xdr:row>
      <xdr:rowOff>138430</xdr:rowOff>
    </xdr:to>
    <xdr:sp macro="" textlink="">
      <xdr:nvSpPr>
        <xdr:cNvPr id="553" name="楕円 552">
          <a:extLst>
            <a:ext uri="{FF2B5EF4-FFF2-40B4-BE49-F238E27FC236}">
              <a16:creationId xmlns:a16="http://schemas.microsoft.com/office/drawing/2014/main" id="{166EDA3F-5A95-41EB-AAF1-4BC84B5F15AC}"/>
            </a:ext>
          </a:extLst>
        </xdr:cNvPr>
        <xdr:cNvSpPr/>
      </xdr:nvSpPr>
      <xdr:spPr>
        <a:xfrm>
          <a:off x="16268700" y="1032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15257</xdr:rowOff>
    </xdr:from>
    <xdr:ext cx="405111" cy="259045"/>
    <xdr:sp macro="" textlink="">
      <xdr:nvSpPr>
        <xdr:cNvPr id="554" name="【保健センター・保健所】&#10;有形固定資産減価償却率該当値テキスト">
          <a:extLst>
            <a:ext uri="{FF2B5EF4-FFF2-40B4-BE49-F238E27FC236}">
              <a16:creationId xmlns:a16="http://schemas.microsoft.com/office/drawing/2014/main" id="{E1810D6A-0E9A-4C17-9B75-044DEE8F562A}"/>
            </a:ext>
          </a:extLst>
        </xdr:cNvPr>
        <xdr:cNvSpPr txBox="1"/>
      </xdr:nvSpPr>
      <xdr:spPr>
        <a:xfrm>
          <a:off x="16357600" y="1030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160655</xdr:rowOff>
    </xdr:from>
    <xdr:to>
      <xdr:col>81</xdr:col>
      <xdr:colOff>101600</xdr:colOff>
      <xdr:row>60</xdr:row>
      <xdr:rowOff>90805</xdr:rowOff>
    </xdr:to>
    <xdr:sp macro="" textlink="">
      <xdr:nvSpPr>
        <xdr:cNvPr id="555" name="楕円 554">
          <a:extLst>
            <a:ext uri="{FF2B5EF4-FFF2-40B4-BE49-F238E27FC236}">
              <a16:creationId xmlns:a16="http://schemas.microsoft.com/office/drawing/2014/main" id="{BDDF9855-37FA-43AC-9366-F7CEE04AD0AB}"/>
            </a:ext>
          </a:extLst>
        </xdr:cNvPr>
        <xdr:cNvSpPr/>
      </xdr:nvSpPr>
      <xdr:spPr>
        <a:xfrm>
          <a:off x="15430500" y="1027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40005</xdr:rowOff>
    </xdr:from>
    <xdr:to>
      <xdr:col>85</xdr:col>
      <xdr:colOff>127000</xdr:colOff>
      <xdr:row>60</xdr:row>
      <xdr:rowOff>87630</xdr:rowOff>
    </xdr:to>
    <xdr:cxnSp macro="">
      <xdr:nvCxnSpPr>
        <xdr:cNvPr id="556" name="直線コネクタ 555">
          <a:extLst>
            <a:ext uri="{FF2B5EF4-FFF2-40B4-BE49-F238E27FC236}">
              <a16:creationId xmlns:a16="http://schemas.microsoft.com/office/drawing/2014/main" id="{795E7EBA-2BDA-4BB0-821F-95396DDA14DA}"/>
            </a:ext>
          </a:extLst>
        </xdr:cNvPr>
        <xdr:cNvCxnSpPr/>
      </xdr:nvCxnSpPr>
      <xdr:spPr>
        <a:xfrm>
          <a:off x="15481300" y="1032700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113030</xdr:rowOff>
    </xdr:from>
    <xdr:to>
      <xdr:col>76</xdr:col>
      <xdr:colOff>165100</xdr:colOff>
      <xdr:row>60</xdr:row>
      <xdr:rowOff>43180</xdr:rowOff>
    </xdr:to>
    <xdr:sp macro="" textlink="">
      <xdr:nvSpPr>
        <xdr:cNvPr id="557" name="楕円 556">
          <a:extLst>
            <a:ext uri="{FF2B5EF4-FFF2-40B4-BE49-F238E27FC236}">
              <a16:creationId xmlns:a16="http://schemas.microsoft.com/office/drawing/2014/main" id="{28A577CC-8E75-4DC7-9514-DA54BC9A5FB4}"/>
            </a:ext>
          </a:extLst>
        </xdr:cNvPr>
        <xdr:cNvSpPr/>
      </xdr:nvSpPr>
      <xdr:spPr>
        <a:xfrm>
          <a:off x="14541500" y="1022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163830</xdr:rowOff>
    </xdr:from>
    <xdr:to>
      <xdr:col>81</xdr:col>
      <xdr:colOff>50800</xdr:colOff>
      <xdr:row>60</xdr:row>
      <xdr:rowOff>40005</xdr:rowOff>
    </xdr:to>
    <xdr:cxnSp macro="">
      <xdr:nvCxnSpPr>
        <xdr:cNvPr id="558" name="直線コネクタ 557">
          <a:extLst>
            <a:ext uri="{FF2B5EF4-FFF2-40B4-BE49-F238E27FC236}">
              <a16:creationId xmlns:a16="http://schemas.microsoft.com/office/drawing/2014/main" id="{85CB9DE5-93D4-46BE-B362-5AE26DC4CCF7}"/>
            </a:ext>
          </a:extLst>
        </xdr:cNvPr>
        <xdr:cNvCxnSpPr/>
      </xdr:nvCxnSpPr>
      <xdr:spPr>
        <a:xfrm>
          <a:off x="14592300" y="1027938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65405</xdr:rowOff>
    </xdr:from>
    <xdr:to>
      <xdr:col>72</xdr:col>
      <xdr:colOff>38100</xdr:colOff>
      <xdr:row>59</xdr:row>
      <xdr:rowOff>167005</xdr:rowOff>
    </xdr:to>
    <xdr:sp macro="" textlink="">
      <xdr:nvSpPr>
        <xdr:cNvPr id="559" name="楕円 558">
          <a:extLst>
            <a:ext uri="{FF2B5EF4-FFF2-40B4-BE49-F238E27FC236}">
              <a16:creationId xmlns:a16="http://schemas.microsoft.com/office/drawing/2014/main" id="{6A76A6C4-B5DC-48E1-BB7F-A0315E24A8AB}"/>
            </a:ext>
          </a:extLst>
        </xdr:cNvPr>
        <xdr:cNvSpPr/>
      </xdr:nvSpPr>
      <xdr:spPr>
        <a:xfrm>
          <a:off x="13652500" y="1018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116205</xdr:rowOff>
    </xdr:from>
    <xdr:to>
      <xdr:col>76</xdr:col>
      <xdr:colOff>114300</xdr:colOff>
      <xdr:row>59</xdr:row>
      <xdr:rowOff>163830</xdr:rowOff>
    </xdr:to>
    <xdr:cxnSp macro="">
      <xdr:nvCxnSpPr>
        <xdr:cNvPr id="560" name="直線コネクタ 559">
          <a:extLst>
            <a:ext uri="{FF2B5EF4-FFF2-40B4-BE49-F238E27FC236}">
              <a16:creationId xmlns:a16="http://schemas.microsoft.com/office/drawing/2014/main" id="{FFDF9935-FACA-44C7-8CE1-F61CA2A07BF2}"/>
            </a:ext>
          </a:extLst>
        </xdr:cNvPr>
        <xdr:cNvCxnSpPr/>
      </xdr:nvCxnSpPr>
      <xdr:spPr>
        <a:xfrm>
          <a:off x="13703300" y="1023175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17780</xdr:rowOff>
    </xdr:from>
    <xdr:to>
      <xdr:col>67</xdr:col>
      <xdr:colOff>101600</xdr:colOff>
      <xdr:row>59</xdr:row>
      <xdr:rowOff>119380</xdr:rowOff>
    </xdr:to>
    <xdr:sp macro="" textlink="">
      <xdr:nvSpPr>
        <xdr:cNvPr id="561" name="楕円 560">
          <a:extLst>
            <a:ext uri="{FF2B5EF4-FFF2-40B4-BE49-F238E27FC236}">
              <a16:creationId xmlns:a16="http://schemas.microsoft.com/office/drawing/2014/main" id="{1CAFDDEC-1EBE-453C-BD78-77B7C7E867B0}"/>
            </a:ext>
          </a:extLst>
        </xdr:cNvPr>
        <xdr:cNvSpPr/>
      </xdr:nvSpPr>
      <xdr:spPr>
        <a:xfrm>
          <a:off x="12763500" y="1013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68580</xdr:rowOff>
    </xdr:from>
    <xdr:to>
      <xdr:col>71</xdr:col>
      <xdr:colOff>177800</xdr:colOff>
      <xdr:row>59</xdr:row>
      <xdr:rowOff>116205</xdr:rowOff>
    </xdr:to>
    <xdr:cxnSp macro="">
      <xdr:nvCxnSpPr>
        <xdr:cNvPr id="562" name="直線コネクタ 561">
          <a:extLst>
            <a:ext uri="{FF2B5EF4-FFF2-40B4-BE49-F238E27FC236}">
              <a16:creationId xmlns:a16="http://schemas.microsoft.com/office/drawing/2014/main" id="{A061C497-0B67-4C9A-89DC-31F83B873B4D}"/>
            </a:ext>
          </a:extLst>
        </xdr:cNvPr>
        <xdr:cNvCxnSpPr/>
      </xdr:nvCxnSpPr>
      <xdr:spPr>
        <a:xfrm>
          <a:off x="12814300" y="1018413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101617</xdr:rowOff>
    </xdr:from>
    <xdr:ext cx="405111" cy="259045"/>
    <xdr:sp macro="" textlink="">
      <xdr:nvSpPr>
        <xdr:cNvPr id="563" name="n_1aveValue【保健センター・保健所】&#10;有形固定資産減価償却率">
          <a:extLst>
            <a:ext uri="{FF2B5EF4-FFF2-40B4-BE49-F238E27FC236}">
              <a16:creationId xmlns:a16="http://schemas.microsoft.com/office/drawing/2014/main" id="{98D63469-D35F-4A30-8481-215C06481F69}"/>
            </a:ext>
          </a:extLst>
        </xdr:cNvPr>
        <xdr:cNvSpPr txBox="1"/>
      </xdr:nvSpPr>
      <xdr:spPr>
        <a:xfrm>
          <a:off x="1526604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93997</xdr:rowOff>
    </xdr:from>
    <xdr:ext cx="405111" cy="259045"/>
    <xdr:sp macro="" textlink="">
      <xdr:nvSpPr>
        <xdr:cNvPr id="564" name="n_2aveValue【保健センター・保健所】&#10;有形固定資産減価償却率">
          <a:extLst>
            <a:ext uri="{FF2B5EF4-FFF2-40B4-BE49-F238E27FC236}">
              <a16:creationId xmlns:a16="http://schemas.microsoft.com/office/drawing/2014/main" id="{00411E05-196B-4BA5-A607-C14893586AB8}"/>
            </a:ext>
          </a:extLst>
        </xdr:cNvPr>
        <xdr:cNvSpPr txBox="1"/>
      </xdr:nvSpPr>
      <xdr:spPr>
        <a:xfrm>
          <a:off x="14389744" y="986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107332</xdr:rowOff>
    </xdr:from>
    <xdr:ext cx="405111" cy="259045"/>
    <xdr:sp macro="" textlink="">
      <xdr:nvSpPr>
        <xdr:cNvPr id="565" name="n_3aveValue【保健センター・保健所】&#10;有形固定資産減価償却率">
          <a:extLst>
            <a:ext uri="{FF2B5EF4-FFF2-40B4-BE49-F238E27FC236}">
              <a16:creationId xmlns:a16="http://schemas.microsoft.com/office/drawing/2014/main" id="{6DDFA347-FF84-40FB-90BA-7812F3299F60}"/>
            </a:ext>
          </a:extLst>
        </xdr:cNvPr>
        <xdr:cNvSpPr txBox="1"/>
      </xdr:nvSpPr>
      <xdr:spPr>
        <a:xfrm>
          <a:off x="13500744" y="987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71137</xdr:rowOff>
    </xdr:from>
    <xdr:ext cx="405111" cy="259045"/>
    <xdr:sp macro="" textlink="">
      <xdr:nvSpPr>
        <xdr:cNvPr id="566" name="n_4aveValue【保健センター・保健所】&#10;有形固定資産減価償却率">
          <a:extLst>
            <a:ext uri="{FF2B5EF4-FFF2-40B4-BE49-F238E27FC236}">
              <a16:creationId xmlns:a16="http://schemas.microsoft.com/office/drawing/2014/main" id="{45497CE6-E59C-41AC-A1CE-63C2596C1E3E}"/>
            </a:ext>
          </a:extLst>
        </xdr:cNvPr>
        <xdr:cNvSpPr txBox="1"/>
      </xdr:nvSpPr>
      <xdr:spPr>
        <a:xfrm>
          <a:off x="12611744" y="984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81932</xdr:rowOff>
    </xdr:from>
    <xdr:ext cx="405111" cy="259045"/>
    <xdr:sp macro="" textlink="">
      <xdr:nvSpPr>
        <xdr:cNvPr id="567" name="n_1mainValue【保健センター・保健所】&#10;有形固定資産減価償却率">
          <a:extLst>
            <a:ext uri="{FF2B5EF4-FFF2-40B4-BE49-F238E27FC236}">
              <a16:creationId xmlns:a16="http://schemas.microsoft.com/office/drawing/2014/main" id="{3AA15B9C-8CA9-4DB3-ACF5-82B9914B933E}"/>
            </a:ext>
          </a:extLst>
        </xdr:cNvPr>
        <xdr:cNvSpPr txBox="1"/>
      </xdr:nvSpPr>
      <xdr:spPr>
        <a:xfrm>
          <a:off x="15266044" y="1036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34307</xdr:rowOff>
    </xdr:from>
    <xdr:ext cx="405111" cy="259045"/>
    <xdr:sp macro="" textlink="">
      <xdr:nvSpPr>
        <xdr:cNvPr id="568" name="n_2mainValue【保健センター・保健所】&#10;有形固定資産減価償却率">
          <a:extLst>
            <a:ext uri="{FF2B5EF4-FFF2-40B4-BE49-F238E27FC236}">
              <a16:creationId xmlns:a16="http://schemas.microsoft.com/office/drawing/2014/main" id="{1B0B799F-2970-4DC1-AD83-F34338C58098}"/>
            </a:ext>
          </a:extLst>
        </xdr:cNvPr>
        <xdr:cNvSpPr txBox="1"/>
      </xdr:nvSpPr>
      <xdr:spPr>
        <a:xfrm>
          <a:off x="14389744" y="1032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158132</xdr:rowOff>
    </xdr:from>
    <xdr:ext cx="405111" cy="259045"/>
    <xdr:sp macro="" textlink="">
      <xdr:nvSpPr>
        <xdr:cNvPr id="569" name="n_3mainValue【保健センター・保健所】&#10;有形固定資産減価償却率">
          <a:extLst>
            <a:ext uri="{FF2B5EF4-FFF2-40B4-BE49-F238E27FC236}">
              <a16:creationId xmlns:a16="http://schemas.microsoft.com/office/drawing/2014/main" id="{75C3B6DB-C4D0-4BF0-AF51-7529F3023689}"/>
            </a:ext>
          </a:extLst>
        </xdr:cNvPr>
        <xdr:cNvSpPr txBox="1"/>
      </xdr:nvSpPr>
      <xdr:spPr>
        <a:xfrm>
          <a:off x="13500744" y="1027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110507</xdr:rowOff>
    </xdr:from>
    <xdr:ext cx="405111" cy="259045"/>
    <xdr:sp macro="" textlink="">
      <xdr:nvSpPr>
        <xdr:cNvPr id="570" name="n_4mainValue【保健センター・保健所】&#10;有形固定資産減価償却率">
          <a:extLst>
            <a:ext uri="{FF2B5EF4-FFF2-40B4-BE49-F238E27FC236}">
              <a16:creationId xmlns:a16="http://schemas.microsoft.com/office/drawing/2014/main" id="{241744FD-A660-4A34-A1F8-EA51C9215E40}"/>
            </a:ext>
          </a:extLst>
        </xdr:cNvPr>
        <xdr:cNvSpPr txBox="1"/>
      </xdr:nvSpPr>
      <xdr:spPr>
        <a:xfrm>
          <a:off x="12611744" y="1022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1" name="正方形/長方形 570">
          <a:extLst>
            <a:ext uri="{FF2B5EF4-FFF2-40B4-BE49-F238E27FC236}">
              <a16:creationId xmlns:a16="http://schemas.microsoft.com/office/drawing/2014/main" id="{D91E6291-DD0D-4C8F-BEB7-9A48C298B59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2" name="正方形/長方形 571">
          <a:extLst>
            <a:ext uri="{FF2B5EF4-FFF2-40B4-BE49-F238E27FC236}">
              <a16:creationId xmlns:a16="http://schemas.microsoft.com/office/drawing/2014/main" id="{078138B5-7AAB-4E25-9BB8-3C84EE6C16C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3" name="正方形/長方形 572">
          <a:extLst>
            <a:ext uri="{FF2B5EF4-FFF2-40B4-BE49-F238E27FC236}">
              <a16:creationId xmlns:a16="http://schemas.microsoft.com/office/drawing/2014/main" id="{1E296472-A37C-4755-9A73-2BBD7C8348F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4" name="正方形/長方形 573">
          <a:extLst>
            <a:ext uri="{FF2B5EF4-FFF2-40B4-BE49-F238E27FC236}">
              <a16:creationId xmlns:a16="http://schemas.microsoft.com/office/drawing/2014/main" id="{ECF97871-6908-42EA-806E-BC18C1F4AC9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5" name="正方形/長方形 574">
          <a:extLst>
            <a:ext uri="{FF2B5EF4-FFF2-40B4-BE49-F238E27FC236}">
              <a16:creationId xmlns:a16="http://schemas.microsoft.com/office/drawing/2014/main" id="{8B41F11B-14EE-4E5F-BA80-4896C0D0247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6" name="正方形/長方形 575">
          <a:extLst>
            <a:ext uri="{FF2B5EF4-FFF2-40B4-BE49-F238E27FC236}">
              <a16:creationId xmlns:a16="http://schemas.microsoft.com/office/drawing/2014/main" id="{D3238280-0DFC-45C4-95A1-CB759A4A013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7" name="正方形/長方形 576">
          <a:extLst>
            <a:ext uri="{FF2B5EF4-FFF2-40B4-BE49-F238E27FC236}">
              <a16:creationId xmlns:a16="http://schemas.microsoft.com/office/drawing/2014/main" id="{4B9CDD84-6FED-4199-B37C-293B226E412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8" name="正方形/長方形 577">
          <a:extLst>
            <a:ext uri="{FF2B5EF4-FFF2-40B4-BE49-F238E27FC236}">
              <a16:creationId xmlns:a16="http://schemas.microsoft.com/office/drawing/2014/main" id="{21AA52D8-3605-4F76-9FE5-58BB8C704A4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9" name="テキスト ボックス 578">
          <a:extLst>
            <a:ext uri="{FF2B5EF4-FFF2-40B4-BE49-F238E27FC236}">
              <a16:creationId xmlns:a16="http://schemas.microsoft.com/office/drawing/2014/main" id="{3997D213-13D5-4133-9DD1-C780313771EA}"/>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0" name="直線コネクタ 579">
          <a:extLst>
            <a:ext uri="{FF2B5EF4-FFF2-40B4-BE49-F238E27FC236}">
              <a16:creationId xmlns:a16="http://schemas.microsoft.com/office/drawing/2014/main" id="{E91F7488-802A-4AD4-B30F-659571D3D717}"/>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63</xdr:row>
      <xdr:rowOff>57150</xdr:rowOff>
    </xdr:from>
    <xdr:to>
      <xdr:col>120</xdr:col>
      <xdr:colOff>114300</xdr:colOff>
      <xdr:row>63</xdr:row>
      <xdr:rowOff>57150</xdr:rowOff>
    </xdr:to>
    <xdr:cxnSp macro="">
      <xdr:nvCxnSpPr>
        <xdr:cNvPr id="581" name="直線コネクタ 580">
          <a:extLst>
            <a:ext uri="{FF2B5EF4-FFF2-40B4-BE49-F238E27FC236}">
              <a16:creationId xmlns:a16="http://schemas.microsoft.com/office/drawing/2014/main" id="{4A02B189-26A5-46D0-A0D5-7689558278D8}"/>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82" name="テキスト ボックス 581">
          <a:extLst>
            <a:ext uri="{FF2B5EF4-FFF2-40B4-BE49-F238E27FC236}">
              <a16:creationId xmlns:a16="http://schemas.microsoft.com/office/drawing/2014/main" id="{19E83996-3CE0-4234-A9CC-AFAD2619DD8F}"/>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3" name="直線コネクタ 582">
          <a:extLst>
            <a:ext uri="{FF2B5EF4-FFF2-40B4-BE49-F238E27FC236}">
              <a16:creationId xmlns:a16="http://schemas.microsoft.com/office/drawing/2014/main" id="{4E44FC71-5449-4311-8922-D27CEE24E07E}"/>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4" name="テキスト ボックス 583">
          <a:extLst>
            <a:ext uri="{FF2B5EF4-FFF2-40B4-BE49-F238E27FC236}">
              <a16:creationId xmlns:a16="http://schemas.microsoft.com/office/drawing/2014/main" id="{B3787558-B74A-4FB6-BBC5-A4D93C9659D4}"/>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85" name="直線コネクタ 584">
          <a:extLst>
            <a:ext uri="{FF2B5EF4-FFF2-40B4-BE49-F238E27FC236}">
              <a16:creationId xmlns:a16="http://schemas.microsoft.com/office/drawing/2014/main" id="{4E2F4651-B172-425B-ABED-85908F409F69}"/>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6" name="テキスト ボックス 585">
          <a:extLst>
            <a:ext uri="{FF2B5EF4-FFF2-40B4-BE49-F238E27FC236}">
              <a16:creationId xmlns:a16="http://schemas.microsoft.com/office/drawing/2014/main" id="{D766E199-473F-44D7-8C79-25513FA42573}"/>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A83A3597-7967-4700-8124-38F56D0E0FB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8" name="テキスト ボックス 587">
          <a:extLst>
            <a:ext uri="{FF2B5EF4-FFF2-40B4-BE49-F238E27FC236}">
              <a16:creationId xmlns:a16="http://schemas.microsoft.com/office/drawing/2014/main" id="{1D4216DF-BF4A-4D6C-82F4-620DD26F08D5}"/>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保健センター・保健所】&#10;一人当たり面積グラフ枠">
          <a:extLst>
            <a:ext uri="{FF2B5EF4-FFF2-40B4-BE49-F238E27FC236}">
              <a16:creationId xmlns:a16="http://schemas.microsoft.com/office/drawing/2014/main" id="{BACABF99-2680-44FC-880B-1BEBCE244DF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149161</xdr:rowOff>
    </xdr:from>
    <xdr:to>
      <xdr:col>116</xdr:col>
      <xdr:colOff>62864</xdr:colOff>
      <xdr:row>63</xdr:row>
      <xdr:rowOff>46863</xdr:rowOff>
    </xdr:to>
    <xdr:cxnSp macro="">
      <xdr:nvCxnSpPr>
        <xdr:cNvPr id="590" name="直線コネクタ 589">
          <a:extLst>
            <a:ext uri="{FF2B5EF4-FFF2-40B4-BE49-F238E27FC236}">
              <a16:creationId xmlns:a16="http://schemas.microsoft.com/office/drawing/2014/main" id="{3BC21D67-BBBA-483A-BB9B-576C8ACBE17C}"/>
            </a:ext>
          </a:extLst>
        </xdr:cNvPr>
        <xdr:cNvCxnSpPr/>
      </xdr:nvCxnSpPr>
      <xdr:spPr>
        <a:xfrm flipV="1">
          <a:off x="22160864" y="9578911"/>
          <a:ext cx="0" cy="1269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50690</xdr:rowOff>
    </xdr:from>
    <xdr:ext cx="469744" cy="259045"/>
    <xdr:sp macro="" textlink="">
      <xdr:nvSpPr>
        <xdr:cNvPr id="591" name="【保健センター・保健所】&#10;一人当たり面積最小値テキスト">
          <a:extLst>
            <a:ext uri="{FF2B5EF4-FFF2-40B4-BE49-F238E27FC236}">
              <a16:creationId xmlns:a16="http://schemas.microsoft.com/office/drawing/2014/main" id="{E33E4A8D-7E87-4119-8008-35DDCAA3F440}"/>
            </a:ext>
          </a:extLst>
        </xdr:cNvPr>
        <xdr:cNvSpPr txBox="1"/>
      </xdr:nvSpPr>
      <xdr:spPr>
        <a:xfrm>
          <a:off x="22199600" y="1085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46863</xdr:rowOff>
    </xdr:from>
    <xdr:to>
      <xdr:col>116</xdr:col>
      <xdr:colOff>152400</xdr:colOff>
      <xdr:row>63</xdr:row>
      <xdr:rowOff>46863</xdr:rowOff>
    </xdr:to>
    <xdr:cxnSp macro="">
      <xdr:nvCxnSpPr>
        <xdr:cNvPr id="592" name="直線コネクタ 591">
          <a:extLst>
            <a:ext uri="{FF2B5EF4-FFF2-40B4-BE49-F238E27FC236}">
              <a16:creationId xmlns:a16="http://schemas.microsoft.com/office/drawing/2014/main" id="{C5048AEE-A69C-45EE-B32D-D63C08E8B9D1}"/>
            </a:ext>
          </a:extLst>
        </xdr:cNvPr>
        <xdr:cNvCxnSpPr/>
      </xdr:nvCxnSpPr>
      <xdr:spPr>
        <a:xfrm>
          <a:off x="22072600" y="10848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95838</xdr:rowOff>
    </xdr:from>
    <xdr:ext cx="469744" cy="259045"/>
    <xdr:sp macro="" textlink="">
      <xdr:nvSpPr>
        <xdr:cNvPr id="593" name="【保健センター・保健所】&#10;一人当たり面積最大値テキスト">
          <a:extLst>
            <a:ext uri="{FF2B5EF4-FFF2-40B4-BE49-F238E27FC236}">
              <a16:creationId xmlns:a16="http://schemas.microsoft.com/office/drawing/2014/main" id="{70D7A9F3-1DB3-45F2-9249-725CD438AD18}"/>
            </a:ext>
          </a:extLst>
        </xdr:cNvPr>
        <xdr:cNvSpPr txBox="1"/>
      </xdr:nvSpPr>
      <xdr:spPr>
        <a:xfrm>
          <a:off x="22199600" y="9354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149161</xdr:rowOff>
    </xdr:from>
    <xdr:to>
      <xdr:col>116</xdr:col>
      <xdr:colOff>152400</xdr:colOff>
      <xdr:row>55</xdr:row>
      <xdr:rowOff>149161</xdr:rowOff>
    </xdr:to>
    <xdr:cxnSp macro="">
      <xdr:nvCxnSpPr>
        <xdr:cNvPr id="594" name="直線コネクタ 593">
          <a:extLst>
            <a:ext uri="{FF2B5EF4-FFF2-40B4-BE49-F238E27FC236}">
              <a16:creationId xmlns:a16="http://schemas.microsoft.com/office/drawing/2014/main" id="{4B4A516E-3B13-4CC8-A143-21D19A489944}"/>
            </a:ext>
          </a:extLst>
        </xdr:cNvPr>
        <xdr:cNvCxnSpPr/>
      </xdr:nvCxnSpPr>
      <xdr:spPr>
        <a:xfrm>
          <a:off x="22072600" y="9578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82948</xdr:rowOff>
    </xdr:from>
    <xdr:ext cx="469744" cy="259045"/>
    <xdr:sp macro="" textlink="">
      <xdr:nvSpPr>
        <xdr:cNvPr id="595" name="【保健センター・保健所】&#10;一人当たり面積平均値テキスト">
          <a:extLst>
            <a:ext uri="{FF2B5EF4-FFF2-40B4-BE49-F238E27FC236}">
              <a16:creationId xmlns:a16="http://schemas.microsoft.com/office/drawing/2014/main" id="{AD53A659-3386-429F-8584-94B3DD6981E4}"/>
            </a:ext>
          </a:extLst>
        </xdr:cNvPr>
        <xdr:cNvSpPr txBox="1"/>
      </xdr:nvSpPr>
      <xdr:spPr>
        <a:xfrm>
          <a:off x="22199600" y="103699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60071</xdr:rowOff>
    </xdr:from>
    <xdr:to>
      <xdr:col>116</xdr:col>
      <xdr:colOff>114300</xdr:colOff>
      <xdr:row>61</xdr:row>
      <xdr:rowOff>161671</xdr:rowOff>
    </xdr:to>
    <xdr:sp macro="" textlink="">
      <xdr:nvSpPr>
        <xdr:cNvPr id="596" name="フローチャート: 判断 595">
          <a:extLst>
            <a:ext uri="{FF2B5EF4-FFF2-40B4-BE49-F238E27FC236}">
              <a16:creationId xmlns:a16="http://schemas.microsoft.com/office/drawing/2014/main" id="{9EB21738-0BC8-4D61-B28F-44D043095E2D}"/>
            </a:ext>
          </a:extLst>
        </xdr:cNvPr>
        <xdr:cNvSpPr/>
      </xdr:nvSpPr>
      <xdr:spPr>
        <a:xfrm>
          <a:off x="22110700" y="10518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80073</xdr:rowOff>
    </xdr:from>
    <xdr:to>
      <xdr:col>112</xdr:col>
      <xdr:colOff>38100</xdr:colOff>
      <xdr:row>62</xdr:row>
      <xdr:rowOff>10223</xdr:rowOff>
    </xdr:to>
    <xdr:sp macro="" textlink="">
      <xdr:nvSpPr>
        <xdr:cNvPr id="597" name="フローチャート: 判断 596">
          <a:extLst>
            <a:ext uri="{FF2B5EF4-FFF2-40B4-BE49-F238E27FC236}">
              <a16:creationId xmlns:a16="http://schemas.microsoft.com/office/drawing/2014/main" id="{957C228D-59C2-49B9-A250-EFE00D40B845}"/>
            </a:ext>
          </a:extLst>
        </xdr:cNvPr>
        <xdr:cNvSpPr/>
      </xdr:nvSpPr>
      <xdr:spPr>
        <a:xfrm>
          <a:off x="21272500" y="1053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90360</xdr:rowOff>
    </xdr:from>
    <xdr:to>
      <xdr:col>107</xdr:col>
      <xdr:colOff>101600</xdr:colOff>
      <xdr:row>62</xdr:row>
      <xdr:rowOff>20510</xdr:rowOff>
    </xdr:to>
    <xdr:sp macro="" textlink="">
      <xdr:nvSpPr>
        <xdr:cNvPr id="598" name="フローチャート: 判断 597">
          <a:extLst>
            <a:ext uri="{FF2B5EF4-FFF2-40B4-BE49-F238E27FC236}">
              <a16:creationId xmlns:a16="http://schemas.microsoft.com/office/drawing/2014/main" id="{B96B42C7-9F08-4F47-8384-E1A63009EF84}"/>
            </a:ext>
          </a:extLst>
        </xdr:cNvPr>
        <xdr:cNvSpPr/>
      </xdr:nvSpPr>
      <xdr:spPr>
        <a:xfrm>
          <a:off x="20383500" y="105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107506</xdr:rowOff>
    </xdr:from>
    <xdr:to>
      <xdr:col>102</xdr:col>
      <xdr:colOff>165100</xdr:colOff>
      <xdr:row>62</xdr:row>
      <xdr:rowOff>37656</xdr:rowOff>
    </xdr:to>
    <xdr:sp macro="" textlink="">
      <xdr:nvSpPr>
        <xdr:cNvPr id="599" name="フローチャート: 判断 598">
          <a:extLst>
            <a:ext uri="{FF2B5EF4-FFF2-40B4-BE49-F238E27FC236}">
              <a16:creationId xmlns:a16="http://schemas.microsoft.com/office/drawing/2014/main" id="{E021737F-DF30-48B2-BEA0-7DA0309061CD}"/>
            </a:ext>
          </a:extLst>
        </xdr:cNvPr>
        <xdr:cNvSpPr/>
      </xdr:nvSpPr>
      <xdr:spPr>
        <a:xfrm>
          <a:off x="19494500" y="10565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116649</xdr:rowOff>
    </xdr:from>
    <xdr:to>
      <xdr:col>98</xdr:col>
      <xdr:colOff>38100</xdr:colOff>
      <xdr:row>62</xdr:row>
      <xdr:rowOff>46799</xdr:rowOff>
    </xdr:to>
    <xdr:sp macro="" textlink="">
      <xdr:nvSpPr>
        <xdr:cNvPr id="600" name="フローチャート: 判断 599">
          <a:extLst>
            <a:ext uri="{FF2B5EF4-FFF2-40B4-BE49-F238E27FC236}">
              <a16:creationId xmlns:a16="http://schemas.microsoft.com/office/drawing/2014/main" id="{7731395B-C382-492B-9CA0-72E0B25EA5D1}"/>
            </a:ext>
          </a:extLst>
        </xdr:cNvPr>
        <xdr:cNvSpPr/>
      </xdr:nvSpPr>
      <xdr:spPr>
        <a:xfrm>
          <a:off x="18605500" y="1057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9F5EFE26-E48A-475F-BA47-CFFC62A658D5}"/>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A5CE789F-0B45-43E5-B0AD-D0D33CDCE38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5A239DFE-DB11-496A-B073-0EB766A179C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3BF98010-F3A0-4C71-9287-597B5D504A9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63C3E757-3BE3-44C8-9969-EC9CEDB0697D}"/>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32639</xdr:rowOff>
    </xdr:from>
    <xdr:to>
      <xdr:col>116</xdr:col>
      <xdr:colOff>114300</xdr:colOff>
      <xdr:row>62</xdr:row>
      <xdr:rowOff>134239</xdr:rowOff>
    </xdr:to>
    <xdr:sp macro="" textlink="">
      <xdr:nvSpPr>
        <xdr:cNvPr id="606" name="楕円 605">
          <a:extLst>
            <a:ext uri="{FF2B5EF4-FFF2-40B4-BE49-F238E27FC236}">
              <a16:creationId xmlns:a16="http://schemas.microsoft.com/office/drawing/2014/main" id="{2AED96AC-E34E-4AA6-BE44-23A1D0924087}"/>
            </a:ext>
          </a:extLst>
        </xdr:cNvPr>
        <xdr:cNvSpPr/>
      </xdr:nvSpPr>
      <xdr:spPr>
        <a:xfrm>
          <a:off x="22110700" y="1066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11066</xdr:rowOff>
    </xdr:from>
    <xdr:ext cx="469744" cy="259045"/>
    <xdr:sp macro="" textlink="">
      <xdr:nvSpPr>
        <xdr:cNvPr id="607" name="【保健センター・保健所】&#10;一人当たり面積該当値テキスト">
          <a:extLst>
            <a:ext uri="{FF2B5EF4-FFF2-40B4-BE49-F238E27FC236}">
              <a16:creationId xmlns:a16="http://schemas.microsoft.com/office/drawing/2014/main" id="{E4B23F9F-2A2C-4718-8264-BC40B89CA7E6}"/>
            </a:ext>
          </a:extLst>
        </xdr:cNvPr>
        <xdr:cNvSpPr txBox="1"/>
      </xdr:nvSpPr>
      <xdr:spPr>
        <a:xfrm>
          <a:off x="22199600" y="1064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36640</xdr:rowOff>
    </xdr:from>
    <xdr:to>
      <xdr:col>112</xdr:col>
      <xdr:colOff>38100</xdr:colOff>
      <xdr:row>62</xdr:row>
      <xdr:rowOff>138240</xdr:rowOff>
    </xdr:to>
    <xdr:sp macro="" textlink="">
      <xdr:nvSpPr>
        <xdr:cNvPr id="608" name="楕円 607">
          <a:extLst>
            <a:ext uri="{FF2B5EF4-FFF2-40B4-BE49-F238E27FC236}">
              <a16:creationId xmlns:a16="http://schemas.microsoft.com/office/drawing/2014/main" id="{4D1BC13D-4FF7-4C73-A8B9-07797DA7A10B}"/>
            </a:ext>
          </a:extLst>
        </xdr:cNvPr>
        <xdr:cNvSpPr/>
      </xdr:nvSpPr>
      <xdr:spPr>
        <a:xfrm>
          <a:off x="21272500" y="1066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83439</xdr:rowOff>
    </xdr:from>
    <xdr:to>
      <xdr:col>116</xdr:col>
      <xdr:colOff>63500</xdr:colOff>
      <xdr:row>62</xdr:row>
      <xdr:rowOff>87440</xdr:rowOff>
    </xdr:to>
    <xdr:cxnSp macro="">
      <xdr:nvCxnSpPr>
        <xdr:cNvPr id="609" name="直線コネクタ 608">
          <a:extLst>
            <a:ext uri="{FF2B5EF4-FFF2-40B4-BE49-F238E27FC236}">
              <a16:creationId xmlns:a16="http://schemas.microsoft.com/office/drawing/2014/main" id="{D2744DF1-A7CD-45CC-BE50-64DF7A1FB468}"/>
            </a:ext>
          </a:extLst>
        </xdr:cNvPr>
        <xdr:cNvCxnSpPr/>
      </xdr:nvCxnSpPr>
      <xdr:spPr>
        <a:xfrm flipV="1">
          <a:off x="21323300" y="10713339"/>
          <a:ext cx="8382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41783</xdr:rowOff>
    </xdr:from>
    <xdr:to>
      <xdr:col>107</xdr:col>
      <xdr:colOff>101600</xdr:colOff>
      <xdr:row>62</xdr:row>
      <xdr:rowOff>143383</xdr:rowOff>
    </xdr:to>
    <xdr:sp macro="" textlink="">
      <xdr:nvSpPr>
        <xdr:cNvPr id="610" name="楕円 609">
          <a:extLst>
            <a:ext uri="{FF2B5EF4-FFF2-40B4-BE49-F238E27FC236}">
              <a16:creationId xmlns:a16="http://schemas.microsoft.com/office/drawing/2014/main" id="{5C33C73B-6300-41AA-83DA-86DB77B87A63}"/>
            </a:ext>
          </a:extLst>
        </xdr:cNvPr>
        <xdr:cNvSpPr/>
      </xdr:nvSpPr>
      <xdr:spPr>
        <a:xfrm>
          <a:off x="20383500" y="10671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87440</xdr:rowOff>
    </xdr:from>
    <xdr:to>
      <xdr:col>111</xdr:col>
      <xdr:colOff>177800</xdr:colOff>
      <xdr:row>62</xdr:row>
      <xdr:rowOff>92583</xdr:rowOff>
    </xdr:to>
    <xdr:cxnSp macro="">
      <xdr:nvCxnSpPr>
        <xdr:cNvPr id="611" name="直線コネクタ 610">
          <a:extLst>
            <a:ext uri="{FF2B5EF4-FFF2-40B4-BE49-F238E27FC236}">
              <a16:creationId xmlns:a16="http://schemas.microsoft.com/office/drawing/2014/main" id="{26CE4E4E-DB82-4CB6-92DD-A997F89EDEEC}"/>
            </a:ext>
          </a:extLst>
        </xdr:cNvPr>
        <xdr:cNvCxnSpPr/>
      </xdr:nvCxnSpPr>
      <xdr:spPr>
        <a:xfrm flipV="1">
          <a:off x="20434300" y="10717340"/>
          <a:ext cx="889000" cy="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46355</xdr:rowOff>
    </xdr:from>
    <xdr:to>
      <xdr:col>102</xdr:col>
      <xdr:colOff>165100</xdr:colOff>
      <xdr:row>62</xdr:row>
      <xdr:rowOff>147955</xdr:rowOff>
    </xdr:to>
    <xdr:sp macro="" textlink="">
      <xdr:nvSpPr>
        <xdr:cNvPr id="612" name="楕円 611">
          <a:extLst>
            <a:ext uri="{FF2B5EF4-FFF2-40B4-BE49-F238E27FC236}">
              <a16:creationId xmlns:a16="http://schemas.microsoft.com/office/drawing/2014/main" id="{F6FE470C-8629-449D-B7B3-E6AE247BFBB3}"/>
            </a:ext>
          </a:extLst>
        </xdr:cNvPr>
        <xdr:cNvSpPr/>
      </xdr:nvSpPr>
      <xdr:spPr>
        <a:xfrm>
          <a:off x="19494500" y="1067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92583</xdr:rowOff>
    </xdr:from>
    <xdr:to>
      <xdr:col>107</xdr:col>
      <xdr:colOff>50800</xdr:colOff>
      <xdr:row>62</xdr:row>
      <xdr:rowOff>97155</xdr:rowOff>
    </xdr:to>
    <xdr:cxnSp macro="">
      <xdr:nvCxnSpPr>
        <xdr:cNvPr id="613" name="直線コネクタ 612">
          <a:extLst>
            <a:ext uri="{FF2B5EF4-FFF2-40B4-BE49-F238E27FC236}">
              <a16:creationId xmlns:a16="http://schemas.microsoft.com/office/drawing/2014/main" id="{7332C854-EBD8-4302-987B-9D07E2A5812B}"/>
            </a:ext>
          </a:extLst>
        </xdr:cNvPr>
        <xdr:cNvCxnSpPr/>
      </xdr:nvCxnSpPr>
      <xdr:spPr>
        <a:xfrm flipV="1">
          <a:off x="19545300" y="1072248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49213</xdr:rowOff>
    </xdr:from>
    <xdr:to>
      <xdr:col>98</xdr:col>
      <xdr:colOff>38100</xdr:colOff>
      <xdr:row>62</xdr:row>
      <xdr:rowOff>150813</xdr:rowOff>
    </xdr:to>
    <xdr:sp macro="" textlink="">
      <xdr:nvSpPr>
        <xdr:cNvPr id="614" name="楕円 613">
          <a:extLst>
            <a:ext uri="{FF2B5EF4-FFF2-40B4-BE49-F238E27FC236}">
              <a16:creationId xmlns:a16="http://schemas.microsoft.com/office/drawing/2014/main" id="{BE0883F8-FD82-4816-AEE8-003F42376FF3}"/>
            </a:ext>
          </a:extLst>
        </xdr:cNvPr>
        <xdr:cNvSpPr/>
      </xdr:nvSpPr>
      <xdr:spPr>
        <a:xfrm>
          <a:off x="18605500" y="10679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97155</xdr:rowOff>
    </xdr:from>
    <xdr:to>
      <xdr:col>102</xdr:col>
      <xdr:colOff>114300</xdr:colOff>
      <xdr:row>62</xdr:row>
      <xdr:rowOff>100013</xdr:rowOff>
    </xdr:to>
    <xdr:cxnSp macro="">
      <xdr:nvCxnSpPr>
        <xdr:cNvPr id="615" name="直線コネクタ 614">
          <a:extLst>
            <a:ext uri="{FF2B5EF4-FFF2-40B4-BE49-F238E27FC236}">
              <a16:creationId xmlns:a16="http://schemas.microsoft.com/office/drawing/2014/main" id="{C2CF29E8-E5A2-4CF6-AA2F-EDB74E585B6D}"/>
            </a:ext>
          </a:extLst>
        </xdr:cNvPr>
        <xdr:cNvCxnSpPr/>
      </xdr:nvCxnSpPr>
      <xdr:spPr>
        <a:xfrm flipV="1">
          <a:off x="18656300" y="10727055"/>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26750</xdr:rowOff>
    </xdr:from>
    <xdr:ext cx="469744" cy="259045"/>
    <xdr:sp macro="" textlink="">
      <xdr:nvSpPr>
        <xdr:cNvPr id="616" name="n_1aveValue【保健センター・保健所】&#10;一人当たり面積">
          <a:extLst>
            <a:ext uri="{FF2B5EF4-FFF2-40B4-BE49-F238E27FC236}">
              <a16:creationId xmlns:a16="http://schemas.microsoft.com/office/drawing/2014/main" id="{17EC9D76-67C9-444C-8489-C5F30E8FAD74}"/>
            </a:ext>
          </a:extLst>
        </xdr:cNvPr>
        <xdr:cNvSpPr txBox="1"/>
      </xdr:nvSpPr>
      <xdr:spPr>
        <a:xfrm>
          <a:off x="21075727" y="10313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37037</xdr:rowOff>
    </xdr:from>
    <xdr:ext cx="469744" cy="259045"/>
    <xdr:sp macro="" textlink="">
      <xdr:nvSpPr>
        <xdr:cNvPr id="617" name="n_2aveValue【保健センター・保健所】&#10;一人当たり面積">
          <a:extLst>
            <a:ext uri="{FF2B5EF4-FFF2-40B4-BE49-F238E27FC236}">
              <a16:creationId xmlns:a16="http://schemas.microsoft.com/office/drawing/2014/main" id="{6C7F8A5C-9EEB-4970-868B-E427A03B303E}"/>
            </a:ext>
          </a:extLst>
        </xdr:cNvPr>
        <xdr:cNvSpPr txBox="1"/>
      </xdr:nvSpPr>
      <xdr:spPr>
        <a:xfrm>
          <a:off x="20199427" y="1032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54183</xdr:rowOff>
    </xdr:from>
    <xdr:ext cx="469744" cy="259045"/>
    <xdr:sp macro="" textlink="">
      <xdr:nvSpPr>
        <xdr:cNvPr id="618" name="n_3aveValue【保健センター・保健所】&#10;一人当たり面積">
          <a:extLst>
            <a:ext uri="{FF2B5EF4-FFF2-40B4-BE49-F238E27FC236}">
              <a16:creationId xmlns:a16="http://schemas.microsoft.com/office/drawing/2014/main" id="{12E4767B-A6CC-4719-879D-8D06F3E8AD43}"/>
            </a:ext>
          </a:extLst>
        </xdr:cNvPr>
        <xdr:cNvSpPr txBox="1"/>
      </xdr:nvSpPr>
      <xdr:spPr>
        <a:xfrm>
          <a:off x="19310427" y="10341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63326</xdr:rowOff>
    </xdr:from>
    <xdr:ext cx="469744" cy="259045"/>
    <xdr:sp macro="" textlink="">
      <xdr:nvSpPr>
        <xdr:cNvPr id="619" name="n_4aveValue【保健センター・保健所】&#10;一人当たり面積">
          <a:extLst>
            <a:ext uri="{FF2B5EF4-FFF2-40B4-BE49-F238E27FC236}">
              <a16:creationId xmlns:a16="http://schemas.microsoft.com/office/drawing/2014/main" id="{5D527ED5-D646-4087-8881-4AE2305CE2C8}"/>
            </a:ext>
          </a:extLst>
        </xdr:cNvPr>
        <xdr:cNvSpPr txBox="1"/>
      </xdr:nvSpPr>
      <xdr:spPr>
        <a:xfrm>
          <a:off x="18421427" y="10350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129367</xdr:rowOff>
    </xdr:from>
    <xdr:ext cx="469744" cy="259045"/>
    <xdr:sp macro="" textlink="">
      <xdr:nvSpPr>
        <xdr:cNvPr id="620" name="n_1mainValue【保健センター・保健所】&#10;一人当たり面積">
          <a:extLst>
            <a:ext uri="{FF2B5EF4-FFF2-40B4-BE49-F238E27FC236}">
              <a16:creationId xmlns:a16="http://schemas.microsoft.com/office/drawing/2014/main" id="{C5E7D7EF-69AD-4231-AB93-5D19B9444C20}"/>
            </a:ext>
          </a:extLst>
        </xdr:cNvPr>
        <xdr:cNvSpPr txBox="1"/>
      </xdr:nvSpPr>
      <xdr:spPr>
        <a:xfrm>
          <a:off x="21075727" y="1075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134510</xdr:rowOff>
    </xdr:from>
    <xdr:ext cx="469744" cy="259045"/>
    <xdr:sp macro="" textlink="">
      <xdr:nvSpPr>
        <xdr:cNvPr id="621" name="n_2mainValue【保健センター・保健所】&#10;一人当たり面積">
          <a:extLst>
            <a:ext uri="{FF2B5EF4-FFF2-40B4-BE49-F238E27FC236}">
              <a16:creationId xmlns:a16="http://schemas.microsoft.com/office/drawing/2014/main" id="{E23132C1-E6E9-441E-B3E4-BCDCF1C53E23}"/>
            </a:ext>
          </a:extLst>
        </xdr:cNvPr>
        <xdr:cNvSpPr txBox="1"/>
      </xdr:nvSpPr>
      <xdr:spPr>
        <a:xfrm>
          <a:off x="20199427" y="10764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139082</xdr:rowOff>
    </xdr:from>
    <xdr:ext cx="469744" cy="259045"/>
    <xdr:sp macro="" textlink="">
      <xdr:nvSpPr>
        <xdr:cNvPr id="622" name="n_3mainValue【保健センター・保健所】&#10;一人当たり面積">
          <a:extLst>
            <a:ext uri="{FF2B5EF4-FFF2-40B4-BE49-F238E27FC236}">
              <a16:creationId xmlns:a16="http://schemas.microsoft.com/office/drawing/2014/main" id="{D9549325-565B-4D5E-8FCB-171E5D618B12}"/>
            </a:ext>
          </a:extLst>
        </xdr:cNvPr>
        <xdr:cNvSpPr txBox="1"/>
      </xdr:nvSpPr>
      <xdr:spPr>
        <a:xfrm>
          <a:off x="19310427" y="1076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141940</xdr:rowOff>
    </xdr:from>
    <xdr:ext cx="469744" cy="259045"/>
    <xdr:sp macro="" textlink="">
      <xdr:nvSpPr>
        <xdr:cNvPr id="623" name="n_4mainValue【保健センター・保健所】&#10;一人当たり面積">
          <a:extLst>
            <a:ext uri="{FF2B5EF4-FFF2-40B4-BE49-F238E27FC236}">
              <a16:creationId xmlns:a16="http://schemas.microsoft.com/office/drawing/2014/main" id="{E5206F03-0BBA-4FB9-90D1-208A6F437A96}"/>
            </a:ext>
          </a:extLst>
        </xdr:cNvPr>
        <xdr:cNvSpPr txBox="1"/>
      </xdr:nvSpPr>
      <xdr:spPr>
        <a:xfrm>
          <a:off x="18421427" y="10771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ABF03E9F-745F-4879-BC2E-68FAE79B479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A0042E9A-9B74-4574-AE8C-F25036E70FD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D2BE1DD3-5578-4AD7-A71C-49BF4109D2D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75AB3CFC-1F87-4E7F-92B9-53FB03ED100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4A35FEF3-EFC3-4C57-AC86-CE985F76AFC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CB61478D-DCD6-4DE6-AEB1-0A00FF79150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57773FCA-D0A8-4539-9EA3-FC82F6CD73E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D7FBE025-17ED-4914-814F-F26348FD2EAC}"/>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2" name="正方形/長方形 631">
          <a:extLst>
            <a:ext uri="{FF2B5EF4-FFF2-40B4-BE49-F238E27FC236}">
              <a16:creationId xmlns:a16="http://schemas.microsoft.com/office/drawing/2014/main" id="{6B7979E8-8E12-4B49-AC23-66B94227861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3" name="正方形/長方形 632">
          <a:extLst>
            <a:ext uri="{FF2B5EF4-FFF2-40B4-BE49-F238E27FC236}">
              <a16:creationId xmlns:a16="http://schemas.microsoft.com/office/drawing/2014/main" id="{CE8F9071-5DAD-45A9-82BC-35A6281877B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4" name="正方形/長方形 633">
          <a:extLst>
            <a:ext uri="{FF2B5EF4-FFF2-40B4-BE49-F238E27FC236}">
              <a16:creationId xmlns:a16="http://schemas.microsoft.com/office/drawing/2014/main" id="{A41D78A6-F677-4817-928A-F0B89FC048B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5" name="正方形/長方形 634">
          <a:extLst>
            <a:ext uri="{FF2B5EF4-FFF2-40B4-BE49-F238E27FC236}">
              <a16:creationId xmlns:a16="http://schemas.microsoft.com/office/drawing/2014/main" id="{14F723D0-55F9-4DAF-B8DC-4A5CF6C334C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6" name="正方形/長方形 635">
          <a:extLst>
            <a:ext uri="{FF2B5EF4-FFF2-40B4-BE49-F238E27FC236}">
              <a16:creationId xmlns:a16="http://schemas.microsoft.com/office/drawing/2014/main" id="{C65385C4-C321-430A-9AFC-997A73F92B4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7" name="正方形/長方形 636">
          <a:extLst>
            <a:ext uri="{FF2B5EF4-FFF2-40B4-BE49-F238E27FC236}">
              <a16:creationId xmlns:a16="http://schemas.microsoft.com/office/drawing/2014/main" id="{76AE9CB0-2F9C-4982-8B8C-921BE99E59C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8" name="正方形/長方形 637">
          <a:extLst>
            <a:ext uri="{FF2B5EF4-FFF2-40B4-BE49-F238E27FC236}">
              <a16:creationId xmlns:a16="http://schemas.microsoft.com/office/drawing/2014/main" id="{049710C6-D3B3-4D79-918F-6816F18BC1B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9" name="正方形/長方形 638">
          <a:extLst>
            <a:ext uri="{FF2B5EF4-FFF2-40B4-BE49-F238E27FC236}">
              <a16:creationId xmlns:a16="http://schemas.microsoft.com/office/drawing/2014/main" id="{D42E56A4-C428-4B05-AB76-DFEB276077EE}"/>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a:extLst>
            <a:ext uri="{FF2B5EF4-FFF2-40B4-BE49-F238E27FC236}">
              <a16:creationId xmlns:a16="http://schemas.microsoft.com/office/drawing/2014/main" id="{08462729-0372-44F2-AB65-F0D477C16E9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a:extLst>
            <a:ext uri="{FF2B5EF4-FFF2-40B4-BE49-F238E27FC236}">
              <a16:creationId xmlns:a16="http://schemas.microsoft.com/office/drawing/2014/main" id="{31ACF4CF-5BAD-4191-8830-523609FF9C3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a:extLst>
            <a:ext uri="{FF2B5EF4-FFF2-40B4-BE49-F238E27FC236}">
              <a16:creationId xmlns:a16="http://schemas.microsoft.com/office/drawing/2014/main" id="{3A52E230-8BCB-4F01-AE48-EE428E71154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a:extLst>
            <a:ext uri="{FF2B5EF4-FFF2-40B4-BE49-F238E27FC236}">
              <a16:creationId xmlns:a16="http://schemas.microsoft.com/office/drawing/2014/main" id="{DDBC2F6E-0A2D-4B4C-BF3D-9D35788267A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a:extLst>
            <a:ext uri="{FF2B5EF4-FFF2-40B4-BE49-F238E27FC236}">
              <a16:creationId xmlns:a16="http://schemas.microsoft.com/office/drawing/2014/main" id="{08ACB50E-74FF-4B17-BF2B-0E5991FC03A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a:extLst>
            <a:ext uri="{FF2B5EF4-FFF2-40B4-BE49-F238E27FC236}">
              <a16:creationId xmlns:a16="http://schemas.microsoft.com/office/drawing/2014/main" id="{46C1D95E-6484-418A-A213-B476AB4AB9C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a:extLst>
            <a:ext uri="{FF2B5EF4-FFF2-40B4-BE49-F238E27FC236}">
              <a16:creationId xmlns:a16="http://schemas.microsoft.com/office/drawing/2014/main" id="{3F09EEE2-24ED-4C24-A0DE-029A4A4C2AB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a:extLst>
            <a:ext uri="{FF2B5EF4-FFF2-40B4-BE49-F238E27FC236}">
              <a16:creationId xmlns:a16="http://schemas.microsoft.com/office/drawing/2014/main" id="{A786C7CC-C031-493D-93B0-0E97902FB16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8" name="テキスト ボックス 647">
          <a:extLst>
            <a:ext uri="{FF2B5EF4-FFF2-40B4-BE49-F238E27FC236}">
              <a16:creationId xmlns:a16="http://schemas.microsoft.com/office/drawing/2014/main" id="{22E01BCA-5968-4CD3-B218-7D0CC35CFCD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9" name="直線コネクタ 648">
          <a:extLst>
            <a:ext uri="{FF2B5EF4-FFF2-40B4-BE49-F238E27FC236}">
              <a16:creationId xmlns:a16="http://schemas.microsoft.com/office/drawing/2014/main" id="{B16407D6-33B6-40DA-A7CF-8CE522B64AA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0" name="テキスト ボックス 649">
          <a:extLst>
            <a:ext uri="{FF2B5EF4-FFF2-40B4-BE49-F238E27FC236}">
              <a16:creationId xmlns:a16="http://schemas.microsoft.com/office/drawing/2014/main" id="{F8C00E71-8EBF-41B6-917D-4A5803EFD0C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1" name="直線コネクタ 650">
          <a:extLst>
            <a:ext uri="{FF2B5EF4-FFF2-40B4-BE49-F238E27FC236}">
              <a16:creationId xmlns:a16="http://schemas.microsoft.com/office/drawing/2014/main" id="{57DFD05B-1E12-48FF-BDD4-CA5D66C06339}"/>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2" name="テキスト ボックス 651">
          <a:extLst>
            <a:ext uri="{FF2B5EF4-FFF2-40B4-BE49-F238E27FC236}">
              <a16:creationId xmlns:a16="http://schemas.microsoft.com/office/drawing/2014/main" id="{6039EA65-1629-4F10-A610-B5D313DA1AEE}"/>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3" name="直線コネクタ 652">
          <a:extLst>
            <a:ext uri="{FF2B5EF4-FFF2-40B4-BE49-F238E27FC236}">
              <a16:creationId xmlns:a16="http://schemas.microsoft.com/office/drawing/2014/main" id="{A7CF737D-0509-4EC0-8F35-36C6A5B30919}"/>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4" name="テキスト ボックス 653">
          <a:extLst>
            <a:ext uri="{FF2B5EF4-FFF2-40B4-BE49-F238E27FC236}">
              <a16:creationId xmlns:a16="http://schemas.microsoft.com/office/drawing/2014/main" id="{118D1113-605B-4F58-966F-62AE1963E29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5" name="直線コネクタ 654">
          <a:extLst>
            <a:ext uri="{FF2B5EF4-FFF2-40B4-BE49-F238E27FC236}">
              <a16:creationId xmlns:a16="http://schemas.microsoft.com/office/drawing/2014/main" id="{3BC4C198-D1DE-4464-9B88-B455EC82EC33}"/>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6" name="テキスト ボックス 655">
          <a:extLst>
            <a:ext uri="{FF2B5EF4-FFF2-40B4-BE49-F238E27FC236}">
              <a16:creationId xmlns:a16="http://schemas.microsoft.com/office/drawing/2014/main" id="{C92664AD-0C83-419B-8F14-9562352FE512}"/>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7" name="直線コネクタ 656">
          <a:extLst>
            <a:ext uri="{FF2B5EF4-FFF2-40B4-BE49-F238E27FC236}">
              <a16:creationId xmlns:a16="http://schemas.microsoft.com/office/drawing/2014/main" id="{D2507EE3-B934-4230-B123-4A7485F6C141}"/>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8" name="テキスト ボックス 657">
          <a:extLst>
            <a:ext uri="{FF2B5EF4-FFF2-40B4-BE49-F238E27FC236}">
              <a16:creationId xmlns:a16="http://schemas.microsoft.com/office/drawing/2014/main" id="{4A764D57-5AAE-45BB-910C-FFE21A8F45F3}"/>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9" name="直線コネクタ 658">
          <a:extLst>
            <a:ext uri="{FF2B5EF4-FFF2-40B4-BE49-F238E27FC236}">
              <a16:creationId xmlns:a16="http://schemas.microsoft.com/office/drawing/2014/main" id="{C0B74879-7679-40DC-8D23-44C9980CE465}"/>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660" name="テキスト ボックス 659">
          <a:extLst>
            <a:ext uri="{FF2B5EF4-FFF2-40B4-BE49-F238E27FC236}">
              <a16:creationId xmlns:a16="http://schemas.microsoft.com/office/drawing/2014/main" id="{587D0D34-4931-40B3-A411-29388C9109F1}"/>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1" name="直線コネクタ 660">
          <a:extLst>
            <a:ext uri="{FF2B5EF4-FFF2-40B4-BE49-F238E27FC236}">
              <a16:creationId xmlns:a16="http://schemas.microsoft.com/office/drawing/2014/main" id="{0076DF78-5500-45F4-A62A-A3AE96E891D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2" name="【庁舎】&#10;有形固定資産減価償却率グラフ枠">
          <a:extLst>
            <a:ext uri="{FF2B5EF4-FFF2-40B4-BE49-F238E27FC236}">
              <a16:creationId xmlns:a16="http://schemas.microsoft.com/office/drawing/2014/main" id="{A87390E3-37B0-4FCF-8107-A8C9952F947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36830</xdr:rowOff>
    </xdr:from>
    <xdr:to>
      <xdr:col>85</xdr:col>
      <xdr:colOff>126364</xdr:colOff>
      <xdr:row>107</xdr:row>
      <xdr:rowOff>69850</xdr:rowOff>
    </xdr:to>
    <xdr:cxnSp macro="">
      <xdr:nvCxnSpPr>
        <xdr:cNvPr id="663" name="直線コネクタ 662">
          <a:extLst>
            <a:ext uri="{FF2B5EF4-FFF2-40B4-BE49-F238E27FC236}">
              <a16:creationId xmlns:a16="http://schemas.microsoft.com/office/drawing/2014/main" id="{6E0B8042-2A61-4238-A7B7-E0AC6B7B0647}"/>
            </a:ext>
          </a:extLst>
        </xdr:cNvPr>
        <xdr:cNvCxnSpPr/>
      </xdr:nvCxnSpPr>
      <xdr:spPr>
        <a:xfrm flipV="1">
          <a:off x="16318864" y="17181830"/>
          <a:ext cx="0" cy="1233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664" name="【庁舎】&#10;有形固定資産減価償却率最小値テキスト">
          <a:extLst>
            <a:ext uri="{FF2B5EF4-FFF2-40B4-BE49-F238E27FC236}">
              <a16:creationId xmlns:a16="http://schemas.microsoft.com/office/drawing/2014/main" id="{BD52D0A4-2073-4A46-A5A3-9765A4189713}"/>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665" name="直線コネクタ 664">
          <a:extLst>
            <a:ext uri="{FF2B5EF4-FFF2-40B4-BE49-F238E27FC236}">
              <a16:creationId xmlns:a16="http://schemas.microsoft.com/office/drawing/2014/main" id="{D8C7E37C-C7F1-473B-974B-FB1C7954ABC1}"/>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154957</xdr:rowOff>
    </xdr:from>
    <xdr:ext cx="340478" cy="259045"/>
    <xdr:sp macro="" textlink="">
      <xdr:nvSpPr>
        <xdr:cNvPr id="666" name="【庁舎】&#10;有形固定資産減価償却率最大値テキスト">
          <a:extLst>
            <a:ext uri="{FF2B5EF4-FFF2-40B4-BE49-F238E27FC236}">
              <a16:creationId xmlns:a16="http://schemas.microsoft.com/office/drawing/2014/main" id="{79DD041A-E10D-44B7-AEA3-2A7874AD3C8F}"/>
            </a:ext>
          </a:extLst>
        </xdr:cNvPr>
        <xdr:cNvSpPr txBox="1"/>
      </xdr:nvSpPr>
      <xdr:spPr>
        <a:xfrm>
          <a:off x="16357600" y="169570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36830</xdr:rowOff>
    </xdr:from>
    <xdr:to>
      <xdr:col>86</xdr:col>
      <xdr:colOff>25400</xdr:colOff>
      <xdr:row>100</xdr:row>
      <xdr:rowOff>36830</xdr:rowOff>
    </xdr:to>
    <xdr:cxnSp macro="">
      <xdr:nvCxnSpPr>
        <xdr:cNvPr id="667" name="直線コネクタ 666">
          <a:extLst>
            <a:ext uri="{FF2B5EF4-FFF2-40B4-BE49-F238E27FC236}">
              <a16:creationId xmlns:a16="http://schemas.microsoft.com/office/drawing/2014/main" id="{125E26E7-182D-4601-9D6A-C44BA3B8BA71}"/>
            </a:ext>
          </a:extLst>
        </xdr:cNvPr>
        <xdr:cNvCxnSpPr/>
      </xdr:nvCxnSpPr>
      <xdr:spPr>
        <a:xfrm>
          <a:off x="16230600" y="1718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96538</xdr:rowOff>
    </xdr:from>
    <xdr:ext cx="405111" cy="259045"/>
    <xdr:sp macro="" textlink="">
      <xdr:nvSpPr>
        <xdr:cNvPr id="668" name="【庁舎】&#10;有形固定資産減価償却率平均値テキスト">
          <a:extLst>
            <a:ext uri="{FF2B5EF4-FFF2-40B4-BE49-F238E27FC236}">
              <a16:creationId xmlns:a16="http://schemas.microsoft.com/office/drawing/2014/main" id="{AECC07F7-33FF-4C78-9364-D97281F36BF0}"/>
            </a:ext>
          </a:extLst>
        </xdr:cNvPr>
        <xdr:cNvSpPr txBox="1"/>
      </xdr:nvSpPr>
      <xdr:spPr>
        <a:xfrm>
          <a:off x="16357600" y="177558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118111</xdr:rowOff>
    </xdr:from>
    <xdr:to>
      <xdr:col>85</xdr:col>
      <xdr:colOff>177800</xdr:colOff>
      <xdr:row>104</xdr:row>
      <xdr:rowOff>48261</xdr:rowOff>
    </xdr:to>
    <xdr:sp macro="" textlink="">
      <xdr:nvSpPr>
        <xdr:cNvPr id="669" name="フローチャート: 判断 668">
          <a:extLst>
            <a:ext uri="{FF2B5EF4-FFF2-40B4-BE49-F238E27FC236}">
              <a16:creationId xmlns:a16="http://schemas.microsoft.com/office/drawing/2014/main" id="{730291CA-6662-42AF-8A4B-EC2B4657ECA0}"/>
            </a:ext>
          </a:extLst>
        </xdr:cNvPr>
        <xdr:cNvSpPr/>
      </xdr:nvSpPr>
      <xdr:spPr>
        <a:xfrm>
          <a:off x="16268700" y="1777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132080</xdr:rowOff>
    </xdr:from>
    <xdr:to>
      <xdr:col>81</xdr:col>
      <xdr:colOff>101600</xdr:colOff>
      <xdr:row>104</xdr:row>
      <xdr:rowOff>62230</xdr:rowOff>
    </xdr:to>
    <xdr:sp macro="" textlink="">
      <xdr:nvSpPr>
        <xdr:cNvPr id="670" name="フローチャート: 判断 669">
          <a:extLst>
            <a:ext uri="{FF2B5EF4-FFF2-40B4-BE49-F238E27FC236}">
              <a16:creationId xmlns:a16="http://schemas.microsoft.com/office/drawing/2014/main" id="{25B88EEE-DB58-4B6F-A9D8-1FCFAB142CB4}"/>
            </a:ext>
          </a:extLst>
        </xdr:cNvPr>
        <xdr:cNvSpPr/>
      </xdr:nvSpPr>
      <xdr:spPr>
        <a:xfrm>
          <a:off x="15430500" y="1779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146050</xdr:rowOff>
    </xdr:from>
    <xdr:to>
      <xdr:col>76</xdr:col>
      <xdr:colOff>165100</xdr:colOff>
      <xdr:row>104</xdr:row>
      <xdr:rowOff>76200</xdr:rowOff>
    </xdr:to>
    <xdr:sp macro="" textlink="">
      <xdr:nvSpPr>
        <xdr:cNvPr id="671" name="フローチャート: 判断 670">
          <a:extLst>
            <a:ext uri="{FF2B5EF4-FFF2-40B4-BE49-F238E27FC236}">
              <a16:creationId xmlns:a16="http://schemas.microsoft.com/office/drawing/2014/main" id="{2B44AD05-FC4E-4992-A6C1-472814FCC2C5}"/>
            </a:ext>
          </a:extLst>
        </xdr:cNvPr>
        <xdr:cNvSpPr/>
      </xdr:nvSpPr>
      <xdr:spPr>
        <a:xfrm>
          <a:off x="14541500" y="1780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1270</xdr:rowOff>
    </xdr:from>
    <xdr:to>
      <xdr:col>72</xdr:col>
      <xdr:colOff>38100</xdr:colOff>
      <xdr:row>104</xdr:row>
      <xdr:rowOff>102870</xdr:rowOff>
    </xdr:to>
    <xdr:sp macro="" textlink="">
      <xdr:nvSpPr>
        <xdr:cNvPr id="672" name="フローチャート: 判断 671">
          <a:extLst>
            <a:ext uri="{FF2B5EF4-FFF2-40B4-BE49-F238E27FC236}">
              <a16:creationId xmlns:a16="http://schemas.microsoft.com/office/drawing/2014/main" id="{5DCC08AF-8BA7-4477-A447-9D35C8D014E2}"/>
            </a:ext>
          </a:extLst>
        </xdr:cNvPr>
        <xdr:cNvSpPr/>
      </xdr:nvSpPr>
      <xdr:spPr>
        <a:xfrm>
          <a:off x="13652500" y="1783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26670</xdr:rowOff>
    </xdr:from>
    <xdr:to>
      <xdr:col>67</xdr:col>
      <xdr:colOff>101600</xdr:colOff>
      <xdr:row>104</xdr:row>
      <xdr:rowOff>128270</xdr:rowOff>
    </xdr:to>
    <xdr:sp macro="" textlink="">
      <xdr:nvSpPr>
        <xdr:cNvPr id="673" name="フローチャート: 判断 672">
          <a:extLst>
            <a:ext uri="{FF2B5EF4-FFF2-40B4-BE49-F238E27FC236}">
              <a16:creationId xmlns:a16="http://schemas.microsoft.com/office/drawing/2014/main" id="{B29DFDCA-43C8-419F-9463-589533CEDD83}"/>
            </a:ext>
          </a:extLst>
        </xdr:cNvPr>
        <xdr:cNvSpPr/>
      </xdr:nvSpPr>
      <xdr:spPr>
        <a:xfrm>
          <a:off x="12763500" y="1785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1D137E89-6B65-4434-B841-11BB4120C5F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729BDE20-2955-4593-91CB-730F75E11B9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89BEB94E-3014-4972-A0DF-218F112E74E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ED303E06-B3B0-41DE-A250-83B8DD194ABC}"/>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E7761436-40D1-4619-B0C3-5FC815C2049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30480</xdr:rowOff>
    </xdr:from>
    <xdr:to>
      <xdr:col>85</xdr:col>
      <xdr:colOff>177800</xdr:colOff>
      <xdr:row>100</xdr:row>
      <xdr:rowOff>132080</xdr:rowOff>
    </xdr:to>
    <xdr:sp macro="" textlink="">
      <xdr:nvSpPr>
        <xdr:cNvPr id="679" name="楕円 678">
          <a:extLst>
            <a:ext uri="{FF2B5EF4-FFF2-40B4-BE49-F238E27FC236}">
              <a16:creationId xmlns:a16="http://schemas.microsoft.com/office/drawing/2014/main" id="{86CDDADB-4B8F-4536-8EEF-DF827F411919}"/>
            </a:ext>
          </a:extLst>
        </xdr:cNvPr>
        <xdr:cNvSpPr/>
      </xdr:nvSpPr>
      <xdr:spPr>
        <a:xfrm>
          <a:off x="16268700" y="1717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116857</xdr:rowOff>
    </xdr:from>
    <xdr:ext cx="340478" cy="259045"/>
    <xdr:sp macro="" textlink="">
      <xdr:nvSpPr>
        <xdr:cNvPr id="680" name="【庁舎】&#10;有形固定資産減価償却率該当値テキスト">
          <a:extLst>
            <a:ext uri="{FF2B5EF4-FFF2-40B4-BE49-F238E27FC236}">
              <a16:creationId xmlns:a16="http://schemas.microsoft.com/office/drawing/2014/main" id="{1B6273FD-838A-46D4-A438-B902898E955F}"/>
            </a:ext>
          </a:extLst>
        </xdr:cNvPr>
        <xdr:cNvSpPr txBox="1"/>
      </xdr:nvSpPr>
      <xdr:spPr>
        <a:xfrm>
          <a:off x="16357600" y="170904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3811</xdr:rowOff>
    </xdr:from>
    <xdr:to>
      <xdr:col>81</xdr:col>
      <xdr:colOff>101600</xdr:colOff>
      <xdr:row>100</xdr:row>
      <xdr:rowOff>105411</xdr:rowOff>
    </xdr:to>
    <xdr:sp macro="" textlink="">
      <xdr:nvSpPr>
        <xdr:cNvPr id="681" name="楕円 680">
          <a:extLst>
            <a:ext uri="{FF2B5EF4-FFF2-40B4-BE49-F238E27FC236}">
              <a16:creationId xmlns:a16="http://schemas.microsoft.com/office/drawing/2014/main" id="{49C44245-980B-4E49-AC3D-39159208AD08}"/>
            </a:ext>
          </a:extLst>
        </xdr:cNvPr>
        <xdr:cNvSpPr/>
      </xdr:nvSpPr>
      <xdr:spPr>
        <a:xfrm>
          <a:off x="15430500" y="1714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54611</xdr:rowOff>
    </xdr:from>
    <xdr:to>
      <xdr:col>85</xdr:col>
      <xdr:colOff>127000</xdr:colOff>
      <xdr:row>100</xdr:row>
      <xdr:rowOff>81280</xdr:rowOff>
    </xdr:to>
    <xdr:cxnSp macro="">
      <xdr:nvCxnSpPr>
        <xdr:cNvPr id="682" name="直線コネクタ 681">
          <a:extLst>
            <a:ext uri="{FF2B5EF4-FFF2-40B4-BE49-F238E27FC236}">
              <a16:creationId xmlns:a16="http://schemas.microsoft.com/office/drawing/2014/main" id="{AF7146C7-7384-409B-8883-BE6B8951A3E0}"/>
            </a:ext>
          </a:extLst>
        </xdr:cNvPr>
        <xdr:cNvCxnSpPr/>
      </xdr:nvCxnSpPr>
      <xdr:spPr>
        <a:xfrm>
          <a:off x="15481300" y="17199611"/>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99</xdr:row>
      <xdr:rowOff>147320</xdr:rowOff>
    </xdr:from>
    <xdr:to>
      <xdr:col>76</xdr:col>
      <xdr:colOff>165100</xdr:colOff>
      <xdr:row>100</xdr:row>
      <xdr:rowOff>77470</xdr:rowOff>
    </xdr:to>
    <xdr:sp macro="" textlink="">
      <xdr:nvSpPr>
        <xdr:cNvPr id="683" name="楕円 682">
          <a:extLst>
            <a:ext uri="{FF2B5EF4-FFF2-40B4-BE49-F238E27FC236}">
              <a16:creationId xmlns:a16="http://schemas.microsoft.com/office/drawing/2014/main" id="{76DF4573-4333-47E9-A731-F5A3ADBF9D98}"/>
            </a:ext>
          </a:extLst>
        </xdr:cNvPr>
        <xdr:cNvSpPr/>
      </xdr:nvSpPr>
      <xdr:spPr>
        <a:xfrm>
          <a:off x="14541500" y="1712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26670</xdr:rowOff>
    </xdr:from>
    <xdr:to>
      <xdr:col>81</xdr:col>
      <xdr:colOff>50800</xdr:colOff>
      <xdr:row>100</xdr:row>
      <xdr:rowOff>54611</xdr:rowOff>
    </xdr:to>
    <xdr:cxnSp macro="">
      <xdr:nvCxnSpPr>
        <xdr:cNvPr id="684" name="直線コネクタ 683">
          <a:extLst>
            <a:ext uri="{FF2B5EF4-FFF2-40B4-BE49-F238E27FC236}">
              <a16:creationId xmlns:a16="http://schemas.microsoft.com/office/drawing/2014/main" id="{23311C14-DDCA-44E9-BE23-3C4B34CC898B}"/>
            </a:ext>
          </a:extLst>
        </xdr:cNvPr>
        <xdr:cNvCxnSpPr/>
      </xdr:nvCxnSpPr>
      <xdr:spPr>
        <a:xfrm>
          <a:off x="14592300" y="17171670"/>
          <a:ext cx="889000" cy="2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99</xdr:row>
      <xdr:rowOff>120650</xdr:rowOff>
    </xdr:from>
    <xdr:to>
      <xdr:col>72</xdr:col>
      <xdr:colOff>38100</xdr:colOff>
      <xdr:row>100</xdr:row>
      <xdr:rowOff>50800</xdr:rowOff>
    </xdr:to>
    <xdr:sp macro="" textlink="">
      <xdr:nvSpPr>
        <xdr:cNvPr id="685" name="楕円 684">
          <a:extLst>
            <a:ext uri="{FF2B5EF4-FFF2-40B4-BE49-F238E27FC236}">
              <a16:creationId xmlns:a16="http://schemas.microsoft.com/office/drawing/2014/main" id="{8DADDBED-6203-4F79-A090-124D35BFF45D}"/>
            </a:ext>
          </a:extLst>
        </xdr:cNvPr>
        <xdr:cNvSpPr/>
      </xdr:nvSpPr>
      <xdr:spPr>
        <a:xfrm>
          <a:off x="13652500" y="1709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0</xdr:rowOff>
    </xdr:from>
    <xdr:to>
      <xdr:col>76</xdr:col>
      <xdr:colOff>114300</xdr:colOff>
      <xdr:row>100</xdr:row>
      <xdr:rowOff>26670</xdr:rowOff>
    </xdr:to>
    <xdr:cxnSp macro="">
      <xdr:nvCxnSpPr>
        <xdr:cNvPr id="686" name="直線コネクタ 685">
          <a:extLst>
            <a:ext uri="{FF2B5EF4-FFF2-40B4-BE49-F238E27FC236}">
              <a16:creationId xmlns:a16="http://schemas.microsoft.com/office/drawing/2014/main" id="{987817FD-2859-4F9A-9A91-24439F6968A0}"/>
            </a:ext>
          </a:extLst>
        </xdr:cNvPr>
        <xdr:cNvCxnSpPr/>
      </xdr:nvCxnSpPr>
      <xdr:spPr>
        <a:xfrm>
          <a:off x="13703300" y="171450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0</xdr:rowOff>
    </xdr:from>
    <xdr:to>
      <xdr:col>67</xdr:col>
      <xdr:colOff>101600</xdr:colOff>
      <xdr:row>106</xdr:row>
      <xdr:rowOff>101600</xdr:rowOff>
    </xdr:to>
    <xdr:sp macro="" textlink="">
      <xdr:nvSpPr>
        <xdr:cNvPr id="687" name="楕円 686">
          <a:extLst>
            <a:ext uri="{FF2B5EF4-FFF2-40B4-BE49-F238E27FC236}">
              <a16:creationId xmlns:a16="http://schemas.microsoft.com/office/drawing/2014/main" id="{B3784996-740A-4C21-8D12-68C569143B41}"/>
            </a:ext>
          </a:extLst>
        </xdr:cNvPr>
        <xdr:cNvSpPr/>
      </xdr:nvSpPr>
      <xdr:spPr>
        <a:xfrm>
          <a:off x="12763500" y="1817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0</xdr:rowOff>
    </xdr:from>
    <xdr:to>
      <xdr:col>71</xdr:col>
      <xdr:colOff>177800</xdr:colOff>
      <xdr:row>106</xdr:row>
      <xdr:rowOff>50800</xdr:rowOff>
    </xdr:to>
    <xdr:cxnSp macro="">
      <xdr:nvCxnSpPr>
        <xdr:cNvPr id="688" name="直線コネクタ 687">
          <a:extLst>
            <a:ext uri="{FF2B5EF4-FFF2-40B4-BE49-F238E27FC236}">
              <a16:creationId xmlns:a16="http://schemas.microsoft.com/office/drawing/2014/main" id="{5A995547-CA51-40C9-8886-154D9BE6CBD9}"/>
            </a:ext>
          </a:extLst>
        </xdr:cNvPr>
        <xdr:cNvCxnSpPr/>
      </xdr:nvCxnSpPr>
      <xdr:spPr>
        <a:xfrm flipV="1">
          <a:off x="12814300" y="17145000"/>
          <a:ext cx="889000" cy="1079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53357</xdr:rowOff>
    </xdr:from>
    <xdr:ext cx="405111" cy="259045"/>
    <xdr:sp macro="" textlink="">
      <xdr:nvSpPr>
        <xdr:cNvPr id="689" name="n_1aveValue【庁舎】&#10;有形固定資産減価償却率">
          <a:extLst>
            <a:ext uri="{FF2B5EF4-FFF2-40B4-BE49-F238E27FC236}">
              <a16:creationId xmlns:a16="http://schemas.microsoft.com/office/drawing/2014/main" id="{CAE4EDF8-4D98-4B5E-AE4F-4C903EB1D69E}"/>
            </a:ext>
          </a:extLst>
        </xdr:cNvPr>
        <xdr:cNvSpPr txBox="1"/>
      </xdr:nvSpPr>
      <xdr:spPr>
        <a:xfrm>
          <a:off x="15266044" y="1788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67327</xdr:rowOff>
    </xdr:from>
    <xdr:ext cx="405111" cy="259045"/>
    <xdr:sp macro="" textlink="">
      <xdr:nvSpPr>
        <xdr:cNvPr id="690" name="n_2aveValue【庁舎】&#10;有形固定資産減価償却率">
          <a:extLst>
            <a:ext uri="{FF2B5EF4-FFF2-40B4-BE49-F238E27FC236}">
              <a16:creationId xmlns:a16="http://schemas.microsoft.com/office/drawing/2014/main" id="{2985BE85-0219-4677-B3C0-38AF32050469}"/>
            </a:ext>
          </a:extLst>
        </xdr:cNvPr>
        <xdr:cNvSpPr txBox="1"/>
      </xdr:nvSpPr>
      <xdr:spPr>
        <a:xfrm>
          <a:off x="14389744" y="17898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93997</xdr:rowOff>
    </xdr:from>
    <xdr:ext cx="405111" cy="259045"/>
    <xdr:sp macro="" textlink="">
      <xdr:nvSpPr>
        <xdr:cNvPr id="691" name="n_3aveValue【庁舎】&#10;有形固定資産減価償却率">
          <a:extLst>
            <a:ext uri="{FF2B5EF4-FFF2-40B4-BE49-F238E27FC236}">
              <a16:creationId xmlns:a16="http://schemas.microsoft.com/office/drawing/2014/main" id="{0056967E-A6FD-41FC-A9AC-4246874CCFFC}"/>
            </a:ext>
          </a:extLst>
        </xdr:cNvPr>
        <xdr:cNvSpPr txBox="1"/>
      </xdr:nvSpPr>
      <xdr:spPr>
        <a:xfrm>
          <a:off x="13500744" y="17924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144797</xdr:rowOff>
    </xdr:from>
    <xdr:ext cx="405111" cy="259045"/>
    <xdr:sp macro="" textlink="">
      <xdr:nvSpPr>
        <xdr:cNvPr id="692" name="n_4aveValue【庁舎】&#10;有形固定資産減価償却率">
          <a:extLst>
            <a:ext uri="{FF2B5EF4-FFF2-40B4-BE49-F238E27FC236}">
              <a16:creationId xmlns:a16="http://schemas.microsoft.com/office/drawing/2014/main" id="{CD597F1E-2CC7-4BE6-AF4C-A6BBBEC0B7A7}"/>
            </a:ext>
          </a:extLst>
        </xdr:cNvPr>
        <xdr:cNvSpPr txBox="1"/>
      </xdr:nvSpPr>
      <xdr:spPr>
        <a:xfrm>
          <a:off x="12611744" y="17632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98</xdr:row>
      <xdr:rowOff>121938</xdr:rowOff>
    </xdr:from>
    <xdr:ext cx="340478" cy="259045"/>
    <xdr:sp macro="" textlink="">
      <xdr:nvSpPr>
        <xdr:cNvPr id="693" name="n_1mainValue【庁舎】&#10;有形固定資産減価償却率">
          <a:extLst>
            <a:ext uri="{FF2B5EF4-FFF2-40B4-BE49-F238E27FC236}">
              <a16:creationId xmlns:a16="http://schemas.microsoft.com/office/drawing/2014/main" id="{E20F42C1-1AFD-4DAA-B200-FE2174FFEE5B}"/>
            </a:ext>
          </a:extLst>
        </xdr:cNvPr>
        <xdr:cNvSpPr txBox="1"/>
      </xdr:nvSpPr>
      <xdr:spPr>
        <a:xfrm>
          <a:off x="15298361" y="1692403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98</xdr:row>
      <xdr:rowOff>93997</xdr:rowOff>
    </xdr:from>
    <xdr:ext cx="340478" cy="259045"/>
    <xdr:sp macro="" textlink="">
      <xdr:nvSpPr>
        <xdr:cNvPr id="694" name="n_2mainValue【庁舎】&#10;有形固定資産減価償却率">
          <a:extLst>
            <a:ext uri="{FF2B5EF4-FFF2-40B4-BE49-F238E27FC236}">
              <a16:creationId xmlns:a16="http://schemas.microsoft.com/office/drawing/2014/main" id="{576CC92D-19BC-4A46-8A38-DFA26B367868}"/>
            </a:ext>
          </a:extLst>
        </xdr:cNvPr>
        <xdr:cNvSpPr txBox="1"/>
      </xdr:nvSpPr>
      <xdr:spPr>
        <a:xfrm>
          <a:off x="14422061" y="168960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98</xdr:row>
      <xdr:rowOff>67327</xdr:rowOff>
    </xdr:from>
    <xdr:ext cx="340478" cy="259045"/>
    <xdr:sp macro="" textlink="">
      <xdr:nvSpPr>
        <xdr:cNvPr id="695" name="n_3mainValue【庁舎】&#10;有形固定資産減価償却率">
          <a:extLst>
            <a:ext uri="{FF2B5EF4-FFF2-40B4-BE49-F238E27FC236}">
              <a16:creationId xmlns:a16="http://schemas.microsoft.com/office/drawing/2014/main" id="{C86B8F9E-B4C4-4576-A903-B325FCCDB2B5}"/>
            </a:ext>
          </a:extLst>
        </xdr:cNvPr>
        <xdr:cNvSpPr txBox="1"/>
      </xdr:nvSpPr>
      <xdr:spPr>
        <a:xfrm>
          <a:off x="13533061" y="16869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92727</xdr:rowOff>
    </xdr:from>
    <xdr:ext cx="405111" cy="259045"/>
    <xdr:sp macro="" textlink="">
      <xdr:nvSpPr>
        <xdr:cNvPr id="696" name="n_4mainValue【庁舎】&#10;有形固定資産減価償却率">
          <a:extLst>
            <a:ext uri="{FF2B5EF4-FFF2-40B4-BE49-F238E27FC236}">
              <a16:creationId xmlns:a16="http://schemas.microsoft.com/office/drawing/2014/main" id="{C01C636B-0BE9-479C-9DF6-224284687E26}"/>
            </a:ext>
          </a:extLst>
        </xdr:cNvPr>
        <xdr:cNvSpPr txBox="1"/>
      </xdr:nvSpPr>
      <xdr:spPr>
        <a:xfrm>
          <a:off x="12611744" y="1826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7" name="正方形/長方形 696">
          <a:extLst>
            <a:ext uri="{FF2B5EF4-FFF2-40B4-BE49-F238E27FC236}">
              <a16:creationId xmlns:a16="http://schemas.microsoft.com/office/drawing/2014/main" id="{7CD5CED9-B05F-4425-8C22-CBDE7CB2761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8" name="正方形/長方形 697">
          <a:extLst>
            <a:ext uri="{FF2B5EF4-FFF2-40B4-BE49-F238E27FC236}">
              <a16:creationId xmlns:a16="http://schemas.microsoft.com/office/drawing/2014/main" id="{9A98A22C-F156-415C-8CF8-0142B3A8FB3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9" name="正方形/長方形 698">
          <a:extLst>
            <a:ext uri="{FF2B5EF4-FFF2-40B4-BE49-F238E27FC236}">
              <a16:creationId xmlns:a16="http://schemas.microsoft.com/office/drawing/2014/main" id="{50297DEF-5900-4145-95C0-883B72171DE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0" name="正方形/長方形 699">
          <a:extLst>
            <a:ext uri="{FF2B5EF4-FFF2-40B4-BE49-F238E27FC236}">
              <a16:creationId xmlns:a16="http://schemas.microsoft.com/office/drawing/2014/main" id="{3B401ACE-6774-493F-A4B9-DC53EF75CFB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1" name="正方形/長方形 700">
          <a:extLst>
            <a:ext uri="{FF2B5EF4-FFF2-40B4-BE49-F238E27FC236}">
              <a16:creationId xmlns:a16="http://schemas.microsoft.com/office/drawing/2014/main" id="{1EFB786A-F4DE-44DF-9ED2-3488A6F29AB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2" name="正方形/長方形 701">
          <a:extLst>
            <a:ext uri="{FF2B5EF4-FFF2-40B4-BE49-F238E27FC236}">
              <a16:creationId xmlns:a16="http://schemas.microsoft.com/office/drawing/2014/main" id="{529FA164-8FE5-4FA4-BDAC-59EB503F4D7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3" name="正方形/長方形 702">
          <a:extLst>
            <a:ext uri="{FF2B5EF4-FFF2-40B4-BE49-F238E27FC236}">
              <a16:creationId xmlns:a16="http://schemas.microsoft.com/office/drawing/2014/main" id="{9F7BEF37-84E5-428A-868E-5B7BE3923FEA}"/>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4" name="正方形/長方形 703">
          <a:extLst>
            <a:ext uri="{FF2B5EF4-FFF2-40B4-BE49-F238E27FC236}">
              <a16:creationId xmlns:a16="http://schemas.microsoft.com/office/drawing/2014/main" id="{82592D1D-E50A-4971-9085-640B618370D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5" name="テキスト ボックス 704">
          <a:extLst>
            <a:ext uri="{FF2B5EF4-FFF2-40B4-BE49-F238E27FC236}">
              <a16:creationId xmlns:a16="http://schemas.microsoft.com/office/drawing/2014/main" id="{7D01D258-9C6E-4EF8-BC74-9F70CF49E25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6" name="直線コネクタ 705">
          <a:extLst>
            <a:ext uri="{FF2B5EF4-FFF2-40B4-BE49-F238E27FC236}">
              <a16:creationId xmlns:a16="http://schemas.microsoft.com/office/drawing/2014/main" id="{03F1FBF3-D949-4AA6-B0E9-ABC0C9A22B0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7" name="直線コネクタ 706">
          <a:extLst>
            <a:ext uri="{FF2B5EF4-FFF2-40B4-BE49-F238E27FC236}">
              <a16:creationId xmlns:a16="http://schemas.microsoft.com/office/drawing/2014/main" id="{5AC9D1F5-CE4E-4D4D-B5F7-92E18AB895F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8" name="テキスト ボックス 707">
          <a:extLst>
            <a:ext uri="{FF2B5EF4-FFF2-40B4-BE49-F238E27FC236}">
              <a16:creationId xmlns:a16="http://schemas.microsoft.com/office/drawing/2014/main" id="{E64087FD-A0BC-4A79-BCEF-B0A74C248CCD}"/>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9" name="直線コネクタ 708">
          <a:extLst>
            <a:ext uri="{FF2B5EF4-FFF2-40B4-BE49-F238E27FC236}">
              <a16:creationId xmlns:a16="http://schemas.microsoft.com/office/drawing/2014/main" id="{E7D73542-2927-45BA-8412-A53A4582BC24}"/>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0" name="テキスト ボックス 709">
          <a:extLst>
            <a:ext uri="{FF2B5EF4-FFF2-40B4-BE49-F238E27FC236}">
              <a16:creationId xmlns:a16="http://schemas.microsoft.com/office/drawing/2014/main" id="{805DF28F-E39A-4649-AA47-63F6D4ACC677}"/>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1" name="直線コネクタ 710">
          <a:extLst>
            <a:ext uri="{FF2B5EF4-FFF2-40B4-BE49-F238E27FC236}">
              <a16:creationId xmlns:a16="http://schemas.microsoft.com/office/drawing/2014/main" id="{4BBB8F3A-1DEE-41C4-81AE-9D3EC46435BB}"/>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2" name="テキスト ボックス 711">
          <a:extLst>
            <a:ext uri="{FF2B5EF4-FFF2-40B4-BE49-F238E27FC236}">
              <a16:creationId xmlns:a16="http://schemas.microsoft.com/office/drawing/2014/main" id="{111F8A3D-36A4-4515-8C42-09DF936506C1}"/>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3" name="直線コネクタ 712">
          <a:extLst>
            <a:ext uri="{FF2B5EF4-FFF2-40B4-BE49-F238E27FC236}">
              <a16:creationId xmlns:a16="http://schemas.microsoft.com/office/drawing/2014/main" id="{48FF7C99-C77F-458B-A911-DE7A8CEA8865}"/>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4" name="テキスト ボックス 713">
          <a:extLst>
            <a:ext uri="{FF2B5EF4-FFF2-40B4-BE49-F238E27FC236}">
              <a16:creationId xmlns:a16="http://schemas.microsoft.com/office/drawing/2014/main" id="{B87FCDFD-A4CA-42C9-8F42-E96BA53C58E8}"/>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5" name="直線コネクタ 714">
          <a:extLst>
            <a:ext uri="{FF2B5EF4-FFF2-40B4-BE49-F238E27FC236}">
              <a16:creationId xmlns:a16="http://schemas.microsoft.com/office/drawing/2014/main" id="{6A24F718-0DD9-4487-9D65-F066240BA42C}"/>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6" name="テキスト ボックス 715">
          <a:extLst>
            <a:ext uri="{FF2B5EF4-FFF2-40B4-BE49-F238E27FC236}">
              <a16:creationId xmlns:a16="http://schemas.microsoft.com/office/drawing/2014/main" id="{E12ABA9D-7BAE-4554-B96A-0036868644BD}"/>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7" name="直線コネクタ 716">
          <a:extLst>
            <a:ext uri="{FF2B5EF4-FFF2-40B4-BE49-F238E27FC236}">
              <a16:creationId xmlns:a16="http://schemas.microsoft.com/office/drawing/2014/main" id="{57E82C79-6049-42B3-B524-F777F212BD5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8" name="テキスト ボックス 717">
          <a:extLst>
            <a:ext uri="{FF2B5EF4-FFF2-40B4-BE49-F238E27FC236}">
              <a16:creationId xmlns:a16="http://schemas.microsoft.com/office/drawing/2014/main" id="{A4B495DB-4ECD-4069-935B-39776A82568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9" name="【庁舎】&#10;一人当たり面積グラフ枠">
          <a:extLst>
            <a:ext uri="{FF2B5EF4-FFF2-40B4-BE49-F238E27FC236}">
              <a16:creationId xmlns:a16="http://schemas.microsoft.com/office/drawing/2014/main" id="{A50D04B4-3397-40AE-8CCD-CA92688D0C5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84582</xdr:rowOff>
    </xdr:from>
    <xdr:to>
      <xdr:col>116</xdr:col>
      <xdr:colOff>62864</xdr:colOff>
      <xdr:row>108</xdr:row>
      <xdr:rowOff>31242</xdr:rowOff>
    </xdr:to>
    <xdr:cxnSp macro="">
      <xdr:nvCxnSpPr>
        <xdr:cNvPr id="720" name="直線コネクタ 719">
          <a:extLst>
            <a:ext uri="{FF2B5EF4-FFF2-40B4-BE49-F238E27FC236}">
              <a16:creationId xmlns:a16="http://schemas.microsoft.com/office/drawing/2014/main" id="{8238488C-343B-42E7-857D-927011B6E109}"/>
            </a:ext>
          </a:extLst>
        </xdr:cNvPr>
        <xdr:cNvCxnSpPr/>
      </xdr:nvCxnSpPr>
      <xdr:spPr>
        <a:xfrm flipV="1">
          <a:off x="22160864" y="17229582"/>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35069</xdr:rowOff>
    </xdr:from>
    <xdr:ext cx="469744" cy="259045"/>
    <xdr:sp macro="" textlink="">
      <xdr:nvSpPr>
        <xdr:cNvPr id="721" name="【庁舎】&#10;一人当たり面積最小値テキスト">
          <a:extLst>
            <a:ext uri="{FF2B5EF4-FFF2-40B4-BE49-F238E27FC236}">
              <a16:creationId xmlns:a16="http://schemas.microsoft.com/office/drawing/2014/main" id="{2AC0008A-89A1-46F0-A920-899275F75F57}"/>
            </a:ext>
          </a:extLst>
        </xdr:cNvPr>
        <xdr:cNvSpPr txBox="1"/>
      </xdr:nvSpPr>
      <xdr:spPr>
        <a:xfrm>
          <a:off x="22199600" y="18551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31242</xdr:rowOff>
    </xdr:from>
    <xdr:to>
      <xdr:col>116</xdr:col>
      <xdr:colOff>152400</xdr:colOff>
      <xdr:row>108</xdr:row>
      <xdr:rowOff>31242</xdr:rowOff>
    </xdr:to>
    <xdr:cxnSp macro="">
      <xdr:nvCxnSpPr>
        <xdr:cNvPr id="722" name="直線コネクタ 721">
          <a:extLst>
            <a:ext uri="{FF2B5EF4-FFF2-40B4-BE49-F238E27FC236}">
              <a16:creationId xmlns:a16="http://schemas.microsoft.com/office/drawing/2014/main" id="{DC0158F1-FFD8-4267-A48A-3A00CF5E504A}"/>
            </a:ext>
          </a:extLst>
        </xdr:cNvPr>
        <xdr:cNvCxnSpPr/>
      </xdr:nvCxnSpPr>
      <xdr:spPr>
        <a:xfrm>
          <a:off x="22072600" y="18547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31259</xdr:rowOff>
    </xdr:from>
    <xdr:ext cx="469744" cy="259045"/>
    <xdr:sp macro="" textlink="">
      <xdr:nvSpPr>
        <xdr:cNvPr id="723" name="【庁舎】&#10;一人当たり面積最大値テキスト">
          <a:extLst>
            <a:ext uri="{FF2B5EF4-FFF2-40B4-BE49-F238E27FC236}">
              <a16:creationId xmlns:a16="http://schemas.microsoft.com/office/drawing/2014/main" id="{65C06338-450D-4739-8ABA-019929CB430C}"/>
            </a:ext>
          </a:extLst>
        </xdr:cNvPr>
        <xdr:cNvSpPr txBox="1"/>
      </xdr:nvSpPr>
      <xdr:spPr>
        <a:xfrm>
          <a:off x="22199600" y="17004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84582</xdr:rowOff>
    </xdr:from>
    <xdr:to>
      <xdr:col>116</xdr:col>
      <xdr:colOff>152400</xdr:colOff>
      <xdr:row>100</xdr:row>
      <xdr:rowOff>84582</xdr:rowOff>
    </xdr:to>
    <xdr:cxnSp macro="">
      <xdr:nvCxnSpPr>
        <xdr:cNvPr id="724" name="直線コネクタ 723">
          <a:extLst>
            <a:ext uri="{FF2B5EF4-FFF2-40B4-BE49-F238E27FC236}">
              <a16:creationId xmlns:a16="http://schemas.microsoft.com/office/drawing/2014/main" id="{4FBBDE43-4E67-4395-8E9C-4E13DD454413}"/>
            </a:ext>
          </a:extLst>
        </xdr:cNvPr>
        <xdr:cNvCxnSpPr/>
      </xdr:nvCxnSpPr>
      <xdr:spPr>
        <a:xfrm>
          <a:off x="22072600" y="17229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29354</xdr:rowOff>
    </xdr:from>
    <xdr:ext cx="469744" cy="259045"/>
    <xdr:sp macro="" textlink="">
      <xdr:nvSpPr>
        <xdr:cNvPr id="725" name="【庁舎】&#10;一人当たり面積平均値テキスト">
          <a:extLst>
            <a:ext uri="{FF2B5EF4-FFF2-40B4-BE49-F238E27FC236}">
              <a16:creationId xmlns:a16="http://schemas.microsoft.com/office/drawing/2014/main" id="{0DEE8FCC-FC70-4CE8-98EC-FD92AEEAF755}"/>
            </a:ext>
          </a:extLst>
        </xdr:cNvPr>
        <xdr:cNvSpPr txBox="1"/>
      </xdr:nvSpPr>
      <xdr:spPr>
        <a:xfrm>
          <a:off x="22199600" y="182030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50927</xdr:rowOff>
    </xdr:from>
    <xdr:to>
      <xdr:col>116</xdr:col>
      <xdr:colOff>114300</xdr:colOff>
      <xdr:row>106</xdr:row>
      <xdr:rowOff>152527</xdr:rowOff>
    </xdr:to>
    <xdr:sp macro="" textlink="">
      <xdr:nvSpPr>
        <xdr:cNvPr id="726" name="フローチャート: 判断 725">
          <a:extLst>
            <a:ext uri="{FF2B5EF4-FFF2-40B4-BE49-F238E27FC236}">
              <a16:creationId xmlns:a16="http://schemas.microsoft.com/office/drawing/2014/main" id="{E0D209EE-170C-4331-AF3C-04E12BFB037B}"/>
            </a:ext>
          </a:extLst>
        </xdr:cNvPr>
        <xdr:cNvSpPr/>
      </xdr:nvSpPr>
      <xdr:spPr>
        <a:xfrm>
          <a:off x="22110700" y="1822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55499</xdr:rowOff>
    </xdr:from>
    <xdr:to>
      <xdr:col>112</xdr:col>
      <xdr:colOff>38100</xdr:colOff>
      <xdr:row>106</xdr:row>
      <xdr:rowOff>157099</xdr:rowOff>
    </xdr:to>
    <xdr:sp macro="" textlink="">
      <xdr:nvSpPr>
        <xdr:cNvPr id="727" name="フローチャート: 判断 726">
          <a:extLst>
            <a:ext uri="{FF2B5EF4-FFF2-40B4-BE49-F238E27FC236}">
              <a16:creationId xmlns:a16="http://schemas.microsoft.com/office/drawing/2014/main" id="{181A833C-2E2E-4F30-B39D-5925EC76D345}"/>
            </a:ext>
          </a:extLst>
        </xdr:cNvPr>
        <xdr:cNvSpPr/>
      </xdr:nvSpPr>
      <xdr:spPr>
        <a:xfrm>
          <a:off x="21272500" y="18229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77215</xdr:rowOff>
    </xdr:from>
    <xdr:to>
      <xdr:col>107</xdr:col>
      <xdr:colOff>101600</xdr:colOff>
      <xdr:row>107</xdr:row>
      <xdr:rowOff>7365</xdr:rowOff>
    </xdr:to>
    <xdr:sp macro="" textlink="">
      <xdr:nvSpPr>
        <xdr:cNvPr id="728" name="フローチャート: 判断 727">
          <a:extLst>
            <a:ext uri="{FF2B5EF4-FFF2-40B4-BE49-F238E27FC236}">
              <a16:creationId xmlns:a16="http://schemas.microsoft.com/office/drawing/2014/main" id="{3F0F4B6C-64A0-4480-A8F6-170759275D59}"/>
            </a:ext>
          </a:extLst>
        </xdr:cNvPr>
        <xdr:cNvSpPr/>
      </xdr:nvSpPr>
      <xdr:spPr>
        <a:xfrm>
          <a:off x="20383500" y="1825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93980</xdr:rowOff>
    </xdr:from>
    <xdr:to>
      <xdr:col>102</xdr:col>
      <xdr:colOff>165100</xdr:colOff>
      <xdr:row>107</xdr:row>
      <xdr:rowOff>24130</xdr:rowOff>
    </xdr:to>
    <xdr:sp macro="" textlink="">
      <xdr:nvSpPr>
        <xdr:cNvPr id="729" name="フローチャート: 判断 728">
          <a:extLst>
            <a:ext uri="{FF2B5EF4-FFF2-40B4-BE49-F238E27FC236}">
              <a16:creationId xmlns:a16="http://schemas.microsoft.com/office/drawing/2014/main" id="{C47BAC86-C0D8-450B-9003-19A4851CC075}"/>
            </a:ext>
          </a:extLst>
        </xdr:cNvPr>
        <xdr:cNvSpPr/>
      </xdr:nvSpPr>
      <xdr:spPr>
        <a:xfrm>
          <a:off x="19494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101600</xdr:rowOff>
    </xdr:from>
    <xdr:to>
      <xdr:col>98</xdr:col>
      <xdr:colOff>38100</xdr:colOff>
      <xdr:row>107</xdr:row>
      <xdr:rowOff>31750</xdr:rowOff>
    </xdr:to>
    <xdr:sp macro="" textlink="">
      <xdr:nvSpPr>
        <xdr:cNvPr id="730" name="フローチャート: 判断 729">
          <a:extLst>
            <a:ext uri="{FF2B5EF4-FFF2-40B4-BE49-F238E27FC236}">
              <a16:creationId xmlns:a16="http://schemas.microsoft.com/office/drawing/2014/main" id="{27028FAB-E11C-4D5A-8B64-244D96B2B21B}"/>
            </a:ext>
          </a:extLst>
        </xdr:cNvPr>
        <xdr:cNvSpPr/>
      </xdr:nvSpPr>
      <xdr:spPr>
        <a:xfrm>
          <a:off x="18605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FBF9B521-3D24-480E-937C-321E621CB43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F236C34F-5CAE-442B-8CB9-731A77F2B53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D6CA1E1D-C35D-44A2-94BD-9BB39D0922F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0C5D0A3E-1425-4EA0-BCBD-C76B1067D8C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9FB24B60-F601-442F-B806-942BC255E48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107314</xdr:rowOff>
    </xdr:from>
    <xdr:to>
      <xdr:col>116</xdr:col>
      <xdr:colOff>114300</xdr:colOff>
      <xdr:row>106</xdr:row>
      <xdr:rowOff>37464</xdr:rowOff>
    </xdr:to>
    <xdr:sp macro="" textlink="">
      <xdr:nvSpPr>
        <xdr:cNvPr id="736" name="楕円 735">
          <a:extLst>
            <a:ext uri="{FF2B5EF4-FFF2-40B4-BE49-F238E27FC236}">
              <a16:creationId xmlns:a16="http://schemas.microsoft.com/office/drawing/2014/main" id="{B00B3A76-1B2E-4F2C-91F5-0B822093C92A}"/>
            </a:ext>
          </a:extLst>
        </xdr:cNvPr>
        <xdr:cNvSpPr/>
      </xdr:nvSpPr>
      <xdr:spPr>
        <a:xfrm>
          <a:off x="22110700" y="1810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130191</xdr:rowOff>
    </xdr:from>
    <xdr:ext cx="469744" cy="259045"/>
    <xdr:sp macro="" textlink="">
      <xdr:nvSpPr>
        <xdr:cNvPr id="737" name="【庁舎】&#10;一人当たり面積該当値テキスト">
          <a:extLst>
            <a:ext uri="{FF2B5EF4-FFF2-40B4-BE49-F238E27FC236}">
              <a16:creationId xmlns:a16="http://schemas.microsoft.com/office/drawing/2014/main" id="{04C8BD6D-F67D-4D81-BD4C-7CE6FD8B7A2F}"/>
            </a:ext>
          </a:extLst>
        </xdr:cNvPr>
        <xdr:cNvSpPr txBox="1"/>
      </xdr:nvSpPr>
      <xdr:spPr>
        <a:xfrm>
          <a:off x="22199600" y="17960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121793</xdr:rowOff>
    </xdr:from>
    <xdr:to>
      <xdr:col>112</xdr:col>
      <xdr:colOff>38100</xdr:colOff>
      <xdr:row>106</xdr:row>
      <xdr:rowOff>51943</xdr:rowOff>
    </xdr:to>
    <xdr:sp macro="" textlink="">
      <xdr:nvSpPr>
        <xdr:cNvPr id="738" name="楕円 737">
          <a:extLst>
            <a:ext uri="{FF2B5EF4-FFF2-40B4-BE49-F238E27FC236}">
              <a16:creationId xmlns:a16="http://schemas.microsoft.com/office/drawing/2014/main" id="{13D9F2CB-91FA-4D1D-A5D9-E2A0E0391CC7}"/>
            </a:ext>
          </a:extLst>
        </xdr:cNvPr>
        <xdr:cNvSpPr/>
      </xdr:nvSpPr>
      <xdr:spPr>
        <a:xfrm>
          <a:off x="21272500" y="18124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158114</xdr:rowOff>
    </xdr:from>
    <xdr:to>
      <xdr:col>116</xdr:col>
      <xdr:colOff>63500</xdr:colOff>
      <xdr:row>106</xdr:row>
      <xdr:rowOff>1143</xdr:rowOff>
    </xdr:to>
    <xdr:cxnSp macro="">
      <xdr:nvCxnSpPr>
        <xdr:cNvPr id="739" name="直線コネクタ 738">
          <a:extLst>
            <a:ext uri="{FF2B5EF4-FFF2-40B4-BE49-F238E27FC236}">
              <a16:creationId xmlns:a16="http://schemas.microsoft.com/office/drawing/2014/main" id="{4CEF7450-54DC-4191-A796-AFC2F34AC6B4}"/>
            </a:ext>
          </a:extLst>
        </xdr:cNvPr>
        <xdr:cNvCxnSpPr/>
      </xdr:nvCxnSpPr>
      <xdr:spPr>
        <a:xfrm flipV="1">
          <a:off x="21323300" y="18160364"/>
          <a:ext cx="838200" cy="1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140081</xdr:rowOff>
    </xdr:from>
    <xdr:to>
      <xdr:col>107</xdr:col>
      <xdr:colOff>101600</xdr:colOff>
      <xdr:row>106</xdr:row>
      <xdr:rowOff>70231</xdr:rowOff>
    </xdr:to>
    <xdr:sp macro="" textlink="">
      <xdr:nvSpPr>
        <xdr:cNvPr id="740" name="楕円 739">
          <a:extLst>
            <a:ext uri="{FF2B5EF4-FFF2-40B4-BE49-F238E27FC236}">
              <a16:creationId xmlns:a16="http://schemas.microsoft.com/office/drawing/2014/main" id="{A1DA75A1-6BB1-458D-9C0B-E29523BD333D}"/>
            </a:ext>
          </a:extLst>
        </xdr:cNvPr>
        <xdr:cNvSpPr/>
      </xdr:nvSpPr>
      <xdr:spPr>
        <a:xfrm>
          <a:off x="20383500" y="18142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1143</xdr:rowOff>
    </xdr:from>
    <xdr:to>
      <xdr:col>111</xdr:col>
      <xdr:colOff>177800</xdr:colOff>
      <xdr:row>106</xdr:row>
      <xdr:rowOff>19431</xdr:rowOff>
    </xdr:to>
    <xdr:cxnSp macro="">
      <xdr:nvCxnSpPr>
        <xdr:cNvPr id="741" name="直線コネクタ 740">
          <a:extLst>
            <a:ext uri="{FF2B5EF4-FFF2-40B4-BE49-F238E27FC236}">
              <a16:creationId xmlns:a16="http://schemas.microsoft.com/office/drawing/2014/main" id="{8A285A67-563E-4423-B627-A917E53C0B32}"/>
            </a:ext>
          </a:extLst>
        </xdr:cNvPr>
        <xdr:cNvCxnSpPr/>
      </xdr:nvCxnSpPr>
      <xdr:spPr>
        <a:xfrm flipV="1">
          <a:off x="20434300" y="18174843"/>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156083</xdr:rowOff>
    </xdr:from>
    <xdr:to>
      <xdr:col>102</xdr:col>
      <xdr:colOff>165100</xdr:colOff>
      <xdr:row>106</xdr:row>
      <xdr:rowOff>86233</xdr:rowOff>
    </xdr:to>
    <xdr:sp macro="" textlink="">
      <xdr:nvSpPr>
        <xdr:cNvPr id="742" name="楕円 741">
          <a:extLst>
            <a:ext uri="{FF2B5EF4-FFF2-40B4-BE49-F238E27FC236}">
              <a16:creationId xmlns:a16="http://schemas.microsoft.com/office/drawing/2014/main" id="{2BDE8E27-D1DC-4617-A5BC-B0EF7FB1C6FA}"/>
            </a:ext>
          </a:extLst>
        </xdr:cNvPr>
        <xdr:cNvSpPr/>
      </xdr:nvSpPr>
      <xdr:spPr>
        <a:xfrm>
          <a:off x="19494500" y="18158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19431</xdr:rowOff>
    </xdr:from>
    <xdr:to>
      <xdr:col>107</xdr:col>
      <xdr:colOff>50800</xdr:colOff>
      <xdr:row>106</xdr:row>
      <xdr:rowOff>35433</xdr:rowOff>
    </xdr:to>
    <xdr:cxnSp macro="">
      <xdr:nvCxnSpPr>
        <xdr:cNvPr id="743" name="直線コネクタ 742">
          <a:extLst>
            <a:ext uri="{FF2B5EF4-FFF2-40B4-BE49-F238E27FC236}">
              <a16:creationId xmlns:a16="http://schemas.microsoft.com/office/drawing/2014/main" id="{EBA8BCB8-0E43-44AA-B20C-4C33DE15FA00}"/>
            </a:ext>
          </a:extLst>
        </xdr:cNvPr>
        <xdr:cNvCxnSpPr/>
      </xdr:nvCxnSpPr>
      <xdr:spPr>
        <a:xfrm flipV="1">
          <a:off x="19545300" y="18193131"/>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94742</xdr:rowOff>
    </xdr:from>
    <xdr:to>
      <xdr:col>98</xdr:col>
      <xdr:colOff>38100</xdr:colOff>
      <xdr:row>108</xdr:row>
      <xdr:rowOff>24892</xdr:rowOff>
    </xdr:to>
    <xdr:sp macro="" textlink="">
      <xdr:nvSpPr>
        <xdr:cNvPr id="744" name="楕円 743">
          <a:extLst>
            <a:ext uri="{FF2B5EF4-FFF2-40B4-BE49-F238E27FC236}">
              <a16:creationId xmlns:a16="http://schemas.microsoft.com/office/drawing/2014/main" id="{9A639F0F-0FAC-4C08-AA50-29964C113A8D}"/>
            </a:ext>
          </a:extLst>
        </xdr:cNvPr>
        <xdr:cNvSpPr/>
      </xdr:nvSpPr>
      <xdr:spPr>
        <a:xfrm>
          <a:off x="18605500" y="1843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35433</xdr:rowOff>
    </xdr:from>
    <xdr:to>
      <xdr:col>102</xdr:col>
      <xdr:colOff>114300</xdr:colOff>
      <xdr:row>107</xdr:row>
      <xdr:rowOff>145542</xdr:rowOff>
    </xdr:to>
    <xdr:cxnSp macro="">
      <xdr:nvCxnSpPr>
        <xdr:cNvPr id="745" name="直線コネクタ 744">
          <a:extLst>
            <a:ext uri="{FF2B5EF4-FFF2-40B4-BE49-F238E27FC236}">
              <a16:creationId xmlns:a16="http://schemas.microsoft.com/office/drawing/2014/main" id="{E31B89C0-D082-4E29-8174-FF69B66B9B14}"/>
            </a:ext>
          </a:extLst>
        </xdr:cNvPr>
        <xdr:cNvCxnSpPr/>
      </xdr:nvCxnSpPr>
      <xdr:spPr>
        <a:xfrm flipV="1">
          <a:off x="18656300" y="18209133"/>
          <a:ext cx="889000" cy="281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148226</xdr:rowOff>
    </xdr:from>
    <xdr:ext cx="469744" cy="259045"/>
    <xdr:sp macro="" textlink="">
      <xdr:nvSpPr>
        <xdr:cNvPr id="746" name="n_1aveValue【庁舎】&#10;一人当たり面積">
          <a:extLst>
            <a:ext uri="{FF2B5EF4-FFF2-40B4-BE49-F238E27FC236}">
              <a16:creationId xmlns:a16="http://schemas.microsoft.com/office/drawing/2014/main" id="{67888D56-6535-4595-9A30-BD2B0F8544FF}"/>
            </a:ext>
          </a:extLst>
        </xdr:cNvPr>
        <xdr:cNvSpPr txBox="1"/>
      </xdr:nvSpPr>
      <xdr:spPr>
        <a:xfrm>
          <a:off x="21075727" y="18321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169942</xdr:rowOff>
    </xdr:from>
    <xdr:ext cx="469744" cy="259045"/>
    <xdr:sp macro="" textlink="">
      <xdr:nvSpPr>
        <xdr:cNvPr id="747" name="n_2aveValue【庁舎】&#10;一人当たり面積">
          <a:extLst>
            <a:ext uri="{FF2B5EF4-FFF2-40B4-BE49-F238E27FC236}">
              <a16:creationId xmlns:a16="http://schemas.microsoft.com/office/drawing/2014/main" id="{85C02521-0AC6-43A1-BEC1-E954828FDD20}"/>
            </a:ext>
          </a:extLst>
        </xdr:cNvPr>
        <xdr:cNvSpPr txBox="1"/>
      </xdr:nvSpPr>
      <xdr:spPr>
        <a:xfrm>
          <a:off x="20199427" y="18343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15257</xdr:rowOff>
    </xdr:from>
    <xdr:ext cx="469744" cy="259045"/>
    <xdr:sp macro="" textlink="">
      <xdr:nvSpPr>
        <xdr:cNvPr id="748" name="n_3aveValue【庁舎】&#10;一人当たり面積">
          <a:extLst>
            <a:ext uri="{FF2B5EF4-FFF2-40B4-BE49-F238E27FC236}">
              <a16:creationId xmlns:a16="http://schemas.microsoft.com/office/drawing/2014/main" id="{E5C7212D-7BE9-40B0-8FFB-06A0961310D7}"/>
            </a:ext>
          </a:extLst>
        </xdr:cNvPr>
        <xdr:cNvSpPr txBox="1"/>
      </xdr:nvSpPr>
      <xdr:spPr>
        <a:xfrm>
          <a:off x="19310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48277</xdr:rowOff>
    </xdr:from>
    <xdr:ext cx="469744" cy="259045"/>
    <xdr:sp macro="" textlink="">
      <xdr:nvSpPr>
        <xdr:cNvPr id="749" name="n_4aveValue【庁舎】&#10;一人当たり面積">
          <a:extLst>
            <a:ext uri="{FF2B5EF4-FFF2-40B4-BE49-F238E27FC236}">
              <a16:creationId xmlns:a16="http://schemas.microsoft.com/office/drawing/2014/main" id="{CC8F8C30-C766-4C1D-8529-1D61794874A5}"/>
            </a:ext>
          </a:extLst>
        </xdr:cNvPr>
        <xdr:cNvSpPr txBox="1"/>
      </xdr:nvSpPr>
      <xdr:spPr>
        <a:xfrm>
          <a:off x="18421427" y="1805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68470</xdr:rowOff>
    </xdr:from>
    <xdr:ext cx="469744" cy="259045"/>
    <xdr:sp macro="" textlink="">
      <xdr:nvSpPr>
        <xdr:cNvPr id="750" name="n_1mainValue【庁舎】&#10;一人当たり面積">
          <a:extLst>
            <a:ext uri="{FF2B5EF4-FFF2-40B4-BE49-F238E27FC236}">
              <a16:creationId xmlns:a16="http://schemas.microsoft.com/office/drawing/2014/main" id="{4DDDE5BF-1798-4159-8946-D79AF12E23AE}"/>
            </a:ext>
          </a:extLst>
        </xdr:cNvPr>
        <xdr:cNvSpPr txBox="1"/>
      </xdr:nvSpPr>
      <xdr:spPr>
        <a:xfrm>
          <a:off x="21075727" y="17899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86758</xdr:rowOff>
    </xdr:from>
    <xdr:ext cx="469744" cy="259045"/>
    <xdr:sp macro="" textlink="">
      <xdr:nvSpPr>
        <xdr:cNvPr id="751" name="n_2mainValue【庁舎】&#10;一人当たり面積">
          <a:extLst>
            <a:ext uri="{FF2B5EF4-FFF2-40B4-BE49-F238E27FC236}">
              <a16:creationId xmlns:a16="http://schemas.microsoft.com/office/drawing/2014/main" id="{B56E2D82-67D6-4409-A676-6EECDB6094A8}"/>
            </a:ext>
          </a:extLst>
        </xdr:cNvPr>
        <xdr:cNvSpPr txBox="1"/>
      </xdr:nvSpPr>
      <xdr:spPr>
        <a:xfrm>
          <a:off x="20199427" y="17917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102760</xdr:rowOff>
    </xdr:from>
    <xdr:ext cx="469744" cy="259045"/>
    <xdr:sp macro="" textlink="">
      <xdr:nvSpPr>
        <xdr:cNvPr id="752" name="n_3mainValue【庁舎】&#10;一人当たり面積">
          <a:extLst>
            <a:ext uri="{FF2B5EF4-FFF2-40B4-BE49-F238E27FC236}">
              <a16:creationId xmlns:a16="http://schemas.microsoft.com/office/drawing/2014/main" id="{DF6047C0-67E6-41C4-B81C-88E1E7EB8066}"/>
            </a:ext>
          </a:extLst>
        </xdr:cNvPr>
        <xdr:cNvSpPr txBox="1"/>
      </xdr:nvSpPr>
      <xdr:spPr>
        <a:xfrm>
          <a:off x="19310427" y="17933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16019</xdr:rowOff>
    </xdr:from>
    <xdr:ext cx="469744" cy="259045"/>
    <xdr:sp macro="" textlink="">
      <xdr:nvSpPr>
        <xdr:cNvPr id="753" name="n_4mainValue【庁舎】&#10;一人当たり面積">
          <a:extLst>
            <a:ext uri="{FF2B5EF4-FFF2-40B4-BE49-F238E27FC236}">
              <a16:creationId xmlns:a16="http://schemas.microsoft.com/office/drawing/2014/main" id="{20C7C108-B84C-4C37-86F2-08799B089C04}"/>
            </a:ext>
          </a:extLst>
        </xdr:cNvPr>
        <xdr:cNvSpPr txBox="1"/>
      </xdr:nvSpPr>
      <xdr:spPr>
        <a:xfrm>
          <a:off x="18421427" y="18532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4" name="正方形/長方形 753">
          <a:extLst>
            <a:ext uri="{FF2B5EF4-FFF2-40B4-BE49-F238E27FC236}">
              <a16:creationId xmlns:a16="http://schemas.microsoft.com/office/drawing/2014/main" id="{3BC1BD89-CA59-433E-9B24-D43E03BC6AD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5" name="正方形/長方形 754">
          <a:extLst>
            <a:ext uri="{FF2B5EF4-FFF2-40B4-BE49-F238E27FC236}">
              <a16:creationId xmlns:a16="http://schemas.microsoft.com/office/drawing/2014/main" id="{84192E90-9F5F-4577-8E0C-FEC596287DA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6" name="テキスト ボックス 755">
          <a:extLst>
            <a:ext uri="{FF2B5EF4-FFF2-40B4-BE49-F238E27FC236}">
              <a16:creationId xmlns:a16="http://schemas.microsoft.com/office/drawing/2014/main" id="{17CBD836-E3B9-4228-8507-A4F4B2F82E6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ほとんどの類型において、有形固定資産減価償却率は類似団体平均値を上回っているが、令和３年度に空調設備等の更新を行った市民会館、令和２年度に建替え更新を行った庁舎については、類似団体平均値を下回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体育館・プールについては、有形固定資産減価償却率が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おり、現在使用を中止している。</a:t>
          </a:r>
          <a:endParaRPr lang="ja-JP" altLang="ja-JP" sz="1400">
            <a:effectLst/>
            <a:latin typeface="ＭＳ Ｐゴシック" panose="020B0600070205080204" pitchFamily="50" charset="-128"/>
            <a:ea typeface="ＭＳ Ｐゴシック" panose="020B0600070205080204" pitchFamily="50" charset="-128"/>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また、一般廃棄物処理施設は現在稼働していないことから、個別施設計画を策定のうえ、計画的な除却を検討していく必要がある。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高知県安田町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2,345
2,334
52.36
3,112,598
3,040,452
52,163
1,696,059
4,325,745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基準財政収入額については、町税（町民税及び、たばこ税）が減少したが、地方消費税交付金などが増加したことが影響し若干増額となった。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基準財政需要額については、若干減少しており、主な要因は個別算定経費（社会福祉、農業行政費など）が減額となったことによる。（補正係数関連）</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歳入歳出いずれにおいても、財政力に影響を与えるほどの動きはなく、結果として</a:t>
          </a:r>
          <a:r>
            <a:rPr kumimoji="1" lang="en-US" altLang="ja-JP" sz="1100">
              <a:latin typeface="ＭＳ Ｐゴシック" panose="020B0600070205080204" pitchFamily="50" charset="-128"/>
              <a:ea typeface="ＭＳ Ｐゴシック" panose="020B0600070205080204" pitchFamily="50" charset="-128"/>
            </a:rPr>
            <a:t>0.15</a:t>
          </a:r>
          <a:r>
            <a:rPr kumimoji="1" lang="ja-JP" altLang="en-US" sz="1100">
              <a:latin typeface="ＭＳ Ｐゴシック" panose="020B0600070205080204" pitchFamily="50" charset="-128"/>
              <a:ea typeface="ＭＳ Ｐゴシック" panose="020B0600070205080204" pitchFamily="50" charset="-128"/>
            </a:rPr>
            <a:t>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今後においては市場の動きに比例し各算定費目における経常的経費の算定が徐々に増加することが見込まれるが、税収への影響については、出足が遅いことも想定されるため、注意が必要である。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28575</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00775"/>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114952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28575</xdr:rowOff>
    </xdr:from>
    <xdr:to>
      <xdr:col>24</xdr:col>
      <xdr:colOff>12700</xdr:colOff>
      <xdr:row>36</xdr:row>
      <xdr:rowOff>28575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115358</xdr:rowOff>
    </xdr:from>
    <xdr:to>
      <xdr:col>23</xdr:col>
      <xdr:colOff>133350</xdr:colOff>
      <xdr:row>43</xdr:row>
      <xdr:rowOff>115358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877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115358</xdr:rowOff>
    </xdr:from>
    <xdr:to>
      <xdr:col>19</xdr:col>
      <xdr:colOff>133350</xdr:colOff>
      <xdr:row>43</xdr:row>
      <xdr:rowOff>115358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877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95902</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115358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676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75794</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95250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95902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64558</xdr:rowOff>
    </xdr:from>
    <xdr:to>
      <xdr:col>23</xdr:col>
      <xdr:colOff>184150</xdr:colOff>
      <xdr:row>43</xdr:row>
      <xdr:rowOff>166158</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36635</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408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64558</xdr:rowOff>
    </xdr:from>
    <xdr:to>
      <xdr:col>19</xdr:col>
      <xdr:colOff>184150</xdr:colOff>
      <xdr:row>43</xdr:row>
      <xdr:rowOff>166158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150935</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23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64558</xdr:rowOff>
    </xdr:from>
    <xdr:to>
      <xdr:col>15</xdr:col>
      <xdr:colOff>133350</xdr:colOff>
      <xdr:row>43</xdr:row>
      <xdr:rowOff>166158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150935</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経常収支比率については、前年度より</a:t>
          </a:r>
          <a:r>
            <a:rPr kumimoji="1" lang="en-US" altLang="ja-JP" sz="1100">
              <a:latin typeface="ＭＳ Ｐゴシック" panose="020B0600070205080204" pitchFamily="50" charset="-128"/>
              <a:ea typeface="ＭＳ Ｐゴシック" panose="020B0600070205080204" pitchFamily="50" charset="-128"/>
            </a:rPr>
            <a:t>2.5</a:t>
          </a:r>
          <a:r>
            <a:rPr kumimoji="1" lang="ja-JP" altLang="en-US" sz="1100">
              <a:latin typeface="ＭＳ Ｐゴシック" panose="020B0600070205080204" pitchFamily="50" charset="-128"/>
              <a:ea typeface="ＭＳ Ｐゴシック" panose="020B0600070205080204" pitchFamily="50" charset="-128"/>
            </a:rPr>
            <a:t>ポイント上昇し、財政構造の硬化が進んだ結果となった。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主な要因については、伸び悩んだ経常一般財源に対し、経常的経費が増嵩したことによる。特に、公債費については、充当財源に大きな変化があった関係で、大きく数値をあげる結果となった。（詳細な要因は、実質公債費比率参照）</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経常的な経費の圧縮は困難ではあるが、抜本的な対応が必要なところであり、このような状況が続くと当初予算編成に大きな影響を及ぼすことが予想され、臨時的な収入含め財源の乏しい小規模市町村にとっては、厳しい状況であ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40005</xdr:rowOff>
    </xdr:from>
    <xdr:to>
      <xdr:col>23</xdr:col>
      <xdr:colOff>133350</xdr:colOff>
      <xdr:row>67</xdr:row>
      <xdr:rowOff>51858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55555"/>
          <a:ext cx="0" cy="13834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23935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1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51858</xdr:rowOff>
    </xdr:from>
    <xdr:to>
      <xdr:col>24</xdr:col>
      <xdr:colOff>12700</xdr:colOff>
      <xdr:row>67</xdr:row>
      <xdr:rowOff>51858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3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126382</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9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40005</xdr:rowOff>
    </xdr:from>
    <xdr:to>
      <xdr:col>24</xdr:col>
      <xdr:colOff>12700</xdr:colOff>
      <xdr:row>59</xdr:row>
      <xdr:rowOff>40005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5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22225</xdr:rowOff>
    </xdr:from>
    <xdr:to>
      <xdr:col>23</xdr:col>
      <xdr:colOff>133350</xdr:colOff>
      <xdr:row>66</xdr:row>
      <xdr:rowOff>122767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337925"/>
          <a:ext cx="8382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5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164042</xdr:rowOff>
    </xdr:from>
    <xdr:to>
      <xdr:col>19</xdr:col>
      <xdr:colOff>133350</xdr:colOff>
      <xdr:row>66</xdr:row>
      <xdr:rowOff>22225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1136842"/>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164042</xdr:rowOff>
    </xdr:from>
    <xdr:to>
      <xdr:col>15</xdr:col>
      <xdr:colOff>82550</xdr:colOff>
      <xdr:row>66</xdr:row>
      <xdr:rowOff>138854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1136842"/>
          <a:ext cx="889000" cy="317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90170</xdr:rowOff>
    </xdr:from>
    <xdr:to>
      <xdr:col>15</xdr:col>
      <xdr:colOff>133350</xdr:colOff>
      <xdr:row>63</xdr:row>
      <xdr:rowOff>20320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30497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58420</xdr:rowOff>
    </xdr:from>
    <xdr:to>
      <xdr:col>11</xdr:col>
      <xdr:colOff>31750</xdr:colOff>
      <xdr:row>66</xdr:row>
      <xdr:rowOff>138854</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137412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111760</xdr:rowOff>
    </xdr:from>
    <xdr:to>
      <xdr:col>11</xdr:col>
      <xdr:colOff>82550</xdr:colOff>
      <xdr:row>64</xdr:row>
      <xdr:rowOff>41910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52087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164042</xdr:rowOff>
    </xdr:from>
    <xdr:to>
      <xdr:col>7</xdr:col>
      <xdr:colOff>31750</xdr:colOff>
      <xdr:row>64</xdr:row>
      <xdr:rowOff>94192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104369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71967</xdr:rowOff>
    </xdr:from>
    <xdr:to>
      <xdr:col>23</xdr:col>
      <xdr:colOff>184150</xdr:colOff>
      <xdr:row>67</xdr:row>
      <xdr:rowOff>2117</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38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139294</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283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142875</xdr:rowOff>
    </xdr:from>
    <xdr:to>
      <xdr:col>19</xdr:col>
      <xdr:colOff>184150</xdr:colOff>
      <xdr:row>66</xdr:row>
      <xdr:rowOff>73025</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28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57802</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373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113242</xdr:rowOff>
    </xdr:from>
    <xdr:to>
      <xdr:col>15</xdr:col>
      <xdr:colOff>133350</xdr:colOff>
      <xdr:row>65</xdr:row>
      <xdr:rowOff>43392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08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28169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17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88054</xdr:rowOff>
    </xdr:from>
    <xdr:to>
      <xdr:col>11</xdr:col>
      <xdr:colOff>82550</xdr:colOff>
      <xdr:row>67</xdr:row>
      <xdr:rowOff>18204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40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2981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49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7620</xdr:rowOff>
    </xdr:from>
    <xdr:to>
      <xdr:col>7</xdr:col>
      <xdr:colOff>31750</xdr:colOff>
      <xdr:row>66</xdr:row>
      <xdr:rowOff>109220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32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93997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40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[482,582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人件費については、人事院勧告の影響により全国的に増加したところだが、物件費については、物価高騰の影響が色濃くでており、これに対応した経済対策事業やそのほか基幹システムの標準化経費　、また緊急対応により実施した公共施設の除却費用など、例年より多くの財政需要に対応した結果、昨年より約</a:t>
          </a:r>
          <a:r>
            <a:rPr kumimoji="1" lang="en-US" altLang="ja-JP" sz="1100">
              <a:latin typeface="ＭＳ Ｐゴシック" panose="020B0600070205080204" pitchFamily="50" charset="-128"/>
              <a:ea typeface="ＭＳ Ｐゴシック" panose="020B0600070205080204" pitchFamily="50" charset="-128"/>
            </a:rPr>
            <a:t>40,000</a:t>
          </a:r>
          <a:r>
            <a:rPr kumimoji="1" lang="ja-JP" altLang="en-US" sz="1100">
              <a:latin typeface="ＭＳ Ｐゴシック" panose="020B0600070205080204" pitchFamily="50" charset="-128"/>
              <a:ea typeface="ＭＳ Ｐゴシック" panose="020B0600070205080204" pitchFamily="50" charset="-128"/>
            </a:rPr>
            <a:t>円上昇している。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なお、同規模団体平均と比較すると若干低い結果となっている。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121098</xdr:rowOff>
    </xdr:from>
    <xdr:to>
      <xdr:col>23</xdr:col>
      <xdr:colOff>133350</xdr:colOff>
      <xdr:row>89</xdr:row>
      <xdr:rowOff>39134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08548"/>
          <a:ext cx="0" cy="12896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11211</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7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39134</xdr:rowOff>
    </xdr:from>
    <xdr:to>
      <xdr:col>24</xdr:col>
      <xdr:colOff>12700</xdr:colOff>
      <xdr:row>89</xdr:row>
      <xdr:rowOff>39134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9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36025</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52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121098</xdr:rowOff>
    </xdr:from>
    <xdr:to>
      <xdr:col>24</xdr:col>
      <xdr:colOff>12700</xdr:colOff>
      <xdr:row>81</xdr:row>
      <xdr:rowOff>121098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08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97374</xdr:rowOff>
    </xdr:from>
    <xdr:to>
      <xdr:col>23</xdr:col>
      <xdr:colOff>133350</xdr:colOff>
      <xdr:row>82</xdr:row>
      <xdr:rowOff>129924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156274"/>
          <a:ext cx="838200" cy="3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96435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55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124358</xdr:rowOff>
    </xdr:from>
    <xdr:to>
      <xdr:col>23</xdr:col>
      <xdr:colOff>184150</xdr:colOff>
      <xdr:row>83</xdr:row>
      <xdr:rowOff>54508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8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69146</xdr:rowOff>
    </xdr:from>
    <xdr:to>
      <xdr:col>19</xdr:col>
      <xdr:colOff>133350</xdr:colOff>
      <xdr:row>82</xdr:row>
      <xdr:rowOff>97374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128046"/>
          <a:ext cx="889000" cy="28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113471</xdr:rowOff>
    </xdr:from>
    <xdr:to>
      <xdr:col>19</xdr:col>
      <xdr:colOff>184150</xdr:colOff>
      <xdr:row>83</xdr:row>
      <xdr:rowOff>43621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7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28398</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258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69146</xdr:rowOff>
    </xdr:from>
    <xdr:to>
      <xdr:col>15</xdr:col>
      <xdr:colOff>82550</xdr:colOff>
      <xdr:row>82</xdr:row>
      <xdr:rowOff>71329</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4128046"/>
          <a:ext cx="889000" cy="2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83817</xdr:rowOff>
    </xdr:from>
    <xdr:to>
      <xdr:col>15</xdr:col>
      <xdr:colOff>133350</xdr:colOff>
      <xdr:row>83</xdr:row>
      <xdr:rowOff>13967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4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170194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22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49392</xdr:rowOff>
    </xdr:from>
    <xdr:to>
      <xdr:col>11</xdr:col>
      <xdr:colOff>31750</xdr:colOff>
      <xdr:row>82</xdr:row>
      <xdr:rowOff>71329</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108292"/>
          <a:ext cx="889000" cy="21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67002</xdr:rowOff>
    </xdr:from>
    <xdr:to>
      <xdr:col>11</xdr:col>
      <xdr:colOff>82550</xdr:colOff>
      <xdr:row>82</xdr:row>
      <xdr:rowOff>168602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25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153379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212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35531</xdr:rowOff>
    </xdr:from>
    <xdr:to>
      <xdr:col>7</xdr:col>
      <xdr:colOff>31750</xdr:colOff>
      <xdr:row>82</xdr:row>
      <xdr:rowOff>137131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9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121908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180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79124</xdr:rowOff>
    </xdr:from>
    <xdr:to>
      <xdr:col>23</xdr:col>
      <xdr:colOff>184150</xdr:colOff>
      <xdr:row>83</xdr:row>
      <xdr:rowOff>9274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138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95651</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83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46574</xdr:rowOff>
    </xdr:from>
    <xdr:to>
      <xdr:col>19</xdr:col>
      <xdr:colOff>184150</xdr:colOff>
      <xdr:row>82</xdr:row>
      <xdr:rowOff>148174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105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158351</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8743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18346</xdr:rowOff>
    </xdr:from>
    <xdr:to>
      <xdr:col>15</xdr:col>
      <xdr:colOff>133350</xdr:colOff>
      <xdr:row>82</xdr:row>
      <xdr:rowOff>119946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07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130123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84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20529</xdr:rowOff>
    </xdr:from>
    <xdr:to>
      <xdr:col>11</xdr:col>
      <xdr:colOff>82550</xdr:colOff>
      <xdr:row>82</xdr:row>
      <xdr:rowOff>122129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79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132306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848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170042</xdr:rowOff>
    </xdr:from>
    <xdr:to>
      <xdr:col>7</xdr:col>
      <xdr:colOff>31750</xdr:colOff>
      <xdr:row>82</xdr:row>
      <xdr:rowOff>100192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57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110369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826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ラスパイレス指数については、職員配置や勤続年数層の関係で左記グラフの状況となっている。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引き続き、類似団体と均衡を図りつつ職員の適正配置適正雇用が必要である。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108586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47457"/>
          <a:ext cx="0" cy="12487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80663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16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108586</xdr:rowOff>
    </xdr:from>
    <xdr:to>
      <xdr:col>81</xdr:col>
      <xdr:colOff>133350</xdr:colOff>
      <xdr:row>88</xdr:row>
      <xdr:rowOff>108586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196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113664</xdr:rowOff>
    </xdr:from>
    <xdr:to>
      <xdr:col>81</xdr:col>
      <xdr:colOff>44450</xdr:colOff>
      <xdr:row>86</xdr:row>
      <xdr:rowOff>137795</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4858364"/>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107332</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852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135255</xdr:rowOff>
    </xdr:from>
    <xdr:to>
      <xdr:col>81</xdr:col>
      <xdr:colOff>95250</xdr:colOff>
      <xdr:row>87</xdr:row>
      <xdr:rowOff>65405</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5080</xdr:rowOff>
    </xdr:from>
    <xdr:to>
      <xdr:col>77</xdr:col>
      <xdr:colOff>44450</xdr:colOff>
      <xdr:row>86</xdr:row>
      <xdr:rowOff>113664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4749780"/>
          <a:ext cx="889000" cy="108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141288</xdr:rowOff>
    </xdr:from>
    <xdr:to>
      <xdr:col>77</xdr:col>
      <xdr:colOff>95250</xdr:colOff>
      <xdr:row>87</xdr:row>
      <xdr:rowOff>71438</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88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56215</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972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122238</xdr:rowOff>
    </xdr:from>
    <xdr:to>
      <xdr:col>72</xdr:col>
      <xdr:colOff>203200</xdr:colOff>
      <xdr:row>86</xdr:row>
      <xdr:rowOff>5080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4695488"/>
          <a:ext cx="889000" cy="5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153352</xdr:rowOff>
    </xdr:from>
    <xdr:to>
      <xdr:col>73</xdr:col>
      <xdr:colOff>44450</xdr:colOff>
      <xdr:row>87</xdr:row>
      <xdr:rowOff>83502</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89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68279</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984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122238</xdr:rowOff>
    </xdr:from>
    <xdr:to>
      <xdr:col>68</xdr:col>
      <xdr:colOff>152400</xdr:colOff>
      <xdr:row>87</xdr:row>
      <xdr:rowOff>62864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4695488"/>
          <a:ext cx="889000" cy="283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147320</xdr:rowOff>
    </xdr:from>
    <xdr:to>
      <xdr:col>68</xdr:col>
      <xdr:colOff>203200</xdr:colOff>
      <xdr:row>87</xdr:row>
      <xdr:rowOff>77470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62247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147320</xdr:rowOff>
    </xdr:from>
    <xdr:to>
      <xdr:col>64</xdr:col>
      <xdr:colOff>152400</xdr:colOff>
      <xdr:row>87</xdr:row>
      <xdr:rowOff>77470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87647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86995</xdr:rowOff>
    </xdr:from>
    <xdr:to>
      <xdr:col>81</xdr:col>
      <xdr:colOff>95250</xdr:colOff>
      <xdr:row>87</xdr:row>
      <xdr:rowOff>17145</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83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103522</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67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62864</xdr:rowOff>
    </xdr:from>
    <xdr:to>
      <xdr:col>77</xdr:col>
      <xdr:colOff>95250</xdr:colOff>
      <xdr:row>86</xdr:row>
      <xdr:rowOff>164464</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80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3191</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576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125730</xdr:rowOff>
    </xdr:from>
    <xdr:to>
      <xdr:col>73</xdr:col>
      <xdr:colOff>44450</xdr:colOff>
      <xdr:row>86</xdr:row>
      <xdr:rowOff>55880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69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66057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46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71438</xdr:rowOff>
    </xdr:from>
    <xdr:to>
      <xdr:col>68</xdr:col>
      <xdr:colOff>203200</xdr:colOff>
      <xdr:row>86</xdr:row>
      <xdr:rowOff>1588</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64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11765</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41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12064</xdr:rowOff>
    </xdr:from>
    <xdr:to>
      <xdr:col>64</xdr:col>
      <xdr:colOff>152400</xdr:colOff>
      <xdr:row>87</xdr:row>
      <xdr:rowOff>113664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92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98441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5014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昨年に引き続き、多様化する行政需要に対応するため、職員数の増員を図っており、現在まで毎年微増しているため、ポイントについても微増している。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行政規模からも、職員数が大量に増減することはないため今後の職員採用計画上限までは、若干増加することが見込まれる。</a:t>
          </a: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32591</xdr:rowOff>
    </xdr:from>
    <xdr:to>
      <xdr:col>81</xdr:col>
      <xdr:colOff>44450</xdr:colOff>
      <xdr:row>66</xdr:row>
      <xdr:rowOff>163385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9976691"/>
          <a:ext cx="0" cy="1502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135462</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451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163385</xdr:rowOff>
    </xdr:from>
    <xdr:to>
      <xdr:col>81</xdr:col>
      <xdr:colOff>133350</xdr:colOff>
      <xdr:row>66</xdr:row>
      <xdr:rowOff>163385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4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118968</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72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32591</xdr:rowOff>
    </xdr:from>
    <xdr:to>
      <xdr:col>81</xdr:col>
      <xdr:colOff>133350</xdr:colOff>
      <xdr:row>58</xdr:row>
      <xdr:rowOff>32591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997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147987</xdr:rowOff>
    </xdr:from>
    <xdr:to>
      <xdr:col>81</xdr:col>
      <xdr:colOff>44450</xdr:colOff>
      <xdr:row>59</xdr:row>
      <xdr:rowOff>167592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263537"/>
          <a:ext cx="838200" cy="19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125668</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241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153591</xdr:rowOff>
    </xdr:from>
    <xdr:to>
      <xdr:col>81</xdr:col>
      <xdr:colOff>95250</xdr:colOff>
      <xdr:row>60</xdr:row>
      <xdr:rowOff>83741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26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146780</xdr:rowOff>
    </xdr:from>
    <xdr:to>
      <xdr:col>77</xdr:col>
      <xdr:colOff>44450</xdr:colOff>
      <xdr:row>59</xdr:row>
      <xdr:rowOff>147987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262330"/>
          <a:ext cx="889000" cy="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141827</xdr:rowOff>
    </xdr:from>
    <xdr:to>
      <xdr:col>77</xdr:col>
      <xdr:colOff>95250</xdr:colOff>
      <xdr:row>60</xdr:row>
      <xdr:rowOff>71977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257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56754</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343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124158</xdr:rowOff>
    </xdr:from>
    <xdr:to>
      <xdr:col>72</xdr:col>
      <xdr:colOff>203200</xdr:colOff>
      <xdr:row>59</xdr:row>
      <xdr:rowOff>146780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239708"/>
          <a:ext cx="889000" cy="22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120110</xdr:rowOff>
    </xdr:from>
    <xdr:to>
      <xdr:col>73</xdr:col>
      <xdr:colOff>44450</xdr:colOff>
      <xdr:row>60</xdr:row>
      <xdr:rowOff>50260</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23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35037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32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98219</xdr:rowOff>
    </xdr:from>
    <xdr:to>
      <xdr:col>68</xdr:col>
      <xdr:colOff>152400</xdr:colOff>
      <xdr:row>59</xdr:row>
      <xdr:rowOff>124158</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213769"/>
          <a:ext cx="889000" cy="25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108347</xdr:rowOff>
    </xdr:from>
    <xdr:to>
      <xdr:col>68</xdr:col>
      <xdr:colOff>203200</xdr:colOff>
      <xdr:row>60</xdr:row>
      <xdr:rowOff>38497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2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23274</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310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96583</xdr:rowOff>
    </xdr:from>
    <xdr:to>
      <xdr:col>64</xdr:col>
      <xdr:colOff>152400</xdr:colOff>
      <xdr:row>60</xdr:row>
      <xdr:rowOff>26733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21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11510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298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116792</xdr:rowOff>
    </xdr:from>
    <xdr:to>
      <xdr:col>81</xdr:col>
      <xdr:colOff>95250</xdr:colOff>
      <xdr:row>60</xdr:row>
      <xdr:rowOff>46942</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23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133319</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077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97187</xdr:rowOff>
    </xdr:from>
    <xdr:to>
      <xdr:col>77</xdr:col>
      <xdr:colOff>95250</xdr:colOff>
      <xdr:row>60</xdr:row>
      <xdr:rowOff>27337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212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37514</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99816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95980</xdr:rowOff>
    </xdr:from>
    <xdr:to>
      <xdr:col>73</xdr:col>
      <xdr:colOff>44450</xdr:colOff>
      <xdr:row>60</xdr:row>
      <xdr:rowOff>26130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21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36307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998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73358</xdr:rowOff>
    </xdr:from>
    <xdr:to>
      <xdr:col>68</xdr:col>
      <xdr:colOff>203200</xdr:colOff>
      <xdr:row>60</xdr:row>
      <xdr:rowOff>3508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18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13685</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9957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47419</xdr:rowOff>
    </xdr:from>
    <xdr:to>
      <xdr:col>64</xdr:col>
      <xdr:colOff>152400</xdr:colOff>
      <xdr:row>59</xdr:row>
      <xdr:rowOff>149019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162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159196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9931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100" baseline="0">
              <a:latin typeface="ＭＳ Ｐゴシック" panose="020B0600070205080204" pitchFamily="50" charset="-128"/>
              <a:ea typeface="ＭＳ Ｐゴシック" panose="020B0600070205080204" pitchFamily="50" charset="-128"/>
            </a:rPr>
            <a:t>実質公債費比率については、昨年より</a:t>
          </a:r>
          <a:r>
            <a:rPr kumimoji="1" lang="en-US" altLang="ja-JP" sz="1100" baseline="0">
              <a:latin typeface="ＭＳ Ｐゴシック" panose="020B0600070205080204" pitchFamily="50" charset="-128"/>
              <a:ea typeface="ＭＳ Ｐゴシック" panose="020B0600070205080204" pitchFamily="50" charset="-128"/>
            </a:rPr>
            <a:t>0.7</a:t>
          </a:r>
          <a:r>
            <a:rPr kumimoji="1" lang="ja-JP" altLang="en-US" sz="1100" baseline="0">
              <a:latin typeface="ＭＳ Ｐゴシック" panose="020B0600070205080204" pitchFamily="50" charset="-128"/>
              <a:ea typeface="ＭＳ Ｐゴシック" panose="020B0600070205080204" pitchFamily="50" charset="-128"/>
            </a:rPr>
            <a:t>ポイント上昇しここ数年徐々に上昇している。</a:t>
          </a:r>
          <a:endParaRPr kumimoji="1" lang="en-US" altLang="ja-JP" sz="1100" baseline="0">
            <a:latin typeface="ＭＳ Ｐゴシック" panose="020B0600070205080204" pitchFamily="50" charset="-128"/>
            <a:ea typeface="ＭＳ Ｐゴシック" panose="020B0600070205080204" pitchFamily="50" charset="-128"/>
          </a:endParaRPr>
        </a:p>
        <a:p>
          <a:r>
            <a:rPr kumimoji="1" lang="ja-JP" altLang="en-US" sz="1100" baseline="0">
              <a:latin typeface="ＭＳ Ｐゴシック" panose="020B0600070205080204" pitchFamily="50" charset="-128"/>
              <a:ea typeface="ＭＳ Ｐゴシック" panose="020B0600070205080204" pitchFamily="50" charset="-128"/>
            </a:rPr>
            <a:t>　本年度上昇した要因については、主に公債費に充当している特定財源が減少したことによる。厳密には、住宅使用料を一部充当し返済していた公営住宅建設事業債の償還が終了したが、普通交付税参入率が有利でない公共施設等適正管理事業債等の償還が開始されたことに伴い、数値に大きく影響した。（結果的に、財源が不足した。）</a:t>
          </a:r>
          <a:endParaRPr kumimoji="1" lang="en-US" altLang="ja-JP" sz="1100" baseline="0">
            <a:latin typeface="ＭＳ Ｐゴシック" panose="020B0600070205080204" pitchFamily="50" charset="-128"/>
            <a:ea typeface="ＭＳ Ｐゴシック" panose="020B0600070205080204" pitchFamily="50" charset="-128"/>
          </a:endParaRPr>
        </a:p>
        <a:p>
          <a:r>
            <a:rPr kumimoji="1" lang="ja-JP" altLang="en-US" sz="1100" baseline="0">
              <a:latin typeface="ＭＳ Ｐゴシック" panose="020B0600070205080204" pitchFamily="50" charset="-128"/>
              <a:ea typeface="ＭＳ Ｐゴシック" panose="020B0600070205080204" pitchFamily="50" charset="-128"/>
            </a:rPr>
            <a:t>　普通交付税の算定費目である公債費と実償還額の乖離が始まっており、公債費の新規発行などには注意が必要な状況である。</a:t>
          </a:r>
          <a:endParaRPr kumimoji="1" lang="en-US" altLang="ja-JP" sz="1100" baseline="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98213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12840"/>
          <a:ext cx="0" cy="1600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70290</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98213</xdr:rowOff>
    </xdr:from>
    <xdr:to>
      <xdr:col>81</xdr:col>
      <xdr:colOff>133350</xdr:colOff>
      <xdr:row>45</xdr:row>
      <xdr:rowOff>98213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148590</xdr:rowOff>
    </xdr:from>
    <xdr:to>
      <xdr:col>81</xdr:col>
      <xdr:colOff>44450</xdr:colOff>
      <xdr:row>42</xdr:row>
      <xdr:rowOff>33444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7178040"/>
          <a:ext cx="8382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138447</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996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121920</xdr:rowOff>
    </xdr:from>
    <xdr:to>
      <xdr:col>81</xdr:col>
      <xdr:colOff>95250</xdr:colOff>
      <xdr:row>42</xdr:row>
      <xdr:rowOff>52070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116417</xdr:rowOff>
    </xdr:from>
    <xdr:to>
      <xdr:col>77</xdr:col>
      <xdr:colOff>44450</xdr:colOff>
      <xdr:row>41</xdr:row>
      <xdr:rowOff>148590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714586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105833</xdr:rowOff>
    </xdr:from>
    <xdr:to>
      <xdr:col>77</xdr:col>
      <xdr:colOff>95250</xdr:colOff>
      <xdr:row>42</xdr:row>
      <xdr:rowOff>35983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20760</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68156</xdr:rowOff>
    </xdr:from>
    <xdr:to>
      <xdr:col>72</xdr:col>
      <xdr:colOff>203200</xdr:colOff>
      <xdr:row>41</xdr:row>
      <xdr:rowOff>116417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7097606"/>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105833</xdr:rowOff>
    </xdr:from>
    <xdr:to>
      <xdr:col>73</xdr:col>
      <xdr:colOff>44450</xdr:colOff>
      <xdr:row>42</xdr:row>
      <xdr:rowOff>35983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20760</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11854</xdr:rowOff>
    </xdr:from>
    <xdr:to>
      <xdr:col>68</xdr:col>
      <xdr:colOff>152400</xdr:colOff>
      <xdr:row>41</xdr:row>
      <xdr:rowOff>68156</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7041304"/>
          <a:ext cx="889000" cy="5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4673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154094</xdr:rowOff>
    </xdr:from>
    <xdr:to>
      <xdr:col>81</xdr:col>
      <xdr:colOff>95250</xdr:colOff>
      <xdr:row>42</xdr:row>
      <xdr:rowOff>84244</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18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126171</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715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97790</xdr:rowOff>
    </xdr:from>
    <xdr:to>
      <xdr:col>77</xdr:col>
      <xdr:colOff>95250</xdr:colOff>
      <xdr:row>42</xdr:row>
      <xdr:rowOff>27940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38117</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896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65617</xdr:rowOff>
    </xdr:from>
    <xdr:to>
      <xdr:col>73</xdr:col>
      <xdr:colOff>44450</xdr:colOff>
      <xdr:row>41</xdr:row>
      <xdr:rowOff>167217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5944</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17356</xdr:rowOff>
    </xdr:from>
    <xdr:to>
      <xdr:col>68</xdr:col>
      <xdr:colOff>203200</xdr:colOff>
      <xdr:row>41</xdr:row>
      <xdr:rowOff>118956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129133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132504</xdr:rowOff>
    </xdr:from>
    <xdr:to>
      <xdr:col>64</xdr:col>
      <xdr:colOff>152400</xdr:colOff>
      <xdr:row>41</xdr:row>
      <xdr:rowOff>62654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99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72831</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将来負担比率については、ここ数年の普通交付税の増嵩、また投資的経費を縮減することにより、町債残高は減少し、基金残高については増加傾向にある。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このため、現時点では将来負担を充当可能財源が上回っている結果となっている。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今後、本町含め一組など関連団体の動向に注視しつつ、財政運用を行う必要がある。</a:t>
          </a: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21046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214"/>
          <a:ext cx="0" cy="16511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164573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3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21046</xdr:rowOff>
    </xdr:from>
    <xdr:to>
      <xdr:col>81</xdr:col>
      <xdr:colOff>133350</xdr:colOff>
      <xdr:row>23</xdr:row>
      <xdr:rowOff>21046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6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13</xdr:row>
      <xdr:rowOff>86662</xdr:rowOff>
    </xdr:from>
    <xdr:to>
      <xdr:col>72</xdr:col>
      <xdr:colOff>203200</xdr:colOff>
      <xdr:row>13</xdr:row>
      <xdr:rowOff>122283</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4401800" y="2315512"/>
          <a:ext cx="889000" cy="3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35862</xdr:rowOff>
    </xdr:from>
    <xdr:to>
      <xdr:col>73</xdr:col>
      <xdr:colOff>44450</xdr:colOff>
      <xdr:row>13</xdr:row>
      <xdr:rowOff>137462</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5240000" y="226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122239</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909800" y="2351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71483</xdr:rowOff>
    </xdr:from>
    <xdr:to>
      <xdr:col>68</xdr:col>
      <xdr:colOff>203200</xdr:colOff>
      <xdr:row>14</xdr:row>
      <xdr:rowOff>1633</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4351000" y="2300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157860</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2386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高知県安田町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2,345
2,334
52.36
3,112,598
3,040,452
52,163
1,696,059
4,325,745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人件費については、人事院勧告の影響により増加したところであるが、近年継続的に増加している会計年度任用職員の数も影響し、同規模団体平均と比較すると大きく乖離している。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また、会計年度任用職員については、特定財源の確保が急務となっており、補助事業を活用することにより、その目的を明確にし採用計画をたてることが必要である。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156718</xdr:rowOff>
    </xdr:from>
    <xdr:to>
      <xdr:col>24</xdr:col>
      <xdr:colOff>25400</xdr:colOff>
      <xdr:row>41</xdr:row>
      <xdr:rowOff>1270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14568"/>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144797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xdr:rowOff>
    </xdr:from>
    <xdr:to>
      <xdr:col>24</xdr:col>
      <xdr:colOff>114300</xdr:colOff>
      <xdr:row>41</xdr:row>
      <xdr:rowOff>1270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71645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156718</xdr:rowOff>
    </xdr:from>
    <xdr:to>
      <xdr:col>24</xdr:col>
      <xdr:colOff>114300</xdr:colOff>
      <xdr:row>33</xdr:row>
      <xdr:rowOff>156718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58420</xdr:rowOff>
    </xdr:from>
    <xdr:to>
      <xdr:col>24</xdr:col>
      <xdr:colOff>25400</xdr:colOff>
      <xdr:row>38</xdr:row>
      <xdr:rowOff>62992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57352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156735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5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58420</xdr:rowOff>
    </xdr:from>
    <xdr:to>
      <xdr:col>19</xdr:col>
      <xdr:colOff>187325</xdr:colOff>
      <xdr:row>38</xdr:row>
      <xdr:rowOff>62992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5735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140208</xdr:rowOff>
    </xdr:from>
    <xdr:to>
      <xdr:col>20</xdr:col>
      <xdr:colOff>38100</xdr:colOff>
      <xdr:row>37</xdr:row>
      <xdr:rowOff>70358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80535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8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62992</xdr:rowOff>
    </xdr:from>
    <xdr:to>
      <xdr:col>15</xdr:col>
      <xdr:colOff>98425</xdr:colOff>
      <xdr:row>39</xdr:row>
      <xdr:rowOff>5842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578092"/>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112776</xdr:rowOff>
    </xdr:from>
    <xdr:to>
      <xdr:col>15</xdr:col>
      <xdr:colOff>149225</xdr:colOff>
      <xdr:row>37</xdr:row>
      <xdr:rowOff>42926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53103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44704</xdr:rowOff>
    </xdr:from>
    <xdr:to>
      <xdr:col>11</xdr:col>
      <xdr:colOff>9525</xdr:colOff>
      <xdr:row>39</xdr:row>
      <xdr:rowOff>5842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559804"/>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37338</xdr:rowOff>
    </xdr:from>
    <xdr:to>
      <xdr:col>11</xdr:col>
      <xdr:colOff>60325</xdr:colOff>
      <xdr:row>37</xdr:row>
      <xdr:rowOff>138938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149115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762</xdr:rowOff>
    </xdr:from>
    <xdr:to>
      <xdr:col>6</xdr:col>
      <xdr:colOff>171450</xdr:colOff>
      <xdr:row>37</xdr:row>
      <xdr:rowOff>102362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112539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12192</xdr:rowOff>
    </xdr:from>
    <xdr:to>
      <xdr:col>24</xdr:col>
      <xdr:colOff>76200</xdr:colOff>
      <xdr:row>38</xdr:row>
      <xdr:rowOff>113792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155719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7620</xdr:rowOff>
    </xdr:from>
    <xdr:to>
      <xdr:col>20</xdr:col>
      <xdr:colOff>38100</xdr:colOff>
      <xdr:row>38</xdr:row>
      <xdr:rowOff>109220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93997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60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12192</xdr:rowOff>
    </xdr:from>
    <xdr:to>
      <xdr:col>15</xdr:col>
      <xdr:colOff>149225</xdr:colOff>
      <xdr:row>38</xdr:row>
      <xdr:rowOff>113792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98569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126492</xdr:rowOff>
    </xdr:from>
    <xdr:to>
      <xdr:col>11</xdr:col>
      <xdr:colOff>60325</xdr:colOff>
      <xdr:row>39</xdr:row>
      <xdr:rowOff>56642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64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41419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72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165354</xdr:rowOff>
    </xdr:from>
    <xdr:to>
      <xdr:col>6</xdr:col>
      <xdr:colOff>171450</xdr:colOff>
      <xdr:row>38</xdr:row>
      <xdr:rowOff>95504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80281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物件費については、物価高騰の影響をうけ光熱水費や委託料、使用料を中心に管理経費が上昇した。</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結果的に</a:t>
          </a:r>
          <a:r>
            <a:rPr kumimoji="1" lang="en-US" altLang="ja-JP" sz="1300" baseline="0">
              <a:latin typeface="ＭＳ Ｐゴシック" panose="020B0600070205080204" pitchFamily="50" charset="-128"/>
              <a:ea typeface="ＭＳ Ｐゴシック" panose="020B0600070205080204" pitchFamily="50" charset="-128"/>
            </a:rPr>
            <a:t>0.4</a:t>
          </a:r>
          <a:r>
            <a:rPr kumimoji="1" lang="ja-JP" altLang="en-US" sz="1300" baseline="0">
              <a:latin typeface="ＭＳ Ｐゴシック" panose="020B0600070205080204" pitchFamily="50" charset="-128"/>
              <a:ea typeface="ＭＳ Ｐゴシック" panose="020B0600070205080204" pitchFamily="50" charset="-128"/>
            </a:rPr>
            <a:t>ポイント上昇することとなった。翌年度以降も同様の状況となることが予想されるため、経常一般財源の動向によっては、しばらく上昇することが見込まれる。</a:t>
          </a:r>
          <a:endParaRPr kumimoji="1" lang="en-US" altLang="ja-JP" sz="1300" baseline="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149860</xdr:rowOff>
    </xdr:from>
    <xdr:to>
      <xdr:col>82</xdr:col>
      <xdr:colOff>107950</xdr:colOff>
      <xdr:row>21</xdr:row>
      <xdr:rowOff>28702</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550160"/>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779</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60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28702</xdr:rowOff>
    </xdr:from>
    <xdr:to>
      <xdr:col>82</xdr:col>
      <xdr:colOff>196850</xdr:colOff>
      <xdr:row>21</xdr:row>
      <xdr:rowOff>28702</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629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64787</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149860</xdr:rowOff>
    </xdr:from>
    <xdr:to>
      <xdr:col>82</xdr:col>
      <xdr:colOff>196850</xdr:colOff>
      <xdr:row>14</xdr:row>
      <xdr:rowOff>149860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55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108712</xdr:rowOff>
    </xdr:from>
    <xdr:to>
      <xdr:col>82</xdr:col>
      <xdr:colOff>107950</xdr:colOff>
      <xdr:row>16</xdr:row>
      <xdr:rowOff>127000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5671800" y="285191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9415</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924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85852</xdr:rowOff>
    </xdr:from>
    <xdr:to>
      <xdr:col>78</xdr:col>
      <xdr:colOff>69850</xdr:colOff>
      <xdr:row>16</xdr:row>
      <xdr:rowOff>108712</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782800" y="282905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23622</xdr:rowOff>
    </xdr:from>
    <xdr:to>
      <xdr:col>78</xdr:col>
      <xdr:colOff>120650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109999</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3024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67564</xdr:rowOff>
    </xdr:from>
    <xdr:to>
      <xdr:col>73</xdr:col>
      <xdr:colOff>180975</xdr:colOff>
      <xdr:row>16</xdr:row>
      <xdr:rowOff>85852</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3893800" y="281076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140208</xdr:rowOff>
    </xdr:from>
    <xdr:to>
      <xdr:col>74</xdr:col>
      <xdr:colOff>31750</xdr:colOff>
      <xdr:row>17</xdr:row>
      <xdr:rowOff>70358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55135</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9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67564</xdr:rowOff>
    </xdr:from>
    <xdr:to>
      <xdr:col>69</xdr:col>
      <xdr:colOff>92075</xdr:colOff>
      <xdr:row>16</xdr:row>
      <xdr:rowOff>67564</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004800" y="28107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144780</xdr:rowOff>
    </xdr:from>
    <xdr:to>
      <xdr:col>69</xdr:col>
      <xdr:colOff>142875</xdr:colOff>
      <xdr:row>17</xdr:row>
      <xdr:rowOff>74930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59707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55626</xdr:rowOff>
    </xdr:from>
    <xdr:to>
      <xdr:col>65</xdr:col>
      <xdr:colOff>53975</xdr:colOff>
      <xdr:row>17</xdr:row>
      <xdr:rowOff>157226</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142003</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305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76200</xdr:rowOff>
    </xdr:from>
    <xdr:to>
      <xdr:col>82</xdr:col>
      <xdr:colOff>158750</xdr:colOff>
      <xdr:row>17</xdr:row>
      <xdr:rowOff>6350</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92727</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57912</xdr:rowOff>
    </xdr:from>
    <xdr:to>
      <xdr:col>78</xdr:col>
      <xdr:colOff>120650</xdr:colOff>
      <xdr:row>16</xdr:row>
      <xdr:rowOff>159512</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80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169689</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2569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35052</xdr:rowOff>
    </xdr:from>
    <xdr:to>
      <xdr:col>74</xdr:col>
      <xdr:colOff>31750</xdr:colOff>
      <xdr:row>16</xdr:row>
      <xdr:rowOff>136652</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77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146829</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2547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16764</xdr:rowOff>
    </xdr:from>
    <xdr:to>
      <xdr:col>69</xdr:col>
      <xdr:colOff>142875</xdr:colOff>
      <xdr:row>16</xdr:row>
      <xdr:rowOff>118364</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75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128541</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2528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16764</xdr:rowOff>
    </xdr:from>
    <xdr:to>
      <xdr:col>65</xdr:col>
      <xdr:colOff>53975</xdr:colOff>
      <xdr:row>16</xdr:row>
      <xdr:rowOff>118364</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75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128541</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2528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扶助費については、比較的落ち着いた決算値となっており、福祉医療における医療費扶助が増加したものの児童手当などが減少したことにより、</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となっており昨年値とほぼ同数の結果となった。</a:t>
          </a: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88900</xdr:rowOff>
    </xdr:from>
    <xdr:to>
      <xdr:col>24</xdr:col>
      <xdr:colOff>25400</xdr:colOff>
      <xdr:row>62</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757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3827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88900</xdr:rowOff>
    </xdr:from>
    <xdr:to>
      <xdr:col>24</xdr:col>
      <xdr:colOff>114300</xdr:colOff>
      <xdr:row>53</xdr:row>
      <xdr:rowOff>88900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xdr:rowOff>
    </xdr:from>
    <xdr:to>
      <xdr:col>24</xdr:col>
      <xdr:colOff>25400</xdr:colOff>
      <xdr:row>54</xdr:row>
      <xdr:rowOff>31750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3987800" y="92710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86377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516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114300</xdr:rowOff>
    </xdr:from>
    <xdr:to>
      <xdr:col>24</xdr:col>
      <xdr:colOff>76200</xdr:colOff>
      <xdr:row>56</xdr:row>
      <xdr:rowOff>44450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146050</xdr:rowOff>
    </xdr:from>
    <xdr:to>
      <xdr:col>19</xdr:col>
      <xdr:colOff>187325</xdr:colOff>
      <xdr:row>54</xdr:row>
      <xdr:rowOff>31750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2329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114300</xdr:rowOff>
    </xdr:from>
    <xdr:to>
      <xdr:col>20</xdr:col>
      <xdr:colOff>38100</xdr:colOff>
      <xdr:row>56</xdr:row>
      <xdr:rowOff>44450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29227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630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146050</xdr:rowOff>
    </xdr:from>
    <xdr:to>
      <xdr:col>15</xdr:col>
      <xdr:colOff>98425</xdr:colOff>
      <xdr:row>54</xdr:row>
      <xdr:rowOff>31750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2209800" y="92329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10177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31750</xdr:rowOff>
    </xdr:from>
    <xdr:to>
      <xdr:col>11</xdr:col>
      <xdr:colOff>9525</xdr:colOff>
      <xdr:row>54</xdr:row>
      <xdr:rowOff>50800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2900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133350</xdr:rowOff>
    </xdr:from>
    <xdr:to>
      <xdr:col>24</xdr:col>
      <xdr:colOff>76200</xdr:colOff>
      <xdr:row>54</xdr:row>
      <xdr:rowOff>63500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41927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152400</xdr:rowOff>
    </xdr:from>
    <xdr:to>
      <xdr:col>20</xdr:col>
      <xdr:colOff>38100</xdr:colOff>
      <xdr:row>54</xdr:row>
      <xdr:rowOff>82550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92727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008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95250</xdr:rowOff>
    </xdr:from>
    <xdr:to>
      <xdr:col>15</xdr:col>
      <xdr:colOff>149225</xdr:colOff>
      <xdr:row>54</xdr:row>
      <xdr:rowOff>25400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152400</xdr:rowOff>
    </xdr:from>
    <xdr:to>
      <xdr:col>11</xdr:col>
      <xdr:colOff>60325</xdr:colOff>
      <xdr:row>54</xdr:row>
      <xdr:rowOff>82550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92727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0</xdr:rowOff>
    </xdr:from>
    <xdr:to>
      <xdr:col>6</xdr:col>
      <xdr:colOff>171450</xdr:colOff>
      <xdr:row>54</xdr:row>
      <xdr:rowOff>101600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111777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その他については、繰出金における経常収支が増加傾向にあった。要因としては、特別会計への繰り出しにおける特定財源の減少に伴い経常収支に影響がでたものである。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また、維持補修費の増加が目立った。なお維持修繕費については、施設使用料などが財源となっており、決算値の動きに合わせて経常収支比率は増加する傾向にある。</a:t>
          </a: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その他グラフ枠">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64135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flipV="1">
          <a:off x="16510000" y="92710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36212</xdr:rowOff>
    </xdr:from>
    <xdr:ext cx="762000" cy="259045"/>
    <xdr:sp macro="" textlink="">
      <xdr:nvSpPr>
        <xdr:cNvPr id="234" name="その他最小値テキスト">
          <a:extLst>
            <a:ext uri="{FF2B5EF4-FFF2-40B4-BE49-F238E27FC236}">
              <a16:creationId xmlns:a16="http://schemas.microsoft.com/office/drawing/2014/main" id="{00000000-0008-0000-0400-0000EA000000}"/>
            </a:ext>
          </a:extLst>
        </xdr:cNvPr>
        <xdr:cNvSpPr txBox="1"/>
      </xdr:nvSpPr>
      <xdr:spPr>
        <a:xfrm>
          <a:off x="16598900" y="1049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64135</xdr:rowOff>
    </xdr:from>
    <xdr:to>
      <xdr:col>82</xdr:col>
      <xdr:colOff>196850</xdr:colOff>
      <xdr:row>61</xdr:row>
      <xdr:rowOff>64135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6421100" y="1052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36" name="その他最大値テキスト">
          <a:extLst>
            <a:ext uri="{FF2B5EF4-FFF2-40B4-BE49-F238E27FC236}">
              <a16:creationId xmlns:a16="http://schemas.microsoft.com/office/drawing/2014/main" id="{00000000-0008-0000-0400-0000EC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167005</xdr:rowOff>
    </xdr:from>
    <xdr:to>
      <xdr:col>82</xdr:col>
      <xdr:colOff>107950</xdr:colOff>
      <xdr:row>57</xdr:row>
      <xdr:rowOff>24130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5671800" y="976820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13987</xdr:rowOff>
    </xdr:from>
    <xdr:ext cx="762000" cy="259045"/>
    <xdr:sp macro="" textlink="">
      <xdr:nvSpPr>
        <xdr:cNvPr id="239" name="その他平均値テキスト">
          <a:extLst>
            <a:ext uri="{FF2B5EF4-FFF2-40B4-BE49-F238E27FC236}">
              <a16:creationId xmlns:a16="http://schemas.microsoft.com/office/drawing/2014/main" id="{00000000-0008-0000-0400-0000EF000000}"/>
            </a:ext>
          </a:extLst>
        </xdr:cNvPr>
        <xdr:cNvSpPr txBox="1"/>
      </xdr:nvSpPr>
      <xdr:spPr>
        <a:xfrm>
          <a:off x="16598900" y="9786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0" name="フローチャート: 判断 239">
          <a:extLst>
            <a:ext uri="{FF2B5EF4-FFF2-40B4-BE49-F238E27FC236}">
              <a16:creationId xmlns:a16="http://schemas.microsoft.com/office/drawing/2014/main" id="{00000000-0008-0000-0400-0000F0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109855</xdr:rowOff>
    </xdr:from>
    <xdr:to>
      <xdr:col>78</xdr:col>
      <xdr:colOff>69850</xdr:colOff>
      <xdr:row>56</xdr:row>
      <xdr:rowOff>167005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4782800" y="971105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53340</xdr:rowOff>
    </xdr:from>
    <xdr:to>
      <xdr:col>78</xdr:col>
      <xdr:colOff>120650</xdr:colOff>
      <xdr:row>57</xdr:row>
      <xdr:rowOff>154940</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5621000" y="982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139717</xdr:rowOff>
    </xdr:from>
    <xdr:ext cx="7366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5290800" y="9912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109855</xdr:rowOff>
    </xdr:from>
    <xdr:to>
      <xdr:col>73</xdr:col>
      <xdr:colOff>180975</xdr:colOff>
      <xdr:row>56</xdr:row>
      <xdr:rowOff>161290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3893800" y="971105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36195</xdr:rowOff>
    </xdr:from>
    <xdr:to>
      <xdr:col>74</xdr:col>
      <xdr:colOff>31750</xdr:colOff>
      <xdr:row>57</xdr:row>
      <xdr:rowOff>137795</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47320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122572</xdr:rowOff>
    </xdr:from>
    <xdr:ext cx="762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4401800" y="989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161290</xdr:rowOff>
    </xdr:from>
    <xdr:to>
      <xdr:col>69</xdr:col>
      <xdr:colOff>92075</xdr:colOff>
      <xdr:row>57</xdr:row>
      <xdr:rowOff>35560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3004800" y="976249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93345</xdr:rowOff>
    </xdr:from>
    <xdr:to>
      <xdr:col>69</xdr:col>
      <xdr:colOff>142875</xdr:colOff>
      <xdr:row>58</xdr:row>
      <xdr:rowOff>23495</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3843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8272</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3512800" y="9952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87630</xdr:rowOff>
    </xdr:from>
    <xdr:to>
      <xdr:col>65</xdr:col>
      <xdr:colOff>53975</xdr:colOff>
      <xdr:row>58</xdr:row>
      <xdr:rowOff>17780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2954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2557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2623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57" name="楕円 256">
          <a:extLst>
            <a:ext uri="{FF2B5EF4-FFF2-40B4-BE49-F238E27FC236}">
              <a16:creationId xmlns:a16="http://schemas.microsoft.com/office/drawing/2014/main" id="{00000000-0008-0000-0400-000001010000}"/>
            </a:ext>
          </a:extLst>
        </xdr:cNvPr>
        <xdr:cNvSpPr/>
      </xdr:nvSpPr>
      <xdr:spPr>
        <a:xfrm>
          <a:off x="164592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161307</xdr:rowOff>
    </xdr:from>
    <xdr:ext cx="762000" cy="259045"/>
    <xdr:sp macro="" textlink="">
      <xdr:nvSpPr>
        <xdr:cNvPr id="258" name="その他該当値テキスト">
          <a:extLst>
            <a:ext uri="{FF2B5EF4-FFF2-40B4-BE49-F238E27FC236}">
              <a16:creationId xmlns:a16="http://schemas.microsoft.com/office/drawing/2014/main" id="{00000000-0008-0000-0400-000002010000}"/>
            </a:ext>
          </a:extLst>
        </xdr:cNvPr>
        <xdr:cNvSpPr txBox="1"/>
      </xdr:nvSpPr>
      <xdr:spPr>
        <a:xfrm>
          <a:off x="16598900" y="959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116205</xdr:rowOff>
    </xdr:from>
    <xdr:to>
      <xdr:col>78</xdr:col>
      <xdr:colOff>120650</xdr:colOff>
      <xdr:row>57</xdr:row>
      <xdr:rowOff>46355</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5621000" y="971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56532</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486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59055</xdr:rowOff>
    </xdr:from>
    <xdr:to>
      <xdr:col>74</xdr:col>
      <xdr:colOff>31750</xdr:colOff>
      <xdr:row>56</xdr:row>
      <xdr:rowOff>160655</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4732000" y="9660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170832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401800" y="9429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110490</xdr:rowOff>
    </xdr:from>
    <xdr:to>
      <xdr:col>69</xdr:col>
      <xdr:colOff>142875</xdr:colOff>
      <xdr:row>57</xdr:row>
      <xdr:rowOff>40640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3843000" y="971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50817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480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156210</xdr:rowOff>
    </xdr:from>
    <xdr:to>
      <xdr:col>65</xdr:col>
      <xdr:colOff>53975</xdr:colOff>
      <xdr:row>57</xdr:row>
      <xdr:rowOff>86360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2954000" y="975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96537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526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7" name="正方形/長方形 266">
          <a:extLst>
            <a:ext uri="{FF2B5EF4-FFF2-40B4-BE49-F238E27FC236}">
              <a16:creationId xmlns:a16="http://schemas.microsoft.com/office/drawing/2014/main" id="{00000000-0008-0000-0400-00000B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8" name="正方形/長方形 267">
          <a:extLst>
            <a:ext uri="{FF2B5EF4-FFF2-40B4-BE49-F238E27FC236}">
              <a16:creationId xmlns:a16="http://schemas.microsoft.com/office/drawing/2014/main" id="{00000000-0008-0000-0400-00000C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補助費等については、消防、ごみ処理、介護保険事業、保健福祉、などを広域連合が担っており、これに対する負担金を支出している関係から類似団体平均と大きく乖離していることがわかる。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負担金の決算値は減額となったが、特定財源で対応していた部分が多く、結果的にほぼ同数値となった。</a:t>
          </a:r>
        </a:p>
      </xdr:txBody>
    </xdr:sp>
    <xdr:clientData/>
  </xdr:twoCellAnchor>
  <xdr:oneCellAnchor>
    <xdr:from>
      <xdr:col>62</xdr:col>
      <xdr:colOff>6350</xdr:colOff>
      <xdr:row>29</xdr:row>
      <xdr:rowOff>107950</xdr:rowOff>
    </xdr:from>
    <xdr:ext cx="298543" cy="225703"/>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9" name="直線コネクタ 278">
          <a:extLst>
            <a:ext uri="{FF2B5EF4-FFF2-40B4-BE49-F238E27FC236}">
              <a16:creationId xmlns:a16="http://schemas.microsoft.com/office/drawing/2014/main" id="{00000000-0008-0000-0400-000017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0" name="補助費等グラフ枠">
          <a:extLst>
            <a:ext uri="{FF2B5EF4-FFF2-40B4-BE49-F238E27FC236}">
              <a16:creationId xmlns:a16="http://schemas.microsoft.com/office/drawing/2014/main" id="{00000000-0008-0000-0400-00002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41</xdr:row>
      <xdr:rowOff>10414</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flipV="1">
          <a:off x="16510000" y="5874004"/>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153941</xdr:rowOff>
    </xdr:from>
    <xdr:ext cx="762000" cy="259045"/>
    <xdr:sp macro="" textlink="">
      <xdr:nvSpPr>
        <xdr:cNvPr id="292" name="補助費等最小値テキスト">
          <a:extLst>
            <a:ext uri="{FF2B5EF4-FFF2-40B4-BE49-F238E27FC236}">
              <a16:creationId xmlns:a16="http://schemas.microsoft.com/office/drawing/2014/main" id="{00000000-0008-0000-0400-000024010000}"/>
            </a:ext>
          </a:extLst>
        </xdr:cNvPr>
        <xdr:cNvSpPr txBox="1"/>
      </xdr:nvSpPr>
      <xdr:spPr>
        <a:xfrm>
          <a:off x="16598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10414</xdr:rowOff>
    </xdr:from>
    <xdr:to>
      <xdr:col>82</xdr:col>
      <xdr:colOff>196850</xdr:colOff>
      <xdr:row>41</xdr:row>
      <xdr:rowOff>10414</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6421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294" name="補助費等最大値テキスト">
          <a:extLst>
            <a:ext uri="{FF2B5EF4-FFF2-40B4-BE49-F238E27FC236}">
              <a16:creationId xmlns:a16="http://schemas.microsoft.com/office/drawing/2014/main" id="{00000000-0008-0000-0400-000026010000}"/>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78994</xdr:rowOff>
    </xdr:from>
    <xdr:to>
      <xdr:col>82</xdr:col>
      <xdr:colOff>107950</xdr:colOff>
      <xdr:row>39</xdr:row>
      <xdr:rowOff>88138</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5671800" y="676554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147591</xdr:rowOff>
    </xdr:from>
    <xdr:ext cx="762000" cy="259045"/>
    <xdr:sp macro="" textlink="">
      <xdr:nvSpPr>
        <xdr:cNvPr id="297" name="補助費等平均値テキスト">
          <a:extLst>
            <a:ext uri="{FF2B5EF4-FFF2-40B4-BE49-F238E27FC236}">
              <a16:creationId xmlns:a16="http://schemas.microsoft.com/office/drawing/2014/main" id="{00000000-0008-0000-0400-000029010000}"/>
            </a:ext>
          </a:extLst>
        </xdr:cNvPr>
        <xdr:cNvSpPr txBox="1"/>
      </xdr:nvSpPr>
      <xdr:spPr>
        <a:xfrm>
          <a:off x="16598900" y="6148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298" name="フローチャート: 判断 297">
          <a:extLst>
            <a:ext uri="{FF2B5EF4-FFF2-40B4-BE49-F238E27FC236}">
              <a16:creationId xmlns:a16="http://schemas.microsoft.com/office/drawing/2014/main" id="{00000000-0008-0000-0400-00002A010000}"/>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168148</xdr:rowOff>
    </xdr:from>
    <xdr:to>
      <xdr:col>78</xdr:col>
      <xdr:colOff>69850</xdr:colOff>
      <xdr:row>39</xdr:row>
      <xdr:rowOff>78994</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4782800" y="668324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25671</xdr:rowOff>
    </xdr:from>
    <xdr:ext cx="7366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5290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168148</xdr:rowOff>
    </xdr:from>
    <xdr:to>
      <xdr:col>73</xdr:col>
      <xdr:colOff>180975</xdr:colOff>
      <xdr:row>39</xdr:row>
      <xdr:rowOff>120142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3893800" y="6683248"/>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2811</xdr:rowOff>
    </xdr:from>
    <xdr:ext cx="762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4401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106426</xdr:rowOff>
    </xdr:from>
    <xdr:to>
      <xdr:col>69</xdr:col>
      <xdr:colOff>92075</xdr:colOff>
      <xdr:row>39</xdr:row>
      <xdr:rowOff>120142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3004800" y="67929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25671</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3512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30243</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2623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37338</xdr:rowOff>
    </xdr:from>
    <xdr:to>
      <xdr:col>82</xdr:col>
      <xdr:colOff>158750</xdr:colOff>
      <xdr:row>39</xdr:row>
      <xdr:rowOff>138938</xdr:rowOff>
    </xdr:to>
    <xdr:sp macro="" textlink="">
      <xdr:nvSpPr>
        <xdr:cNvPr id="315" name="楕円 314">
          <a:extLst>
            <a:ext uri="{FF2B5EF4-FFF2-40B4-BE49-F238E27FC236}">
              <a16:creationId xmlns:a16="http://schemas.microsoft.com/office/drawing/2014/main" id="{00000000-0008-0000-0400-00003B010000}"/>
            </a:ext>
          </a:extLst>
        </xdr:cNvPr>
        <xdr:cNvSpPr/>
      </xdr:nvSpPr>
      <xdr:spPr>
        <a:xfrm>
          <a:off x="16459200" y="672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9415</xdr:rowOff>
    </xdr:from>
    <xdr:ext cx="762000" cy="259045"/>
    <xdr:sp macro="" textlink="">
      <xdr:nvSpPr>
        <xdr:cNvPr id="316" name="補助費等該当値テキスト">
          <a:extLst>
            <a:ext uri="{FF2B5EF4-FFF2-40B4-BE49-F238E27FC236}">
              <a16:creationId xmlns:a16="http://schemas.microsoft.com/office/drawing/2014/main" id="{00000000-0008-0000-0400-00003C010000}"/>
            </a:ext>
          </a:extLst>
        </xdr:cNvPr>
        <xdr:cNvSpPr txBox="1"/>
      </xdr:nvSpPr>
      <xdr:spPr>
        <a:xfrm>
          <a:off x="16598900" y="6695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28194</xdr:rowOff>
    </xdr:from>
    <xdr:to>
      <xdr:col>78</xdr:col>
      <xdr:colOff>120650</xdr:colOff>
      <xdr:row>39</xdr:row>
      <xdr:rowOff>129794</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5621000" y="671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114571</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801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117348</xdr:rowOff>
    </xdr:from>
    <xdr:to>
      <xdr:col>74</xdr:col>
      <xdr:colOff>31750</xdr:colOff>
      <xdr:row>39</xdr:row>
      <xdr:rowOff>47498</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4732000" y="663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32275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718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69342</xdr:rowOff>
    </xdr:from>
    <xdr:to>
      <xdr:col>69</xdr:col>
      <xdr:colOff>142875</xdr:colOff>
      <xdr:row>39</xdr:row>
      <xdr:rowOff>170942</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3843000" y="675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155719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842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55626</xdr:rowOff>
    </xdr:from>
    <xdr:to>
      <xdr:col>65</xdr:col>
      <xdr:colOff>53975</xdr:colOff>
      <xdr:row>39</xdr:row>
      <xdr:rowOff>157226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2954000" y="6742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142003</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5" name="正方形/長方形 324">
          <a:extLst>
            <a:ext uri="{FF2B5EF4-FFF2-40B4-BE49-F238E27FC236}">
              <a16:creationId xmlns:a16="http://schemas.microsoft.com/office/drawing/2014/main" id="{00000000-0008-0000-0400-00004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6" name="正方形/長方形 325">
          <a:extLst>
            <a:ext uri="{FF2B5EF4-FFF2-40B4-BE49-F238E27FC236}">
              <a16:creationId xmlns:a16="http://schemas.microsoft.com/office/drawing/2014/main" id="{00000000-0008-0000-0400-00004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ついては、特財で対応していた公営住宅建設事業債の償還が終了したが、過疎対策事業債や緊急防災減災事業債、公共施設適正管理事業債などを中心に償還金が増加しており、公債費全体の決算値については若干増加すること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このため、充当財源が減少したが一方で償還金が増加するという指数に直接的に影響する結果となり、昨年比で</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と大幅に増加した。</a:t>
          </a:r>
        </a:p>
      </xdr:txBody>
    </xdr:sp>
    <xdr:clientData/>
  </xdr:twoCellAnchor>
  <xdr:oneCellAnchor>
    <xdr:from>
      <xdr:col>3</xdr:col>
      <xdr:colOff>123825</xdr:colOff>
      <xdr:row>69</xdr:row>
      <xdr:rowOff>107950</xdr:rowOff>
    </xdr:from>
    <xdr:ext cx="298543" cy="225703"/>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7" name="直線コネクタ 336">
          <a:extLst>
            <a:ext uri="{FF2B5EF4-FFF2-40B4-BE49-F238E27FC236}">
              <a16:creationId xmlns:a16="http://schemas.microsoft.com/office/drawing/2014/main" id="{00000000-0008-0000-0400-00005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公債費グラフ枠">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142240</xdr:rowOff>
    </xdr:from>
    <xdr:to>
      <xdr:col>24</xdr:col>
      <xdr:colOff>25400</xdr:colOff>
      <xdr:row>80</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flipV="1">
          <a:off x="4826000" y="12658090"/>
          <a:ext cx="0" cy="112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2" name="公債費最小値テキスト">
          <a:extLst>
            <a:ext uri="{FF2B5EF4-FFF2-40B4-BE49-F238E27FC236}">
              <a16:creationId xmlns:a16="http://schemas.microsoft.com/office/drawing/2014/main" id="{00000000-0008-0000-0400-000060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57167</xdr:rowOff>
    </xdr:from>
    <xdr:ext cx="762000" cy="259045"/>
    <xdr:sp macro="" textlink="">
      <xdr:nvSpPr>
        <xdr:cNvPr id="354" name="公債費最大値テキスト">
          <a:extLst>
            <a:ext uri="{FF2B5EF4-FFF2-40B4-BE49-F238E27FC236}">
              <a16:creationId xmlns:a16="http://schemas.microsoft.com/office/drawing/2014/main" id="{00000000-0008-0000-0400-000062010000}"/>
            </a:ext>
          </a:extLst>
        </xdr:cNvPr>
        <xdr:cNvSpPr txBox="1"/>
      </xdr:nvSpPr>
      <xdr:spPr>
        <a:xfrm>
          <a:off x="4914900" y="1240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142240</xdr:rowOff>
    </xdr:from>
    <xdr:to>
      <xdr:col>24</xdr:col>
      <xdr:colOff>114300</xdr:colOff>
      <xdr:row>73</xdr:row>
      <xdr:rowOff>142240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2658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85089</xdr:rowOff>
    </xdr:from>
    <xdr:to>
      <xdr:col>24</xdr:col>
      <xdr:colOff>25400</xdr:colOff>
      <xdr:row>77</xdr:row>
      <xdr:rowOff>138430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3987800" y="13286739"/>
          <a:ext cx="8382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134638</xdr:rowOff>
    </xdr:from>
    <xdr:ext cx="762000" cy="259045"/>
    <xdr:sp macro="" textlink="">
      <xdr:nvSpPr>
        <xdr:cNvPr id="357" name="公債費平均値テキスト">
          <a:extLst>
            <a:ext uri="{FF2B5EF4-FFF2-40B4-BE49-F238E27FC236}">
              <a16:creationId xmlns:a16="http://schemas.microsoft.com/office/drawing/2014/main" id="{00000000-0008-0000-0400-000065010000}"/>
            </a:ext>
          </a:extLst>
        </xdr:cNvPr>
        <xdr:cNvSpPr txBox="1"/>
      </xdr:nvSpPr>
      <xdr:spPr>
        <a:xfrm>
          <a:off x="4914900" y="12993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118111</xdr:rowOff>
    </xdr:from>
    <xdr:to>
      <xdr:col>24</xdr:col>
      <xdr:colOff>76200</xdr:colOff>
      <xdr:row>77</xdr:row>
      <xdr:rowOff>48261</xdr:rowOff>
    </xdr:to>
    <xdr:sp macro="" textlink="">
      <xdr:nvSpPr>
        <xdr:cNvPr id="358" name="フローチャート: 判断 357">
          <a:extLst>
            <a:ext uri="{FF2B5EF4-FFF2-40B4-BE49-F238E27FC236}">
              <a16:creationId xmlns:a16="http://schemas.microsoft.com/office/drawing/2014/main" id="{00000000-0008-0000-0400-000066010000}"/>
            </a:ext>
          </a:extLst>
        </xdr:cNvPr>
        <xdr:cNvSpPr/>
      </xdr:nvSpPr>
      <xdr:spPr>
        <a:xfrm>
          <a:off x="47752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27939</xdr:rowOff>
    </xdr:from>
    <xdr:to>
      <xdr:col>19</xdr:col>
      <xdr:colOff>187325</xdr:colOff>
      <xdr:row>77</xdr:row>
      <xdr:rowOff>85089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3098800" y="13229589"/>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54627</xdr:rowOff>
    </xdr:from>
    <xdr:ext cx="7366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3606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27939</xdr:rowOff>
    </xdr:from>
    <xdr:to>
      <xdr:col>15</xdr:col>
      <xdr:colOff>98425</xdr:colOff>
      <xdr:row>77</xdr:row>
      <xdr:rowOff>100330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2209800" y="13229589"/>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80011</xdr:rowOff>
    </xdr:from>
    <xdr:to>
      <xdr:col>15</xdr:col>
      <xdr:colOff>149225</xdr:colOff>
      <xdr:row>77</xdr:row>
      <xdr:rowOff>10161</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048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20337</xdr:rowOff>
    </xdr:from>
    <xdr:ext cx="762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717800" y="128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100330</xdr:rowOff>
    </xdr:from>
    <xdr:to>
      <xdr:col>11</xdr:col>
      <xdr:colOff>9525</xdr:colOff>
      <xdr:row>77</xdr:row>
      <xdr:rowOff>111761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1320800" y="1330198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110489</xdr:rowOff>
    </xdr:from>
    <xdr:to>
      <xdr:col>11</xdr:col>
      <xdr:colOff>60325</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2159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50817</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1828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118111</xdr:rowOff>
    </xdr:from>
    <xdr:to>
      <xdr:col>6</xdr:col>
      <xdr:colOff>171450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1270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58437</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9398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87630</xdr:rowOff>
    </xdr:from>
    <xdr:to>
      <xdr:col>24</xdr:col>
      <xdr:colOff>76200</xdr:colOff>
      <xdr:row>78</xdr:row>
      <xdr:rowOff>17780</xdr:rowOff>
    </xdr:to>
    <xdr:sp macro="" textlink="">
      <xdr:nvSpPr>
        <xdr:cNvPr id="375" name="楕円 374">
          <a:extLst>
            <a:ext uri="{FF2B5EF4-FFF2-40B4-BE49-F238E27FC236}">
              <a16:creationId xmlns:a16="http://schemas.microsoft.com/office/drawing/2014/main" id="{00000000-0008-0000-0400-000077010000}"/>
            </a:ext>
          </a:extLst>
        </xdr:cNvPr>
        <xdr:cNvSpPr/>
      </xdr:nvSpPr>
      <xdr:spPr>
        <a:xfrm>
          <a:off x="47752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59707</xdr:rowOff>
    </xdr:from>
    <xdr:ext cx="762000" cy="259045"/>
    <xdr:sp macro="" textlink="">
      <xdr:nvSpPr>
        <xdr:cNvPr id="376" name="公債費該当値テキスト">
          <a:extLst>
            <a:ext uri="{FF2B5EF4-FFF2-40B4-BE49-F238E27FC236}">
              <a16:creationId xmlns:a16="http://schemas.microsoft.com/office/drawing/2014/main" id="{00000000-0008-0000-0400-000078010000}"/>
            </a:ext>
          </a:extLst>
        </xdr:cNvPr>
        <xdr:cNvSpPr txBox="1"/>
      </xdr:nvSpPr>
      <xdr:spPr>
        <a:xfrm>
          <a:off x="49149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34289</xdr:rowOff>
    </xdr:from>
    <xdr:to>
      <xdr:col>20</xdr:col>
      <xdr:colOff>38100</xdr:colOff>
      <xdr:row>77</xdr:row>
      <xdr:rowOff>135889</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3937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120666</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3322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148589</xdr:rowOff>
    </xdr:from>
    <xdr:to>
      <xdr:col>15</xdr:col>
      <xdr:colOff>149225</xdr:colOff>
      <xdr:row>77</xdr:row>
      <xdr:rowOff>78739</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048000" y="1317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63516</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2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49530</xdr:rowOff>
    </xdr:from>
    <xdr:to>
      <xdr:col>11</xdr:col>
      <xdr:colOff>60325</xdr:colOff>
      <xdr:row>77</xdr:row>
      <xdr:rowOff>151130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21590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135907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60961</xdr:rowOff>
    </xdr:from>
    <xdr:to>
      <xdr:col>6</xdr:col>
      <xdr:colOff>171450</xdr:colOff>
      <xdr:row>77</xdr:row>
      <xdr:rowOff>162561</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1270000" y="1326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147338</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348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5" name="正方形/長方形 384">
          <a:extLst>
            <a:ext uri="{FF2B5EF4-FFF2-40B4-BE49-F238E27FC236}">
              <a16:creationId xmlns:a16="http://schemas.microsoft.com/office/drawing/2014/main" id="{00000000-0008-0000-0400-00008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6" name="正方形/長方形 385">
          <a:extLst>
            <a:ext uri="{FF2B5EF4-FFF2-40B4-BE49-F238E27FC236}">
              <a16:creationId xmlns:a16="http://schemas.microsoft.com/office/drawing/2014/main" id="{00000000-0008-0000-0400-00008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を除くと、物件費（主に管理費用）及び維持修繕費が主に増加する項目となっている。なお、いずれも物価高騰の影響をうけ、また特定財源が乏しい項目でもあるため、財源対策も重要だが、いかにして公共施設を管理していくかという課題が残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今後においても、増加していくことが見込まれるため物価高騰に対応した施設使用料の考え方などを整理していくこが重要である。</a:t>
          </a:r>
        </a:p>
      </xdr:txBody>
    </xdr:sp>
    <xdr:clientData/>
  </xdr:twoCellAnchor>
  <xdr:oneCellAnchor>
    <xdr:from>
      <xdr:col>62</xdr:col>
      <xdr:colOff>6350</xdr:colOff>
      <xdr:row>69</xdr:row>
      <xdr:rowOff>107950</xdr:rowOff>
    </xdr:from>
    <xdr:ext cx="298543" cy="225703"/>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a:extLst>
            <a:ext uri="{FF2B5EF4-FFF2-40B4-BE49-F238E27FC236}">
              <a16:creationId xmlns:a16="http://schemas.microsoft.com/office/drawing/2014/main" id="{00000000-0008-0000-0400-00008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73660</xdr:rowOff>
    </xdr:from>
    <xdr:to>
      <xdr:col>82</xdr:col>
      <xdr:colOff>107950</xdr:colOff>
      <xdr:row>82</xdr:row>
      <xdr:rowOff>58420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flipV="1">
          <a:off x="16510000" y="1276096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30497</xdr:rowOff>
    </xdr:from>
    <xdr:ext cx="762000" cy="259045"/>
    <xdr:sp macro="" textlink="">
      <xdr:nvSpPr>
        <xdr:cNvPr id="413" name="公債費以外最小値テキスト">
          <a:extLst>
            <a:ext uri="{FF2B5EF4-FFF2-40B4-BE49-F238E27FC236}">
              <a16:creationId xmlns:a16="http://schemas.microsoft.com/office/drawing/2014/main" id="{00000000-0008-0000-0400-00009D010000}"/>
            </a:ext>
          </a:extLst>
        </xdr:cNvPr>
        <xdr:cNvSpPr txBox="1"/>
      </xdr:nvSpPr>
      <xdr:spPr>
        <a:xfrm>
          <a:off x="16598900" y="1408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58420</xdr:rowOff>
    </xdr:from>
    <xdr:to>
      <xdr:col>82</xdr:col>
      <xdr:colOff>196850</xdr:colOff>
      <xdr:row>82</xdr:row>
      <xdr:rowOff>58420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6421100" y="1411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160037</xdr:rowOff>
    </xdr:from>
    <xdr:ext cx="762000" cy="259045"/>
    <xdr:sp macro="" textlink="">
      <xdr:nvSpPr>
        <xdr:cNvPr id="415" name="公債費以外最大値テキスト">
          <a:extLst>
            <a:ext uri="{FF2B5EF4-FFF2-40B4-BE49-F238E27FC236}">
              <a16:creationId xmlns:a16="http://schemas.microsoft.com/office/drawing/2014/main" id="{00000000-0008-0000-0400-00009F010000}"/>
            </a:ext>
          </a:extLst>
        </xdr:cNvPr>
        <xdr:cNvSpPr txBox="1"/>
      </xdr:nvSpPr>
      <xdr:spPr>
        <a:xfrm>
          <a:off x="16598900" y="1250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73660</xdr:rowOff>
    </xdr:from>
    <xdr:to>
      <xdr:col>82</xdr:col>
      <xdr:colOff>196850</xdr:colOff>
      <xdr:row>74</xdr:row>
      <xdr:rowOff>73660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276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54611</xdr:rowOff>
    </xdr:from>
    <xdr:to>
      <xdr:col>82</xdr:col>
      <xdr:colOff>107950</xdr:colOff>
      <xdr:row>80</xdr:row>
      <xdr:rowOff>96520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5671800" y="13770611"/>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96538</xdr:rowOff>
    </xdr:from>
    <xdr:ext cx="762000" cy="259045"/>
    <xdr:sp macro="" textlink="">
      <xdr:nvSpPr>
        <xdr:cNvPr id="418" name="公債費以外平均値テキスト">
          <a:extLst>
            <a:ext uri="{FF2B5EF4-FFF2-40B4-BE49-F238E27FC236}">
              <a16:creationId xmlns:a16="http://schemas.microsoft.com/office/drawing/2014/main" id="{00000000-0008-0000-0400-0000A2010000}"/>
            </a:ext>
          </a:extLst>
        </xdr:cNvPr>
        <xdr:cNvSpPr txBox="1"/>
      </xdr:nvSpPr>
      <xdr:spPr>
        <a:xfrm>
          <a:off x="16598900" y="13298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80011</xdr:rowOff>
    </xdr:from>
    <xdr:to>
      <xdr:col>82</xdr:col>
      <xdr:colOff>158750</xdr:colOff>
      <xdr:row>79</xdr:row>
      <xdr:rowOff>10161</xdr:rowOff>
    </xdr:to>
    <xdr:sp macro="" textlink="">
      <xdr:nvSpPr>
        <xdr:cNvPr id="419" name="フローチャート: 判断 418">
          <a:extLst>
            <a:ext uri="{FF2B5EF4-FFF2-40B4-BE49-F238E27FC236}">
              <a16:creationId xmlns:a16="http://schemas.microsoft.com/office/drawing/2014/main" id="{00000000-0008-0000-0400-0000A3010000}"/>
            </a:ext>
          </a:extLst>
        </xdr:cNvPr>
        <xdr:cNvSpPr/>
      </xdr:nvSpPr>
      <xdr:spPr>
        <a:xfrm>
          <a:off x="16459200" y="134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92711</xdr:rowOff>
    </xdr:from>
    <xdr:to>
      <xdr:col>78</xdr:col>
      <xdr:colOff>69850</xdr:colOff>
      <xdr:row>80</xdr:row>
      <xdr:rowOff>54611</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4782800" y="13637261"/>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38100</xdr:rowOff>
    </xdr:from>
    <xdr:to>
      <xdr:col>78</xdr:col>
      <xdr:colOff>120650</xdr:colOff>
      <xdr:row>78</xdr:row>
      <xdr:rowOff>139700</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5621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149877</xdr:rowOff>
    </xdr:from>
    <xdr:ext cx="7366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5290800" y="1318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92711</xdr:rowOff>
    </xdr:from>
    <xdr:to>
      <xdr:col>73</xdr:col>
      <xdr:colOff>180975</xdr:colOff>
      <xdr:row>80</xdr:row>
      <xdr:rowOff>149861</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3893800" y="13637261"/>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106680</xdr:rowOff>
    </xdr:from>
    <xdr:to>
      <xdr:col>74</xdr:col>
      <xdr:colOff>31750</xdr:colOff>
      <xdr:row>78</xdr:row>
      <xdr:rowOff>36830</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47320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47007</xdr:rowOff>
    </xdr:from>
    <xdr:ext cx="762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4401800" y="1307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62230</xdr:rowOff>
    </xdr:from>
    <xdr:to>
      <xdr:col>69</xdr:col>
      <xdr:colOff>92075</xdr:colOff>
      <xdr:row>80</xdr:row>
      <xdr:rowOff>149861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3004800" y="13778230"/>
          <a:ext cx="88900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87630</xdr:rowOff>
    </xdr:from>
    <xdr:to>
      <xdr:col>69</xdr:col>
      <xdr:colOff>142875</xdr:colOff>
      <xdr:row>79</xdr:row>
      <xdr:rowOff>17780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38430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27957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3512800" y="1322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129539</xdr:rowOff>
    </xdr:from>
    <xdr:to>
      <xdr:col>65</xdr:col>
      <xdr:colOff>53975</xdr:colOff>
      <xdr:row>79</xdr:row>
      <xdr:rowOff>59689</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2954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69866</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2623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45720</xdr:rowOff>
    </xdr:from>
    <xdr:to>
      <xdr:col>82</xdr:col>
      <xdr:colOff>158750</xdr:colOff>
      <xdr:row>80</xdr:row>
      <xdr:rowOff>147320</xdr:rowOff>
    </xdr:to>
    <xdr:sp macro="" textlink="">
      <xdr:nvSpPr>
        <xdr:cNvPr id="436" name="楕円 435">
          <a:extLst>
            <a:ext uri="{FF2B5EF4-FFF2-40B4-BE49-F238E27FC236}">
              <a16:creationId xmlns:a16="http://schemas.microsoft.com/office/drawing/2014/main" id="{00000000-0008-0000-0400-0000B4010000}"/>
            </a:ext>
          </a:extLst>
        </xdr:cNvPr>
        <xdr:cNvSpPr/>
      </xdr:nvSpPr>
      <xdr:spPr>
        <a:xfrm>
          <a:off x="16459200" y="1376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17797</xdr:rowOff>
    </xdr:from>
    <xdr:ext cx="762000" cy="259045"/>
    <xdr:sp macro="" textlink="">
      <xdr:nvSpPr>
        <xdr:cNvPr id="437" name="公債費以外該当値テキスト">
          <a:extLst>
            <a:ext uri="{FF2B5EF4-FFF2-40B4-BE49-F238E27FC236}">
              <a16:creationId xmlns:a16="http://schemas.microsoft.com/office/drawing/2014/main" id="{00000000-0008-0000-0400-0000B5010000}"/>
            </a:ext>
          </a:extLst>
        </xdr:cNvPr>
        <xdr:cNvSpPr txBox="1"/>
      </xdr:nvSpPr>
      <xdr:spPr>
        <a:xfrm>
          <a:off x="16598900" y="1373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3811</xdr:rowOff>
    </xdr:from>
    <xdr:to>
      <xdr:col>78</xdr:col>
      <xdr:colOff>120650</xdr:colOff>
      <xdr:row>80</xdr:row>
      <xdr:rowOff>105411</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5621000" y="1371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90188</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3806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41911</xdr:rowOff>
    </xdr:from>
    <xdr:to>
      <xdr:col>74</xdr:col>
      <xdr:colOff>31750</xdr:colOff>
      <xdr:row>79</xdr:row>
      <xdr:rowOff>143511</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47320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128288</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99061</xdr:rowOff>
    </xdr:from>
    <xdr:to>
      <xdr:col>69</xdr:col>
      <xdr:colOff>142875</xdr:colOff>
      <xdr:row>81</xdr:row>
      <xdr:rowOff>29211</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3843000" y="1381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81</xdr:row>
      <xdr:rowOff>13988</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901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11430</xdr:rowOff>
    </xdr:from>
    <xdr:to>
      <xdr:col>65</xdr:col>
      <xdr:colOff>53975</xdr:colOff>
      <xdr:row>80</xdr:row>
      <xdr:rowOff>113030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2954000" y="1372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97807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81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高知県安田町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154506</xdr:rowOff>
    </xdr:from>
    <xdr:to>
      <xdr:col>29</xdr:col>
      <xdr:colOff>127000</xdr:colOff>
      <xdr:row>18</xdr:row>
      <xdr:rowOff>139366</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88081"/>
          <a:ext cx="0" cy="11850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111443</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45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139366</xdr:rowOff>
    </xdr:from>
    <xdr:to>
      <xdr:col>30</xdr:col>
      <xdr:colOff>25400</xdr:colOff>
      <xdr:row>18</xdr:row>
      <xdr:rowOff>139366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73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69433</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31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154506</xdr:rowOff>
    </xdr:from>
    <xdr:to>
      <xdr:col>30</xdr:col>
      <xdr:colOff>25400</xdr:colOff>
      <xdr:row>11</xdr:row>
      <xdr:rowOff>154506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880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49510</xdr:rowOff>
    </xdr:from>
    <xdr:to>
      <xdr:col>29</xdr:col>
      <xdr:colOff>127000</xdr:colOff>
      <xdr:row>17</xdr:row>
      <xdr:rowOff>87883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011785"/>
          <a:ext cx="647700" cy="383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14614</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8054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169537</xdr:rowOff>
    </xdr:from>
    <xdr:to>
      <xdr:col>29</xdr:col>
      <xdr:colOff>177800</xdr:colOff>
      <xdr:row>17</xdr:row>
      <xdr:rowOff>99687</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2960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87883</xdr:rowOff>
    </xdr:from>
    <xdr:to>
      <xdr:col>26</xdr:col>
      <xdr:colOff>50800</xdr:colOff>
      <xdr:row>17</xdr:row>
      <xdr:rowOff>104820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050158"/>
          <a:ext cx="698500" cy="169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17775</xdr:rowOff>
    </xdr:from>
    <xdr:to>
      <xdr:col>26</xdr:col>
      <xdr:colOff>101600</xdr:colOff>
      <xdr:row>17</xdr:row>
      <xdr:rowOff>119375</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29800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129552</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748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104820</xdr:rowOff>
    </xdr:from>
    <xdr:to>
      <xdr:col>22</xdr:col>
      <xdr:colOff>114300</xdr:colOff>
      <xdr:row>17</xdr:row>
      <xdr:rowOff>126501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067095"/>
          <a:ext cx="698500" cy="216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36776</xdr:rowOff>
    </xdr:from>
    <xdr:to>
      <xdr:col>22</xdr:col>
      <xdr:colOff>165100</xdr:colOff>
      <xdr:row>17</xdr:row>
      <xdr:rowOff>138376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2999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148553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76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126501</xdr:rowOff>
    </xdr:from>
    <xdr:to>
      <xdr:col>18</xdr:col>
      <xdr:colOff>177800</xdr:colOff>
      <xdr:row>17</xdr:row>
      <xdr:rowOff>136401</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088776"/>
          <a:ext cx="698500" cy="99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50949</xdr:rowOff>
    </xdr:from>
    <xdr:to>
      <xdr:col>19</xdr:col>
      <xdr:colOff>38100</xdr:colOff>
      <xdr:row>17</xdr:row>
      <xdr:rowOff>152549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162726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78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61724</xdr:rowOff>
    </xdr:from>
    <xdr:to>
      <xdr:col>15</xdr:col>
      <xdr:colOff>101600</xdr:colOff>
      <xdr:row>17</xdr:row>
      <xdr:rowOff>163324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2051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792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170160</xdr:rowOff>
    </xdr:from>
    <xdr:to>
      <xdr:col>29</xdr:col>
      <xdr:colOff>177800</xdr:colOff>
      <xdr:row>17</xdr:row>
      <xdr:rowOff>100310</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9609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142237</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933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37083</xdr:rowOff>
    </xdr:from>
    <xdr:to>
      <xdr:col>26</xdr:col>
      <xdr:colOff>101600</xdr:colOff>
      <xdr:row>17</xdr:row>
      <xdr:rowOff>138683</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29993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123460</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0857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54020</xdr:rowOff>
    </xdr:from>
    <xdr:to>
      <xdr:col>22</xdr:col>
      <xdr:colOff>165100</xdr:colOff>
      <xdr:row>17</xdr:row>
      <xdr:rowOff>155620</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0162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140397</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102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75701</xdr:rowOff>
    </xdr:from>
    <xdr:to>
      <xdr:col>19</xdr:col>
      <xdr:colOff>38100</xdr:colOff>
      <xdr:row>18</xdr:row>
      <xdr:rowOff>5851</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0379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162078</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124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85601</xdr:rowOff>
    </xdr:from>
    <xdr:to>
      <xdr:col>15</xdr:col>
      <xdr:colOff>101600</xdr:colOff>
      <xdr:row>18</xdr:row>
      <xdr:rowOff>15751</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0478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528</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134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208903</xdr:rowOff>
    </xdr:from>
    <xdr:to>
      <xdr:col>29</xdr:col>
      <xdr:colOff>127000</xdr:colOff>
      <xdr:row>37</xdr:row>
      <xdr:rowOff>18466</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133453"/>
          <a:ext cx="0" cy="10097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36</xdr:row>
      <xdr:rowOff>161993</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11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18466</xdr:rowOff>
    </xdr:from>
    <xdr:to>
      <xdr:col>30</xdr:col>
      <xdr:colOff>25400</xdr:colOff>
      <xdr:row>37</xdr:row>
      <xdr:rowOff>18466</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1431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123830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876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208903</xdr:rowOff>
    </xdr:from>
    <xdr:to>
      <xdr:col>30</xdr:col>
      <xdr:colOff>25400</xdr:colOff>
      <xdr:row>33</xdr:row>
      <xdr:rowOff>208903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1334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154053</xdr:rowOff>
    </xdr:from>
    <xdr:to>
      <xdr:col>29</xdr:col>
      <xdr:colOff>127000</xdr:colOff>
      <xdr:row>35</xdr:row>
      <xdr:rowOff>192416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6764403"/>
          <a:ext cx="647700" cy="383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277272</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5447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89295</xdr:rowOff>
    </xdr:from>
    <xdr:to>
      <xdr:col>29</xdr:col>
      <xdr:colOff>177800</xdr:colOff>
      <xdr:row>35</xdr:row>
      <xdr:rowOff>190895</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699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192416</xdr:rowOff>
    </xdr:from>
    <xdr:to>
      <xdr:col>26</xdr:col>
      <xdr:colOff>50800</xdr:colOff>
      <xdr:row>35</xdr:row>
      <xdr:rowOff>221759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6802766"/>
          <a:ext cx="698500" cy="293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104570</xdr:rowOff>
    </xdr:from>
    <xdr:to>
      <xdr:col>26</xdr:col>
      <xdr:colOff>101600</xdr:colOff>
      <xdr:row>35</xdr:row>
      <xdr:rowOff>206170</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7149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216347</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48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221759</xdr:rowOff>
    </xdr:from>
    <xdr:to>
      <xdr:col>22</xdr:col>
      <xdr:colOff>114300</xdr:colOff>
      <xdr:row>35</xdr:row>
      <xdr:rowOff>243696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832109"/>
          <a:ext cx="698500" cy="219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123630</xdr:rowOff>
    </xdr:from>
    <xdr:to>
      <xdr:col>22</xdr:col>
      <xdr:colOff>165100</xdr:colOff>
      <xdr:row>35</xdr:row>
      <xdr:rowOff>225230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235407</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50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243696</xdr:rowOff>
    </xdr:from>
    <xdr:to>
      <xdr:col>18</xdr:col>
      <xdr:colOff>177800</xdr:colOff>
      <xdr:row>35</xdr:row>
      <xdr:rowOff>259483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6854046"/>
          <a:ext cx="698500" cy="157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145763</xdr:rowOff>
    </xdr:from>
    <xdr:to>
      <xdr:col>19</xdr:col>
      <xdr:colOff>38100</xdr:colOff>
      <xdr:row>35</xdr:row>
      <xdr:rowOff>247363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257540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524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157033</xdr:rowOff>
    </xdr:from>
    <xdr:to>
      <xdr:col>15</xdr:col>
      <xdr:colOff>101600</xdr:colOff>
      <xdr:row>35</xdr:row>
      <xdr:rowOff>258633</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767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268810</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536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103253</xdr:rowOff>
    </xdr:from>
    <xdr:to>
      <xdr:col>29</xdr:col>
      <xdr:colOff>177800</xdr:colOff>
      <xdr:row>35</xdr:row>
      <xdr:rowOff>204853</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7136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75330</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685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141616</xdr:rowOff>
    </xdr:from>
    <xdr:to>
      <xdr:col>26</xdr:col>
      <xdr:colOff>101600</xdr:colOff>
      <xdr:row>35</xdr:row>
      <xdr:rowOff>243216</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7519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227993</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8383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170959</xdr:rowOff>
    </xdr:from>
    <xdr:to>
      <xdr:col>22</xdr:col>
      <xdr:colOff>165100</xdr:colOff>
      <xdr:row>35</xdr:row>
      <xdr:rowOff>272559</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7813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257336</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867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192896</xdr:rowOff>
    </xdr:from>
    <xdr:to>
      <xdr:col>19</xdr:col>
      <xdr:colOff>38100</xdr:colOff>
      <xdr:row>35</xdr:row>
      <xdr:rowOff>294496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8032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279273</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889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208683</xdr:rowOff>
    </xdr:from>
    <xdr:to>
      <xdr:col>15</xdr:col>
      <xdr:colOff>101600</xdr:colOff>
      <xdr:row>35</xdr:row>
      <xdr:rowOff>310283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8190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295060</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905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高知県安田町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2,345
2,334
52.36
3,112,598
3,040,452
52,163
1,696,059
4,325,745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98243</xdr:rowOff>
    </xdr:from>
    <xdr:to>
      <xdr:col>24</xdr:col>
      <xdr:colOff>62865</xdr:colOff>
      <xdr:row>37</xdr:row>
      <xdr:rowOff>170746</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41743"/>
          <a:ext cx="1270" cy="1272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3123</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1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170746</xdr:rowOff>
    </xdr:from>
    <xdr:to>
      <xdr:col>24</xdr:col>
      <xdr:colOff>152400</xdr:colOff>
      <xdr:row>37</xdr:row>
      <xdr:rowOff>170746</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44920</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98243</xdr:rowOff>
    </xdr:from>
    <xdr:to>
      <xdr:col>24</xdr:col>
      <xdr:colOff>152400</xdr:colOff>
      <xdr:row>30</xdr:row>
      <xdr:rowOff>98243</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89663</xdr:rowOff>
    </xdr:from>
    <xdr:to>
      <xdr:col>24</xdr:col>
      <xdr:colOff>63500</xdr:colOff>
      <xdr:row>36</xdr:row>
      <xdr:rowOff>124214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261863"/>
          <a:ext cx="838200" cy="34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22655</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948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44228</xdr:rowOff>
    </xdr:from>
    <xdr:to>
      <xdr:col>24</xdr:col>
      <xdr:colOff>114300</xdr:colOff>
      <xdr:row>36</xdr:row>
      <xdr:rowOff>145828</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1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124214</xdr:rowOff>
    </xdr:from>
    <xdr:to>
      <xdr:col>19</xdr:col>
      <xdr:colOff>177800</xdr:colOff>
      <xdr:row>36</xdr:row>
      <xdr:rowOff>128251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296414"/>
          <a:ext cx="889000" cy="4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51175</xdr:rowOff>
    </xdr:from>
    <xdr:to>
      <xdr:col>20</xdr:col>
      <xdr:colOff>38100</xdr:colOff>
      <xdr:row>36</xdr:row>
      <xdr:rowOff>152775</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22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169302</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5998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128251</xdr:rowOff>
    </xdr:from>
    <xdr:to>
      <xdr:col>15</xdr:col>
      <xdr:colOff>50800</xdr:colOff>
      <xdr:row>36</xdr:row>
      <xdr:rowOff>149859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300451"/>
          <a:ext cx="889000" cy="2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67206</xdr:rowOff>
    </xdr:from>
    <xdr:to>
      <xdr:col>15</xdr:col>
      <xdr:colOff>101600</xdr:colOff>
      <xdr:row>36</xdr:row>
      <xdr:rowOff>168806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23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13883</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014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149859</xdr:rowOff>
    </xdr:from>
    <xdr:to>
      <xdr:col>10</xdr:col>
      <xdr:colOff>114300</xdr:colOff>
      <xdr:row>37</xdr:row>
      <xdr:rowOff>44042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322059"/>
          <a:ext cx="889000" cy="65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81093</xdr:rowOff>
    </xdr:from>
    <xdr:to>
      <xdr:col>10</xdr:col>
      <xdr:colOff>165100</xdr:colOff>
      <xdr:row>37</xdr:row>
      <xdr:rowOff>11243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27770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028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130722</xdr:rowOff>
    </xdr:from>
    <xdr:to>
      <xdr:col>6</xdr:col>
      <xdr:colOff>38100</xdr:colOff>
      <xdr:row>37</xdr:row>
      <xdr:rowOff>60872</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77399</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07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38863</xdr:rowOff>
    </xdr:from>
    <xdr:to>
      <xdr:col>24</xdr:col>
      <xdr:colOff>114300</xdr:colOff>
      <xdr:row>36</xdr:row>
      <xdr:rowOff>140463</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21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61740</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062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73414</xdr:rowOff>
    </xdr:from>
    <xdr:to>
      <xdr:col>20</xdr:col>
      <xdr:colOff>38100</xdr:colOff>
      <xdr:row>37</xdr:row>
      <xdr:rowOff>3564</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24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166141</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338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77451</xdr:rowOff>
    </xdr:from>
    <xdr:to>
      <xdr:col>15</xdr:col>
      <xdr:colOff>101600</xdr:colOff>
      <xdr:row>37</xdr:row>
      <xdr:rowOff>7601</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249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170178</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342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99059</xdr:rowOff>
    </xdr:from>
    <xdr:to>
      <xdr:col>10</xdr:col>
      <xdr:colOff>165100</xdr:colOff>
      <xdr:row>37</xdr:row>
      <xdr:rowOff>29209</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27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20336</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363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164692</xdr:rowOff>
    </xdr:from>
    <xdr:to>
      <xdr:col>6</xdr:col>
      <xdr:colOff>38100</xdr:colOff>
      <xdr:row>37</xdr:row>
      <xdr:rowOff>94842</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33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85969</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429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143782</xdr:rowOff>
    </xdr:from>
    <xdr:to>
      <xdr:col>24</xdr:col>
      <xdr:colOff>62865</xdr:colOff>
      <xdr:row>58</xdr:row>
      <xdr:rowOff>94226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16282"/>
          <a:ext cx="1270" cy="1322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98053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4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94226</xdr:rowOff>
    </xdr:from>
    <xdr:to>
      <xdr:col>24</xdr:col>
      <xdr:colOff>152400</xdr:colOff>
      <xdr:row>58</xdr:row>
      <xdr:rowOff>94226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38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90459</xdr:rowOff>
    </xdr:from>
    <xdr:ext cx="690189"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915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143782</xdr:rowOff>
    </xdr:from>
    <xdr:to>
      <xdr:col>24</xdr:col>
      <xdr:colOff>152400</xdr:colOff>
      <xdr:row>50</xdr:row>
      <xdr:rowOff>143782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16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102042</xdr:rowOff>
    </xdr:from>
    <xdr:to>
      <xdr:col>24</xdr:col>
      <xdr:colOff>63500</xdr:colOff>
      <xdr:row>57</xdr:row>
      <xdr:rowOff>124231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874692"/>
          <a:ext cx="838200" cy="22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24317</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255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1440</xdr:rowOff>
    </xdr:from>
    <xdr:to>
      <xdr:col>24</xdr:col>
      <xdr:colOff>114300</xdr:colOff>
      <xdr:row>57</xdr:row>
      <xdr:rowOff>103040</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124231</xdr:rowOff>
    </xdr:from>
    <xdr:to>
      <xdr:col>19</xdr:col>
      <xdr:colOff>177800</xdr:colOff>
      <xdr:row>57</xdr:row>
      <xdr:rowOff>163954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896881"/>
          <a:ext cx="889000" cy="3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5522</xdr:rowOff>
    </xdr:from>
    <xdr:to>
      <xdr:col>20</xdr:col>
      <xdr:colOff>38100</xdr:colOff>
      <xdr:row>57</xdr:row>
      <xdr:rowOff>107122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123649</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55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145624</xdr:rowOff>
    </xdr:from>
    <xdr:to>
      <xdr:col>15</xdr:col>
      <xdr:colOff>50800</xdr:colOff>
      <xdr:row>57</xdr:row>
      <xdr:rowOff>163954</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019300" y="9918274"/>
          <a:ext cx="889000" cy="18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39268</xdr:rowOff>
    </xdr:from>
    <xdr:to>
      <xdr:col>15</xdr:col>
      <xdr:colOff>101600</xdr:colOff>
      <xdr:row>57</xdr:row>
      <xdr:rowOff>140868</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157395</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587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139376</xdr:rowOff>
    </xdr:from>
    <xdr:to>
      <xdr:col>10</xdr:col>
      <xdr:colOff>114300</xdr:colOff>
      <xdr:row>57</xdr:row>
      <xdr:rowOff>145624</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912026"/>
          <a:ext cx="889000" cy="6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52315</xdr:rowOff>
    </xdr:from>
    <xdr:to>
      <xdr:col>10</xdr:col>
      <xdr:colOff>165100</xdr:colOff>
      <xdr:row>57</xdr:row>
      <xdr:rowOff>153915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170442</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60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57808</xdr:rowOff>
    </xdr:from>
    <xdr:to>
      <xdr:col>6</xdr:col>
      <xdr:colOff>38100</xdr:colOff>
      <xdr:row>57</xdr:row>
      <xdr:rowOff>159408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3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4485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605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51242</xdr:rowOff>
    </xdr:from>
    <xdr:to>
      <xdr:col>24</xdr:col>
      <xdr:colOff>114300</xdr:colOff>
      <xdr:row>57</xdr:row>
      <xdr:rowOff>152842</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82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29669</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802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73431</xdr:rowOff>
    </xdr:from>
    <xdr:to>
      <xdr:col>20</xdr:col>
      <xdr:colOff>38100</xdr:colOff>
      <xdr:row>58</xdr:row>
      <xdr:rowOff>3581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846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166158</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93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113154</xdr:rowOff>
    </xdr:from>
    <xdr:to>
      <xdr:col>15</xdr:col>
      <xdr:colOff>101600</xdr:colOff>
      <xdr:row>58</xdr:row>
      <xdr:rowOff>43304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88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34431</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978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94824</xdr:rowOff>
    </xdr:from>
    <xdr:to>
      <xdr:col>10</xdr:col>
      <xdr:colOff>165100</xdr:colOff>
      <xdr:row>58</xdr:row>
      <xdr:rowOff>24974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67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16101</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960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88576</xdr:rowOff>
    </xdr:from>
    <xdr:to>
      <xdr:col>6</xdr:col>
      <xdr:colOff>38100</xdr:colOff>
      <xdr:row>58</xdr:row>
      <xdr:rowOff>18726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6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9853</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953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91539</xdr:rowOff>
    </xdr:from>
    <xdr:to>
      <xdr:col>24</xdr:col>
      <xdr:colOff>62865</xdr:colOff>
      <xdr:row>78</xdr:row>
      <xdr:rowOff>137272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435939"/>
          <a:ext cx="1270" cy="1074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141099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14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137272</xdr:rowOff>
    </xdr:from>
    <xdr:to>
      <xdr:col>24</xdr:col>
      <xdr:colOff>152400</xdr:colOff>
      <xdr:row>78</xdr:row>
      <xdr:rowOff>137272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1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38216</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211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91539</xdr:rowOff>
    </xdr:from>
    <xdr:to>
      <xdr:col>24</xdr:col>
      <xdr:colOff>152400</xdr:colOff>
      <xdr:row>72</xdr:row>
      <xdr:rowOff>91539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435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51594</xdr:rowOff>
    </xdr:from>
    <xdr:to>
      <xdr:col>24</xdr:col>
      <xdr:colOff>63500</xdr:colOff>
      <xdr:row>78</xdr:row>
      <xdr:rowOff>64102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424694"/>
          <a:ext cx="838200" cy="12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99359</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29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76482</xdr:rowOff>
    </xdr:from>
    <xdr:to>
      <xdr:col>24</xdr:col>
      <xdr:colOff>114300</xdr:colOff>
      <xdr:row>78</xdr:row>
      <xdr:rowOff>6632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57303</xdr:rowOff>
    </xdr:from>
    <xdr:to>
      <xdr:col>19</xdr:col>
      <xdr:colOff>177800</xdr:colOff>
      <xdr:row>78</xdr:row>
      <xdr:rowOff>64102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430403"/>
          <a:ext cx="889000" cy="6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81663</xdr:rowOff>
    </xdr:from>
    <xdr:to>
      <xdr:col>20</xdr:col>
      <xdr:colOff>38100</xdr:colOff>
      <xdr:row>78</xdr:row>
      <xdr:rowOff>11813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28340</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05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57303</xdr:rowOff>
    </xdr:from>
    <xdr:to>
      <xdr:col>15</xdr:col>
      <xdr:colOff>50800</xdr:colOff>
      <xdr:row>78</xdr:row>
      <xdr:rowOff>66708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430403"/>
          <a:ext cx="889000" cy="9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92749</xdr:rowOff>
    </xdr:from>
    <xdr:to>
      <xdr:col>15</xdr:col>
      <xdr:colOff>101600</xdr:colOff>
      <xdr:row>78</xdr:row>
      <xdr:rowOff>22899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39426</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06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57102</xdr:rowOff>
    </xdr:from>
    <xdr:to>
      <xdr:col>10</xdr:col>
      <xdr:colOff>114300</xdr:colOff>
      <xdr:row>78</xdr:row>
      <xdr:rowOff>66708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430202"/>
          <a:ext cx="889000" cy="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110832</xdr:rowOff>
    </xdr:from>
    <xdr:to>
      <xdr:col>10</xdr:col>
      <xdr:colOff>165100</xdr:colOff>
      <xdr:row>78</xdr:row>
      <xdr:rowOff>40982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57509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146535</xdr:rowOff>
    </xdr:from>
    <xdr:to>
      <xdr:col>6</xdr:col>
      <xdr:colOff>38100</xdr:colOff>
      <xdr:row>78</xdr:row>
      <xdr:rowOff>76685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4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93212</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12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794</xdr:rowOff>
    </xdr:from>
    <xdr:to>
      <xdr:col>24</xdr:col>
      <xdr:colOff>114300</xdr:colOff>
      <xdr:row>78</xdr:row>
      <xdr:rowOff>102394</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7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87171</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288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13302</xdr:rowOff>
    </xdr:from>
    <xdr:to>
      <xdr:col>20</xdr:col>
      <xdr:colOff>38100</xdr:colOff>
      <xdr:row>78</xdr:row>
      <xdr:rowOff>114902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8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106029</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479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6503</xdr:rowOff>
    </xdr:from>
    <xdr:to>
      <xdr:col>15</xdr:col>
      <xdr:colOff>101600</xdr:colOff>
      <xdr:row>78</xdr:row>
      <xdr:rowOff>108103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79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99230</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472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15908</xdr:rowOff>
    </xdr:from>
    <xdr:to>
      <xdr:col>10</xdr:col>
      <xdr:colOff>165100</xdr:colOff>
      <xdr:row>78</xdr:row>
      <xdr:rowOff>117508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8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108635</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348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6302</xdr:rowOff>
    </xdr:from>
    <xdr:to>
      <xdr:col>6</xdr:col>
      <xdr:colOff>38100</xdr:colOff>
      <xdr:row>78</xdr:row>
      <xdr:rowOff>107902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7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99029</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3472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18520</xdr:rowOff>
    </xdr:from>
    <xdr:to>
      <xdr:col>24</xdr:col>
      <xdr:colOff>62865</xdr:colOff>
      <xdr:row>97</xdr:row>
      <xdr:rowOff>108755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49020"/>
          <a:ext cx="1270" cy="129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112582</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74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108755</xdr:rowOff>
    </xdr:from>
    <xdr:to>
      <xdr:col>24</xdr:col>
      <xdr:colOff>152400</xdr:colOff>
      <xdr:row>97</xdr:row>
      <xdr:rowOff>108755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739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136647</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24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18520</xdr:rowOff>
    </xdr:from>
    <xdr:to>
      <xdr:col>24</xdr:col>
      <xdr:colOff>152400</xdr:colOff>
      <xdr:row>90</xdr:row>
      <xdr:rowOff>18520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49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53298</xdr:rowOff>
    </xdr:from>
    <xdr:to>
      <xdr:col>24</xdr:col>
      <xdr:colOff>63500</xdr:colOff>
      <xdr:row>97</xdr:row>
      <xdr:rowOff>89636</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683948"/>
          <a:ext cx="838200" cy="36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1295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117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149868</xdr:rowOff>
    </xdr:from>
    <xdr:to>
      <xdr:col>24</xdr:col>
      <xdr:colOff>114300</xdr:colOff>
      <xdr:row>95</xdr:row>
      <xdr:rowOff>80018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40129</xdr:rowOff>
    </xdr:from>
    <xdr:to>
      <xdr:col>19</xdr:col>
      <xdr:colOff>177800</xdr:colOff>
      <xdr:row>97</xdr:row>
      <xdr:rowOff>89636</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2908300" y="16670779"/>
          <a:ext cx="889000" cy="49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25433</xdr:rowOff>
    </xdr:from>
    <xdr:to>
      <xdr:col>20</xdr:col>
      <xdr:colOff>38100</xdr:colOff>
      <xdr:row>95</xdr:row>
      <xdr:rowOff>127033</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143560</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08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40129</xdr:rowOff>
    </xdr:from>
    <xdr:to>
      <xdr:col>15</xdr:col>
      <xdr:colOff>50800</xdr:colOff>
      <xdr:row>98</xdr:row>
      <xdr:rowOff>47978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670779"/>
          <a:ext cx="889000" cy="179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133783</xdr:rowOff>
    </xdr:from>
    <xdr:to>
      <xdr:col>15</xdr:col>
      <xdr:colOff>101600</xdr:colOff>
      <xdr:row>95</xdr:row>
      <xdr:rowOff>63933</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80460</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02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46645</xdr:rowOff>
    </xdr:from>
    <xdr:to>
      <xdr:col>10</xdr:col>
      <xdr:colOff>114300</xdr:colOff>
      <xdr:row>98</xdr:row>
      <xdr:rowOff>47978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1130300" y="16848745"/>
          <a:ext cx="8890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133705</xdr:rowOff>
    </xdr:from>
    <xdr:to>
      <xdr:col>10</xdr:col>
      <xdr:colOff>165100</xdr:colOff>
      <xdr:row>96</xdr:row>
      <xdr:rowOff>63855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80382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160643</xdr:rowOff>
    </xdr:from>
    <xdr:to>
      <xdr:col>6</xdr:col>
      <xdr:colOff>38100</xdr:colOff>
      <xdr:row>96</xdr:row>
      <xdr:rowOff>90793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4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107320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22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2498</xdr:rowOff>
    </xdr:from>
    <xdr:to>
      <xdr:col>24</xdr:col>
      <xdr:colOff>114300</xdr:colOff>
      <xdr:row>97</xdr:row>
      <xdr:rowOff>104098</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63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88875</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548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38836</xdr:rowOff>
    </xdr:from>
    <xdr:to>
      <xdr:col>20</xdr:col>
      <xdr:colOff>38100</xdr:colOff>
      <xdr:row>97</xdr:row>
      <xdr:rowOff>140436</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66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131563</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76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160779</xdr:rowOff>
    </xdr:from>
    <xdr:to>
      <xdr:col>15</xdr:col>
      <xdr:colOff>101600</xdr:colOff>
      <xdr:row>97</xdr:row>
      <xdr:rowOff>90929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619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82056</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712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168628</xdr:rowOff>
    </xdr:from>
    <xdr:to>
      <xdr:col>10</xdr:col>
      <xdr:colOff>165100</xdr:colOff>
      <xdr:row>98</xdr:row>
      <xdr:rowOff>98778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79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89905</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892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167295</xdr:rowOff>
    </xdr:from>
    <xdr:to>
      <xdr:col>6</xdr:col>
      <xdr:colOff>38100</xdr:colOff>
      <xdr:row>98</xdr:row>
      <xdr:rowOff>97445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79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88572</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890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147465</xdr:rowOff>
    </xdr:from>
    <xdr:to>
      <xdr:col>54</xdr:col>
      <xdr:colOff>189865</xdr:colOff>
      <xdr:row>38</xdr:row>
      <xdr:rowOff>31353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462415"/>
          <a:ext cx="1270" cy="1084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35180</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55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31353</xdr:rowOff>
    </xdr:from>
    <xdr:to>
      <xdr:col>55</xdr:col>
      <xdr:colOff>88900</xdr:colOff>
      <xdr:row>38</xdr:row>
      <xdr:rowOff>31353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546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94142</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237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147465</xdr:rowOff>
    </xdr:from>
    <xdr:to>
      <xdr:col>55</xdr:col>
      <xdr:colOff>88900</xdr:colOff>
      <xdr:row>31</xdr:row>
      <xdr:rowOff>147465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46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50342</xdr:rowOff>
    </xdr:from>
    <xdr:to>
      <xdr:col>55</xdr:col>
      <xdr:colOff>0</xdr:colOff>
      <xdr:row>36</xdr:row>
      <xdr:rowOff>89966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9639300" y="6222542"/>
          <a:ext cx="83820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870</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0016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149443</xdr:rowOff>
    </xdr:from>
    <xdr:to>
      <xdr:col>55</xdr:col>
      <xdr:colOff>50800</xdr:colOff>
      <xdr:row>36</xdr:row>
      <xdr:rowOff>79593</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150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50342</xdr:rowOff>
    </xdr:from>
    <xdr:to>
      <xdr:col>50</xdr:col>
      <xdr:colOff>114300</xdr:colOff>
      <xdr:row>36</xdr:row>
      <xdr:rowOff>171138</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6222542"/>
          <a:ext cx="889000" cy="120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14757</xdr:rowOff>
    </xdr:from>
    <xdr:to>
      <xdr:col>50</xdr:col>
      <xdr:colOff>165100</xdr:colOff>
      <xdr:row>36</xdr:row>
      <xdr:rowOff>116357</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18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107484</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6279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141540</xdr:rowOff>
    </xdr:from>
    <xdr:to>
      <xdr:col>45</xdr:col>
      <xdr:colOff>177800</xdr:colOff>
      <xdr:row>36</xdr:row>
      <xdr:rowOff>171138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6142290"/>
          <a:ext cx="889000" cy="201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55259</xdr:rowOff>
    </xdr:from>
    <xdr:to>
      <xdr:col>46</xdr:col>
      <xdr:colOff>38100</xdr:colOff>
      <xdr:row>36</xdr:row>
      <xdr:rowOff>156859</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22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1936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002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141540</xdr:rowOff>
    </xdr:from>
    <xdr:to>
      <xdr:col>41</xdr:col>
      <xdr:colOff>50800</xdr:colOff>
      <xdr:row>37</xdr:row>
      <xdr:rowOff>35106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6142290"/>
          <a:ext cx="889000" cy="236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37204</xdr:rowOff>
    </xdr:from>
    <xdr:to>
      <xdr:col>41</xdr:col>
      <xdr:colOff>101600</xdr:colOff>
      <xdr:row>35</xdr:row>
      <xdr:rowOff>138804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155331</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5813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129282</xdr:rowOff>
    </xdr:from>
    <xdr:to>
      <xdr:col>36</xdr:col>
      <xdr:colOff>165100</xdr:colOff>
      <xdr:row>37</xdr:row>
      <xdr:rowOff>59432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75959</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076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39166</xdr:rowOff>
    </xdr:from>
    <xdr:to>
      <xdr:col>55</xdr:col>
      <xdr:colOff>50800</xdr:colOff>
      <xdr:row>36</xdr:row>
      <xdr:rowOff>140766</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21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17593</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189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170992</xdr:rowOff>
    </xdr:from>
    <xdr:to>
      <xdr:col>50</xdr:col>
      <xdr:colOff>165100</xdr:colOff>
      <xdr:row>36</xdr:row>
      <xdr:rowOff>101142</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17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117669</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5946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120338</xdr:rowOff>
    </xdr:from>
    <xdr:to>
      <xdr:col>46</xdr:col>
      <xdr:colOff>38100</xdr:colOff>
      <xdr:row>37</xdr:row>
      <xdr:rowOff>50488</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29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41615</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6385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90740</xdr:rowOff>
    </xdr:from>
    <xdr:to>
      <xdr:col>41</xdr:col>
      <xdr:colOff>101600</xdr:colOff>
      <xdr:row>36</xdr:row>
      <xdr:rowOff>20890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09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12017</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6184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155756</xdr:rowOff>
    </xdr:from>
    <xdr:to>
      <xdr:col>36</xdr:col>
      <xdr:colOff>165100</xdr:colOff>
      <xdr:row>37</xdr:row>
      <xdr:rowOff>85906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327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77033</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6420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75465</xdr:rowOff>
    </xdr:from>
    <xdr:to>
      <xdr:col>54</xdr:col>
      <xdr:colOff>189865</xdr:colOff>
      <xdr:row>59</xdr:row>
      <xdr:rowOff>39693</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647965"/>
          <a:ext cx="1270" cy="150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43520</xdr:rowOff>
    </xdr:from>
    <xdr:ext cx="469744"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159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39693</xdr:rowOff>
    </xdr:from>
    <xdr:to>
      <xdr:col>55</xdr:col>
      <xdr:colOff>88900</xdr:colOff>
      <xdr:row>59</xdr:row>
      <xdr:rowOff>39693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15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22142</xdr:rowOff>
    </xdr:from>
    <xdr:ext cx="690189"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4231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1,984,298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75465</xdr:rowOff>
    </xdr:from>
    <xdr:to>
      <xdr:col>55</xdr:col>
      <xdr:colOff>88900</xdr:colOff>
      <xdr:row>50</xdr:row>
      <xdr:rowOff>75465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647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83965</xdr:rowOff>
    </xdr:from>
    <xdr:to>
      <xdr:col>55</xdr:col>
      <xdr:colOff>0</xdr:colOff>
      <xdr:row>58</xdr:row>
      <xdr:rowOff>101869</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9639300" y="10028065"/>
          <a:ext cx="838200" cy="17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134377</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7355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111500</xdr:rowOff>
    </xdr:from>
    <xdr:to>
      <xdr:col>55</xdr:col>
      <xdr:colOff>50800</xdr:colOff>
      <xdr:row>58</xdr:row>
      <xdr:rowOff>41650</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73897</xdr:rowOff>
    </xdr:from>
    <xdr:to>
      <xdr:col>50</xdr:col>
      <xdr:colOff>114300</xdr:colOff>
      <xdr:row>58</xdr:row>
      <xdr:rowOff>101869</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8750300" y="9846547"/>
          <a:ext cx="889000" cy="199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121471</xdr:rowOff>
    </xdr:from>
    <xdr:to>
      <xdr:col>50</xdr:col>
      <xdr:colOff>165100</xdr:colOff>
      <xdr:row>58</xdr:row>
      <xdr:rowOff>51621</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68148</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39795" y="966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77688</xdr:rowOff>
    </xdr:from>
    <xdr:to>
      <xdr:col>45</xdr:col>
      <xdr:colOff>177800</xdr:colOff>
      <xdr:row>57</xdr:row>
      <xdr:rowOff>73897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7861300" y="9678888"/>
          <a:ext cx="889000" cy="167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125120</xdr:rowOff>
    </xdr:from>
    <xdr:to>
      <xdr:col>46</xdr:col>
      <xdr:colOff>38100</xdr:colOff>
      <xdr:row>58</xdr:row>
      <xdr:rowOff>55270</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46397</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9990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62482</xdr:rowOff>
    </xdr:from>
    <xdr:to>
      <xdr:col>41</xdr:col>
      <xdr:colOff>50800</xdr:colOff>
      <xdr:row>56</xdr:row>
      <xdr:rowOff>77688</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6972300" y="9663682"/>
          <a:ext cx="889000" cy="15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107162</xdr:rowOff>
    </xdr:from>
    <xdr:to>
      <xdr:col>41</xdr:col>
      <xdr:colOff>101600</xdr:colOff>
      <xdr:row>58</xdr:row>
      <xdr:rowOff>37312</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28439</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9972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132049</xdr:rowOff>
    </xdr:from>
    <xdr:to>
      <xdr:col>36</xdr:col>
      <xdr:colOff>165100</xdr:colOff>
      <xdr:row>58</xdr:row>
      <xdr:rowOff>62199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904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53326</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999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33165</xdr:rowOff>
    </xdr:from>
    <xdr:to>
      <xdr:col>55</xdr:col>
      <xdr:colOff>50800</xdr:colOff>
      <xdr:row>58</xdr:row>
      <xdr:rowOff>134765</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97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11592</xdr:rowOff>
    </xdr:from>
    <xdr:ext cx="599010"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955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51069</xdr:rowOff>
    </xdr:from>
    <xdr:to>
      <xdr:col>50</xdr:col>
      <xdr:colOff>165100</xdr:colOff>
      <xdr:row>58</xdr:row>
      <xdr:rowOff>152669</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99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143796</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39795" y="10087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23097</xdr:rowOff>
    </xdr:from>
    <xdr:to>
      <xdr:col>46</xdr:col>
      <xdr:colOff>38100</xdr:colOff>
      <xdr:row>57</xdr:row>
      <xdr:rowOff>124697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795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141224</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50795" y="9570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26888</xdr:rowOff>
    </xdr:from>
    <xdr:to>
      <xdr:col>41</xdr:col>
      <xdr:colOff>101600</xdr:colOff>
      <xdr:row>56</xdr:row>
      <xdr:rowOff>128488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62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145015</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61795" y="9403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11682</xdr:rowOff>
    </xdr:from>
    <xdr:to>
      <xdr:col>36</xdr:col>
      <xdr:colOff>165100</xdr:colOff>
      <xdr:row>56</xdr:row>
      <xdr:rowOff>113282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9612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129809</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72795" y="9388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57513</xdr:rowOff>
    </xdr:from>
    <xdr:to>
      <xdr:col>54</xdr:col>
      <xdr:colOff>189865</xdr:colOff>
      <xdr:row>79</xdr:row>
      <xdr:rowOff>98879</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30463"/>
          <a:ext cx="1270" cy="1412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4190</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056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57513</xdr:rowOff>
    </xdr:from>
    <xdr:to>
      <xdr:col>55</xdr:col>
      <xdr:colOff>88900</xdr:colOff>
      <xdr:row>71</xdr:row>
      <xdr:rowOff>57513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30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81781</xdr:rowOff>
    </xdr:from>
    <xdr:to>
      <xdr:col>55</xdr:col>
      <xdr:colOff>0</xdr:colOff>
      <xdr:row>79</xdr:row>
      <xdr:rowOff>92726</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626331"/>
          <a:ext cx="838200" cy="10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166082</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3677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143205</xdr:rowOff>
    </xdr:from>
    <xdr:to>
      <xdr:col>55</xdr:col>
      <xdr:colOff>50800</xdr:colOff>
      <xdr:row>79</xdr:row>
      <xdr:rowOff>73355</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51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159288</xdr:rowOff>
    </xdr:from>
    <xdr:to>
      <xdr:col>50</xdr:col>
      <xdr:colOff>114300</xdr:colOff>
      <xdr:row>79</xdr:row>
      <xdr:rowOff>81781</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532388"/>
          <a:ext cx="889000" cy="93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134472</xdr:rowOff>
    </xdr:from>
    <xdr:to>
      <xdr:col>50</xdr:col>
      <xdr:colOff>165100</xdr:colOff>
      <xdr:row>79</xdr:row>
      <xdr:rowOff>64622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50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81149</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8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80739</xdr:rowOff>
    </xdr:from>
    <xdr:to>
      <xdr:col>45</xdr:col>
      <xdr:colOff>177800</xdr:colOff>
      <xdr:row>78</xdr:row>
      <xdr:rowOff>159288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110939"/>
          <a:ext cx="889000" cy="421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146106</xdr:rowOff>
    </xdr:from>
    <xdr:to>
      <xdr:col>46</xdr:col>
      <xdr:colOff>38100</xdr:colOff>
      <xdr:row>79</xdr:row>
      <xdr:rowOff>76256</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51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67383</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61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56632</xdr:rowOff>
    </xdr:from>
    <xdr:to>
      <xdr:col>41</xdr:col>
      <xdr:colOff>50800</xdr:colOff>
      <xdr:row>76</xdr:row>
      <xdr:rowOff>80739</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086832"/>
          <a:ext cx="889000" cy="2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132890</xdr:rowOff>
    </xdr:from>
    <xdr:to>
      <xdr:col>41</xdr:col>
      <xdr:colOff>101600</xdr:colOff>
      <xdr:row>79</xdr:row>
      <xdr:rowOff>63040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50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54167</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598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135306</xdr:rowOff>
    </xdr:from>
    <xdr:to>
      <xdr:col>36</xdr:col>
      <xdr:colOff>165100</xdr:colOff>
      <xdr:row>79</xdr:row>
      <xdr:rowOff>65456</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50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56583</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601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41926</xdr:rowOff>
    </xdr:from>
    <xdr:to>
      <xdr:col>55</xdr:col>
      <xdr:colOff>50800</xdr:colOff>
      <xdr:row>79</xdr:row>
      <xdr:rowOff>143526</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586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128303</xdr:rowOff>
    </xdr:from>
    <xdr:ext cx="469744"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50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30981</xdr:rowOff>
    </xdr:from>
    <xdr:to>
      <xdr:col>50</xdr:col>
      <xdr:colOff>165100</xdr:colOff>
      <xdr:row>79</xdr:row>
      <xdr:rowOff>132581</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57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123708</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668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108488</xdr:rowOff>
    </xdr:from>
    <xdr:to>
      <xdr:col>46</xdr:col>
      <xdr:colOff>38100</xdr:colOff>
      <xdr:row>79</xdr:row>
      <xdr:rowOff>38638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8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77</xdr:row>
      <xdr:rowOff>55165</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50795" y="13256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29939</xdr:rowOff>
    </xdr:from>
    <xdr:to>
      <xdr:col>41</xdr:col>
      <xdr:colOff>101600</xdr:colOff>
      <xdr:row>76</xdr:row>
      <xdr:rowOff>131539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06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74</xdr:row>
      <xdr:rowOff>148067</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61795" y="12835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5832</xdr:rowOff>
    </xdr:from>
    <xdr:to>
      <xdr:col>36</xdr:col>
      <xdr:colOff>165100</xdr:colOff>
      <xdr:row>76</xdr:row>
      <xdr:rowOff>107432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03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74</xdr:row>
      <xdr:rowOff>123959</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672795" y="12811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143419</xdr:rowOff>
    </xdr:from>
    <xdr:to>
      <xdr:col>54</xdr:col>
      <xdr:colOff>189865</xdr:colOff>
      <xdr:row>99</xdr:row>
      <xdr:rowOff>98879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573919"/>
          <a:ext cx="1270" cy="1498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102706</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98879</xdr:rowOff>
    </xdr:from>
    <xdr:to>
      <xdr:col>55</xdr:col>
      <xdr:colOff>88900</xdr:colOff>
      <xdr:row>99</xdr:row>
      <xdr:rowOff>98879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90096</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3491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143419</xdr:rowOff>
    </xdr:from>
    <xdr:to>
      <xdr:col>55</xdr:col>
      <xdr:colOff>88900</xdr:colOff>
      <xdr:row>90</xdr:row>
      <xdr:rowOff>143419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573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129921</xdr:rowOff>
    </xdr:from>
    <xdr:to>
      <xdr:col>55</xdr:col>
      <xdr:colOff>0</xdr:colOff>
      <xdr:row>98</xdr:row>
      <xdr:rowOff>158369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932021"/>
          <a:ext cx="838200" cy="28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44132</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6747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21255</xdr:rowOff>
    </xdr:from>
    <xdr:to>
      <xdr:col>55</xdr:col>
      <xdr:colOff>50800</xdr:colOff>
      <xdr:row>98</xdr:row>
      <xdr:rowOff>122855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8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170173</xdr:rowOff>
    </xdr:from>
    <xdr:to>
      <xdr:col>50</xdr:col>
      <xdr:colOff>114300</xdr:colOff>
      <xdr:row>98</xdr:row>
      <xdr:rowOff>158369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800823"/>
          <a:ext cx="889000" cy="159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44664</xdr:rowOff>
    </xdr:from>
    <xdr:to>
      <xdr:col>50</xdr:col>
      <xdr:colOff>165100</xdr:colOff>
      <xdr:row>98</xdr:row>
      <xdr:rowOff>146264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84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162791</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621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170173</xdr:rowOff>
    </xdr:from>
    <xdr:to>
      <xdr:col>45</xdr:col>
      <xdr:colOff>177800</xdr:colOff>
      <xdr:row>98</xdr:row>
      <xdr:rowOff>148730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800823"/>
          <a:ext cx="889000" cy="150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57206</xdr:rowOff>
    </xdr:from>
    <xdr:to>
      <xdr:col>46</xdr:col>
      <xdr:colOff>38100</xdr:colOff>
      <xdr:row>98</xdr:row>
      <xdr:rowOff>158806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859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149933</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952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148730</xdr:rowOff>
    </xdr:from>
    <xdr:to>
      <xdr:col>41</xdr:col>
      <xdr:colOff>50800</xdr:colOff>
      <xdr:row>98</xdr:row>
      <xdr:rowOff>163837</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950830"/>
          <a:ext cx="889000" cy="15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23687</xdr:rowOff>
    </xdr:from>
    <xdr:to>
      <xdr:col>41</xdr:col>
      <xdr:colOff>101600</xdr:colOff>
      <xdr:row>98</xdr:row>
      <xdr:rowOff>125287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82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141814</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601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64539</xdr:rowOff>
    </xdr:from>
    <xdr:to>
      <xdr:col>36</xdr:col>
      <xdr:colOff>165100</xdr:colOff>
      <xdr:row>98</xdr:row>
      <xdr:rowOff>166139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86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11216</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641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79121</xdr:rowOff>
    </xdr:from>
    <xdr:to>
      <xdr:col>55</xdr:col>
      <xdr:colOff>50800</xdr:colOff>
      <xdr:row>99</xdr:row>
      <xdr:rowOff>9271</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88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57548</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859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107569</xdr:rowOff>
    </xdr:from>
    <xdr:to>
      <xdr:col>50</xdr:col>
      <xdr:colOff>165100</xdr:colOff>
      <xdr:row>99</xdr:row>
      <xdr:rowOff>37719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90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99</xdr:row>
      <xdr:rowOff>28846</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39795" y="17002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119373</xdr:rowOff>
    </xdr:from>
    <xdr:to>
      <xdr:col>46</xdr:col>
      <xdr:colOff>38100</xdr:colOff>
      <xdr:row>98</xdr:row>
      <xdr:rowOff>49523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750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66050</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6525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97930</xdr:rowOff>
    </xdr:from>
    <xdr:to>
      <xdr:col>41</xdr:col>
      <xdr:colOff>101600</xdr:colOff>
      <xdr:row>99</xdr:row>
      <xdr:rowOff>28080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90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99</xdr:row>
      <xdr:rowOff>19207</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61795" y="16992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113037</xdr:rowOff>
    </xdr:from>
    <xdr:to>
      <xdr:col>36</xdr:col>
      <xdr:colOff>165100</xdr:colOff>
      <xdr:row>99</xdr:row>
      <xdr:rowOff>43187</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915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34314</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7007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154162</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97662"/>
          <a:ext cx="1269" cy="1433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66526</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30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100839</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728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154162</xdr:rowOff>
    </xdr:from>
    <xdr:to>
      <xdr:col>86</xdr:col>
      <xdr:colOff>25400</xdr:colOff>
      <xdr:row>30</xdr:row>
      <xdr:rowOff>154162</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9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38763</xdr:rowOff>
    </xdr:from>
    <xdr:to>
      <xdr:col>85</xdr:col>
      <xdr:colOff>127000</xdr:colOff>
      <xdr:row>39</xdr:row>
      <xdr:rowOff>42057</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725313"/>
          <a:ext cx="838200" cy="3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155425</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499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132548</xdr:rowOff>
    </xdr:from>
    <xdr:to>
      <xdr:col>85</xdr:col>
      <xdr:colOff>177800</xdr:colOff>
      <xdr:row>39</xdr:row>
      <xdr:rowOff>62698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38763</xdr:rowOff>
    </xdr:from>
    <xdr:to>
      <xdr:col>81</xdr:col>
      <xdr:colOff>50800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725313"/>
          <a:ext cx="889000" cy="5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131738</xdr:rowOff>
    </xdr:from>
    <xdr:to>
      <xdr:col>81</xdr:col>
      <xdr:colOff>101600</xdr:colOff>
      <xdr:row>39</xdr:row>
      <xdr:rowOff>61888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78415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4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16748</xdr:rowOff>
    </xdr:from>
    <xdr:to>
      <xdr:col>76</xdr:col>
      <xdr:colOff>114300</xdr:colOff>
      <xdr:row>39</xdr:row>
      <xdr:rowOff>44450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03298"/>
          <a:ext cx="889000" cy="27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133103</xdr:rowOff>
    </xdr:from>
    <xdr:to>
      <xdr:col>76</xdr:col>
      <xdr:colOff>165100</xdr:colOff>
      <xdr:row>39</xdr:row>
      <xdr:rowOff>63253</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79779</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4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158579</xdr:rowOff>
    </xdr:from>
    <xdr:to>
      <xdr:col>71</xdr:col>
      <xdr:colOff>177800</xdr:colOff>
      <xdr:row>39</xdr:row>
      <xdr:rowOff>16748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673679"/>
          <a:ext cx="889000" cy="29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135147</xdr:rowOff>
    </xdr:from>
    <xdr:to>
      <xdr:col>72</xdr:col>
      <xdr:colOff>38100</xdr:colOff>
      <xdr:row>39</xdr:row>
      <xdr:rowOff>65297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81824</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2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135829</xdr:rowOff>
    </xdr:from>
    <xdr:to>
      <xdr:col>67</xdr:col>
      <xdr:colOff>101600</xdr:colOff>
      <xdr:row>39</xdr:row>
      <xdr:rowOff>65979</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57106</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743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162707</xdr:rowOff>
    </xdr:from>
    <xdr:to>
      <xdr:col>85</xdr:col>
      <xdr:colOff>177800</xdr:colOff>
      <xdr:row>39</xdr:row>
      <xdr:rowOff>92857</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77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110975</xdr:rowOff>
    </xdr:from>
    <xdr:ext cx="469744"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26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159413</xdr:rowOff>
    </xdr:from>
    <xdr:to>
      <xdr:col>81</xdr:col>
      <xdr:colOff>101600</xdr:colOff>
      <xdr:row>39</xdr:row>
      <xdr:rowOff>89563</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74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80690</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46428" y="6767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137398</xdr:rowOff>
    </xdr:from>
    <xdr:to>
      <xdr:col>72</xdr:col>
      <xdr:colOff>38100</xdr:colOff>
      <xdr:row>39</xdr:row>
      <xdr:rowOff>67548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52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58675</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6745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107779</xdr:rowOff>
    </xdr:from>
    <xdr:to>
      <xdr:col>67</xdr:col>
      <xdr:colOff>101600</xdr:colOff>
      <xdr:row>39</xdr:row>
      <xdr:rowOff>37929</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22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54456</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39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35577</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130827</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92727</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115697</xdr:rowOff>
    </xdr:from>
    <xdr:to>
      <xdr:col>85</xdr:col>
      <xdr:colOff>126364</xdr:colOff>
      <xdr:row>59</xdr:row>
      <xdr:rowOff>44450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flipV="1">
          <a:off x="16317595" y="8688197"/>
          <a:ext cx="1269" cy="1471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81932</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10197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62374</xdr:rowOff>
    </xdr:from>
    <xdr:ext cx="469744"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8463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115697</xdr:rowOff>
    </xdr:from>
    <xdr:to>
      <xdr:col>86</xdr:col>
      <xdr:colOff>25400</xdr:colOff>
      <xdr:row>50</xdr:row>
      <xdr:rowOff>115697</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8688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170832</xdr:rowOff>
    </xdr:from>
    <xdr:ext cx="313932"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9434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147955</xdr:rowOff>
    </xdr:from>
    <xdr:to>
      <xdr:col>85</xdr:col>
      <xdr:colOff>177800</xdr:colOff>
      <xdr:row>59</xdr:row>
      <xdr:rowOff>78105</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1009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150241</xdr:rowOff>
    </xdr:from>
    <xdr:to>
      <xdr:col>81</xdr:col>
      <xdr:colOff>101600</xdr:colOff>
      <xdr:row>59</xdr:row>
      <xdr:rowOff>80391</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1009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96918</xdr:rowOff>
    </xdr:from>
    <xdr:ext cx="313932"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24333" y="98695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126382</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10070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111777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23823</xdr:rowOff>
    </xdr:from>
    <xdr:to>
      <xdr:col>85</xdr:col>
      <xdr:colOff>126364</xdr:colOff>
      <xdr:row>78</xdr:row>
      <xdr:rowOff>151482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196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155309</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2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151482</xdr:rowOff>
    </xdr:from>
    <xdr:to>
      <xdr:col>86</xdr:col>
      <xdr:colOff>25400</xdr:colOff>
      <xdr:row>78</xdr:row>
      <xdr:rowOff>151482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24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141950</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972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23823</xdr:rowOff>
    </xdr:from>
    <xdr:to>
      <xdr:col>86</xdr:col>
      <xdr:colOff>25400</xdr:colOff>
      <xdr:row>71</xdr:row>
      <xdr:rowOff>23823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196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78018</xdr:rowOff>
    </xdr:from>
    <xdr:to>
      <xdr:col>85</xdr:col>
      <xdr:colOff>127000</xdr:colOff>
      <xdr:row>77</xdr:row>
      <xdr:rowOff>89728</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3279668"/>
          <a:ext cx="838200" cy="11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30456</xdr:rowOff>
    </xdr:from>
    <xdr:ext cx="599010"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3060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7579</xdr:rowOff>
    </xdr:from>
    <xdr:to>
      <xdr:col>85</xdr:col>
      <xdr:colOff>177800</xdr:colOff>
      <xdr:row>77</xdr:row>
      <xdr:rowOff>109179</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89728</xdr:rowOff>
    </xdr:from>
    <xdr:to>
      <xdr:col>81</xdr:col>
      <xdr:colOff>50800</xdr:colOff>
      <xdr:row>77</xdr:row>
      <xdr:rowOff>112257</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3291378"/>
          <a:ext cx="889000" cy="22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10638</xdr:rowOff>
    </xdr:from>
    <xdr:to>
      <xdr:col>81</xdr:col>
      <xdr:colOff>101600</xdr:colOff>
      <xdr:row>77</xdr:row>
      <xdr:rowOff>112238</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128765</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181795" y="12987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112257</xdr:rowOff>
    </xdr:from>
    <xdr:to>
      <xdr:col>76</xdr:col>
      <xdr:colOff>114300</xdr:colOff>
      <xdr:row>77</xdr:row>
      <xdr:rowOff>118183</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313907"/>
          <a:ext cx="889000" cy="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36632</xdr:rowOff>
    </xdr:from>
    <xdr:to>
      <xdr:col>76</xdr:col>
      <xdr:colOff>165100</xdr:colOff>
      <xdr:row>77</xdr:row>
      <xdr:rowOff>138232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154759</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292795" y="1301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118183</xdr:rowOff>
    </xdr:from>
    <xdr:to>
      <xdr:col>71</xdr:col>
      <xdr:colOff>177800</xdr:colOff>
      <xdr:row>77</xdr:row>
      <xdr:rowOff>127967</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319833"/>
          <a:ext cx="889000" cy="9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50507</xdr:rowOff>
    </xdr:from>
    <xdr:to>
      <xdr:col>72</xdr:col>
      <xdr:colOff>38100</xdr:colOff>
      <xdr:row>77</xdr:row>
      <xdr:rowOff>152107</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168634</xdr:rowOff>
    </xdr:from>
    <xdr:ext cx="59901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03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58962</xdr:rowOff>
    </xdr:from>
    <xdr:to>
      <xdr:col>67</xdr:col>
      <xdr:colOff>101600</xdr:colOff>
      <xdr:row>77</xdr:row>
      <xdr:rowOff>160562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5639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14795" y="13035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27218</xdr:rowOff>
    </xdr:from>
    <xdr:to>
      <xdr:col>85</xdr:col>
      <xdr:colOff>177800</xdr:colOff>
      <xdr:row>77</xdr:row>
      <xdr:rowOff>128818</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22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5645</xdr:rowOff>
    </xdr:from>
    <xdr:ext cx="599010"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207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38928</xdr:rowOff>
    </xdr:from>
    <xdr:to>
      <xdr:col>81</xdr:col>
      <xdr:colOff>101600</xdr:colOff>
      <xdr:row>77</xdr:row>
      <xdr:rowOff>140528</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24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131655</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181795" y="13333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61457</xdr:rowOff>
    </xdr:from>
    <xdr:to>
      <xdr:col>76</xdr:col>
      <xdr:colOff>165100</xdr:colOff>
      <xdr:row>77</xdr:row>
      <xdr:rowOff>163057</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26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154184</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292795" y="13355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67383</xdr:rowOff>
    </xdr:from>
    <xdr:to>
      <xdr:col>72</xdr:col>
      <xdr:colOff>38100</xdr:colOff>
      <xdr:row>77</xdr:row>
      <xdr:rowOff>168983</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269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160110</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03795" y="1336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77167</xdr:rowOff>
    </xdr:from>
    <xdr:to>
      <xdr:col>67</xdr:col>
      <xdr:colOff>101600</xdr:colOff>
      <xdr:row>78</xdr:row>
      <xdr:rowOff>7317</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27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169894</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14795" y="13371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94707</xdr:rowOff>
    </xdr:from>
    <xdr:to>
      <xdr:col>85</xdr:col>
      <xdr:colOff>126364</xdr:colOff>
      <xdr:row>99</xdr:row>
      <xdr:rowOff>35886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25207"/>
          <a:ext cx="1269" cy="14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39713</xdr:rowOff>
    </xdr:from>
    <xdr:ext cx="469744"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701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35886</xdr:rowOff>
    </xdr:from>
    <xdr:to>
      <xdr:col>86</xdr:col>
      <xdr:colOff>25400</xdr:colOff>
      <xdr:row>99</xdr:row>
      <xdr:rowOff>35886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700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41384</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004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94707</xdr:rowOff>
    </xdr:from>
    <xdr:to>
      <xdr:col>86</xdr:col>
      <xdr:colOff>25400</xdr:colOff>
      <xdr:row>90</xdr:row>
      <xdr:rowOff>94707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25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102460</xdr:rowOff>
    </xdr:from>
    <xdr:to>
      <xdr:col>85</xdr:col>
      <xdr:colOff>127000</xdr:colOff>
      <xdr:row>98</xdr:row>
      <xdr:rowOff>133635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904560"/>
          <a:ext cx="838200" cy="31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45967</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766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23090</xdr:rowOff>
    </xdr:from>
    <xdr:to>
      <xdr:col>85</xdr:col>
      <xdr:colOff>177800</xdr:colOff>
      <xdr:row>98</xdr:row>
      <xdr:rowOff>124690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8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82841</xdr:rowOff>
    </xdr:from>
    <xdr:to>
      <xdr:col>81</xdr:col>
      <xdr:colOff>50800</xdr:colOff>
      <xdr:row>98</xdr:row>
      <xdr:rowOff>133635</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884941"/>
          <a:ext cx="889000" cy="50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14570</xdr:rowOff>
    </xdr:from>
    <xdr:to>
      <xdr:col>81</xdr:col>
      <xdr:colOff>101600</xdr:colOff>
      <xdr:row>98</xdr:row>
      <xdr:rowOff>116170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81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132697</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591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82841</xdr:rowOff>
    </xdr:from>
    <xdr:to>
      <xdr:col>76</xdr:col>
      <xdr:colOff>114300</xdr:colOff>
      <xdr:row>98</xdr:row>
      <xdr:rowOff>124144</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884941"/>
          <a:ext cx="889000" cy="4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167599</xdr:rowOff>
    </xdr:from>
    <xdr:to>
      <xdr:col>76</xdr:col>
      <xdr:colOff>165100</xdr:colOff>
      <xdr:row>98</xdr:row>
      <xdr:rowOff>97749</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9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114276</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573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124144</xdr:rowOff>
    </xdr:from>
    <xdr:to>
      <xdr:col>71</xdr:col>
      <xdr:colOff>177800</xdr:colOff>
      <xdr:row>98</xdr:row>
      <xdr:rowOff>125126</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926244"/>
          <a:ext cx="889000" cy="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62912</xdr:rowOff>
    </xdr:from>
    <xdr:to>
      <xdr:col>72</xdr:col>
      <xdr:colOff>38100</xdr:colOff>
      <xdr:row>98</xdr:row>
      <xdr:rowOff>164512</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865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9589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640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79389</xdr:rowOff>
    </xdr:from>
    <xdr:to>
      <xdr:col>67</xdr:col>
      <xdr:colOff>101600</xdr:colOff>
      <xdr:row>99</xdr:row>
      <xdr:rowOff>9539</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8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666</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97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51660</xdr:rowOff>
    </xdr:from>
    <xdr:to>
      <xdr:col>85</xdr:col>
      <xdr:colOff>177800</xdr:colOff>
      <xdr:row>98</xdr:row>
      <xdr:rowOff>153260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85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1516</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803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82835</xdr:rowOff>
    </xdr:from>
    <xdr:to>
      <xdr:col>81</xdr:col>
      <xdr:colOff>101600</xdr:colOff>
      <xdr:row>99</xdr:row>
      <xdr:rowOff>12985</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88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4112</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977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32041</xdr:rowOff>
    </xdr:from>
    <xdr:to>
      <xdr:col>76</xdr:col>
      <xdr:colOff>165100</xdr:colOff>
      <xdr:row>98</xdr:row>
      <xdr:rowOff>133641</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834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124768</xdr:rowOff>
    </xdr:from>
    <xdr:ext cx="59901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292795" y="16926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73344</xdr:rowOff>
    </xdr:from>
    <xdr:to>
      <xdr:col>72</xdr:col>
      <xdr:colOff>38100</xdr:colOff>
      <xdr:row>99</xdr:row>
      <xdr:rowOff>3494</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875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166071</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968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74326</xdr:rowOff>
    </xdr:from>
    <xdr:to>
      <xdr:col>67</xdr:col>
      <xdr:colOff>101600</xdr:colOff>
      <xdr:row>99</xdr:row>
      <xdr:rowOff>4476</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7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21003</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651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145339</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60289"/>
          <a:ext cx="1269" cy="1270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92016</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23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145339</xdr:rowOff>
    </xdr:from>
    <xdr:to>
      <xdr:col>116</xdr:col>
      <xdr:colOff>152400</xdr:colOff>
      <xdr:row>31</xdr:row>
      <xdr:rowOff>145339</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60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119492</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4631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96615</xdr:rowOff>
    </xdr:from>
    <xdr:to>
      <xdr:col>116</xdr:col>
      <xdr:colOff>114300</xdr:colOff>
      <xdr:row>39</xdr:row>
      <xdr:rowOff>26765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61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112599</xdr:rowOff>
    </xdr:from>
    <xdr:to>
      <xdr:col>112</xdr:col>
      <xdr:colOff>38100</xdr:colOff>
      <xdr:row>39</xdr:row>
      <xdr:rowOff>42749</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627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59275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402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117475</xdr:rowOff>
    </xdr:from>
    <xdr:to>
      <xdr:col>107</xdr:col>
      <xdr:colOff>101600</xdr:colOff>
      <xdr:row>39</xdr:row>
      <xdr:rowOff>47625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64152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407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117684</xdr:rowOff>
    </xdr:from>
    <xdr:to>
      <xdr:col>102</xdr:col>
      <xdr:colOff>165100</xdr:colOff>
      <xdr:row>39</xdr:row>
      <xdr:rowOff>47834</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63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64362</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408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144621</xdr:rowOff>
    </xdr:from>
    <xdr:to>
      <xdr:col>98</xdr:col>
      <xdr:colOff>38100</xdr:colOff>
      <xdr:row>39</xdr:row>
      <xdr:rowOff>74771</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65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91298</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434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106032</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678532"/>
          <a:ext cx="1269" cy="1405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52709</xdr:rowOff>
    </xdr:from>
    <xdr:ext cx="599010"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453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106032</xdr:rowOff>
    </xdr:from>
    <xdr:to>
      <xdr:col>116</xdr:col>
      <xdr:colOff>152400</xdr:colOff>
      <xdr:row>50</xdr:row>
      <xdr:rowOff>106032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67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128801</xdr:rowOff>
    </xdr:from>
    <xdr:to>
      <xdr:col>116</xdr:col>
      <xdr:colOff>63500</xdr:colOff>
      <xdr:row>58</xdr:row>
      <xdr:rowOff>131726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072901"/>
          <a:ext cx="838200" cy="2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41551</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14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18674</xdr:rowOff>
    </xdr:from>
    <xdr:to>
      <xdr:col>116</xdr:col>
      <xdr:colOff>114300</xdr:colOff>
      <xdr:row>58</xdr:row>
      <xdr:rowOff>120274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6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55776</xdr:rowOff>
    </xdr:from>
    <xdr:to>
      <xdr:col>111</xdr:col>
      <xdr:colOff>177800</xdr:colOff>
      <xdr:row>58</xdr:row>
      <xdr:rowOff>128801</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9999876"/>
          <a:ext cx="889000" cy="73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15912</xdr:rowOff>
    </xdr:from>
    <xdr:to>
      <xdr:col>112</xdr:col>
      <xdr:colOff>38100</xdr:colOff>
      <xdr:row>58</xdr:row>
      <xdr:rowOff>117512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6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134039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35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55776</xdr:rowOff>
    </xdr:from>
    <xdr:to>
      <xdr:col>107</xdr:col>
      <xdr:colOff>50800</xdr:colOff>
      <xdr:row>58</xdr:row>
      <xdr:rowOff>56526</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9545300" y="9999876"/>
          <a:ext cx="889000" cy="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16013</xdr:rowOff>
    </xdr:from>
    <xdr:to>
      <xdr:col>107</xdr:col>
      <xdr:colOff>101600</xdr:colOff>
      <xdr:row>58</xdr:row>
      <xdr:rowOff>117613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6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108740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10052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167123</xdr:rowOff>
    </xdr:from>
    <xdr:to>
      <xdr:col>102</xdr:col>
      <xdr:colOff>114300</xdr:colOff>
      <xdr:row>58</xdr:row>
      <xdr:rowOff>56526</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9939773"/>
          <a:ext cx="889000" cy="60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14459</xdr:rowOff>
    </xdr:from>
    <xdr:to>
      <xdr:col>102</xdr:col>
      <xdr:colOff>165100</xdr:colOff>
      <xdr:row>58</xdr:row>
      <xdr:rowOff>116059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58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107186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10051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15839</xdr:rowOff>
    </xdr:from>
    <xdr:to>
      <xdr:col>98</xdr:col>
      <xdr:colOff>38100</xdr:colOff>
      <xdr:row>58</xdr:row>
      <xdr:rowOff>117439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59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108566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1005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80926</xdr:rowOff>
    </xdr:from>
    <xdr:to>
      <xdr:col>116</xdr:col>
      <xdr:colOff>114300</xdr:colOff>
      <xdr:row>59</xdr:row>
      <xdr:rowOff>11076</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25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168551</xdr:rowOff>
    </xdr:from>
    <xdr:ext cx="378565"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412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78001</xdr:rowOff>
    </xdr:from>
    <xdr:to>
      <xdr:col>112</xdr:col>
      <xdr:colOff>38100</xdr:colOff>
      <xdr:row>59</xdr:row>
      <xdr:rowOff>8151</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22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170728</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88428" y="1011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4976</xdr:rowOff>
    </xdr:from>
    <xdr:to>
      <xdr:col>107</xdr:col>
      <xdr:colOff>101600</xdr:colOff>
      <xdr:row>58</xdr:row>
      <xdr:rowOff>106576</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994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123103</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9724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5726</xdr:rowOff>
    </xdr:from>
    <xdr:to>
      <xdr:col>102</xdr:col>
      <xdr:colOff>165100</xdr:colOff>
      <xdr:row>58</xdr:row>
      <xdr:rowOff>107326</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994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123853</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9725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116323</xdr:rowOff>
    </xdr:from>
    <xdr:to>
      <xdr:col>98</xdr:col>
      <xdr:colOff>38100</xdr:colOff>
      <xdr:row>58</xdr:row>
      <xdr:rowOff>46473</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988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63000</xdr:rowOff>
    </xdr:from>
    <xdr:ext cx="534377"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389111" y="966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124921</xdr:rowOff>
    </xdr:from>
    <xdr:to>
      <xdr:col>116</xdr:col>
      <xdr:colOff>62864</xdr:colOff>
      <xdr:row>78</xdr:row>
      <xdr:rowOff>120731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297871"/>
          <a:ext cx="1269" cy="1195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124558</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49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120731</xdr:rowOff>
    </xdr:from>
    <xdr:to>
      <xdr:col>116</xdr:col>
      <xdr:colOff>152400</xdr:colOff>
      <xdr:row>78</xdr:row>
      <xdr:rowOff>120731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493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71598</xdr:rowOff>
    </xdr:from>
    <xdr:ext cx="599010"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2073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124921</xdr:rowOff>
    </xdr:from>
    <xdr:to>
      <xdr:col>116</xdr:col>
      <xdr:colOff>152400</xdr:colOff>
      <xdr:row>71</xdr:row>
      <xdr:rowOff>124921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2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33592</xdr:rowOff>
    </xdr:from>
    <xdr:to>
      <xdr:col>116</xdr:col>
      <xdr:colOff>63500</xdr:colOff>
      <xdr:row>77</xdr:row>
      <xdr:rowOff>48907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1323300" y="13235242"/>
          <a:ext cx="838200" cy="1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102168</xdr:rowOff>
    </xdr:from>
    <xdr:ext cx="599010"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9609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79291</xdr:rowOff>
    </xdr:from>
    <xdr:to>
      <xdr:col>116</xdr:col>
      <xdr:colOff>114300</xdr:colOff>
      <xdr:row>77</xdr:row>
      <xdr:rowOff>9441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10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33592</xdr:rowOff>
    </xdr:from>
    <xdr:to>
      <xdr:col>111</xdr:col>
      <xdr:colOff>177800</xdr:colOff>
      <xdr:row>77</xdr:row>
      <xdr:rowOff>68362</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3235242"/>
          <a:ext cx="889000" cy="3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60644</xdr:rowOff>
    </xdr:from>
    <xdr:to>
      <xdr:col>112</xdr:col>
      <xdr:colOff>38100</xdr:colOff>
      <xdr:row>76</xdr:row>
      <xdr:rowOff>162244</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09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7322</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23795" y="12866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68362</xdr:rowOff>
    </xdr:from>
    <xdr:to>
      <xdr:col>107</xdr:col>
      <xdr:colOff>50800</xdr:colOff>
      <xdr:row>77</xdr:row>
      <xdr:rowOff>79346</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3270012"/>
          <a:ext cx="889000" cy="10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81704</xdr:rowOff>
    </xdr:from>
    <xdr:to>
      <xdr:col>107</xdr:col>
      <xdr:colOff>101600</xdr:colOff>
      <xdr:row>77</xdr:row>
      <xdr:rowOff>11854</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111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28380</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34795" y="12887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33634</xdr:rowOff>
    </xdr:from>
    <xdr:to>
      <xdr:col>102</xdr:col>
      <xdr:colOff>114300</xdr:colOff>
      <xdr:row>77</xdr:row>
      <xdr:rowOff>79346</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18656300" y="13235284"/>
          <a:ext cx="889000" cy="45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79744</xdr:rowOff>
    </xdr:from>
    <xdr:to>
      <xdr:col>102</xdr:col>
      <xdr:colOff>165100</xdr:colOff>
      <xdr:row>77</xdr:row>
      <xdr:rowOff>9894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26422</xdr:rowOff>
    </xdr:from>
    <xdr:ext cx="59901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45795" y="12885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87517</xdr:rowOff>
    </xdr:from>
    <xdr:to>
      <xdr:col>98</xdr:col>
      <xdr:colOff>38100</xdr:colOff>
      <xdr:row>77</xdr:row>
      <xdr:rowOff>17667</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34194</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56795" y="12892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169557</xdr:rowOff>
    </xdr:from>
    <xdr:to>
      <xdr:col>116</xdr:col>
      <xdr:colOff>114300</xdr:colOff>
      <xdr:row>77</xdr:row>
      <xdr:rowOff>99707</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3199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147984</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317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154242</xdr:rowOff>
    </xdr:from>
    <xdr:to>
      <xdr:col>112</xdr:col>
      <xdr:colOff>38100</xdr:colOff>
      <xdr:row>77</xdr:row>
      <xdr:rowOff>84392</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3184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75519</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3277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17562</xdr:rowOff>
    </xdr:from>
    <xdr:to>
      <xdr:col>107</xdr:col>
      <xdr:colOff>101600</xdr:colOff>
      <xdr:row>77</xdr:row>
      <xdr:rowOff>119162</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3219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110289</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331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28546</xdr:rowOff>
    </xdr:from>
    <xdr:to>
      <xdr:col>102</xdr:col>
      <xdr:colOff>165100</xdr:colOff>
      <xdr:row>77</xdr:row>
      <xdr:rowOff>130146</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323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121273</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332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154284</xdr:rowOff>
    </xdr:from>
    <xdr:to>
      <xdr:col>98</xdr:col>
      <xdr:colOff>38100</xdr:colOff>
      <xdr:row>77</xdr:row>
      <xdr:rowOff>84434</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3184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75561</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3277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人件費については、人事院勧告に対応した給与改定の影響により大幅に増加する結果となった（会計年度任用職員含む）。</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物件費についても、需用費における光熱水費などの管理経費の増加また、公共施設の除却などを行った結果前年度より増加する結果となった。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補助費等については、前年度より大幅に減額となった。主な要因は、建設改良に伴う一部事務組合負担金の減額及び、物価高騰対策における事業者への支援事業が減額となったことによる。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については、土木費における道路インフラや農林水産業費における投資的経費の需要が高く、特に農業施設の長寿命化や改良事業また漁港施設における浚渫事業など大幅に増大し全体として増加する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維持補修費についても、町道施設や、公営住宅における修繕対応が例年より多く、全体として増加する結果となった。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高知県安田町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2,345
2,334
52.36
3,112,598
3,040,452
52,163
1,696,059
4,325,745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85503</xdr:rowOff>
    </xdr:from>
    <xdr:to>
      <xdr:col>24</xdr:col>
      <xdr:colOff>62865</xdr:colOff>
      <xdr:row>38</xdr:row>
      <xdr:rowOff>45345</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29003"/>
          <a:ext cx="1270" cy="1331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49172</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6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45345</xdr:rowOff>
    </xdr:from>
    <xdr:to>
      <xdr:col>24</xdr:col>
      <xdr:colOff>152400</xdr:colOff>
      <xdr:row>38</xdr:row>
      <xdr:rowOff>45345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60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32180</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0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78,845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85503</xdr:rowOff>
    </xdr:from>
    <xdr:to>
      <xdr:col>24</xdr:col>
      <xdr:colOff>152400</xdr:colOff>
      <xdr:row>30</xdr:row>
      <xdr:rowOff>85503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29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141129</xdr:rowOff>
    </xdr:from>
    <xdr:to>
      <xdr:col>24</xdr:col>
      <xdr:colOff>63500</xdr:colOff>
      <xdr:row>37</xdr:row>
      <xdr:rowOff>883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313329"/>
          <a:ext cx="838200" cy="31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138250</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10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159823</xdr:rowOff>
    </xdr:from>
    <xdr:to>
      <xdr:col>24</xdr:col>
      <xdr:colOff>114300</xdr:colOff>
      <xdr:row>37</xdr:row>
      <xdr:rowOff>89973</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883</xdr:rowOff>
    </xdr:from>
    <xdr:to>
      <xdr:col>19</xdr:col>
      <xdr:colOff>177800</xdr:colOff>
      <xdr:row>37</xdr:row>
      <xdr:rowOff>17551</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344533"/>
          <a:ext cx="889000" cy="1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164967</xdr:rowOff>
    </xdr:from>
    <xdr:to>
      <xdr:col>20</xdr:col>
      <xdr:colOff>38100</xdr:colOff>
      <xdr:row>37</xdr:row>
      <xdr:rowOff>95117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86244</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42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17551</xdr:rowOff>
    </xdr:from>
    <xdr:to>
      <xdr:col>15</xdr:col>
      <xdr:colOff>50800</xdr:colOff>
      <xdr:row>37</xdr:row>
      <xdr:rowOff>34220</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361201"/>
          <a:ext cx="889000" cy="1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7290</xdr:rowOff>
    </xdr:from>
    <xdr:to>
      <xdr:col>15</xdr:col>
      <xdr:colOff>101600</xdr:colOff>
      <xdr:row>37</xdr:row>
      <xdr:rowOff>108890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100017</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44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34220</xdr:rowOff>
    </xdr:from>
    <xdr:to>
      <xdr:col>10</xdr:col>
      <xdr:colOff>114300</xdr:colOff>
      <xdr:row>37</xdr:row>
      <xdr:rowOff>38468</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377870"/>
          <a:ext cx="889000" cy="4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9461</xdr:rowOff>
    </xdr:from>
    <xdr:to>
      <xdr:col>10</xdr:col>
      <xdr:colOff>165100</xdr:colOff>
      <xdr:row>37</xdr:row>
      <xdr:rowOff>111061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102188</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4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170129</xdr:rowOff>
    </xdr:from>
    <xdr:to>
      <xdr:col>6</xdr:col>
      <xdr:colOff>38100</xdr:colOff>
      <xdr:row>37</xdr:row>
      <xdr:rowOff>100279</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91406</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43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90329</xdr:rowOff>
    </xdr:from>
    <xdr:to>
      <xdr:col>24</xdr:col>
      <xdr:colOff>114300</xdr:colOff>
      <xdr:row>37</xdr:row>
      <xdr:rowOff>20479</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26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113206</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113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121533</xdr:rowOff>
    </xdr:from>
    <xdr:to>
      <xdr:col>20</xdr:col>
      <xdr:colOff>38100</xdr:colOff>
      <xdr:row>37</xdr:row>
      <xdr:rowOff>51683</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293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68210</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068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138201</xdr:rowOff>
    </xdr:from>
    <xdr:to>
      <xdr:col>15</xdr:col>
      <xdr:colOff>101600</xdr:colOff>
      <xdr:row>37</xdr:row>
      <xdr:rowOff>68351</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310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84878</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085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154870</xdr:rowOff>
    </xdr:from>
    <xdr:to>
      <xdr:col>10</xdr:col>
      <xdr:colOff>165100</xdr:colOff>
      <xdr:row>37</xdr:row>
      <xdr:rowOff>85020</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32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101547</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102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159118</xdr:rowOff>
    </xdr:from>
    <xdr:to>
      <xdr:col>6</xdr:col>
      <xdr:colOff>38100</xdr:colOff>
      <xdr:row>37</xdr:row>
      <xdr:rowOff>89268</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33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105795</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10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総務費グラフ枠">
          <a:extLst>
            <a:ext uri="{FF2B5EF4-FFF2-40B4-BE49-F238E27FC236}">
              <a16:creationId xmlns:a16="http://schemas.microsoft.com/office/drawing/2014/main" id="{00000000-0008-0000-07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7341</xdr:rowOff>
    </xdr:from>
    <xdr:to>
      <xdr:col>24</xdr:col>
      <xdr:colOff>62865</xdr:colOff>
      <xdr:row>57</xdr:row>
      <xdr:rowOff>123270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flipV="1">
          <a:off x="4633595" y="8751291"/>
          <a:ext cx="1270" cy="1144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127097</xdr:rowOff>
    </xdr:from>
    <xdr:ext cx="599010" cy="259045"/>
    <xdr:sp macro="" textlink="">
      <xdr:nvSpPr>
        <xdr:cNvPr id="109" name="総務費最小値テキスト">
          <a:extLst>
            <a:ext uri="{FF2B5EF4-FFF2-40B4-BE49-F238E27FC236}">
              <a16:creationId xmlns:a16="http://schemas.microsoft.com/office/drawing/2014/main" id="{00000000-0008-0000-0700-00006D000000}"/>
            </a:ext>
          </a:extLst>
        </xdr:cNvPr>
        <xdr:cNvSpPr txBox="1"/>
      </xdr:nvSpPr>
      <xdr:spPr>
        <a:xfrm>
          <a:off x="4686300" y="9899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123270</xdr:rowOff>
    </xdr:from>
    <xdr:to>
      <xdr:col>24</xdr:col>
      <xdr:colOff>152400</xdr:colOff>
      <xdr:row>57</xdr:row>
      <xdr:rowOff>123270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4546600" y="989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125468</xdr:rowOff>
    </xdr:from>
    <xdr:ext cx="690189" cy="259045"/>
    <xdr:sp macro="" textlink="">
      <xdr:nvSpPr>
        <xdr:cNvPr id="111" name="総務費最大値テキスト">
          <a:extLst>
            <a:ext uri="{FF2B5EF4-FFF2-40B4-BE49-F238E27FC236}">
              <a16:creationId xmlns:a16="http://schemas.microsoft.com/office/drawing/2014/main" id="{00000000-0008-0000-0700-00006F000000}"/>
            </a:ext>
          </a:extLst>
        </xdr:cNvPr>
        <xdr:cNvSpPr txBox="1"/>
      </xdr:nvSpPr>
      <xdr:spPr>
        <a:xfrm>
          <a:off x="4686300" y="85265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2,131,600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7341</xdr:rowOff>
    </xdr:from>
    <xdr:to>
      <xdr:col>24</xdr:col>
      <xdr:colOff>152400</xdr:colOff>
      <xdr:row>51</xdr:row>
      <xdr:rowOff>7341</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875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171308</xdr:rowOff>
    </xdr:from>
    <xdr:to>
      <xdr:col>24</xdr:col>
      <xdr:colOff>63500</xdr:colOff>
      <xdr:row>57</xdr:row>
      <xdr:rowOff>23019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3797300" y="9772508"/>
          <a:ext cx="838200" cy="23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134669</xdr:rowOff>
    </xdr:from>
    <xdr:ext cx="599010" cy="259045"/>
    <xdr:sp macro="" textlink="">
      <xdr:nvSpPr>
        <xdr:cNvPr id="114" name="総務費平均値テキスト">
          <a:extLst>
            <a:ext uri="{FF2B5EF4-FFF2-40B4-BE49-F238E27FC236}">
              <a16:creationId xmlns:a16="http://schemas.microsoft.com/office/drawing/2014/main" id="{00000000-0008-0000-0700-000072000000}"/>
            </a:ext>
          </a:extLst>
        </xdr:cNvPr>
        <xdr:cNvSpPr txBox="1"/>
      </xdr:nvSpPr>
      <xdr:spPr>
        <a:xfrm>
          <a:off x="4686300" y="95644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111792</xdr:rowOff>
    </xdr:from>
    <xdr:to>
      <xdr:col>24</xdr:col>
      <xdr:colOff>114300</xdr:colOff>
      <xdr:row>57</xdr:row>
      <xdr:rowOff>41942</xdr:rowOff>
    </xdr:to>
    <xdr:sp macro="" textlink="">
      <xdr:nvSpPr>
        <xdr:cNvPr id="115" name="フローチャート: 判断 114">
          <a:extLst>
            <a:ext uri="{FF2B5EF4-FFF2-40B4-BE49-F238E27FC236}">
              <a16:creationId xmlns:a16="http://schemas.microsoft.com/office/drawing/2014/main" id="{00000000-0008-0000-0700-000073000000}"/>
            </a:ext>
          </a:extLst>
        </xdr:cNvPr>
        <xdr:cNvSpPr/>
      </xdr:nvSpPr>
      <xdr:spPr>
        <a:xfrm>
          <a:off x="4584700" y="971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144761</xdr:rowOff>
    </xdr:from>
    <xdr:to>
      <xdr:col>19</xdr:col>
      <xdr:colOff>177800</xdr:colOff>
      <xdr:row>57</xdr:row>
      <xdr:rowOff>23019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2908300" y="9745961"/>
          <a:ext cx="889000" cy="49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100198</xdr:rowOff>
    </xdr:from>
    <xdr:to>
      <xdr:col>20</xdr:col>
      <xdr:colOff>38100</xdr:colOff>
      <xdr:row>57</xdr:row>
      <xdr:rowOff>30348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3746500" y="970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46875</xdr:rowOff>
    </xdr:from>
    <xdr:ext cx="599010" cy="259045"/>
    <xdr:sp macro="" textlink="">
      <xdr:nvSpPr>
        <xdr:cNvPr id="118" name="テキスト ボックス 117">
          <a:extLst>
            <a:ext uri="{FF2B5EF4-FFF2-40B4-BE49-F238E27FC236}">
              <a16:creationId xmlns:a16="http://schemas.microsoft.com/office/drawing/2014/main" id="{00000000-0008-0000-0700-000076000000}"/>
            </a:ext>
          </a:extLst>
        </xdr:cNvPr>
        <xdr:cNvSpPr txBox="1"/>
      </xdr:nvSpPr>
      <xdr:spPr>
        <a:xfrm>
          <a:off x="3497795" y="9476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169168</xdr:rowOff>
    </xdr:from>
    <xdr:to>
      <xdr:col>15</xdr:col>
      <xdr:colOff>50800</xdr:colOff>
      <xdr:row>56</xdr:row>
      <xdr:rowOff>144761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019300" y="9598918"/>
          <a:ext cx="889000" cy="147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106280</xdr:rowOff>
    </xdr:from>
    <xdr:to>
      <xdr:col>15</xdr:col>
      <xdr:colOff>101600</xdr:colOff>
      <xdr:row>57</xdr:row>
      <xdr:rowOff>36430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2857500" y="97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27557</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2608795" y="9800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169168</xdr:rowOff>
    </xdr:from>
    <xdr:to>
      <xdr:col>10</xdr:col>
      <xdr:colOff>114300</xdr:colOff>
      <xdr:row>56</xdr:row>
      <xdr:rowOff>12267</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1130300" y="9598918"/>
          <a:ext cx="889000" cy="14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76960</xdr:rowOff>
    </xdr:from>
    <xdr:to>
      <xdr:col>10</xdr:col>
      <xdr:colOff>165100</xdr:colOff>
      <xdr:row>57</xdr:row>
      <xdr:rowOff>7110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1968500" y="9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169687</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1719795" y="9770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155642</xdr:rowOff>
    </xdr:from>
    <xdr:to>
      <xdr:col>6</xdr:col>
      <xdr:colOff>38100</xdr:colOff>
      <xdr:row>57</xdr:row>
      <xdr:rowOff>85792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079500" y="9756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76919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830795" y="9849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120508</xdr:rowOff>
    </xdr:from>
    <xdr:to>
      <xdr:col>24</xdr:col>
      <xdr:colOff>114300</xdr:colOff>
      <xdr:row>57</xdr:row>
      <xdr:rowOff>50658</xdr:rowOff>
    </xdr:to>
    <xdr:sp macro="" textlink="">
      <xdr:nvSpPr>
        <xdr:cNvPr id="132" name="楕円 131">
          <a:extLst>
            <a:ext uri="{FF2B5EF4-FFF2-40B4-BE49-F238E27FC236}">
              <a16:creationId xmlns:a16="http://schemas.microsoft.com/office/drawing/2014/main" id="{00000000-0008-0000-0700-000084000000}"/>
            </a:ext>
          </a:extLst>
        </xdr:cNvPr>
        <xdr:cNvSpPr/>
      </xdr:nvSpPr>
      <xdr:spPr>
        <a:xfrm>
          <a:off x="4584700" y="972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90220</xdr:rowOff>
    </xdr:from>
    <xdr:ext cx="599010" cy="259045"/>
    <xdr:sp macro="" textlink="">
      <xdr:nvSpPr>
        <xdr:cNvPr id="133" name="総務費該当値テキスト">
          <a:extLst>
            <a:ext uri="{FF2B5EF4-FFF2-40B4-BE49-F238E27FC236}">
              <a16:creationId xmlns:a16="http://schemas.microsoft.com/office/drawing/2014/main" id="{00000000-0008-0000-0700-000085000000}"/>
            </a:ext>
          </a:extLst>
        </xdr:cNvPr>
        <xdr:cNvSpPr txBox="1"/>
      </xdr:nvSpPr>
      <xdr:spPr>
        <a:xfrm>
          <a:off x="4686300" y="9691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143669</xdr:rowOff>
    </xdr:from>
    <xdr:to>
      <xdr:col>20</xdr:col>
      <xdr:colOff>38100</xdr:colOff>
      <xdr:row>57</xdr:row>
      <xdr:rowOff>73819</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3746500" y="9744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64946</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497795" y="9837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93961</xdr:rowOff>
    </xdr:from>
    <xdr:to>
      <xdr:col>15</xdr:col>
      <xdr:colOff>101600</xdr:colOff>
      <xdr:row>57</xdr:row>
      <xdr:rowOff>24111</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2857500" y="969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40638</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608795" y="9470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118368</xdr:rowOff>
    </xdr:from>
    <xdr:to>
      <xdr:col>10</xdr:col>
      <xdr:colOff>165100</xdr:colOff>
      <xdr:row>56</xdr:row>
      <xdr:rowOff>48518</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1968500" y="9548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65045</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719795" y="9323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132917</xdr:rowOff>
    </xdr:from>
    <xdr:to>
      <xdr:col>6</xdr:col>
      <xdr:colOff>38100</xdr:colOff>
      <xdr:row>56</xdr:row>
      <xdr:rowOff>63067</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079500" y="9562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79594</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830795" y="9337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7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7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37543</xdr:rowOff>
    </xdr:from>
    <xdr:to>
      <xdr:col>24</xdr:col>
      <xdr:colOff>62865</xdr:colOff>
      <xdr:row>77</xdr:row>
      <xdr:rowOff>124182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210493"/>
          <a:ext cx="1270" cy="11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128009</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329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124182</xdr:rowOff>
    </xdr:from>
    <xdr:to>
      <xdr:col>24</xdr:col>
      <xdr:colOff>152400</xdr:colOff>
      <xdr:row>77</xdr:row>
      <xdr:rowOff>124182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325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155670</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1985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723,626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37543</xdr:rowOff>
    </xdr:from>
    <xdr:to>
      <xdr:col>24</xdr:col>
      <xdr:colOff>152400</xdr:colOff>
      <xdr:row>71</xdr:row>
      <xdr:rowOff>37543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210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157724</xdr:rowOff>
    </xdr:from>
    <xdr:to>
      <xdr:col>24</xdr:col>
      <xdr:colOff>63500</xdr:colOff>
      <xdr:row>76</xdr:row>
      <xdr:rowOff>162975</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3797300" y="13187924"/>
          <a:ext cx="838200" cy="5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10877</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8696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159449</xdr:rowOff>
    </xdr:from>
    <xdr:to>
      <xdr:col>24</xdr:col>
      <xdr:colOff>114300</xdr:colOff>
      <xdr:row>76</xdr:row>
      <xdr:rowOff>89599</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301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32224</xdr:rowOff>
    </xdr:from>
    <xdr:to>
      <xdr:col>19</xdr:col>
      <xdr:colOff>177800</xdr:colOff>
      <xdr:row>76</xdr:row>
      <xdr:rowOff>157724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2908300" y="13062424"/>
          <a:ext cx="889000" cy="125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27898</xdr:rowOff>
    </xdr:from>
    <xdr:to>
      <xdr:col>20</xdr:col>
      <xdr:colOff>38100</xdr:colOff>
      <xdr:row>76</xdr:row>
      <xdr:rowOff>129498</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305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146025</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2833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32224</xdr:rowOff>
    </xdr:from>
    <xdr:to>
      <xdr:col>15</xdr:col>
      <xdr:colOff>50800</xdr:colOff>
      <xdr:row>77</xdr:row>
      <xdr:rowOff>53102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019300" y="13062424"/>
          <a:ext cx="889000" cy="192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17928</xdr:rowOff>
    </xdr:from>
    <xdr:to>
      <xdr:col>15</xdr:col>
      <xdr:colOff>101600</xdr:colOff>
      <xdr:row>76</xdr:row>
      <xdr:rowOff>119528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304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110655</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3140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53102</xdr:rowOff>
    </xdr:from>
    <xdr:to>
      <xdr:col>10</xdr:col>
      <xdr:colOff>114300</xdr:colOff>
      <xdr:row>77</xdr:row>
      <xdr:rowOff>81240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1130300" y="13254752"/>
          <a:ext cx="889000" cy="28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59427</xdr:rowOff>
    </xdr:from>
    <xdr:to>
      <xdr:col>10</xdr:col>
      <xdr:colOff>165100</xdr:colOff>
      <xdr:row>76</xdr:row>
      <xdr:rowOff>161027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30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6104</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2864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92946</xdr:rowOff>
    </xdr:from>
    <xdr:to>
      <xdr:col>6</xdr:col>
      <xdr:colOff>38100</xdr:colOff>
      <xdr:row>77</xdr:row>
      <xdr:rowOff>23096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312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39623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2898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112175</xdr:rowOff>
    </xdr:from>
    <xdr:to>
      <xdr:col>24</xdr:col>
      <xdr:colOff>114300</xdr:colOff>
      <xdr:row>77</xdr:row>
      <xdr:rowOff>42325</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314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90602</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3120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106924</xdr:rowOff>
    </xdr:from>
    <xdr:to>
      <xdr:col>20</xdr:col>
      <xdr:colOff>38100</xdr:colOff>
      <xdr:row>77</xdr:row>
      <xdr:rowOff>37074</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313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28201</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3229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152874</xdr:rowOff>
    </xdr:from>
    <xdr:to>
      <xdr:col>15</xdr:col>
      <xdr:colOff>101600</xdr:colOff>
      <xdr:row>76</xdr:row>
      <xdr:rowOff>83024</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301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99551</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2786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2302</xdr:rowOff>
    </xdr:from>
    <xdr:to>
      <xdr:col>10</xdr:col>
      <xdr:colOff>165100</xdr:colOff>
      <xdr:row>77</xdr:row>
      <xdr:rowOff>103902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320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95029</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3296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30440</xdr:rowOff>
    </xdr:from>
    <xdr:to>
      <xdr:col>6</xdr:col>
      <xdr:colOff>38100</xdr:colOff>
      <xdr:row>77</xdr:row>
      <xdr:rowOff>132040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323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123167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3324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161575</xdr:rowOff>
    </xdr:from>
    <xdr:to>
      <xdr:col>24</xdr:col>
      <xdr:colOff>62865</xdr:colOff>
      <xdr:row>98</xdr:row>
      <xdr:rowOff>138088</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420625"/>
          <a:ext cx="1270" cy="1519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141915</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94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138088</xdr:rowOff>
    </xdr:from>
    <xdr:to>
      <xdr:col>24</xdr:col>
      <xdr:colOff>152400</xdr:colOff>
      <xdr:row>98</xdr:row>
      <xdr:rowOff>138088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940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108252</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195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838,517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161575</xdr:rowOff>
    </xdr:from>
    <xdr:to>
      <xdr:col>24</xdr:col>
      <xdr:colOff>152400</xdr:colOff>
      <xdr:row>89</xdr:row>
      <xdr:rowOff>161575</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42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99233</xdr:rowOff>
    </xdr:from>
    <xdr:to>
      <xdr:col>24</xdr:col>
      <xdr:colOff>63500</xdr:colOff>
      <xdr:row>97</xdr:row>
      <xdr:rowOff>134437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3797300" y="16729883"/>
          <a:ext cx="838200" cy="35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77250</xdr:rowOff>
    </xdr:from>
    <xdr:ext cx="599010"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536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54373</xdr:rowOff>
    </xdr:from>
    <xdr:to>
      <xdr:col>24</xdr:col>
      <xdr:colOff>114300</xdr:colOff>
      <xdr:row>97</xdr:row>
      <xdr:rowOff>155973</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99233</xdr:rowOff>
    </xdr:from>
    <xdr:to>
      <xdr:col>19</xdr:col>
      <xdr:colOff>177800</xdr:colOff>
      <xdr:row>98</xdr:row>
      <xdr:rowOff>30911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2908300" y="16729883"/>
          <a:ext cx="889000" cy="103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78777</xdr:rowOff>
    </xdr:from>
    <xdr:to>
      <xdr:col>20</xdr:col>
      <xdr:colOff>38100</xdr:colOff>
      <xdr:row>98</xdr:row>
      <xdr:rowOff>8927</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54</xdr:rowOff>
    </xdr:from>
    <xdr:ext cx="599010"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497795" y="1680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30911</xdr:rowOff>
    </xdr:from>
    <xdr:to>
      <xdr:col>15</xdr:col>
      <xdr:colOff>50800</xdr:colOff>
      <xdr:row>98</xdr:row>
      <xdr:rowOff>40717</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019300" y="16833011"/>
          <a:ext cx="889000" cy="9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86278</xdr:rowOff>
    </xdr:from>
    <xdr:to>
      <xdr:col>15</xdr:col>
      <xdr:colOff>101600</xdr:colOff>
      <xdr:row>98</xdr:row>
      <xdr:rowOff>16428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32955</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08795" y="1649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35458</xdr:rowOff>
    </xdr:from>
    <xdr:to>
      <xdr:col>10</xdr:col>
      <xdr:colOff>114300</xdr:colOff>
      <xdr:row>98</xdr:row>
      <xdr:rowOff>40717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1130300" y="16837558"/>
          <a:ext cx="889000" cy="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94886</xdr:rowOff>
    </xdr:from>
    <xdr:to>
      <xdr:col>10</xdr:col>
      <xdr:colOff>165100</xdr:colOff>
      <xdr:row>98</xdr:row>
      <xdr:rowOff>25036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41563</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19795" y="1650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121571</xdr:rowOff>
    </xdr:from>
    <xdr:to>
      <xdr:col>6</xdr:col>
      <xdr:colOff>38100</xdr:colOff>
      <xdr:row>98</xdr:row>
      <xdr:rowOff>51721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75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68248</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30795" y="16527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83637</xdr:rowOff>
    </xdr:from>
    <xdr:to>
      <xdr:col>24</xdr:col>
      <xdr:colOff>114300</xdr:colOff>
      <xdr:row>98</xdr:row>
      <xdr:rowOff>13787</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714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62064</xdr:rowOff>
    </xdr:from>
    <xdr:ext cx="599010"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692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48433</xdr:rowOff>
    </xdr:from>
    <xdr:to>
      <xdr:col>20</xdr:col>
      <xdr:colOff>38100</xdr:colOff>
      <xdr:row>97</xdr:row>
      <xdr:rowOff>150033</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679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166560</xdr:rowOff>
    </xdr:from>
    <xdr:ext cx="59901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497795" y="16454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151561</xdr:rowOff>
    </xdr:from>
    <xdr:to>
      <xdr:col>15</xdr:col>
      <xdr:colOff>101600</xdr:colOff>
      <xdr:row>98</xdr:row>
      <xdr:rowOff>81711</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782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72838</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41111" y="16874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161367</xdr:rowOff>
    </xdr:from>
    <xdr:to>
      <xdr:col>10</xdr:col>
      <xdr:colOff>165100</xdr:colOff>
      <xdr:row>98</xdr:row>
      <xdr:rowOff>91517</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792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82644</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52111" y="16884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156108</xdr:rowOff>
    </xdr:from>
    <xdr:to>
      <xdr:col>6</xdr:col>
      <xdr:colOff>38100</xdr:colOff>
      <xdr:row>98</xdr:row>
      <xdr:rowOff>86258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78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77385</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63111" y="16879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43797</xdr:rowOff>
    </xdr:from>
    <xdr:to>
      <xdr:col>54</xdr:col>
      <xdr:colOff>189865</xdr:colOff>
      <xdr:row>39</xdr:row>
      <xdr:rowOff>98878</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58747"/>
          <a:ext cx="1270" cy="1426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161924</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3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43797</xdr:rowOff>
    </xdr:from>
    <xdr:to>
      <xdr:col>55</xdr:col>
      <xdr:colOff>88900</xdr:colOff>
      <xdr:row>31</xdr:row>
      <xdr:rowOff>43797</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58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169797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5134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146920</xdr:rowOff>
    </xdr:from>
    <xdr:to>
      <xdr:col>55</xdr:col>
      <xdr:colOff>50800</xdr:colOff>
      <xdr:row>39</xdr:row>
      <xdr:rowOff>77070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66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148880</xdr:rowOff>
    </xdr:from>
    <xdr:to>
      <xdr:col>50</xdr:col>
      <xdr:colOff>165100</xdr:colOff>
      <xdr:row>39</xdr:row>
      <xdr:rowOff>79030</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6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95557</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43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142676</xdr:rowOff>
    </xdr:from>
    <xdr:to>
      <xdr:col>46</xdr:col>
      <xdr:colOff>38100</xdr:colOff>
      <xdr:row>39</xdr:row>
      <xdr:rowOff>72826</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65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89352</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433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139954</xdr:rowOff>
    </xdr:from>
    <xdr:to>
      <xdr:col>41</xdr:col>
      <xdr:colOff>101600</xdr:colOff>
      <xdr:row>39</xdr:row>
      <xdr:rowOff>70104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65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86631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430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158133</xdr:rowOff>
    </xdr:from>
    <xdr:to>
      <xdr:col>36</xdr:col>
      <xdr:colOff>165100</xdr:colOff>
      <xdr:row>39</xdr:row>
      <xdr:rowOff>88283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6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104810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448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17438</xdr:rowOff>
    </xdr:from>
    <xdr:to>
      <xdr:col>54</xdr:col>
      <xdr:colOff>189865</xdr:colOff>
      <xdr:row>58</xdr:row>
      <xdr:rowOff>12659</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761388"/>
          <a:ext cx="1270" cy="1195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16486</xdr:rowOff>
    </xdr:from>
    <xdr:ext cx="534377"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996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12659</xdr:rowOff>
    </xdr:from>
    <xdr:to>
      <xdr:col>55</xdr:col>
      <xdr:colOff>88900</xdr:colOff>
      <xdr:row>58</xdr:row>
      <xdr:rowOff>12659</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9956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135565</xdr:rowOff>
    </xdr:from>
    <xdr:ext cx="690189"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5366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2,113,931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17438</xdr:rowOff>
    </xdr:from>
    <xdr:to>
      <xdr:col>55</xdr:col>
      <xdr:colOff>88900</xdr:colOff>
      <xdr:row>51</xdr:row>
      <xdr:rowOff>17438</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761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117544</xdr:rowOff>
    </xdr:from>
    <xdr:to>
      <xdr:col>55</xdr:col>
      <xdr:colOff>0</xdr:colOff>
      <xdr:row>57</xdr:row>
      <xdr:rowOff>135710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9639300" y="9890194"/>
          <a:ext cx="838200" cy="1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64551</xdr:rowOff>
    </xdr:from>
    <xdr:ext cx="599010"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665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41674</xdr:rowOff>
    </xdr:from>
    <xdr:to>
      <xdr:col>55</xdr:col>
      <xdr:colOff>50800</xdr:colOff>
      <xdr:row>57</xdr:row>
      <xdr:rowOff>143274</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8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126896</xdr:rowOff>
    </xdr:from>
    <xdr:to>
      <xdr:col>50</xdr:col>
      <xdr:colOff>114300</xdr:colOff>
      <xdr:row>57</xdr:row>
      <xdr:rowOff>135710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8750300" y="9899546"/>
          <a:ext cx="889000" cy="8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37322</xdr:rowOff>
    </xdr:from>
    <xdr:to>
      <xdr:col>50</xdr:col>
      <xdr:colOff>165100</xdr:colOff>
      <xdr:row>57</xdr:row>
      <xdr:rowOff>138922</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8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155449</xdr:rowOff>
    </xdr:from>
    <xdr:ext cx="599010"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39795" y="9585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126896</xdr:rowOff>
    </xdr:from>
    <xdr:to>
      <xdr:col>45</xdr:col>
      <xdr:colOff>177800</xdr:colOff>
      <xdr:row>57</xdr:row>
      <xdr:rowOff>131964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7861300" y="9899546"/>
          <a:ext cx="889000" cy="5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49384</xdr:rowOff>
    </xdr:from>
    <xdr:to>
      <xdr:col>46</xdr:col>
      <xdr:colOff>38100</xdr:colOff>
      <xdr:row>57</xdr:row>
      <xdr:rowOff>150984</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8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167511</xdr:rowOff>
    </xdr:from>
    <xdr:ext cx="599010"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50795" y="9597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98364</xdr:rowOff>
    </xdr:from>
    <xdr:to>
      <xdr:col>41</xdr:col>
      <xdr:colOff>50800</xdr:colOff>
      <xdr:row>57</xdr:row>
      <xdr:rowOff>131964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6972300" y="9871014"/>
          <a:ext cx="889000" cy="33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54616</xdr:rowOff>
    </xdr:from>
    <xdr:to>
      <xdr:col>41</xdr:col>
      <xdr:colOff>101600</xdr:colOff>
      <xdr:row>57</xdr:row>
      <xdr:rowOff>156216</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82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1293</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61795" y="960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56108</xdr:rowOff>
    </xdr:from>
    <xdr:to>
      <xdr:col>36</xdr:col>
      <xdr:colOff>165100</xdr:colOff>
      <xdr:row>57</xdr:row>
      <xdr:rowOff>157708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82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148835</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672795" y="9921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66744</xdr:rowOff>
    </xdr:from>
    <xdr:to>
      <xdr:col>55</xdr:col>
      <xdr:colOff>50800</xdr:colOff>
      <xdr:row>57</xdr:row>
      <xdr:rowOff>168344</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839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20101</xdr:rowOff>
    </xdr:from>
    <xdr:ext cx="599010"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792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84910</xdr:rowOff>
    </xdr:from>
    <xdr:to>
      <xdr:col>50</xdr:col>
      <xdr:colOff>165100</xdr:colOff>
      <xdr:row>58</xdr:row>
      <xdr:rowOff>15060</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85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6187</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39795" y="9950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76096</xdr:rowOff>
    </xdr:from>
    <xdr:to>
      <xdr:col>46</xdr:col>
      <xdr:colOff>38100</xdr:colOff>
      <xdr:row>58</xdr:row>
      <xdr:rowOff>6246</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848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168823</xdr:rowOff>
    </xdr:from>
    <xdr:ext cx="59901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50795" y="9941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81164</xdr:rowOff>
    </xdr:from>
    <xdr:to>
      <xdr:col>41</xdr:col>
      <xdr:colOff>101600</xdr:colOff>
      <xdr:row>58</xdr:row>
      <xdr:rowOff>11314</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85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2441</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61795" y="9946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47564</xdr:rowOff>
    </xdr:from>
    <xdr:to>
      <xdr:col>36</xdr:col>
      <xdr:colOff>165100</xdr:colOff>
      <xdr:row>57</xdr:row>
      <xdr:rowOff>149164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82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165691</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672795" y="9595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2212</xdr:rowOff>
    </xdr:from>
    <xdr:to>
      <xdr:col>54</xdr:col>
      <xdr:colOff>189865</xdr:colOff>
      <xdr:row>79</xdr:row>
      <xdr:rowOff>41170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flipV="1">
          <a:off x="10475595" y="12003712"/>
          <a:ext cx="1270" cy="1582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44997</xdr:rowOff>
    </xdr:from>
    <xdr:ext cx="378565" cy="259045"/>
    <xdr:sp macro="" textlink="">
      <xdr:nvSpPr>
        <xdr:cNvPr id="392" name="商工費最小値テキスト">
          <a:extLst>
            <a:ext uri="{FF2B5EF4-FFF2-40B4-BE49-F238E27FC236}">
              <a16:creationId xmlns:a16="http://schemas.microsoft.com/office/drawing/2014/main" id="{00000000-0008-0000-0700-000088010000}"/>
            </a:ext>
          </a:extLst>
        </xdr:cNvPr>
        <xdr:cNvSpPr txBox="1"/>
      </xdr:nvSpPr>
      <xdr:spPr>
        <a:xfrm>
          <a:off x="10528300" y="13589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41170</xdr:rowOff>
    </xdr:from>
    <xdr:to>
      <xdr:col>55</xdr:col>
      <xdr:colOff>88900</xdr:colOff>
      <xdr:row>79</xdr:row>
      <xdr:rowOff>41170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3585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120339</xdr:rowOff>
    </xdr:from>
    <xdr:ext cx="599010" cy="259045"/>
    <xdr:sp macro="" textlink="">
      <xdr:nvSpPr>
        <xdr:cNvPr id="394" name="商工費最大値テキスト">
          <a:extLst>
            <a:ext uri="{FF2B5EF4-FFF2-40B4-BE49-F238E27FC236}">
              <a16:creationId xmlns:a16="http://schemas.microsoft.com/office/drawing/2014/main" id="{00000000-0008-0000-0700-00008A010000}"/>
            </a:ext>
          </a:extLst>
        </xdr:cNvPr>
        <xdr:cNvSpPr txBox="1"/>
      </xdr:nvSpPr>
      <xdr:spPr>
        <a:xfrm>
          <a:off x="10528300" y="11778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416,086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2212</xdr:rowOff>
    </xdr:from>
    <xdr:to>
      <xdr:col>55</xdr:col>
      <xdr:colOff>88900</xdr:colOff>
      <xdr:row>70</xdr:row>
      <xdr:rowOff>2212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200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61340</xdr:rowOff>
    </xdr:from>
    <xdr:to>
      <xdr:col>55</xdr:col>
      <xdr:colOff>0</xdr:colOff>
      <xdr:row>78</xdr:row>
      <xdr:rowOff>62677</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9639300" y="13434440"/>
          <a:ext cx="838200" cy="1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93812</xdr:rowOff>
    </xdr:from>
    <xdr:ext cx="534377" cy="259045"/>
    <xdr:sp macro="" textlink="">
      <xdr:nvSpPr>
        <xdr:cNvPr id="397" name="商工費平均値テキスト">
          <a:extLst>
            <a:ext uri="{FF2B5EF4-FFF2-40B4-BE49-F238E27FC236}">
              <a16:creationId xmlns:a16="http://schemas.microsoft.com/office/drawing/2014/main" id="{00000000-0008-0000-0700-00008D010000}"/>
            </a:ext>
          </a:extLst>
        </xdr:cNvPr>
        <xdr:cNvSpPr txBox="1"/>
      </xdr:nvSpPr>
      <xdr:spPr>
        <a:xfrm>
          <a:off x="10528300" y="13124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70935</xdr:rowOff>
    </xdr:from>
    <xdr:to>
      <xdr:col>55</xdr:col>
      <xdr:colOff>50800</xdr:colOff>
      <xdr:row>78</xdr:row>
      <xdr:rowOff>1085</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104267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61340</xdr:rowOff>
    </xdr:from>
    <xdr:to>
      <xdr:col>50</xdr:col>
      <xdr:colOff>114300</xdr:colOff>
      <xdr:row>78</xdr:row>
      <xdr:rowOff>107525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8750300" y="13434440"/>
          <a:ext cx="889000" cy="46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60981</xdr:rowOff>
    </xdr:from>
    <xdr:to>
      <xdr:col>50</xdr:col>
      <xdr:colOff>165100</xdr:colOff>
      <xdr:row>77</xdr:row>
      <xdr:rowOff>162581</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9588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7658</xdr:rowOff>
    </xdr:from>
    <xdr:ext cx="534377"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9372111" y="1303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72845</xdr:rowOff>
    </xdr:from>
    <xdr:to>
      <xdr:col>45</xdr:col>
      <xdr:colOff>177800</xdr:colOff>
      <xdr:row>78</xdr:row>
      <xdr:rowOff>107525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7861300" y="13103045"/>
          <a:ext cx="889000" cy="377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92580</xdr:rowOff>
    </xdr:from>
    <xdr:to>
      <xdr:col>46</xdr:col>
      <xdr:colOff>38100</xdr:colOff>
      <xdr:row>78</xdr:row>
      <xdr:rowOff>22730</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8699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39257</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8483111" y="1306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72845</xdr:rowOff>
    </xdr:from>
    <xdr:to>
      <xdr:col>41</xdr:col>
      <xdr:colOff>50800</xdr:colOff>
      <xdr:row>78</xdr:row>
      <xdr:rowOff>126422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6972300" y="13103045"/>
          <a:ext cx="889000" cy="39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80018</xdr:rowOff>
    </xdr:from>
    <xdr:to>
      <xdr:col>41</xdr:col>
      <xdr:colOff>101600</xdr:colOff>
      <xdr:row>78</xdr:row>
      <xdr:rowOff>10168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7810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1295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7594111" y="1337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136857</xdr:rowOff>
    </xdr:from>
    <xdr:to>
      <xdr:col>36</xdr:col>
      <xdr:colOff>165100</xdr:colOff>
      <xdr:row>78</xdr:row>
      <xdr:rowOff>67007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6921500" y="1333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83534</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705111" y="1311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11877</xdr:rowOff>
    </xdr:from>
    <xdr:to>
      <xdr:col>55</xdr:col>
      <xdr:colOff>50800</xdr:colOff>
      <xdr:row>78</xdr:row>
      <xdr:rowOff>113477</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10426700" y="13384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161754</xdr:rowOff>
    </xdr:from>
    <xdr:ext cx="534377" cy="259045"/>
    <xdr:sp macro="" textlink="">
      <xdr:nvSpPr>
        <xdr:cNvPr id="416" name="商工費該当値テキスト">
          <a:extLst>
            <a:ext uri="{FF2B5EF4-FFF2-40B4-BE49-F238E27FC236}">
              <a16:creationId xmlns:a16="http://schemas.microsoft.com/office/drawing/2014/main" id="{00000000-0008-0000-0700-0000A0010000}"/>
            </a:ext>
          </a:extLst>
        </xdr:cNvPr>
        <xdr:cNvSpPr txBox="1"/>
      </xdr:nvSpPr>
      <xdr:spPr>
        <a:xfrm>
          <a:off x="10528300" y="13363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10540</xdr:rowOff>
    </xdr:from>
    <xdr:to>
      <xdr:col>50</xdr:col>
      <xdr:colOff>165100</xdr:colOff>
      <xdr:row>78</xdr:row>
      <xdr:rowOff>112140</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9588500" y="1338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103267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372111" y="1347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56725</xdr:rowOff>
    </xdr:from>
    <xdr:to>
      <xdr:col>46</xdr:col>
      <xdr:colOff>38100</xdr:colOff>
      <xdr:row>78</xdr:row>
      <xdr:rowOff>158325</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8699500" y="1342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149452</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83111" y="13522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22045</xdr:rowOff>
    </xdr:from>
    <xdr:to>
      <xdr:col>41</xdr:col>
      <xdr:colOff>101600</xdr:colOff>
      <xdr:row>76</xdr:row>
      <xdr:rowOff>123645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7810500" y="1305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74</xdr:row>
      <xdr:rowOff>140173</xdr:rowOff>
    </xdr:from>
    <xdr:ext cx="59901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61795" y="12827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75622</xdr:rowOff>
    </xdr:from>
    <xdr:to>
      <xdr:col>36</xdr:col>
      <xdr:colOff>165100</xdr:colOff>
      <xdr:row>79</xdr:row>
      <xdr:rowOff>5772</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6921500" y="1344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168349</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05111" y="13541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135167</xdr:rowOff>
    </xdr:from>
    <xdr:to>
      <xdr:col>54</xdr:col>
      <xdr:colOff>189865</xdr:colOff>
      <xdr:row>99</xdr:row>
      <xdr:rowOff>34223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565667"/>
          <a:ext cx="1270" cy="1442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38050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701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34223</xdr:rowOff>
    </xdr:from>
    <xdr:to>
      <xdr:col>55</xdr:col>
      <xdr:colOff>88900</xdr:colOff>
      <xdr:row>99</xdr:row>
      <xdr:rowOff>34223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7007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81844</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40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922,776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135167</xdr:rowOff>
    </xdr:from>
    <xdr:to>
      <xdr:col>55</xdr:col>
      <xdr:colOff>88900</xdr:colOff>
      <xdr:row>90</xdr:row>
      <xdr:rowOff>135167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565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70013</xdr:rowOff>
    </xdr:from>
    <xdr:to>
      <xdr:col>55</xdr:col>
      <xdr:colOff>0</xdr:colOff>
      <xdr:row>98</xdr:row>
      <xdr:rowOff>117348</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872113"/>
          <a:ext cx="838200" cy="47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127336</xdr:rowOff>
    </xdr:from>
    <xdr:ext cx="599010"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586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104459</xdr:rowOff>
    </xdr:from>
    <xdr:to>
      <xdr:col>55</xdr:col>
      <xdr:colOff>50800</xdr:colOff>
      <xdr:row>98</xdr:row>
      <xdr:rowOff>34609</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131849</xdr:rowOff>
    </xdr:from>
    <xdr:to>
      <xdr:col>50</xdr:col>
      <xdr:colOff>114300</xdr:colOff>
      <xdr:row>98</xdr:row>
      <xdr:rowOff>117348</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762499"/>
          <a:ext cx="889000" cy="156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115833</xdr:rowOff>
    </xdr:from>
    <xdr:to>
      <xdr:col>50</xdr:col>
      <xdr:colOff>165100</xdr:colOff>
      <xdr:row>98</xdr:row>
      <xdr:rowOff>45983</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62510</xdr:rowOff>
    </xdr:from>
    <xdr:ext cx="599010"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39795" y="16521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131849</xdr:rowOff>
    </xdr:from>
    <xdr:to>
      <xdr:col>45</xdr:col>
      <xdr:colOff>177800</xdr:colOff>
      <xdr:row>98</xdr:row>
      <xdr:rowOff>27660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762499"/>
          <a:ext cx="889000" cy="67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129211</xdr:rowOff>
    </xdr:from>
    <xdr:to>
      <xdr:col>46</xdr:col>
      <xdr:colOff>38100</xdr:colOff>
      <xdr:row>98</xdr:row>
      <xdr:rowOff>59361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50488</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50795" y="16852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27660</xdr:rowOff>
    </xdr:from>
    <xdr:to>
      <xdr:col>41</xdr:col>
      <xdr:colOff>50800</xdr:colOff>
      <xdr:row>98</xdr:row>
      <xdr:rowOff>102936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829760"/>
          <a:ext cx="889000" cy="75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138088</xdr:rowOff>
    </xdr:from>
    <xdr:to>
      <xdr:col>41</xdr:col>
      <xdr:colOff>101600</xdr:colOff>
      <xdr:row>98</xdr:row>
      <xdr:rowOff>68238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84765</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61795" y="16543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151096</xdr:rowOff>
    </xdr:from>
    <xdr:to>
      <xdr:col>36</xdr:col>
      <xdr:colOff>165100</xdr:colOff>
      <xdr:row>98</xdr:row>
      <xdr:rowOff>81246</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78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97773</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672795" y="16556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19213</xdr:rowOff>
    </xdr:from>
    <xdr:to>
      <xdr:col>55</xdr:col>
      <xdr:colOff>50800</xdr:colOff>
      <xdr:row>98</xdr:row>
      <xdr:rowOff>120813</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821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169090</xdr:rowOff>
    </xdr:from>
    <xdr:ext cx="599010"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799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66548</xdr:rowOff>
    </xdr:from>
    <xdr:to>
      <xdr:col>50</xdr:col>
      <xdr:colOff>165100</xdr:colOff>
      <xdr:row>98</xdr:row>
      <xdr:rowOff>168148</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868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159275</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961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81049</xdr:rowOff>
    </xdr:from>
    <xdr:to>
      <xdr:col>46</xdr:col>
      <xdr:colOff>38100</xdr:colOff>
      <xdr:row>98</xdr:row>
      <xdr:rowOff>11199</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71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27726</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50795" y="16486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148310</xdr:rowOff>
    </xdr:from>
    <xdr:to>
      <xdr:col>41</xdr:col>
      <xdr:colOff>101600</xdr:colOff>
      <xdr:row>98</xdr:row>
      <xdr:rowOff>78460</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77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69587</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61795" y="16871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52136</xdr:rowOff>
    </xdr:from>
    <xdr:to>
      <xdr:col>36</xdr:col>
      <xdr:colOff>165100</xdr:colOff>
      <xdr:row>98</xdr:row>
      <xdr:rowOff>153736</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85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144863</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672795" y="16946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148195</xdr:rowOff>
    </xdr:from>
    <xdr:to>
      <xdr:col>85</xdr:col>
      <xdr:colOff>126364</xdr:colOff>
      <xdr:row>38</xdr:row>
      <xdr:rowOff>102488</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6317595" y="5291695"/>
          <a:ext cx="1269" cy="132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106315</xdr:rowOff>
    </xdr:from>
    <xdr:ext cx="469744" cy="259045"/>
    <xdr:sp macro="" textlink="">
      <xdr:nvSpPr>
        <xdr:cNvPr id="506" name="消防費最小値テキスト">
          <a:extLst>
            <a:ext uri="{FF2B5EF4-FFF2-40B4-BE49-F238E27FC236}">
              <a16:creationId xmlns:a16="http://schemas.microsoft.com/office/drawing/2014/main" id="{00000000-0008-0000-0700-0000FA010000}"/>
            </a:ext>
          </a:extLst>
        </xdr:cNvPr>
        <xdr:cNvSpPr txBox="1"/>
      </xdr:nvSpPr>
      <xdr:spPr>
        <a:xfrm>
          <a:off x="16370300" y="662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102488</xdr:rowOff>
    </xdr:from>
    <xdr:to>
      <xdr:col>86</xdr:col>
      <xdr:colOff>25400</xdr:colOff>
      <xdr:row>38</xdr:row>
      <xdr:rowOff>102488</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661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94872</xdr:rowOff>
    </xdr:from>
    <xdr:ext cx="599010" cy="259045"/>
    <xdr:sp macro="" textlink="">
      <xdr:nvSpPr>
        <xdr:cNvPr id="508" name="消防費最大値テキスト">
          <a:extLst>
            <a:ext uri="{FF2B5EF4-FFF2-40B4-BE49-F238E27FC236}">
              <a16:creationId xmlns:a16="http://schemas.microsoft.com/office/drawing/2014/main" id="{00000000-0008-0000-0700-0000FC010000}"/>
            </a:ext>
          </a:extLst>
        </xdr:cNvPr>
        <xdr:cNvSpPr txBox="1"/>
      </xdr:nvSpPr>
      <xdr:spPr>
        <a:xfrm>
          <a:off x="16370300" y="506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298,142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148195</xdr:rowOff>
    </xdr:from>
    <xdr:to>
      <xdr:col>86</xdr:col>
      <xdr:colOff>25400</xdr:colOff>
      <xdr:row>30</xdr:row>
      <xdr:rowOff>148195</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529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95191</xdr:rowOff>
    </xdr:from>
    <xdr:to>
      <xdr:col>85</xdr:col>
      <xdr:colOff>127000</xdr:colOff>
      <xdr:row>37</xdr:row>
      <xdr:rowOff>132577</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5481300" y="6438841"/>
          <a:ext cx="838200" cy="37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12615</xdr:rowOff>
    </xdr:from>
    <xdr:ext cx="534377" cy="259045"/>
    <xdr:sp macro="" textlink="">
      <xdr:nvSpPr>
        <xdr:cNvPr id="511" name="消防費平均値テキスト">
          <a:extLst>
            <a:ext uri="{FF2B5EF4-FFF2-40B4-BE49-F238E27FC236}">
              <a16:creationId xmlns:a16="http://schemas.microsoft.com/office/drawing/2014/main" id="{00000000-0008-0000-0700-0000FF010000}"/>
            </a:ext>
          </a:extLst>
        </xdr:cNvPr>
        <xdr:cNvSpPr txBox="1"/>
      </xdr:nvSpPr>
      <xdr:spPr>
        <a:xfrm>
          <a:off x="16370300" y="6184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161188</xdr:rowOff>
    </xdr:from>
    <xdr:to>
      <xdr:col>85</xdr:col>
      <xdr:colOff>177800</xdr:colOff>
      <xdr:row>37</xdr:row>
      <xdr:rowOff>91338</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6268700" y="633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94890</xdr:rowOff>
    </xdr:from>
    <xdr:to>
      <xdr:col>81</xdr:col>
      <xdr:colOff>50800</xdr:colOff>
      <xdr:row>37</xdr:row>
      <xdr:rowOff>95191</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4592300" y="6438540"/>
          <a:ext cx="889000" cy="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167913</xdr:rowOff>
    </xdr:from>
    <xdr:to>
      <xdr:col>81</xdr:col>
      <xdr:colOff>101600</xdr:colOff>
      <xdr:row>37</xdr:row>
      <xdr:rowOff>98063</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5430500" y="634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114590</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5214111" y="611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65780</xdr:rowOff>
    </xdr:from>
    <xdr:to>
      <xdr:col>76</xdr:col>
      <xdr:colOff>114300</xdr:colOff>
      <xdr:row>37</xdr:row>
      <xdr:rowOff>94890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3703300" y="6066530"/>
          <a:ext cx="889000" cy="37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20</xdr:rowOff>
    </xdr:from>
    <xdr:to>
      <xdr:col>76</xdr:col>
      <xdr:colOff>165100</xdr:colOff>
      <xdr:row>37</xdr:row>
      <xdr:rowOff>101620</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4541500" y="634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118147</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4325111" y="611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65780</xdr:rowOff>
    </xdr:from>
    <xdr:to>
      <xdr:col>71</xdr:col>
      <xdr:colOff>177800</xdr:colOff>
      <xdr:row>35</xdr:row>
      <xdr:rowOff>68619</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2814300" y="6066530"/>
          <a:ext cx="889000" cy="2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111929</xdr:rowOff>
    </xdr:from>
    <xdr:to>
      <xdr:col>72</xdr:col>
      <xdr:colOff>38100</xdr:colOff>
      <xdr:row>37</xdr:row>
      <xdr:rowOff>42079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652500" y="6284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33206</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436111" y="6376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17924</xdr:rowOff>
    </xdr:from>
    <xdr:to>
      <xdr:col>67</xdr:col>
      <xdr:colOff>101600</xdr:colOff>
      <xdr:row>37</xdr:row>
      <xdr:rowOff>119524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763500" y="636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110651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547111" y="645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81777</xdr:rowOff>
    </xdr:from>
    <xdr:to>
      <xdr:col>85</xdr:col>
      <xdr:colOff>177800</xdr:colOff>
      <xdr:row>38</xdr:row>
      <xdr:rowOff>11926</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6268700" y="642542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60204</xdr:rowOff>
    </xdr:from>
    <xdr:ext cx="534377" cy="259045"/>
    <xdr:sp macro="" textlink="">
      <xdr:nvSpPr>
        <xdr:cNvPr id="530" name="消防費該当値テキスト">
          <a:extLst>
            <a:ext uri="{FF2B5EF4-FFF2-40B4-BE49-F238E27FC236}">
              <a16:creationId xmlns:a16="http://schemas.microsoft.com/office/drawing/2014/main" id="{00000000-0008-0000-0700-000012020000}"/>
            </a:ext>
          </a:extLst>
        </xdr:cNvPr>
        <xdr:cNvSpPr txBox="1"/>
      </xdr:nvSpPr>
      <xdr:spPr>
        <a:xfrm>
          <a:off x="16370300" y="6403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44391</xdr:rowOff>
    </xdr:from>
    <xdr:to>
      <xdr:col>81</xdr:col>
      <xdr:colOff>101600</xdr:colOff>
      <xdr:row>37</xdr:row>
      <xdr:rowOff>145991</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5430500" y="638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137119</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48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44090</xdr:rowOff>
    </xdr:from>
    <xdr:to>
      <xdr:col>76</xdr:col>
      <xdr:colOff>165100</xdr:colOff>
      <xdr:row>37</xdr:row>
      <xdr:rowOff>145690</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4541500" y="6387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136817</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48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14980</xdr:rowOff>
    </xdr:from>
    <xdr:to>
      <xdr:col>72</xdr:col>
      <xdr:colOff>38100</xdr:colOff>
      <xdr:row>35</xdr:row>
      <xdr:rowOff>116580</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652500" y="601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33</xdr:row>
      <xdr:rowOff>133107</xdr:rowOff>
    </xdr:from>
    <xdr:ext cx="59901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03795" y="5790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17819</xdr:rowOff>
    </xdr:from>
    <xdr:to>
      <xdr:col>67</xdr:col>
      <xdr:colOff>101600</xdr:colOff>
      <xdr:row>35</xdr:row>
      <xdr:rowOff>119419</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763500" y="6018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33</xdr:row>
      <xdr:rowOff>135946</xdr:rowOff>
    </xdr:from>
    <xdr:ext cx="59901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14795" y="5793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108595</xdr:rowOff>
    </xdr:from>
    <xdr:to>
      <xdr:col>85</xdr:col>
      <xdr:colOff>126364</xdr:colOff>
      <xdr:row>58</xdr:row>
      <xdr:rowOff>111990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81095"/>
          <a:ext cx="1269" cy="1374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115817</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1005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111990</xdr:rowOff>
    </xdr:from>
    <xdr:to>
      <xdr:col>86</xdr:col>
      <xdr:colOff>25400</xdr:colOff>
      <xdr:row>58</xdr:row>
      <xdr:rowOff>111990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10056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55272</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56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776,328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108595</xdr:rowOff>
    </xdr:from>
    <xdr:to>
      <xdr:col>86</xdr:col>
      <xdr:colOff>25400</xdr:colOff>
      <xdr:row>50</xdr:row>
      <xdr:rowOff>108595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81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41852</xdr:rowOff>
    </xdr:from>
    <xdr:to>
      <xdr:col>85</xdr:col>
      <xdr:colOff>127000</xdr:colOff>
      <xdr:row>58</xdr:row>
      <xdr:rowOff>55074</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5481300" y="9985952"/>
          <a:ext cx="838200" cy="13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53408</xdr:rowOff>
    </xdr:from>
    <xdr:ext cx="599010"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6546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30531</xdr:rowOff>
    </xdr:from>
    <xdr:to>
      <xdr:col>85</xdr:col>
      <xdr:colOff>177800</xdr:colOff>
      <xdr:row>57</xdr:row>
      <xdr:rowOff>132131</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80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14654</xdr:rowOff>
    </xdr:from>
    <xdr:to>
      <xdr:col>81</xdr:col>
      <xdr:colOff>50800</xdr:colOff>
      <xdr:row>58</xdr:row>
      <xdr:rowOff>41852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4592300" y="9958754"/>
          <a:ext cx="889000" cy="27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75003</xdr:rowOff>
    </xdr:from>
    <xdr:to>
      <xdr:col>81</xdr:col>
      <xdr:colOff>101600</xdr:colOff>
      <xdr:row>58</xdr:row>
      <xdr:rowOff>5153</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84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21680</xdr:rowOff>
    </xdr:from>
    <xdr:ext cx="599010"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181795" y="9622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14654</xdr:rowOff>
    </xdr:from>
    <xdr:to>
      <xdr:col>76</xdr:col>
      <xdr:colOff>114300</xdr:colOff>
      <xdr:row>58</xdr:row>
      <xdr:rowOff>40453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3703300" y="9958754"/>
          <a:ext cx="889000" cy="25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70962</xdr:rowOff>
    </xdr:from>
    <xdr:to>
      <xdr:col>76</xdr:col>
      <xdr:colOff>165100</xdr:colOff>
      <xdr:row>58</xdr:row>
      <xdr:rowOff>1112</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8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17639</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292795" y="9618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13337</xdr:rowOff>
    </xdr:from>
    <xdr:to>
      <xdr:col>71</xdr:col>
      <xdr:colOff>177800</xdr:colOff>
      <xdr:row>58</xdr:row>
      <xdr:rowOff>40453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814300" y="9957437"/>
          <a:ext cx="889000" cy="27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69658</xdr:rowOff>
    </xdr:from>
    <xdr:to>
      <xdr:col>72</xdr:col>
      <xdr:colOff>38100</xdr:colOff>
      <xdr:row>57</xdr:row>
      <xdr:rowOff>171258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16335</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03795" y="961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103746</xdr:rowOff>
    </xdr:from>
    <xdr:to>
      <xdr:col>67</xdr:col>
      <xdr:colOff>101600</xdr:colOff>
      <xdr:row>58</xdr:row>
      <xdr:rowOff>33896</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50423</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14795" y="965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4274</xdr:rowOff>
    </xdr:from>
    <xdr:to>
      <xdr:col>85</xdr:col>
      <xdr:colOff>177800</xdr:colOff>
      <xdr:row>58</xdr:row>
      <xdr:rowOff>105874</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948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90651</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863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162502</xdr:rowOff>
    </xdr:from>
    <xdr:to>
      <xdr:col>81</xdr:col>
      <xdr:colOff>101600</xdr:colOff>
      <xdr:row>58</xdr:row>
      <xdr:rowOff>92652</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93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83779</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10027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135304</xdr:rowOff>
    </xdr:from>
    <xdr:to>
      <xdr:col>76</xdr:col>
      <xdr:colOff>165100</xdr:colOff>
      <xdr:row>58</xdr:row>
      <xdr:rowOff>65454</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907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56581</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292795" y="10000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161103</xdr:rowOff>
    </xdr:from>
    <xdr:to>
      <xdr:col>72</xdr:col>
      <xdr:colOff>38100</xdr:colOff>
      <xdr:row>58</xdr:row>
      <xdr:rowOff>91253</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933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82380</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1002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133987</xdr:rowOff>
    </xdr:from>
    <xdr:to>
      <xdr:col>67</xdr:col>
      <xdr:colOff>101600</xdr:colOff>
      <xdr:row>58</xdr:row>
      <xdr:rowOff>64137</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906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55264</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14795" y="9999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154161</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5661"/>
          <a:ext cx="1269" cy="1433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66524</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6110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100838</xdr:rowOff>
    </xdr:from>
    <xdr:ext cx="690189"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308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1,128,613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154161</xdr:rowOff>
    </xdr:from>
    <xdr:to>
      <xdr:col>86</xdr:col>
      <xdr:colOff>25400</xdr:colOff>
      <xdr:row>70</xdr:row>
      <xdr:rowOff>154161</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38764</xdr:rowOff>
    </xdr:from>
    <xdr:to>
      <xdr:col>85</xdr:col>
      <xdr:colOff>127000</xdr:colOff>
      <xdr:row>79</xdr:row>
      <xdr:rowOff>42058</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5481300" y="13583314"/>
          <a:ext cx="838200" cy="3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155424</xdr:rowOff>
    </xdr:from>
    <xdr:ext cx="534377"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357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132547</xdr:rowOff>
    </xdr:from>
    <xdr:to>
      <xdr:col>85</xdr:col>
      <xdr:colOff>177800</xdr:colOff>
      <xdr:row>79</xdr:row>
      <xdr:rowOff>62697</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38764</xdr:rowOff>
    </xdr:from>
    <xdr:to>
      <xdr:col>81</xdr:col>
      <xdr:colOff>50800</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4592300" y="13583314"/>
          <a:ext cx="889000" cy="5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131718</xdr:rowOff>
    </xdr:from>
    <xdr:to>
      <xdr:col>81</xdr:col>
      <xdr:colOff>101600</xdr:colOff>
      <xdr:row>79</xdr:row>
      <xdr:rowOff>61868</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78395</xdr:rowOff>
    </xdr:from>
    <xdr:ext cx="534377"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14111" y="132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16748</xdr:rowOff>
    </xdr:from>
    <xdr:to>
      <xdr:col>76</xdr:col>
      <xdr:colOff>114300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3703300" y="13561298"/>
          <a:ext cx="889000" cy="27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133102</xdr:rowOff>
    </xdr:from>
    <xdr:to>
      <xdr:col>76</xdr:col>
      <xdr:colOff>165100</xdr:colOff>
      <xdr:row>79</xdr:row>
      <xdr:rowOff>63252</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79779</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28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158578</xdr:rowOff>
    </xdr:from>
    <xdr:to>
      <xdr:col>71</xdr:col>
      <xdr:colOff>177800</xdr:colOff>
      <xdr:row>79</xdr:row>
      <xdr:rowOff>16748</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814300" y="13531678"/>
          <a:ext cx="889000" cy="29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135145</xdr:rowOff>
    </xdr:from>
    <xdr:to>
      <xdr:col>72</xdr:col>
      <xdr:colOff>38100</xdr:colOff>
      <xdr:row>79</xdr:row>
      <xdr:rowOff>65295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81822</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36111" y="1328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135826</xdr:rowOff>
    </xdr:from>
    <xdr:to>
      <xdr:col>67</xdr:col>
      <xdr:colOff>101600</xdr:colOff>
      <xdr:row>79</xdr:row>
      <xdr:rowOff>65976</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50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57103</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601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162708</xdr:rowOff>
    </xdr:from>
    <xdr:to>
      <xdr:col>85</xdr:col>
      <xdr:colOff>177800</xdr:colOff>
      <xdr:row>79</xdr:row>
      <xdr:rowOff>92858</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535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110975</xdr:rowOff>
    </xdr:from>
    <xdr:ext cx="469744"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484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159414</xdr:rowOff>
    </xdr:from>
    <xdr:to>
      <xdr:col>81</xdr:col>
      <xdr:colOff>101600</xdr:colOff>
      <xdr:row>79</xdr:row>
      <xdr:rowOff>89564</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53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80691</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625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137398</xdr:rowOff>
    </xdr:from>
    <xdr:to>
      <xdr:col>72</xdr:col>
      <xdr:colOff>38100</xdr:colOff>
      <xdr:row>79</xdr:row>
      <xdr:rowOff>67548</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51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58675</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36111" y="13603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107778</xdr:rowOff>
    </xdr:from>
    <xdr:to>
      <xdr:col>67</xdr:col>
      <xdr:colOff>101600</xdr:colOff>
      <xdr:row>79</xdr:row>
      <xdr:rowOff>37928</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480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54455</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47111" y="13256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23823</xdr:rowOff>
    </xdr:from>
    <xdr:to>
      <xdr:col>85</xdr:col>
      <xdr:colOff>126364</xdr:colOff>
      <xdr:row>98</xdr:row>
      <xdr:rowOff>151482</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6317595" y="15625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155309</xdr:rowOff>
    </xdr:from>
    <xdr:ext cx="534377" cy="259045"/>
    <xdr:sp macro="" textlink="">
      <xdr:nvSpPr>
        <xdr:cNvPr id="677" name="公債費最小値テキスト">
          <a:extLst>
            <a:ext uri="{FF2B5EF4-FFF2-40B4-BE49-F238E27FC236}">
              <a16:creationId xmlns:a16="http://schemas.microsoft.com/office/drawing/2014/main" id="{00000000-0008-0000-0700-0000A5020000}"/>
            </a:ext>
          </a:extLst>
        </xdr:cNvPr>
        <xdr:cNvSpPr txBox="1"/>
      </xdr:nvSpPr>
      <xdr:spPr>
        <a:xfrm>
          <a:off x="16370300" y="1695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151482</xdr:rowOff>
    </xdr:from>
    <xdr:to>
      <xdr:col>86</xdr:col>
      <xdr:colOff>25400</xdr:colOff>
      <xdr:row>98</xdr:row>
      <xdr:rowOff>151482</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695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141950</xdr:rowOff>
    </xdr:from>
    <xdr:ext cx="599010" cy="259045"/>
    <xdr:sp macro="" textlink="">
      <xdr:nvSpPr>
        <xdr:cNvPr id="679" name="公債費最大値テキスト">
          <a:extLst>
            <a:ext uri="{FF2B5EF4-FFF2-40B4-BE49-F238E27FC236}">
              <a16:creationId xmlns:a16="http://schemas.microsoft.com/office/drawing/2014/main" id="{00000000-0008-0000-0700-0000A7020000}"/>
            </a:ext>
          </a:extLst>
        </xdr:cNvPr>
        <xdr:cNvSpPr txBox="1"/>
      </xdr:nvSpPr>
      <xdr:spPr>
        <a:xfrm>
          <a:off x="16370300" y="15401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730,828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23823</xdr:rowOff>
    </xdr:from>
    <xdr:to>
      <xdr:col>86</xdr:col>
      <xdr:colOff>25400</xdr:colOff>
      <xdr:row>91</xdr:row>
      <xdr:rowOff>23823</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562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78018</xdr:rowOff>
    </xdr:from>
    <xdr:to>
      <xdr:col>85</xdr:col>
      <xdr:colOff>127000</xdr:colOff>
      <xdr:row>97</xdr:row>
      <xdr:rowOff>89728</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5481300" y="16708668"/>
          <a:ext cx="838200" cy="11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30456</xdr:rowOff>
    </xdr:from>
    <xdr:ext cx="599010" cy="259045"/>
    <xdr:sp macro="" textlink="">
      <xdr:nvSpPr>
        <xdr:cNvPr id="682" name="公債費平均値テキスト">
          <a:extLst>
            <a:ext uri="{FF2B5EF4-FFF2-40B4-BE49-F238E27FC236}">
              <a16:creationId xmlns:a16="http://schemas.microsoft.com/office/drawing/2014/main" id="{00000000-0008-0000-0700-0000AA020000}"/>
            </a:ext>
          </a:extLst>
        </xdr:cNvPr>
        <xdr:cNvSpPr txBox="1"/>
      </xdr:nvSpPr>
      <xdr:spPr>
        <a:xfrm>
          <a:off x="16370300" y="16489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7579</xdr:rowOff>
    </xdr:from>
    <xdr:to>
      <xdr:col>85</xdr:col>
      <xdr:colOff>177800</xdr:colOff>
      <xdr:row>97</xdr:row>
      <xdr:rowOff>109179</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62687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89728</xdr:rowOff>
    </xdr:from>
    <xdr:to>
      <xdr:col>81</xdr:col>
      <xdr:colOff>50800</xdr:colOff>
      <xdr:row>97</xdr:row>
      <xdr:rowOff>112257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4592300" y="16720378"/>
          <a:ext cx="889000" cy="22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10579</xdr:rowOff>
    </xdr:from>
    <xdr:to>
      <xdr:col>81</xdr:col>
      <xdr:colOff>101600</xdr:colOff>
      <xdr:row>97</xdr:row>
      <xdr:rowOff>112179</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5430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128706</xdr:rowOff>
    </xdr:from>
    <xdr:ext cx="599010"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5181795" y="16416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112257</xdr:rowOff>
    </xdr:from>
    <xdr:to>
      <xdr:col>76</xdr:col>
      <xdr:colOff>114300</xdr:colOff>
      <xdr:row>97</xdr:row>
      <xdr:rowOff>118183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3703300" y="16742907"/>
          <a:ext cx="889000" cy="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36629</xdr:rowOff>
    </xdr:from>
    <xdr:to>
      <xdr:col>76</xdr:col>
      <xdr:colOff>165100</xdr:colOff>
      <xdr:row>97</xdr:row>
      <xdr:rowOff>138229</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4541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154756</xdr:rowOff>
    </xdr:from>
    <xdr:ext cx="59901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292795" y="1644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118183</xdr:rowOff>
    </xdr:from>
    <xdr:to>
      <xdr:col>71</xdr:col>
      <xdr:colOff>177800</xdr:colOff>
      <xdr:row>97</xdr:row>
      <xdr:rowOff>127967</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2814300" y="16748833"/>
          <a:ext cx="889000" cy="9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50507</xdr:rowOff>
    </xdr:from>
    <xdr:to>
      <xdr:col>72</xdr:col>
      <xdr:colOff>38100</xdr:colOff>
      <xdr:row>97</xdr:row>
      <xdr:rowOff>152107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3652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168634</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403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58934</xdr:rowOff>
    </xdr:from>
    <xdr:to>
      <xdr:col>67</xdr:col>
      <xdr:colOff>101600</xdr:colOff>
      <xdr:row>97</xdr:row>
      <xdr:rowOff>160534</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27635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5611</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514795" y="16464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27218</xdr:rowOff>
    </xdr:from>
    <xdr:to>
      <xdr:col>85</xdr:col>
      <xdr:colOff>177800</xdr:colOff>
      <xdr:row>97</xdr:row>
      <xdr:rowOff>128818</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6268700" y="16657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5645</xdr:rowOff>
    </xdr:from>
    <xdr:ext cx="599010" cy="259045"/>
    <xdr:sp macro="" textlink="">
      <xdr:nvSpPr>
        <xdr:cNvPr id="701" name="公債費該当値テキスト">
          <a:extLst>
            <a:ext uri="{FF2B5EF4-FFF2-40B4-BE49-F238E27FC236}">
              <a16:creationId xmlns:a16="http://schemas.microsoft.com/office/drawing/2014/main" id="{00000000-0008-0000-0700-0000BD020000}"/>
            </a:ext>
          </a:extLst>
        </xdr:cNvPr>
        <xdr:cNvSpPr txBox="1"/>
      </xdr:nvSpPr>
      <xdr:spPr>
        <a:xfrm>
          <a:off x="16370300" y="16636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38928</xdr:rowOff>
    </xdr:from>
    <xdr:to>
      <xdr:col>81</xdr:col>
      <xdr:colOff>101600</xdr:colOff>
      <xdr:row>97</xdr:row>
      <xdr:rowOff>140528</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5430500" y="16669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131655</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181795" y="16762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61457</xdr:rowOff>
    </xdr:from>
    <xdr:to>
      <xdr:col>76</xdr:col>
      <xdr:colOff>165100</xdr:colOff>
      <xdr:row>97</xdr:row>
      <xdr:rowOff>163057</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4541500" y="16692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154184</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292795" y="16784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67383</xdr:rowOff>
    </xdr:from>
    <xdr:to>
      <xdr:col>72</xdr:col>
      <xdr:colOff>38100</xdr:colOff>
      <xdr:row>97</xdr:row>
      <xdr:rowOff>168983</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3652500" y="16698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160110</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03795" y="16790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77167</xdr:rowOff>
    </xdr:from>
    <xdr:to>
      <xdr:col>67</xdr:col>
      <xdr:colOff>101600</xdr:colOff>
      <xdr:row>98</xdr:row>
      <xdr:rowOff>7317</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2763500" y="16707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169894</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14795" y="16800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7569</xdr:rowOff>
    </xdr:from>
    <xdr:to>
      <xdr:col>116</xdr:col>
      <xdr:colOff>62864</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flipV="1">
          <a:off x="22159595" y="5322519"/>
          <a:ext cx="1269" cy="1408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84802</xdr:rowOff>
    </xdr:from>
    <xdr:ext cx="249299" cy="259045"/>
    <xdr:sp macro="" textlink="">
      <xdr:nvSpPr>
        <xdr:cNvPr id="734" name="諸支出金最小値テキスト">
          <a:extLst>
            <a:ext uri="{FF2B5EF4-FFF2-40B4-BE49-F238E27FC236}">
              <a16:creationId xmlns:a16="http://schemas.microsoft.com/office/drawing/2014/main" id="{00000000-0008-0000-0700-0000DE020000}"/>
            </a:ext>
          </a:extLst>
        </xdr:cNvPr>
        <xdr:cNvSpPr txBox="1"/>
      </xdr:nvSpPr>
      <xdr:spPr>
        <a:xfrm>
          <a:off x="22212300" y="6771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125696</xdr:rowOff>
    </xdr:from>
    <xdr:ext cx="599010" cy="259045"/>
    <xdr:sp macro="" textlink="">
      <xdr:nvSpPr>
        <xdr:cNvPr id="736" name="諸支出金最大値テキスト">
          <a:extLst>
            <a:ext uri="{FF2B5EF4-FFF2-40B4-BE49-F238E27FC236}">
              <a16:creationId xmlns:a16="http://schemas.microsoft.com/office/drawing/2014/main" id="{00000000-0008-0000-0700-0000E0020000}"/>
            </a:ext>
          </a:extLst>
        </xdr:cNvPr>
        <xdr:cNvSpPr txBox="1"/>
      </xdr:nvSpPr>
      <xdr:spPr>
        <a:xfrm>
          <a:off x="22212300" y="5097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110,904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7569</xdr:rowOff>
    </xdr:from>
    <xdr:to>
      <xdr:col>116</xdr:col>
      <xdr:colOff>152400</xdr:colOff>
      <xdr:row>31</xdr:row>
      <xdr:rowOff>7569</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5322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41758</xdr:rowOff>
    </xdr:from>
    <xdr:to>
      <xdr:col>116</xdr:col>
      <xdr:colOff>63500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1323300" y="6728308"/>
          <a:ext cx="838200" cy="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2252</xdr:rowOff>
    </xdr:from>
    <xdr:ext cx="469744" cy="259045"/>
    <xdr:sp macro="" textlink="">
      <xdr:nvSpPr>
        <xdr:cNvPr id="739" name="諸支出金平均値テキスト">
          <a:extLst>
            <a:ext uri="{FF2B5EF4-FFF2-40B4-BE49-F238E27FC236}">
              <a16:creationId xmlns:a16="http://schemas.microsoft.com/office/drawing/2014/main" id="{00000000-0008-0000-0700-0000E3020000}"/>
            </a:ext>
          </a:extLst>
        </xdr:cNvPr>
        <xdr:cNvSpPr txBox="1"/>
      </xdr:nvSpPr>
      <xdr:spPr>
        <a:xfrm>
          <a:off x="22212300" y="6517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150825</xdr:rowOff>
    </xdr:from>
    <xdr:to>
      <xdr:col>116</xdr:col>
      <xdr:colOff>114300</xdr:colOff>
      <xdr:row>39</xdr:row>
      <xdr:rowOff>80975</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2110700" y="666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40030</xdr:rowOff>
    </xdr:from>
    <xdr:to>
      <xdr:col>111</xdr:col>
      <xdr:colOff>177800</xdr:colOff>
      <xdr:row>39</xdr:row>
      <xdr:rowOff>41758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0434300" y="6726580"/>
          <a:ext cx="889000" cy="1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153695</xdr:rowOff>
    </xdr:from>
    <xdr:to>
      <xdr:col>112</xdr:col>
      <xdr:colOff>38100</xdr:colOff>
      <xdr:row>39</xdr:row>
      <xdr:rowOff>83845</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1272500" y="666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100372</xdr:rowOff>
    </xdr:from>
    <xdr:ext cx="378565"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134017" y="6444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34989</xdr:rowOff>
    </xdr:from>
    <xdr:to>
      <xdr:col>107</xdr:col>
      <xdr:colOff>50800</xdr:colOff>
      <xdr:row>39</xdr:row>
      <xdr:rowOff>40030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9545300" y="6721539"/>
          <a:ext cx="889000" cy="5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156261</xdr:rowOff>
    </xdr:from>
    <xdr:to>
      <xdr:col>107</xdr:col>
      <xdr:colOff>101600</xdr:colOff>
      <xdr:row>39</xdr:row>
      <xdr:rowOff>86411</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0383500" y="667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102938</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0245017" y="6446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10884</xdr:rowOff>
    </xdr:from>
    <xdr:to>
      <xdr:col>102</xdr:col>
      <xdr:colOff>114300</xdr:colOff>
      <xdr:row>39</xdr:row>
      <xdr:rowOff>34989</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656300" y="6697434"/>
          <a:ext cx="889000" cy="24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158610</xdr:rowOff>
    </xdr:from>
    <xdr:to>
      <xdr:col>102</xdr:col>
      <xdr:colOff>165100</xdr:colOff>
      <xdr:row>39</xdr:row>
      <xdr:rowOff>88760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9494500" y="667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79887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356017" y="67664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159893</xdr:rowOff>
    </xdr:from>
    <xdr:to>
      <xdr:col>98</xdr:col>
      <xdr:colOff>38100</xdr:colOff>
      <xdr:row>39</xdr:row>
      <xdr:rowOff>90043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8605500" y="66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81170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8467017" y="6767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129252</xdr:rowOff>
    </xdr:from>
    <xdr:ext cx="249299" cy="259045"/>
    <xdr:sp macro="" textlink="">
      <xdr:nvSpPr>
        <xdr:cNvPr id="758" name="諸支出金該当値テキスト">
          <a:extLst>
            <a:ext uri="{FF2B5EF4-FFF2-40B4-BE49-F238E27FC236}">
              <a16:creationId xmlns:a16="http://schemas.microsoft.com/office/drawing/2014/main" id="{00000000-0008-0000-0700-0000F6020000}"/>
            </a:ext>
          </a:extLst>
        </xdr:cNvPr>
        <xdr:cNvSpPr txBox="1"/>
      </xdr:nvSpPr>
      <xdr:spPr>
        <a:xfrm>
          <a:off x="22212300" y="6644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162408</xdr:rowOff>
    </xdr:from>
    <xdr:to>
      <xdr:col>112</xdr:col>
      <xdr:colOff>38100</xdr:colOff>
      <xdr:row>39</xdr:row>
      <xdr:rowOff>92558</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1272500" y="667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83685</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4017" y="6770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160680</xdr:rowOff>
    </xdr:from>
    <xdr:to>
      <xdr:col>107</xdr:col>
      <xdr:colOff>101600</xdr:colOff>
      <xdr:row>39</xdr:row>
      <xdr:rowOff>90830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0383500" y="667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81957</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5017" y="6768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155639</xdr:rowOff>
    </xdr:from>
    <xdr:to>
      <xdr:col>102</xdr:col>
      <xdr:colOff>165100</xdr:colOff>
      <xdr:row>39</xdr:row>
      <xdr:rowOff>85789</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9494500" y="667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102316</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6017" y="64459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131534</xdr:rowOff>
    </xdr:from>
    <xdr:to>
      <xdr:col>98</xdr:col>
      <xdr:colOff>38100</xdr:colOff>
      <xdr:row>39</xdr:row>
      <xdr:rowOff>61684</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8605500" y="6646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78211</xdr:rowOff>
    </xdr:from>
    <xdr:ext cx="469744"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21428" y="6421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3" name="前年度繰上充用金最小値テキスト">
          <a:extLst>
            <a:ext uri="{FF2B5EF4-FFF2-40B4-BE49-F238E27FC236}">
              <a16:creationId xmlns:a16="http://schemas.microsoft.com/office/drawing/2014/main" id="{00000000-0008-0000-0700-00000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5" name="前年度繰上充用金最大値テキスト">
          <a:extLst>
            <a:ext uri="{FF2B5EF4-FFF2-40B4-BE49-F238E27FC236}">
              <a16:creationId xmlns:a16="http://schemas.microsoft.com/office/drawing/2014/main" id="{00000000-0008-0000-0700-00001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8" name="前年度繰上充用金平均値テキスト">
          <a:extLst>
            <a:ext uri="{FF2B5EF4-FFF2-40B4-BE49-F238E27FC236}">
              <a16:creationId xmlns:a16="http://schemas.microsoft.com/office/drawing/2014/main" id="{00000000-0008-0000-0700-00001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7" name="前年度繰上充用金該当値テキスト">
          <a:extLst>
            <a:ext uri="{FF2B5EF4-FFF2-40B4-BE49-F238E27FC236}">
              <a16:creationId xmlns:a16="http://schemas.microsoft.com/office/drawing/2014/main" id="{00000000-0008-0000-0700-00002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総務費については、全体で約</a:t>
          </a:r>
          <a:r>
            <a:rPr kumimoji="1" lang="en-US" altLang="ja-JP" sz="1300">
              <a:latin typeface="ＭＳ Ｐゴシック" panose="020B0600070205080204" pitchFamily="50" charset="-128"/>
              <a:ea typeface="ＭＳ Ｐゴシック" panose="020B0600070205080204" pitchFamily="50" charset="-128"/>
            </a:rPr>
            <a:t>70,000</a:t>
          </a:r>
          <a:r>
            <a:rPr kumimoji="1" lang="ja-JP" altLang="en-US" sz="1300">
              <a:latin typeface="ＭＳ Ｐゴシック" panose="020B0600070205080204" pitchFamily="50" charset="-128"/>
              <a:ea typeface="ＭＳ Ｐゴシック" panose="020B0600070205080204" pitchFamily="50" charset="-128"/>
            </a:rPr>
            <a:t>千円増加しており、主な要因は、人件費及び物件費、補助費等が増加したことによる。中でも火災により緊急対応した公共施設の除却経費など臨時的な財政需要が目立った。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民生費については、近年の物価高騰対策により増減した項目もあったものの、物件費における老人福祉事業（委託料や普通建設事業）が大幅に減額したことに伴い全体としては減額する結果となった。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衛生費についても、補助費等における一組負担金が大幅に減額したこと及び簡易水道事業への繰出金が減少したことに伴い全体として減額する結果となった。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農林水産業費については、投資的経費の増大が目まぐるしく、農業施設の長寿命化や更新工事また漁港施設における浚渫事業が大幅に増加したことにより全体として大幅に増額する結果となった。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土木費についても、維持修繕費や道路インフラにおける普通建設事業が大幅に増大したにより全体として増加している。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高知県安田町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100">
              <a:latin typeface="ＭＳ ゴシック" pitchFamily="49" charset="-128"/>
              <a:ea typeface="ＭＳ ゴシック" pitchFamily="49" charset="-128"/>
            </a:rPr>
            <a:t>近年の実質収支比率を分析すると、普通交付税が伸びたことにより、財政調整基金の取崩措置をすることなく、決算を迎えることができている。これにより本来の形式収支の算出が可能となり、より実質的な数値が算出されていることがわかる。</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本町の財政構造（基盤）は普通交付税の伸縮に左右されることが多く、実質収支比率を分析するうえでは、標準財政規模及び実質収支にも結果的に大きな影響を及ぼしていることがわかる。</a:t>
          </a:r>
          <a:endParaRPr kumimoji="1" lang="en-US" altLang="ja-JP" sz="11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a:t>
          </a:r>
          <a:r>
            <a:rPr kumimoji="1" lang="ja-JP" altLang="en-US" sz="1050">
              <a:latin typeface="ＭＳ ゴシック" pitchFamily="49" charset="-128"/>
              <a:ea typeface="ＭＳ ゴシック" pitchFamily="49" charset="-128"/>
            </a:rPr>
            <a:t>このような状況であることから、</a:t>
          </a:r>
          <a:r>
            <a:rPr kumimoji="1" lang="ja-JP" altLang="en-US" sz="1100">
              <a:latin typeface="ＭＳ ゴシック" pitchFamily="49" charset="-128"/>
              <a:ea typeface="ＭＳ ゴシック" pitchFamily="49" charset="-128"/>
            </a:rPr>
            <a:t>実質収支比率を適正に管理するうえでは、税収以外の一般財源を確保することが重要である。</a:t>
          </a:r>
          <a:endParaRPr kumimoji="1" lang="ja-JP" altLang="en-US" sz="12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高知県安田町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連結実質赤字比率については、全会計とおして赤字は発生しておらず、本指標については、健全な状態である。</a:t>
          </a:r>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従前より実施している特別会計へ財源補てんを目的とした繰出金についても、徐々に減少してきている。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なお、目的税や使用料を財源としている特別会計の財政運営については、引き続き収支の均衡を大前提として運営していくことが必要がある。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0" zoomScaleNormal="8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77</v>
      </c>
      <c r="C2" s="182"/>
      <c r="D2" s="183"/>
    </row>
    <row r="3" spans="1:119" ht="18.75" customHeight="1" thickBot="1" x14ac:dyDescent="0.2">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3112598</v>
      </c>
      <c r="BO4" s="407"/>
      <c r="BP4" s="407"/>
      <c r="BQ4" s="407"/>
      <c r="BR4" s="407"/>
      <c r="BS4" s="407"/>
      <c r="BT4" s="407"/>
      <c r="BU4" s="408"/>
      <c r="BV4" s="406">
        <v>3075034</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3.1</v>
      </c>
      <c r="CU4" s="413"/>
      <c r="CV4" s="413"/>
      <c r="CW4" s="413"/>
      <c r="CX4" s="413"/>
      <c r="CY4" s="413"/>
      <c r="CZ4" s="413"/>
      <c r="DA4" s="414"/>
      <c r="DB4" s="412">
        <v>5.5</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3040452</v>
      </c>
      <c r="BO5" s="444"/>
      <c r="BP5" s="444"/>
      <c r="BQ5" s="444"/>
      <c r="BR5" s="444"/>
      <c r="BS5" s="444"/>
      <c r="BT5" s="444"/>
      <c r="BU5" s="445"/>
      <c r="BV5" s="443">
        <v>2960736</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96</v>
      </c>
      <c r="CU5" s="441"/>
      <c r="CV5" s="441"/>
      <c r="CW5" s="441"/>
      <c r="CX5" s="441"/>
      <c r="CY5" s="441"/>
      <c r="CZ5" s="441"/>
      <c r="DA5" s="442"/>
      <c r="DB5" s="440">
        <v>93.5</v>
      </c>
      <c r="DC5" s="441"/>
      <c r="DD5" s="441"/>
      <c r="DE5" s="441"/>
      <c r="DF5" s="441"/>
      <c r="DG5" s="441"/>
      <c r="DH5" s="441"/>
      <c r="DI5" s="442"/>
    </row>
    <row r="6" spans="1:119" ht="18.75" customHeight="1" x14ac:dyDescent="0.15">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72146</v>
      </c>
      <c r="BO6" s="444"/>
      <c r="BP6" s="444"/>
      <c r="BQ6" s="444"/>
      <c r="BR6" s="444"/>
      <c r="BS6" s="444"/>
      <c r="BT6" s="444"/>
      <c r="BU6" s="445"/>
      <c r="BV6" s="443">
        <v>114298</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96.4</v>
      </c>
      <c r="CU6" s="481"/>
      <c r="CV6" s="481"/>
      <c r="CW6" s="481"/>
      <c r="CX6" s="481"/>
      <c r="CY6" s="481"/>
      <c r="CZ6" s="481"/>
      <c r="DA6" s="482"/>
      <c r="DB6" s="480">
        <v>94.3</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19983</v>
      </c>
      <c r="BO7" s="444"/>
      <c r="BP7" s="444"/>
      <c r="BQ7" s="444"/>
      <c r="BR7" s="444"/>
      <c r="BS7" s="444"/>
      <c r="BT7" s="444"/>
      <c r="BU7" s="445"/>
      <c r="BV7" s="443">
        <v>20962</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1696059</v>
      </c>
      <c r="CU7" s="444"/>
      <c r="CV7" s="444"/>
      <c r="CW7" s="444"/>
      <c r="CX7" s="444"/>
      <c r="CY7" s="444"/>
      <c r="CZ7" s="444"/>
      <c r="DA7" s="445"/>
      <c r="DB7" s="443">
        <v>1705205</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52163</v>
      </c>
      <c r="BO8" s="444"/>
      <c r="BP8" s="444"/>
      <c r="BQ8" s="444"/>
      <c r="BR8" s="444"/>
      <c r="BS8" s="444"/>
      <c r="BT8" s="444"/>
      <c r="BU8" s="445"/>
      <c r="BV8" s="443">
        <v>93336</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0.15</v>
      </c>
      <c r="CU8" s="484"/>
      <c r="CV8" s="484"/>
      <c r="CW8" s="484"/>
      <c r="CX8" s="484"/>
      <c r="CY8" s="484"/>
      <c r="CZ8" s="484"/>
      <c r="DA8" s="485"/>
      <c r="DB8" s="483">
        <v>0.15</v>
      </c>
      <c r="DC8" s="484"/>
      <c r="DD8" s="484"/>
      <c r="DE8" s="484"/>
      <c r="DF8" s="484"/>
      <c r="DG8" s="484"/>
      <c r="DH8" s="484"/>
      <c r="DI8" s="485"/>
    </row>
    <row r="9" spans="1:119" ht="18.75" customHeight="1" thickBot="1" x14ac:dyDescent="0.2">
      <c r="A9" s="181"/>
      <c r="B9" s="437" t="s">
        <v>106</v>
      </c>
      <c r="C9" s="438"/>
      <c r="D9" s="438"/>
      <c r="E9" s="438"/>
      <c r="F9" s="438"/>
      <c r="G9" s="438"/>
      <c r="H9" s="438"/>
      <c r="I9" s="438"/>
      <c r="J9" s="438"/>
      <c r="K9" s="486"/>
      <c r="L9" s="487" t="s">
        <v>107</v>
      </c>
      <c r="M9" s="488"/>
      <c r="N9" s="488"/>
      <c r="O9" s="488"/>
      <c r="P9" s="488"/>
      <c r="Q9" s="489"/>
      <c r="R9" s="490">
        <v>2370</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90</v>
      </c>
      <c r="AV9" s="476"/>
      <c r="AW9" s="476"/>
      <c r="AX9" s="476"/>
      <c r="AY9" s="477" t="s">
        <v>110</v>
      </c>
      <c r="AZ9" s="478"/>
      <c r="BA9" s="478"/>
      <c r="BB9" s="478"/>
      <c r="BC9" s="478"/>
      <c r="BD9" s="478"/>
      <c r="BE9" s="478"/>
      <c r="BF9" s="478"/>
      <c r="BG9" s="478"/>
      <c r="BH9" s="478"/>
      <c r="BI9" s="478"/>
      <c r="BJ9" s="478"/>
      <c r="BK9" s="478"/>
      <c r="BL9" s="478"/>
      <c r="BM9" s="479"/>
      <c r="BN9" s="443">
        <v>-41173</v>
      </c>
      <c r="BO9" s="444"/>
      <c r="BP9" s="444"/>
      <c r="BQ9" s="444"/>
      <c r="BR9" s="444"/>
      <c r="BS9" s="444"/>
      <c r="BT9" s="444"/>
      <c r="BU9" s="445"/>
      <c r="BV9" s="443">
        <v>11347</v>
      </c>
      <c r="BW9" s="444"/>
      <c r="BX9" s="444"/>
      <c r="BY9" s="444"/>
      <c r="BZ9" s="444"/>
      <c r="CA9" s="444"/>
      <c r="CB9" s="444"/>
      <c r="CC9" s="445"/>
      <c r="CD9" s="446" t="s">
        <v>111</v>
      </c>
      <c r="CE9" s="447"/>
      <c r="CF9" s="447"/>
      <c r="CG9" s="447"/>
      <c r="CH9" s="447"/>
      <c r="CI9" s="447"/>
      <c r="CJ9" s="447"/>
      <c r="CK9" s="447"/>
      <c r="CL9" s="447"/>
      <c r="CM9" s="447"/>
      <c r="CN9" s="447"/>
      <c r="CO9" s="447"/>
      <c r="CP9" s="447"/>
      <c r="CQ9" s="447"/>
      <c r="CR9" s="447"/>
      <c r="CS9" s="448"/>
      <c r="CT9" s="440">
        <v>18</v>
      </c>
      <c r="CU9" s="441"/>
      <c r="CV9" s="441"/>
      <c r="CW9" s="441"/>
      <c r="CX9" s="441"/>
      <c r="CY9" s="441"/>
      <c r="CZ9" s="441"/>
      <c r="DA9" s="442"/>
      <c r="DB9" s="440">
        <v>16.8</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112</v>
      </c>
      <c r="M10" s="473"/>
      <c r="N10" s="473"/>
      <c r="O10" s="473"/>
      <c r="P10" s="473"/>
      <c r="Q10" s="474"/>
      <c r="R10" s="494">
        <v>2631</v>
      </c>
      <c r="S10" s="495"/>
      <c r="T10" s="495"/>
      <c r="U10" s="495"/>
      <c r="V10" s="496"/>
      <c r="W10" s="431"/>
      <c r="X10" s="432"/>
      <c r="Y10" s="432"/>
      <c r="Z10" s="432"/>
      <c r="AA10" s="432"/>
      <c r="AB10" s="432"/>
      <c r="AC10" s="432"/>
      <c r="AD10" s="432"/>
      <c r="AE10" s="432"/>
      <c r="AF10" s="432"/>
      <c r="AG10" s="432"/>
      <c r="AH10" s="432"/>
      <c r="AI10" s="432"/>
      <c r="AJ10" s="432"/>
      <c r="AK10" s="432"/>
      <c r="AL10" s="435"/>
      <c r="AM10" s="472" t="s">
        <v>113</v>
      </c>
      <c r="AN10" s="473"/>
      <c r="AO10" s="473"/>
      <c r="AP10" s="473"/>
      <c r="AQ10" s="473"/>
      <c r="AR10" s="473"/>
      <c r="AS10" s="473"/>
      <c r="AT10" s="474"/>
      <c r="AU10" s="475" t="s">
        <v>114</v>
      </c>
      <c r="AV10" s="476"/>
      <c r="AW10" s="476"/>
      <c r="AX10" s="476"/>
      <c r="AY10" s="477" t="s">
        <v>115</v>
      </c>
      <c r="AZ10" s="478"/>
      <c r="BA10" s="478"/>
      <c r="BB10" s="478"/>
      <c r="BC10" s="478"/>
      <c r="BD10" s="478"/>
      <c r="BE10" s="478"/>
      <c r="BF10" s="478"/>
      <c r="BG10" s="478"/>
      <c r="BH10" s="478"/>
      <c r="BI10" s="478"/>
      <c r="BJ10" s="478"/>
      <c r="BK10" s="478"/>
      <c r="BL10" s="478"/>
      <c r="BM10" s="479"/>
      <c r="BN10" s="443">
        <v>47227</v>
      </c>
      <c r="BO10" s="444"/>
      <c r="BP10" s="444"/>
      <c r="BQ10" s="444"/>
      <c r="BR10" s="444"/>
      <c r="BS10" s="444"/>
      <c r="BT10" s="444"/>
      <c r="BU10" s="445"/>
      <c r="BV10" s="443">
        <v>41442</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90</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15">
      <c r="A12" s="181"/>
      <c r="B12" s="503" t="s">
        <v>123</v>
      </c>
      <c r="C12" s="504"/>
      <c r="D12" s="504"/>
      <c r="E12" s="504"/>
      <c r="F12" s="504"/>
      <c r="G12" s="504"/>
      <c r="H12" s="504"/>
      <c r="I12" s="504"/>
      <c r="J12" s="504"/>
      <c r="K12" s="505"/>
      <c r="L12" s="512" t="s">
        <v>124</v>
      </c>
      <c r="M12" s="513"/>
      <c r="N12" s="513"/>
      <c r="O12" s="513"/>
      <c r="P12" s="513"/>
      <c r="Q12" s="514"/>
      <c r="R12" s="515">
        <v>2345</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0</v>
      </c>
      <c r="BO12" s="444"/>
      <c r="BP12" s="444"/>
      <c r="BQ12" s="444"/>
      <c r="BR12" s="444"/>
      <c r="BS12" s="444"/>
      <c r="BT12" s="444"/>
      <c r="BU12" s="445"/>
      <c r="BV12" s="443">
        <v>0</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130</v>
      </c>
      <c r="N13" s="535"/>
      <c r="O13" s="535"/>
      <c r="P13" s="535"/>
      <c r="Q13" s="536"/>
      <c r="R13" s="527">
        <v>2334</v>
      </c>
      <c r="S13" s="528"/>
      <c r="T13" s="528"/>
      <c r="U13" s="528"/>
      <c r="V13" s="529"/>
      <c r="W13" s="459" t="s">
        <v>131</v>
      </c>
      <c r="X13" s="460"/>
      <c r="Y13" s="460"/>
      <c r="Z13" s="460"/>
      <c r="AA13" s="460"/>
      <c r="AB13" s="450"/>
      <c r="AC13" s="494">
        <v>450</v>
      </c>
      <c r="AD13" s="495"/>
      <c r="AE13" s="495"/>
      <c r="AF13" s="495"/>
      <c r="AG13" s="537"/>
      <c r="AH13" s="494">
        <v>494</v>
      </c>
      <c r="AI13" s="495"/>
      <c r="AJ13" s="495"/>
      <c r="AK13" s="495"/>
      <c r="AL13" s="496"/>
      <c r="AM13" s="472" t="s">
        <v>132</v>
      </c>
      <c r="AN13" s="473"/>
      <c r="AO13" s="473"/>
      <c r="AP13" s="473"/>
      <c r="AQ13" s="473"/>
      <c r="AR13" s="473"/>
      <c r="AS13" s="473"/>
      <c r="AT13" s="474"/>
      <c r="AU13" s="475" t="s">
        <v>114</v>
      </c>
      <c r="AV13" s="476"/>
      <c r="AW13" s="476"/>
      <c r="AX13" s="476"/>
      <c r="AY13" s="477" t="s">
        <v>133</v>
      </c>
      <c r="AZ13" s="478"/>
      <c r="BA13" s="478"/>
      <c r="BB13" s="478"/>
      <c r="BC13" s="478"/>
      <c r="BD13" s="478"/>
      <c r="BE13" s="478"/>
      <c r="BF13" s="478"/>
      <c r="BG13" s="478"/>
      <c r="BH13" s="478"/>
      <c r="BI13" s="478"/>
      <c r="BJ13" s="478"/>
      <c r="BK13" s="478"/>
      <c r="BL13" s="478"/>
      <c r="BM13" s="479"/>
      <c r="BN13" s="443">
        <v>6054</v>
      </c>
      <c r="BO13" s="444"/>
      <c r="BP13" s="444"/>
      <c r="BQ13" s="444"/>
      <c r="BR13" s="444"/>
      <c r="BS13" s="444"/>
      <c r="BT13" s="444"/>
      <c r="BU13" s="445"/>
      <c r="BV13" s="443">
        <v>52789</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8.1</v>
      </c>
      <c r="CU13" s="441"/>
      <c r="CV13" s="441"/>
      <c r="CW13" s="441"/>
      <c r="CX13" s="441"/>
      <c r="CY13" s="441"/>
      <c r="CZ13" s="441"/>
      <c r="DA13" s="442"/>
      <c r="DB13" s="440">
        <v>7.4</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135</v>
      </c>
      <c r="M14" s="525"/>
      <c r="N14" s="525"/>
      <c r="O14" s="525"/>
      <c r="P14" s="525"/>
      <c r="Q14" s="526"/>
      <c r="R14" s="527">
        <v>2413</v>
      </c>
      <c r="S14" s="528"/>
      <c r="T14" s="528"/>
      <c r="U14" s="528"/>
      <c r="V14" s="529"/>
      <c r="W14" s="433"/>
      <c r="X14" s="434"/>
      <c r="Y14" s="434"/>
      <c r="Z14" s="434"/>
      <c r="AA14" s="434"/>
      <c r="AB14" s="423"/>
      <c r="AC14" s="530">
        <v>36.799999999999997</v>
      </c>
      <c r="AD14" s="531"/>
      <c r="AE14" s="531"/>
      <c r="AF14" s="531"/>
      <c r="AG14" s="532"/>
      <c r="AH14" s="530">
        <v>37.200000000000003</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t="s">
        <v>122</v>
      </c>
      <c r="CU14" s="542"/>
      <c r="CV14" s="542"/>
      <c r="CW14" s="542"/>
      <c r="CX14" s="542"/>
      <c r="CY14" s="542"/>
      <c r="CZ14" s="542"/>
      <c r="DA14" s="543"/>
      <c r="DB14" s="541" t="s">
        <v>122</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130</v>
      </c>
      <c r="N15" s="535"/>
      <c r="O15" s="535"/>
      <c r="P15" s="535"/>
      <c r="Q15" s="536"/>
      <c r="R15" s="527">
        <v>2408</v>
      </c>
      <c r="S15" s="528"/>
      <c r="T15" s="528"/>
      <c r="U15" s="528"/>
      <c r="V15" s="529"/>
      <c r="W15" s="459" t="s">
        <v>137</v>
      </c>
      <c r="X15" s="460"/>
      <c r="Y15" s="460"/>
      <c r="Z15" s="460"/>
      <c r="AA15" s="460"/>
      <c r="AB15" s="450"/>
      <c r="AC15" s="494">
        <v>140</v>
      </c>
      <c r="AD15" s="495"/>
      <c r="AE15" s="495"/>
      <c r="AF15" s="495"/>
      <c r="AG15" s="537"/>
      <c r="AH15" s="494">
        <v>179</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247018</v>
      </c>
      <c r="BO15" s="407"/>
      <c r="BP15" s="407"/>
      <c r="BQ15" s="407"/>
      <c r="BR15" s="407"/>
      <c r="BS15" s="407"/>
      <c r="BT15" s="407"/>
      <c r="BU15" s="408"/>
      <c r="BV15" s="406">
        <v>242964</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11.4</v>
      </c>
      <c r="AD16" s="531"/>
      <c r="AE16" s="531"/>
      <c r="AF16" s="531"/>
      <c r="AG16" s="532"/>
      <c r="AH16" s="530">
        <v>13.5</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1622268</v>
      </c>
      <c r="BO16" s="444"/>
      <c r="BP16" s="444"/>
      <c r="BQ16" s="444"/>
      <c r="BR16" s="444"/>
      <c r="BS16" s="444"/>
      <c r="BT16" s="444"/>
      <c r="BU16" s="445"/>
      <c r="BV16" s="443">
        <v>1636916</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634</v>
      </c>
      <c r="AD17" s="495"/>
      <c r="AE17" s="495"/>
      <c r="AF17" s="495"/>
      <c r="AG17" s="537"/>
      <c r="AH17" s="494">
        <v>655</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301050</v>
      </c>
      <c r="BO17" s="444"/>
      <c r="BP17" s="444"/>
      <c r="BQ17" s="444"/>
      <c r="BR17" s="444"/>
      <c r="BS17" s="444"/>
      <c r="BT17" s="444"/>
      <c r="BU17" s="445"/>
      <c r="BV17" s="443">
        <v>298039</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147</v>
      </c>
      <c r="C18" s="486"/>
      <c r="D18" s="486"/>
      <c r="E18" s="566"/>
      <c r="F18" s="566"/>
      <c r="G18" s="566"/>
      <c r="H18" s="566"/>
      <c r="I18" s="566"/>
      <c r="J18" s="566"/>
      <c r="K18" s="566"/>
      <c r="L18" s="567">
        <v>52.36</v>
      </c>
      <c r="M18" s="567"/>
      <c r="N18" s="567"/>
      <c r="O18" s="567"/>
      <c r="P18" s="567"/>
      <c r="Q18" s="567"/>
      <c r="R18" s="568"/>
      <c r="S18" s="568"/>
      <c r="T18" s="568"/>
      <c r="U18" s="568"/>
      <c r="V18" s="569"/>
      <c r="W18" s="461"/>
      <c r="X18" s="462"/>
      <c r="Y18" s="462"/>
      <c r="Z18" s="462"/>
      <c r="AA18" s="462"/>
      <c r="AB18" s="453"/>
      <c r="AC18" s="570">
        <v>51.8</v>
      </c>
      <c r="AD18" s="571"/>
      <c r="AE18" s="571"/>
      <c r="AF18" s="571"/>
      <c r="AG18" s="572"/>
      <c r="AH18" s="570">
        <v>49.3</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1639514</v>
      </c>
      <c r="BO18" s="444"/>
      <c r="BP18" s="444"/>
      <c r="BQ18" s="444"/>
      <c r="BR18" s="444"/>
      <c r="BS18" s="444"/>
      <c r="BT18" s="444"/>
      <c r="BU18" s="445"/>
      <c r="BV18" s="443">
        <v>1614674</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149</v>
      </c>
      <c r="C19" s="486"/>
      <c r="D19" s="486"/>
      <c r="E19" s="566"/>
      <c r="F19" s="566"/>
      <c r="G19" s="566"/>
      <c r="H19" s="566"/>
      <c r="I19" s="566"/>
      <c r="J19" s="566"/>
      <c r="K19" s="566"/>
      <c r="L19" s="574">
        <v>45</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2072802</v>
      </c>
      <c r="BO19" s="444"/>
      <c r="BP19" s="444"/>
      <c r="BQ19" s="444"/>
      <c r="BR19" s="444"/>
      <c r="BS19" s="444"/>
      <c r="BT19" s="444"/>
      <c r="BU19" s="445"/>
      <c r="BV19" s="443">
        <v>2103839</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151</v>
      </c>
      <c r="C20" s="486"/>
      <c r="D20" s="486"/>
      <c r="E20" s="566"/>
      <c r="F20" s="566"/>
      <c r="G20" s="566"/>
      <c r="H20" s="566"/>
      <c r="I20" s="566"/>
      <c r="J20" s="566"/>
      <c r="K20" s="566"/>
      <c r="L20" s="574">
        <v>1064</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4325745</v>
      </c>
      <c r="BO22" s="407"/>
      <c r="BP22" s="407"/>
      <c r="BQ22" s="407"/>
      <c r="BR22" s="407"/>
      <c r="BS22" s="407"/>
      <c r="BT22" s="407"/>
      <c r="BU22" s="408"/>
      <c r="BV22" s="406">
        <v>4490446</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3219794</v>
      </c>
      <c r="BO23" s="444"/>
      <c r="BP23" s="444"/>
      <c r="BQ23" s="444"/>
      <c r="BR23" s="444"/>
      <c r="BS23" s="444"/>
      <c r="BT23" s="444"/>
      <c r="BU23" s="445"/>
      <c r="BV23" s="443">
        <v>3360222</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161</v>
      </c>
      <c r="F24" s="473"/>
      <c r="G24" s="473"/>
      <c r="H24" s="473"/>
      <c r="I24" s="473"/>
      <c r="J24" s="473"/>
      <c r="K24" s="474"/>
      <c r="L24" s="494">
        <v>1</v>
      </c>
      <c r="M24" s="495"/>
      <c r="N24" s="495"/>
      <c r="O24" s="495"/>
      <c r="P24" s="537"/>
      <c r="Q24" s="494">
        <v>7050</v>
      </c>
      <c r="R24" s="495"/>
      <c r="S24" s="495"/>
      <c r="T24" s="495"/>
      <c r="U24" s="495"/>
      <c r="V24" s="537"/>
      <c r="W24" s="589"/>
      <c r="X24" s="590"/>
      <c r="Y24" s="591"/>
      <c r="Z24" s="493" t="s">
        <v>162</v>
      </c>
      <c r="AA24" s="473"/>
      <c r="AB24" s="473"/>
      <c r="AC24" s="473"/>
      <c r="AD24" s="473"/>
      <c r="AE24" s="473"/>
      <c r="AF24" s="473"/>
      <c r="AG24" s="474"/>
      <c r="AH24" s="494">
        <v>54</v>
      </c>
      <c r="AI24" s="495"/>
      <c r="AJ24" s="495"/>
      <c r="AK24" s="495"/>
      <c r="AL24" s="537"/>
      <c r="AM24" s="494">
        <v>162270</v>
      </c>
      <c r="AN24" s="495"/>
      <c r="AO24" s="495"/>
      <c r="AP24" s="495"/>
      <c r="AQ24" s="495"/>
      <c r="AR24" s="537"/>
      <c r="AS24" s="494">
        <v>3005</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3626310</v>
      </c>
      <c r="BO24" s="444"/>
      <c r="BP24" s="444"/>
      <c r="BQ24" s="444"/>
      <c r="BR24" s="444"/>
      <c r="BS24" s="444"/>
      <c r="BT24" s="444"/>
      <c r="BU24" s="445"/>
      <c r="BV24" s="443">
        <v>3713873</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164</v>
      </c>
      <c r="F25" s="473"/>
      <c r="G25" s="473"/>
      <c r="H25" s="473"/>
      <c r="I25" s="473"/>
      <c r="J25" s="473"/>
      <c r="K25" s="474"/>
      <c r="L25" s="494">
        <v>1</v>
      </c>
      <c r="M25" s="495"/>
      <c r="N25" s="495"/>
      <c r="O25" s="495"/>
      <c r="P25" s="537"/>
      <c r="Q25" s="494">
        <v>6100</v>
      </c>
      <c r="R25" s="495"/>
      <c r="S25" s="495"/>
      <c r="T25" s="495"/>
      <c r="U25" s="495"/>
      <c r="V25" s="537"/>
      <c r="W25" s="589"/>
      <c r="X25" s="590"/>
      <c r="Y25" s="591"/>
      <c r="Z25" s="493" t="s">
        <v>165</v>
      </c>
      <c r="AA25" s="473"/>
      <c r="AB25" s="473"/>
      <c r="AC25" s="473"/>
      <c r="AD25" s="473"/>
      <c r="AE25" s="473"/>
      <c r="AF25" s="473"/>
      <c r="AG25" s="474"/>
      <c r="AH25" s="494" t="s">
        <v>122</v>
      </c>
      <c r="AI25" s="495"/>
      <c r="AJ25" s="495"/>
      <c r="AK25" s="495"/>
      <c r="AL25" s="537"/>
      <c r="AM25" s="494" t="s">
        <v>122</v>
      </c>
      <c r="AN25" s="495"/>
      <c r="AO25" s="495"/>
      <c r="AP25" s="495"/>
      <c r="AQ25" s="495"/>
      <c r="AR25" s="537"/>
      <c r="AS25" s="494" t="s">
        <v>122</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93488</v>
      </c>
      <c r="BO25" s="407"/>
      <c r="BP25" s="407"/>
      <c r="BQ25" s="407"/>
      <c r="BR25" s="407"/>
      <c r="BS25" s="407"/>
      <c r="BT25" s="407"/>
      <c r="BU25" s="408"/>
      <c r="BV25" s="406">
        <v>173325</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167</v>
      </c>
      <c r="F26" s="473"/>
      <c r="G26" s="473"/>
      <c r="H26" s="473"/>
      <c r="I26" s="473"/>
      <c r="J26" s="473"/>
      <c r="K26" s="474"/>
      <c r="L26" s="494">
        <v>1</v>
      </c>
      <c r="M26" s="495"/>
      <c r="N26" s="495"/>
      <c r="O26" s="495"/>
      <c r="P26" s="537"/>
      <c r="Q26" s="494">
        <v>5650</v>
      </c>
      <c r="R26" s="495"/>
      <c r="S26" s="495"/>
      <c r="T26" s="495"/>
      <c r="U26" s="495"/>
      <c r="V26" s="537"/>
      <c r="W26" s="589"/>
      <c r="X26" s="590"/>
      <c r="Y26" s="591"/>
      <c r="Z26" s="493" t="s">
        <v>168</v>
      </c>
      <c r="AA26" s="595"/>
      <c r="AB26" s="595"/>
      <c r="AC26" s="595"/>
      <c r="AD26" s="595"/>
      <c r="AE26" s="595"/>
      <c r="AF26" s="595"/>
      <c r="AG26" s="596"/>
      <c r="AH26" s="494">
        <v>2</v>
      </c>
      <c r="AI26" s="495"/>
      <c r="AJ26" s="495"/>
      <c r="AK26" s="495"/>
      <c r="AL26" s="537"/>
      <c r="AM26" s="494" t="s">
        <v>169</v>
      </c>
      <c r="AN26" s="495"/>
      <c r="AO26" s="495"/>
      <c r="AP26" s="495"/>
      <c r="AQ26" s="495"/>
      <c r="AR26" s="537"/>
      <c r="AS26" s="494" t="s">
        <v>169</v>
      </c>
      <c r="AT26" s="495"/>
      <c r="AU26" s="495"/>
      <c r="AV26" s="495"/>
      <c r="AW26" s="495"/>
      <c r="AX26" s="496"/>
      <c r="AY26" s="446" t="s">
        <v>170</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171</v>
      </c>
      <c r="F27" s="473"/>
      <c r="G27" s="473"/>
      <c r="H27" s="473"/>
      <c r="I27" s="473"/>
      <c r="J27" s="473"/>
      <c r="K27" s="474"/>
      <c r="L27" s="494">
        <v>1</v>
      </c>
      <c r="M27" s="495"/>
      <c r="N27" s="495"/>
      <c r="O27" s="495"/>
      <c r="P27" s="537"/>
      <c r="Q27" s="494">
        <v>2360</v>
      </c>
      <c r="R27" s="495"/>
      <c r="S27" s="495"/>
      <c r="T27" s="495"/>
      <c r="U27" s="495"/>
      <c r="V27" s="537"/>
      <c r="W27" s="589"/>
      <c r="X27" s="590"/>
      <c r="Y27" s="591"/>
      <c r="Z27" s="493" t="s">
        <v>172</v>
      </c>
      <c r="AA27" s="473"/>
      <c r="AB27" s="473"/>
      <c r="AC27" s="473"/>
      <c r="AD27" s="473"/>
      <c r="AE27" s="473"/>
      <c r="AF27" s="473"/>
      <c r="AG27" s="474"/>
      <c r="AH27" s="494" t="s">
        <v>122</v>
      </c>
      <c r="AI27" s="495"/>
      <c r="AJ27" s="495"/>
      <c r="AK27" s="495"/>
      <c r="AL27" s="537"/>
      <c r="AM27" s="494" t="s">
        <v>122</v>
      </c>
      <c r="AN27" s="495"/>
      <c r="AO27" s="495"/>
      <c r="AP27" s="495"/>
      <c r="AQ27" s="495"/>
      <c r="AR27" s="537"/>
      <c r="AS27" s="494" t="s">
        <v>122</v>
      </c>
      <c r="AT27" s="495"/>
      <c r="AU27" s="495"/>
      <c r="AV27" s="495"/>
      <c r="AW27" s="495"/>
      <c r="AX27" s="496"/>
      <c r="AY27" s="538" t="s">
        <v>173</v>
      </c>
      <c r="AZ27" s="539"/>
      <c r="BA27" s="539"/>
      <c r="BB27" s="539"/>
      <c r="BC27" s="539"/>
      <c r="BD27" s="539"/>
      <c r="BE27" s="539"/>
      <c r="BF27" s="539"/>
      <c r="BG27" s="539"/>
      <c r="BH27" s="539"/>
      <c r="BI27" s="539"/>
      <c r="BJ27" s="539"/>
      <c r="BK27" s="539"/>
      <c r="BL27" s="539"/>
      <c r="BM27" s="540"/>
      <c r="BN27" s="562">
        <v>11000</v>
      </c>
      <c r="BO27" s="563"/>
      <c r="BP27" s="563"/>
      <c r="BQ27" s="563"/>
      <c r="BR27" s="563"/>
      <c r="BS27" s="563"/>
      <c r="BT27" s="563"/>
      <c r="BU27" s="564"/>
      <c r="BV27" s="562">
        <v>10985</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174</v>
      </c>
      <c r="F28" s="473"/>
      <c r="G28" s="473"/>
      <c r="H28" s="473"/>
      <c r="I28" s="473"/>
      <c r="J28" s="473"/>
      <c r="K28" s="474"/>
      <c r="L28" s="494">
        <v>1</v>
      </c>
      <c r="M28" s="495"/>
      <c r="N28" s="495"/>
      <c r="O28" s="495"/>
      <c r="P28" s="537"/>
      <c r="Q28" s="494">
        <v>1950</v>
      </c>
      <c r="R28" s="495"/>
      <c r="S28" s="495"/>
      <c r="T28" s="495"/>
      <c r="U28" s="495"/>
      <c r="V28" s="537"/>
      <c r="W28" s="589"/>
      <c r="X28" s="590"/>
      <c r="Y28" s="591"/>
      <c r="Z28" s="493" t="s">
        <v>175</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176</v>
      </c>
      <c r="AZ28" s="598"/>
      <c r="BA28" s="598"/>
      <c r="BB28" s="599"/>
      <c r="BC28" s="403" t="s">
        <v>46</v>
      </c>
      <c r="BD28" s="404"/>
      <c r="BE28" s="404"/>
      <c r="BF28" s="404"/>
      <c r="BG28" s="404"/>
      <c r="BH28" s="404"/>
      <c r="BI28" s="404"/>
      <c r="BJ28" s="404"/>
      <c r="BK28" s="404"/>
      <c r="BL28" s="404"/>
      <c r="BM28" s="405"/>
      <c r="BN28" s="406">
        <v>473539</v>
      </c>
      <c r="BO28" s="407"/>
      <c r="BP28" s="407"/>
      <c r="BQ28" s="407"/>
      <c r="BR28" s="407"/>
      <c r="BS28" s="407"/>
      <c r="BT28" s="407"/>
      <c r="BU28" s="408"/>
      <c r="BV28" s="406">
        <v>426312</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177</v>
      </c>
      <c r="F29" s="473"/>
      <c r="G29" s="473"/>
      <c r="H29" s="473"/>
      <c r="I29" s="473"/>
      <c r="J29" s="473"/>
      <c r="K29" s="474"/>
      <c r="L29" s="494">
        <v>8</v>
      </c>
      <c r="M29" s="495"/>
      <c r="N29" s="495"/>
      <c r="O29" s="495"/>
      <c r="P29" s="537"/>
      <c r="Q29" s="494">
        <v>1700</v>
      </c>
      <c r="R29" s="495"/>
      <c r="S29" s="495"/>
      <c r="T29" s="495"/>
      <c r="U29" s="495"/>
      <c r="V29" s="537"/>
      <c r="W29" s="592"/>
      <c r="X29" s="593"/>
      <c r="Y29" s="594"/>
      <c r="Z29" s="493" t="s">
        <v>178</v>
      </c>
      <c r="AA29" s="473"/>
      <c r="AB29" s="473"/>
      <c r="AC29" s="473"/>
      <c r="AD29" s="473"/>
      <c r="AE29" s="473"/>
      <c r="AF29" s="473"/>
      <c r="AG29" s="474"/>
      <c r="AH29" s="494">
        <v>54</v>
      </c>
      <c r="AI29" s="495"/>
      <c r="AJ29" s="495"/>
      <c r="AK29" s="495"/>
      <c r="AL29" s="537"/>
      <c r="AM29" s="494">
        <v>162270</v>
      </c>
      <c r="AN29" s="495"/>
      <c r="AO29" s="495"/>
      <c r="AP29" s="495"/>
      <c r="AQ29" s="495"/>
      <c r="AR29" s="537"/>
      <c r="AS29" s="494">
        <v>3005</v>
      </c>
      <c r="AT29" s="495"/>
      <c r="AU29" s="495"/>
      <c r="AV29" s="495"/>
      <c r="AW29" s="495"/>
      <c r="AX29" s="496"/>
      <c r="AY29" s="600"/>
      <c r="AZ29" s="601"/>
      <c r="BA29" s="601"/>
      <c r="BB29" s="602"/>
      <c r="BC29" s="477" t="s">
        <v>179</v>
      </c>
      <c r="BD29" s="478"/>
      <c r="BE29" s="478"/>
      <c r="BF29" s="478"/>
      <c r="BG29" s="478"/>
      <c r="BH29" s="478"/>
      <c r="BI29" s="478"/>
      <c r="BJ29" s="478"/>
      <c r="BK29" s="478"/>
      <c r="BL29" s="478"/>
      <c r="BM29" s="479"/>
      <c r="BN29" s="443">
        <v>394888</v>
      </c>
      <c r="BO29" s="444"/>
      <c r="BP29" s="444"/>
      <c r="BQ29" s="444"/>
      <c r="BR29" s="444"/>
      <c r="BS29" s="444"/>
      <c r="BT29" s="444"/>
      <c r="BU29" s="445"/>
      <c r="BV29" s="443">
        <v>379903</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180</v>
      </c>
      <c r="X30" s="611"/>
      <c r="Y30" s="611"/>
      <c r="Z30" s="611"/>
      <c r="AA30" s="611"/>
      <c r="AB30" s="611"/>
      <c r="AC30" s="611"/>
      <c r="AD30" s="611"/>
      <c r="AE30" s="611"/>
      <c r="AF30" s="611"/>
      <c r="AG30" s="612"/>
      <c r="AH30" s="570">
        <v>94.6</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1443592</v>
      </c>
      <c r="BO30" s="563"/>
      <c r="BP30" s="563"/>
      <c r="BQ30" s="563"/>
      <c r="BR30" s="563"/>
      <c r="BS30" s="563"/>
      <c r="BT30" s="563"/>
      <c r="BU30" s="564"/>
      <c r="BV30" s="562">
        <v>1416043</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181</v>
      </c>
      <c r="D32" s="606"/>
      <c r="E32" s="606"/>
      <c r="F32" s="606"/>
      <c r="G32" s="606"/>
      <c r="H32" s="606"/>
      <c r="I32" s="606"/>
      <c r="J32" s="606"/>
      <c r="K32" s="606"/>
      <c r="L32" s="606"/>
      <c r="M32" s="606"/>
      <c r="N32" s="606"/>
      <c r="O32" s="606"/>
      <c r="P32" s="606"/>
      <c r="Q32" s="606"/>
      <c r="R32" s="606"/>
      <c r="S32" s="606"/>
      <c r="U32" s="447" t="s">
        <v>182</v>
      </c>
      <c r="V32" s="447"/>
      <c r="W32" s="447"/>
      <c r="X32" s="447"/>
      <c r="Y32" s="447"/>
      <c r="Z32" s="447"/>
      <c r="AA32" s="447"/>
      <c r="AB32" s="447"/>
      <c r="AC32" s="447"/>
      <c r="AD32" s="447"/>
      <c r="AE32" s="447"/>
      <c r="AF32" s="447"/>
      <c r="AG32" s="447"/>
      <c r="AH32" s="447"/>
      <c r="AI32" s="447"/>
      <c r="AJ32" s="447"/>
      <c r="AK32" s="447"/>
      <c r="AM32" s="447" t="s">
        <v>183</v>
      </c>
      <c r="AN32" s="447"/>
      <c r="AO32" s="447"/>
      <c r="AP32" s="447"/>
      <c r="AQ32" s="447"/>
      <c r="AR32" s="447"/>
      <c r="AS32" s="447"/>
      <c r="AT32" s="447"/>
      <c r="AU32" s="447"/>
      <c r="AV32" s="447"/>
      <c r="AW32" s="447"/>
      <c r="AX32" s="447"/>
      <c r="AY32" s="447"/>
      <c r="AZ32" s="447"/>
      <c r="BA32" s="447"/>
      <c r="BB32" s="447"/>
      <c r="BC32" s="447"/>
      <c r="BE32" s="447" t="s">
        <v>184</v>
      </c>
      <c r="BF32" s="447"/>
      <c r="BG32" s="447"/>
      <c r="BH32" s="447"/>
      <c r="BI32" s="447"/>
      <c r="BJ32" s="447"/>
      <c r="BK32" s="447"/>
      <c r="BL32" s="447"/>
      <c r="BM32" s="447"/>
      <c r="BN32" s="447"/>
      <c r="BO32" s="447"/>
      <c r="BP32" s="447"/>
      <c r="BQ32" s="447"/>
      <c r="BR32" s="447"/>
      <c r="BS32" s="447"/>
      <c r="BT32" s="447"/>
      <c r="BU32" s="447"/>
      <c r="BW32" s="447" t="s">
        <v>185</v>
      </c>
      <c r="BX32" s="447"/>
      <c r="BY32" s="447"/>
      <c r="BZ32" s="447"/>
      <c r="CA32" s="447"/>
      <c r="CB32" s="447"/>
      <c r="CC32" s="447"/>
      <c r="CD32" s="447"/>
      <c r="CE32" s="447"/>
      <c r="CF32" s="447"/>
      <c r="CG32" s="447"/>
      <c r="CH32" s="447"/>
      <c r="CI32" s="447"/>
      <c r="CJ32" s="447"/>
      <c r="CK32" s="447"/>
      <c r="CL32" s="447"/>
      <c r="CM32" s="447"/>
      <c r="CO32" s="447" t="s">
        <v>186</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187</v>
      </c>
      <c r="D33" s="467"/>
      <c r="E33" s="432" t="s">
        <v>188</v>
      </c>
      <c r="F33" s="432"/>
      <c r="G33" s="432"/>
      <c r="H33" s="432"/>
      <c r="I33" s="432"/>
      <c r="J33" s="432"/>
      <c r="K33" s="432"/>
      <c r="L33" s="432"/>
      <c r="M33" s="432"/>
      <c r="N33" s="432"/>
      <c r="O33" s="432"/>
      <c r="P33" s="432"/>
      <c r="Q33" s="432"/>
      <c r="R33" s="432"/>
      <c r="S33" s="432"/>
      <c r="T33" s="206"/>
      <c r="U33" s="467" t="s">
        <v>187</v>
      </c>
      <c r="V33" s="467"/>
      <c r="W33" s="432" t="s">
        <v>188</v>
      </c>
      <c r="X33" s="432"/>
      <c r="Y33" s="432"/>
      <c r="Z33" s="432"/>
      <c r="AA33" s="432"/>
      <c r="AB33" s="432"/>
      <c r="AC33" s="432"/>
      <c r="AD33" s="432"/>
      <c r="AE33" s="432"/>
      <c r="AF33" s="432"/>
      <c r="AG33" s="432"/>
      <c r="AH33" s="432"/>
      <c r="AI33" s="432"/>
      <c r="AJ33" s="432"/>
      <c r="AK33" s="432"/>
      <c r="AL33" s="206"/>
      <c r="AM33" s="467" t="s">
        <v>187</v>
      </c>
      <c r="AN33" s="467"/>
      <c r="AO33" s="432" t="s">
        <v>188</v>
      </c>
      <c r="AP33" s="432"/>
      <c r="AQ33" s="432"/>
      <c r="AR33" s="432"/>
      <c r="AS33" s="432"/>
      <c r="AT33" s="432"/>
      <c r="AU33" s="432"/>
      <c r="AV33" s="432"/>
      <c r="AW33" s="432"/>
      <c r="AX33" s="432"/>
      <c r="AY33" s="432"/>
      <c r="AZ33" s="432"/>
      <c r="BA33" s="432"/>
      <c r="BB33" s="432"/>
      <c r="BC33" s="432"/>
      <c r="BD33" s="207"/>
      <c r="BE33" s="432" t="s">
        <v>189</v>
      </c>
      <c r="BF33" s="432"/>
      <c r="BG33" s="432" t="s">
        <v>190</v>
      </c>
      <c r="BH33" s="432"/>
      <c r="BI33" s="432"/>
      <c r="BJ33" s="432"/>
      <c r="BK33" s="432"/>
      <c r="BL33" s="432"/>
      <c r="BM33" s="432"/>
      <c r="BN33" s="432"/>
      <c r="BO33" s="432"/>
      <c r="BP33" s="432"/>
      <c r="BQ33" s="432"/>
      <c r="BR33" s="432"/>
      <c r="BS33" s="432"/>
      <c r="BT33" s="432"/>
      <c r="BU33" s="432"/>
      <c r="BV33" s="207"/>
      <c r="BW33" s="467" t="s">
        <v>189</v>
      </c>
      <c r="BX33" s="467"/>
      <c r="BY33" s="432" t="s">
        <v>191</v>
      </c>
      <c r="BZ33" s="432"/>
      <c r="CA33" s="432"/>
      <c r="CB33" s="432"/>
      <c r="CC33" s="432"/>
      <c r="CD33" s="432"/>
      <c r="CE33" s="432"/>
      <c r="CF33" s="432"/>
      <c r="CG33" s="432"/>
      <c r="CH33" s="432"/>
      <c r="CI33" s="432"/>
      <c r="CJ33" s="432"/>
      <c r="CK33" s="432"/>
      <c r="CL33" s="432"/>
      <c r="CM33" s="432"/>
      <c r="CN33" s="206"/>
      <c r="CO33" s="467" t="s">
        <v>187</v>
      </c>
      <c r="CP33" s="467"/>
      <c r="CQ33" s="432" t="s">
        <v>192</v>
      </c>
      <c r="CR33" s="432"/>
      <c r="CS33" s="432"/>
      <c r="CT33" s="432"/>
      <c r="CU33" s="432"/>
      <c r="CV33" s="432"/>
      <c r="CW33" s="432"/>
      <c r="CX33" s="432"/>
      <c r="CY33" s="432"/>
      <c r="CZ33" s="432"/>
      <c r="DA33" s="432"/>
      <c r="DB33" s="432"/>
      <c r="DC33" s="432"/>
      <c r="DD33" s="432"/>
      <c r="DE33" s="432"/>
      <c r="DF33" s="206"/>
      <c r="DG33" s="632" t="s">
        <v>193</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3</v>
      </c>
      <c r="V34" s="633"/>
      <c r="W34" s="634" t="str">
        <f>IF('各会計、関係団体の財政状況及び健全化判断比率'!B28="","",'各会計、関係団体の財政状況及び健全化判断比率'!B28)</f>
        <v>国民健康保険事業特別会計</v>
      </c>
      <c r="X34" s="634"/>
      <c r="Y34" s="634"/>
      <c r="Z34" s="634"/>
      <c r="AA34" s="634"/>
      <c r="AB34" s="634"/>
      <c r="AC34" s="634"/>
      <c r="AD34" s="634"/>
      <c r="AE34" s="634"/>
      <c r="AF34" s="634"/>
      <c r="AG34" s="634"/>
      <c r="AH34" s="634"/>
      <c r="AI34" s="634"/>
      <c r="AJ34" s="634"/>
      <c r="AK34" s="634"/>
      <c r="AL34" s="181"/>
      <c r="AM34" s="633" t="str">
        <f>IF(AO34="","",MAX(C34:D43,U34:V43)+1)</f>
        <v/>
      </c>
      <c r="AN34" s="633"/>
      <c r="AO34" s="634"/>
      <c r="AP34" s="634"/>
      <c r="AQ34" s="634"/>
      <c r="AR34" s="634"/>
      <c r="AS34" s="634"/>
      <c r="AT34" s="634"/>
      <c r="AU34" s="634"/>
      <c r="AV34" s="634"/>
      <c r="AW34" s="634"/>
      <c r="AX34" s="634"/>
      <c r="AY34" s="634"/>
      <c r="AZ34" s="634"/>
      <c r="BA34" s="634"/>
      <c r="BB34" s="634"/>
      <c r="BC34" s="634"/>
      <c r="BD34" s="181"/>
      <c r="BE34" s="633">
        <f>IF(BG34="","",MAX(C34:D43,U34:V43,AM34:AN43)+1)</f>
        <v>5</v>
      </c>
      <c r="BF34" s="633"/>
      <c r="BG34" s="634" t="str">
        <f>IF('各会計、関係団体の財政状況及び健全化判断比率'!B30="","",'各会計、関係団体の財政状況及び健全化判断比率'!B30)</f>
        <v>簡易水道事業特別会計</v>
      </c>
      <c r="BH34" s="634"/>
      <c r="BI34" s="634"/>
      <c r="BJ34" s="634"/>
      <c r="BK34" s="634"/>
      <c r="BL34" s="634"/>
      <c r="BM34" s="634"/>
      <c r="BN34" s="634"/>
      <c r="BO34" s="634"/>
      <c r="BP34" s="634"/>
      <c r="BQ34" s="634"/>
      <c r="BR34" s="634"/>
      <c r="BS34" s="634"/>
      <c r="BT34" s="634"/>
      <c r="BU34" s="634"/>
      <c r="BV34" s="181"/>
      <c r="BW34" s="633">
        <f>IF(BY34="","",MAX(C34:D43,U34:V43,AM34:AN43,BE34:BF43)+1)</f>
        <v>6</v>
      </c>
      <c r="BX34" s="633"/>
      <c r="BY34" s="634" t="str">
        <f>IF('各会計、関係団体の財政状況及び健全化判断比率'!B68="","",'各会計、関係団体の財政状況及び健全化判断比率'!B68)</f>
        <v>安芸広域市町村圏特別養護老人ホーム</v>
      </c>
      <c r="BZ34" s="634"/>
      <c r="CA34" s="634"/>
      <c r="CB34" s="634"/>
      <c r="CC34" s="634"/>
      <c r="CD34" s="634"/>
      <c r="CE34" s="634"/>
      <c r="CF34" s="634"/>
      <c r="CG34" s="634"/>
      <c r="CH34" s="634"/>
      <c r="CI34" s="634"/>
      <c r="CJ34" s="634"/>
      <c r="CK34" s="634"/>
      <c r="CL34" s="634"/>
      <c r="CM34" s="634"/>
      <c r="CN34" s="181"/>
      <c r="CO34" s="633">
        <f>IF(CQ34="","",MAX(C34:D43,U34:V43,AM34:AN43,BE34:BF43,BW34:BX43)+1)</f>
        <v>16</v>
      </c>
      <c r="CP34" s="633"/>
      <c r="CQ34" s="634" t="str">
        <f>IF('各会計、関係団体の財政状況及び健全化判断比率'!BS7="","",'各会計、関係団体の財政状況及び健全化判断比率'!BS7)</f>
        <v>(株)やすだソーラーパワー</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f>IF(E35="","",C34+1)</f>
        <v>2</v>
      </c>
      <c r="D35" s="633"/>
      <c r="E35" s="634" t="str">
        <f>IF('各会計、関係団体の財政状況及び健全化判断比率'!B8="","",'各会計、関係団体の財政状況及び健全化判断比率'!B8)</f>
        <v>土地開発事業特別会計</v>
      </c>
      <c r="F35" s="634"/>
      <c r="G35" s="634"/>
      <c r="H35" s="634"/>
      <c r="I35" s="634"/>
      <c r="J35" s="634"/>
      <c r="K35" s="634"/>
      <c r="L35" s="634"/>
      <c r="M35" s="634"/>
      <c r="N35" s="634"/>
      <c r="O35" s="634"/>
      <c r="P35" s="634"/>
      <c r="Q35" s="634"/>
      <c r="R35" s="634"/>
      <c r="S35" s="634"/>
      <c r="T35" s="181"/>
      <c r="U35" s="633">
        <f>IF(W35="","",U34+1)</f>
        <v>4</v>
      </c>
      <c r="V35" s="633"/>
      <c r="W35" s="634" t="str">
        <f>IF('各会計、関係団体の財政状況及び健全化判断比率'!B29="","",'各会計、関係団体の財政状況及び健全化判断比率'!B29)</f>
        <v>後期高齢者医療事業特別会計</v>
      </c>
      <c r="X35" s="634"/>
      <c r="Y35" s="634"/>
      <c r="Z35" s="634"/>
      <c r="AA35" s="634"/>
      <c r="AB35" s="634"/>
      <c r="AC35" s="634"/>
      <c r="AD35" s="634"/>
      <c r="AE35" s="634"/>
      <c r="AF35" s="634"/>
      <c r="AG35" s="634"/>
      <c r="AH35" s="634"/>
      <c r="AI35" s="634"/>
      <c r="AJ35" s="634"/>
      <c r="AK35" s="634"/>
      <c r="AL35" s="181"/>
      <c r="AM35" s="633" t="str">
        <f t="shared" ref="AM35:AM43" si="0">IF(AO35="","",AM34+1)</f>
        <v/>
      </c>
      <c r="AN35" s="633"/>
      <c r="AO35" s="634"/>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7</v>
      </c>
      <c r="BX35" s="633"/>
      <c r="BY35" s="634" t="str">
        <f>IF('各会計、関係団体の財政状況及び健全化判断比率'!B69="","",'各会計、関係団体の財政状況及び健全化判断比率'!B69)</f>
        <v>安芸広域市町村圏事務組合（一般会計）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t="str">
        <f t="shared" ref="U36:U43" si="4">IF(W36="","",U35+1)</f>
        <v/>
      </c>
      <c r="V36" s="633"/>
      <c r="W36" s="634"/>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8</v>
      </c>
      <c r="BX36" s="633"/>
      <c r="BY36" s="634" t="str">
        <f>IF('各会計、関係団体の財政状況及び健全化判断比率'!B70="","",'各会計、関係団体の財政状況及び健全化判断比率'!B70)</f>
        <v>安芸広域市町村圏事務組合（滞納整理事務特別会計）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9</v>
      </c>
      <c r="BX37" s="633"/>
      <c r="BY37" s="634" t="str">
        <f>IF('各会計、関係団体の財政状況及び健全化判断比率'!B71="","",'各会計、関係団体の財政状況及び健全化判断比率'!B71)</f>
        <v>中芸広域連合（一般会計）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10</v>
      </c>
      <c r="BX38" s="633"/>
      <c r="BY38" s="634" t="str">
        <f>IF('各会計、関係団体の財政状況及び健全化判断比率'!B72="","",'各会計、関係団体の財政状況及び健全化判断比率'!B72)</f>
        <v>中芸広域連合（介護保険事業特別会計）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11</v>
      </c>
      <c r="BX39" s="633"/>
      <c r="BY39" s="634" t="str">
        <f>IF('各会計、関係団体の財政状況及び健全化判断比率'!B73="","",'各会計、関係団体の財政状況及び健全化判断比率'!B73)</f>
        <v>こうち人づくり広域連合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12</v>
      </c>
      <c r="BX40" s="633"/>
      <c r="BY40" s="634" t="str">
        <f>IF('各会計、関係団体の財政状況及び健全化判断比率'!B74="","",'各会計、関係団体の財政状況及び健全化判断比率'!B74)</f>
        <v>高知県市町村総合事務組合（一般会計）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13</v>
      </c>
      <c r="BX41" s="633"/>
      <c r="BY41" s="634" t="str">
        <f>IF('各会計、関係団体の財政状況及び健全化判断比率'!B75="","",'各会計、関係団体の財政状況及び健全化判断比率'!B75)</f>
        <v>高知県市町村総合事務組合（交通災害共済事業特別会計）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14</v>
      </c>
      <c r="BX42" s="633"/>
      <c r="BY42" s="634" t="str">
        <f>IF('各会計、関係団体の財政状況及び健全化判断比率'!B76="","",'各会計、関係団体の財政状況及び健全化判断比率'!B76)</f>
        <v>高知県後期高齢者医療広域連合（一般会計）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f t="shared" si="2"/>
        <v>15</v>
      </c>
      <c r="BX43" s="633"/>
      <c r="BY43" s="634" t="str">
        <f>IF('各会計、関係団体の財政状況及び健全化判断比率'!B77="","",'各会計、関係団体の財政状況及び健全化判断比率'!B77)</f>
        <v>高知県後期高齢者医療広域連合（特別会計）</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194</v>
      </c>
      <c r="E46" s="636" t="s">
        <v>195</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196</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197</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198</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199</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200</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201</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202</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IlTpqufBPN2AbvfSZKdpDl4gZ4svEpO8wIWAFcJY2t3dmPEA2Oj5lym8Lauk9SJMeZ1bPKRnSx82vp2Uh0kUOg==" saltValue="ZB76oWlQ65+6og+3iGHSj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2" zoomScale="66" zoomScaleNormal="66"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87" t="s">
        <v>531</v>
      </c>
      <c r="D34" s="1187"/>
      <c r="E34" s="1188"/>
      <c r="F34" s="32">
        <v>2.8</v>
      </c>
      <c r="G34" s="33">
        <v>2.87</v>
      </c>
      <c r="H34" s="33">
        <v>4.6500000000000004</v>
      </c>
      <c r="I34" s="33">
        <v>5.46</v>
      </c>
      <c r="J34" s="34">
        <v>3.06</v>
      </c>
      <c r="K34" s="22"/>
      <c r="L34" s="22"/>
      <c r="M34" s="22"/>
      <c r="N34" s="22"/>
      <c r="O34" s="22"/>
      <c r="P34" s="22"/>
    </row>
    <row r="35" spans="1:16" ht="39" customHeight="1" x14ac:dyDescent="0.15">
      <c r="A35" s="22"/>
      <c r="B35" s="35"/>
      <c r="C35" s="1181" t="s">
        <v>532</v>
      </c>
      <c r="D35" s="1182"/>
      <c r="E35" s="1183"/>
      <c r="F35" s="36">
        <v>0.02</v>
      </c>
      <c r="G35" s="37">
        <v>0.03</v>
      </c>
      <c r="H35" s="37">
        <v>0.03</v>
      </c>
      <c r="I35" s="37">
        <v>0.03</v>
      </c>
      <c r="J35" s="38">
        <v>0.27</v>
      </c>
      <c r="K35" s="22"/>
      <c r="L35" s="22"/>
      <c r="M35" s="22"/>
      <c r="N35" s="22"/>
      <c r="O35" s="22"/>
      <c r="P35" s="22"/>
    </row>
    <row r="36" spans="1:16" ht="39" customHeight="1" x14ac:dyDescent="0.15">
      <c r="A36" s="22"/>
      <c r="B36" s="35"/>
      <c r="C36" s="1181" t="s">
        <v>533</v>
      </c>
      <c r="D36" s="1182"/>
      <c r="E36" s="1183"/>
      <c r="F36" s="36">
        <v>0</v>
      </c>
      <c r="G36" s="37">
        <v>0</v>
      </c>
      <c r="H36" s="37">
        <v>0</v>
      </c>
      <c r="I36" s="37">
        <v>0</v>
      </c>
      <c r="J36" s="38">
        <v>0.14000000000000001</v>
      </c>
      <c r="K36" s="22"/>
      <c r="L36" s="22"/>
      <c r="M36" s="22"/>
      <c r="N36" s="22"/>
      <c r="O36" s="22"/>
      <c r="P36" s="22"/>
    </row>
    <row r="37" spans="1:16" ht="39" customHeight="1" x14ac:dyDescent="0.15">
      <c r="A37" s="22"/>
      <c r="B37" s="35"/>
      <c r="C37" s="1181" t="s">
        <v>534</v>
      </c>
      <c r="D37" s="1182"/>
      <c r="E37" s="1183"/>
      <c r="F37" s="36">
        <v>0.05</v>
      </c>
      <c r="G37" s="37">
        <v>0</v>
      </c>
      <c r="H37" s="37">
        <v>0</v>
      </c>
      <c r="I37" s="37">
        <v>0</v>
      </c>
      <c r="J37" s="38">
        <v>0.01</v>
      </c>
      <c r="K37" s="22"/>
      <c r="L37" s="22"/>
      <c r="M37" s="22"/>
      <c r="N37" s="22"/>
      <c r="O37" s="22"/>
      <c r="P37" s="22"/>
    </row>
    <row r="38" spans="1:16" ht="39" customHeight="1" x14ac:dyDescent="0.15">
      <c r="A38" s="22"/>
      <c r="B38" s="35"/>
      <c r="C38" s="1181" t="s">
        <v>535</v>
      </c>
      <c r="D38" s="1182"/>
      <c r="E38" s="1183"/>
      <c r="F38" s="36">
        <v>0</v>
      </c>
      <c r="G38" s="37">
        <v>0</v>
      </c>
      <c r="H38" s="37">
        <v>0.02</v>
      </c>
      <c r="I38" s="37">
        <v>0.01</v>
      </c>
      <c r="J38" s="38">
        <v>0.01</v>
      </c>
      <c r="K38" s="22"/>
      <c r="L38" s="22"/>
      <c r="M38" s="22"/>
      <c r="N38" s="22"/>
      <c r="O38" s="22"/>
      <c r="P38" s="22"/>
    </row>
    <row r="39" spans="1:16" ht="39" customHeight="1" x14ac:dyDescent="0.15">
      <c r="A39" s="22"/>
      <c r="B39" s="35"/>
      <c r="C39" s="1181"/>
      <c r="D39" s="1182"/>
      <c r="E39" s="1183"/>
      <c r="F39" s="36"/>
      <c r="G39" s="37"/>
      <c r="H39" s="37"/>
      <c r="I39" s="37"/>
      <c r="J39" s="38"/>
      <c r="K39" s="22"/>
      <c r="L39" s="22"/>
      <c r="M39" s="22"/>
      <c r="N39" s="22"/>
      <c r="O39" s="22"/>
      <c r="P39" s="22"/>
    </row>
    <row r="40" spans="1:16" ht="39" customHeight="1" x14ac:dyDescent="0.15">
      <c r="A40" s="22"/>
      <c r="B40" s="35"/>
      <c r="C40" s="1181"/>
      <c r="D40" s="1182"/>
      <c r="E40" s="1183"/>
      <c r="F40" s="36"/>
      <c r="G40" s="37"/>
      <c r="H40" s="37"/>
      <c r="I40" s="37"/>
      <c r="J40" s="38"/>
      <c r="K40" s="22"/>
      <c r="L40" s="22"/>
      <c r="M40" s="22"/>
      <c r="N40" s="22"/>
      <c r="O40" s="22"/>
      <c r="P40" s="22"/>
    </row>
    <row r="41" spans="1:16" ht="39" customHeight="1" x14ac:dyDescent="0.15">
      <c r="A41" s="22"/>
      <c r="B41" s="35"/>
      <c r="C41" s="1181"/>
      <c r="D41" s="1182"/>
      <c r="E41" s="1183"/>
      <c r="F41" s="36"/>
      <c r="G41" s="37"/>
      <c r="H41" s="37"/>
      <c r="I41" s="37"/>
      <c r="J41" s="38"/>
      <c r="K41" s="22"/>
      <c r="L41" s="22"/>
      <c r="M41" s="22"/>
      <c r="N41" s="22"/>
      <c r="O41" s="22"/>
      <c r="P41" s="22"/>
    </row>
    <row r="42" spans="1:16" ht="39" customHeight="1" x14ac:dyDescent="0.15">
      <c r="A42" s="22"/>
      <c r="B42" s="39"/>
      <c r="C42" s="1181" t="s">
        <v>536</v>
      </c>
      <c r="D42" s="1182"/>
      <c r="E42" s="1183"/>
      <c r="F42" s="36" t="s">
        <v>485</v>
      </c>
      <c r="G42" s="37" t="s">
        <v>485</v>
      </c>
      <c r="H42" s="37" t="s">
        <v>485</v>
      </c>
      <c r="I42" s="37" t="s">
        <v>485</v>
      </c>
      <c r="J42" s="38" t="s">
        <v>485</v>
      </c>
      <c r="K42" s="22"/>
      <c r="L42" s="22"/>
      <c r="M42" s="22"/>
      <c r="N42" s="22"/>
      <c r="O42" s="22"/>
      <c r="P42" s="22"/>
    </row>
    <row r="43" spans="1:16" ht="39" customHeight="1" thickBot="1" x14ac:dyDescent="0.2">
      <c r="A43" s="22"/>
      <c r="B43" s="40"/>
      <c r="C43" s="1184" t="s">
        <v>537</v>
      </c>
      <c r="D43" s="1185"/>
      <c r="E43" s="1186"/>
      <c r="F43" s="41" t="s">
        <v>485</v>
      </c>
      <c r="G43" s="42" t="s">
        <v>485</v>
      </c>
      <c r="H43" s="42" t="s">
        <v>485</v>
      </c>
      <c r="I43" s="42" t="s">
        <v>485</v>
      </c>
      <c r="J43" s="43" t="s">
        <v>485</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LoZbo+HSxDbRq42y0vcjQx8VnMXWibidEJxwxuFpQisu755YRllVgA69hAQ1PwXvg2ZqZa3tgvhFqmksOwittg==" saltValue="0FnjtlVmR0ULhmsL8UCOK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64" zoomScaleNormal="64"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15">
      <c r="A45" s="48"/>
      <c r="B45" s="1189" t="s">
        <v>9</v>
      </c>
      <c r="C45" s="1190"/>
      <c r="D45" s="58"/>
      <c r="E45" s="1195" t="s">
        <v>10</v>
      </c>
      <c r="F45" s="1195"/>
      <c r="G45" s="1195"/>
      <c r="H45" s="1195"/>
      <c r="I45" s="1195"/>
      <c r="J45" s="1196"/>
      <c r="K45" s="59">
        <v>361</v>
      </c>
      <c r="L45" s="60">
        <v>366</v>
      </c>
      <c r="M45" s="60">
        <v>362</v>
      </c>
      <c r="N45" s="60">
        <v>377</v>
      </c>
      <c r="O45" s="61">
        <v>381</v>
      </c>
      <c r="P45" s="48"/>
      <c r="Q45" s="48"/>
      <c r="R45" s="48"/>
      <c r="S45" s="48"/>
      <c r="T45" s="48"/>
      <c r="U45" s="48"/>
    </row>
    <row r="46" spans="1:21" ht="30.75" customHeight="1" x14ac:dyDescent="0.15">
      <c r="A46" s="48"/>
      <c r="B46" s="1191"/>
      <c r="C46" s="1192"/>
      <c r="D46" s="62"/>
      <c r="E46" s="1197" t="s">
        <v>11</v>
      </c>
      <c r="F46" s="1197"/>
      <c r="G46" s="1197"/>
      <c r="H46" s="1197"/>
      <c r="I46" s="1197"/>
      <c r="J46" s="1198"/>
      <c r="K46" s="63" t="s">
        <v>485</v>
      </c>
      <c r="L46" s="64" t="s">
        <v>485</v>
      </c>
      <c r="M46" s="64" t="s">
        <v>485</v>
      </c>
      <c r="N46" s="64" t="s">
        <v>485</v>
      </c>
      <c r="O46" s="65" t="s">
        <v>485</v>
      </c>
      <c r="P46" s="48"/>
      <c r="Q46" s="48"/>
      <c r="R46" s="48"/>
      <c r="S46" s="48"/>
      <c r="T46" s="48"/>
      <c r="U46" s="48"/>
    </row>
    <row r="47" spans="1:21" ht="30.75" customHeight="1" x14ac:dyDescent="0.15">
      <c r="A47" s="48"/>
      <c r="B47" s="1191"/>
      <c r="C47" s="1192"/>
      <c r="D47" s="62"/>
      <c r="E47" s="1197" t="s">
        <v>12</v>
      </c>
      <c r="F47" s="1197"/>
      <c r="G47" s="1197"/>
      <c r="H47" s="1197"/>
      <c r="I47" s="1197"/>
      <c r="J47" s="1198"/>
      <c r="K47" s="63" t="s">
        <v>485</v>
      </c>
      <c r="L47" s="64" t="s">
        <v>485</v>
      </c>
      <c r="M47" s="64" t="s">
        <v>485</v>
      </c>
      <c r="N47" s="64" t="s">
        <v>485</v>
      </c>
      <c r="O47" s="65" t="s">
        <v>485</v>
      </c>
      <c r="P47" s="48"/>
      <c r="Q47" s="48"/>
      <c r="R47" s="48"/>
      <c r="S47" s="48"/>
      <c r="T47" s="48"/>
      <c r="U47" s="48"/>
    </row>
    <row r="48" spans="1:21" ht="30.75" customHeight="1" x14ac:dyDescent="0.15">
      <c r="A48" s="48"/>
      <c r="B48" s="1191"/>
      <c r="C48" s="1192"/>
      <c r="D48" s="62"/>
      <c r="E48" s="1197" t="s">
        <v>13</v>
      </c>
      <c r="F48" s="1197"/>
      <c r="G48" s="1197"/>
      <c r="H48" s="1197"/>
      <c r="I48" s="1197"/>
      <c r="J48" s="1198"/>
      <c r="K48" s="63">
        <v>23</v>
      </c>
      <c r="L48" s="64">
        <v>22</v>
      </c>
      <c r="M48" s="64">
        <v>24</v>
      </c>
      <c r="N48" s="64">
        <v>31</v>
      </c>
      <c r="O48" s="65">
        <v>31</v>
      </c>
      <c r="P48" s="48"/>
      <c r="Q48" s="48"/>
      <c r="R48" s="48"/>
      <c r="S48" s="48"/>
      <c r="T48" s="48"/>
      <c r="U48" s="48"/>
    </row>
    <row r="49" spans="1:21" ht="30.75" customHeight="1" x14ac:dyDescent="0.15">
      <c r="A49" s="48"/>
      <c r="B49" s="1191"/>
      <c r="C49" s="1192"/>
      <c r="D49" s="62"/>
      <c r="E49" s="1197" t="s">
        <v>14</v>
      </c>
      <c r="F49" s="1197"/>
      <c r="G49" s="1197"/>
      <c r="H49" s="1197"/>
      <c r="I49" s="1197"/>
      <c r="J49" s="1198"/>
      <c r="K49" s="63">
        <v>27</v>
      </c>
      <c r="L49" s="64">
        <v>19</v>
      </c>
      <c r="M49" s="64">
        <v>4</v>
      </c>
      <c r="N49" s="64">
        <v>4</v>
      </c>
      <c r="O49" s="65" t="s">
        <v>485</v>
      </c>
      <c r="P49" s="48"/>
      <c r="Q49" s="48"/>
      <c r="R49" s="48"/>
      <c r="S49" s="48"/>
      <c r="T49" s="48"/>
      <c r="U49" s="48"/>
    </row>
    <row r="50" spans="1:21" ht="30.75" customHeight="1" x14ac:dyDescent="0.15">
      <c r="A50" s="48"/>
      <c r="B50" s="1191"/>
      <c r="C50" s="1192"/>
      <c r="D50" s="62"/>
      <c r="E50" s="1197" t="s">
        <v>15</v>
      </c>
      <c r="F50" s="1197"/>
      <c r="G50" s="1197"/>
      <c r="H50" s="1197"/>
      <c r="I50" s="1197"/>
      <c r="J50" s="1198"/>
      <c r="K50" s="63" t="s">
        <v>485</v>
      </c>
      <c r="L50" s="64" t="s">
        <v>485</v>
      </c>
      <c r="M50" s="64" t="s">
        <v>485</v>
      </c>
      <c r="N50" s="64" t="s">
        <v>485</v>
      </c>
      <c r="O50" s="65" t="s">
        <v>485</v>
      </c>
      <c r="P50" s="48"/>
      <c r="Q50" s="48"/>
      <c r="R50" s="48"/>
      <c r="S50" s="48"/>
      <c r="T50" s="48"/>
      <c r="U50" s="48"/>
    </row>
    <row r="51" spans="1:21" ht="30.75" customHeight="1" x14ac:dyDescent="0.15">
      <c r="A51" s="48"/>
      <c r="B51" s="1193"/>
      <c r="C51" s="1194"/>
      <c r="D51" s="66"/>
      <c r="E51" s="1197" t="s">
        <v>16</v>
      </c>
      <c r="F51" s="1197"/>
      <c r="G51" s="1197"/>
      <c r="H51" s="1197"/>
      <c r="I51" s="1197"/>
      <c r="J51" s="1198"/>
      <c r="K51" s="63" t="s">
        <v>485</v>
      </c>
      <c r="L51" s="64" t="s">
        <v>485</v>
      </c>
      <c r="M51" s="64" t="s">
        <v>485</v>
      </c>
      <c r="N51" s="64" t="s">
        <v>485</v>
      </c>
      <c r="O51" s="65" t="s">
        <v>485</v>
      </c>
      <c r="P51" s="48"/>
      <c r="Q51" s="48"/>
      <c r="R51" s="48"/>
      <c r="S51" s="48"/>
      <c r="T51" s="48"/>
      <c r="U51" s="48"/>
    </row>
    <row r="52" spans="1:21" ht="30.75" customHeight="1" x14ac:dyDescent="0.15">
      <c r="A52" s="48"/>
      <c r="B52" s="1199" t="s">
        <v>17</v>
      </c>
      <c r="C52" s="1200"/>
      <c r="D52" s="66"/>
      <c r="E52" s="1197" t="s">
        <v>18</v>
      </c>
      <c r="F52" s="1197"/>
      <c r="G52" s="1197"/>
      <c r="H52" s="1197"/>
      <c r="I52" s="1197"/>
      <c r="J52" s="1198"/>
      <c r="K52" s="63">
        <v>321</v>
      </c>
      <c r="L52" s="64">
        <v>312</v>
      </c>
      <c r="M52" s="64">
        <v>286</v>
      </c>
      <c r="N52" s="64">
        <v>296</v>
      </c>
      <c r="O52" s="65">
        <v>279</v>
      </c>
      <c r="P52" s="48"/>
      <c r="Q52" s="48"/>
      <c r="R52" s="48"/>
      <c r="S52" s="48"/>
      <c r="T52" s="48"/>
      <c r="U52" s="48"/>
    </row>
    <row r="53" spans="1:21" ht="30.75" customHeight="1" thickBot="1" x14ac:dyDescent="0.2">
      <c r="A53" s="48"/>
      <c r="B53" s="1201" t="s">
        <v>19</v>
      </c>
      <c r="C53" s="1202"/>
      <c r="D53" s="67"/>
      <c r="E53" s="1203" t="s">
        <v>20</v>
      </c>
      <c r="F53" s="1203"/>
      <c r="G53" s="1203"/>
      <c r="H53" s="1203"/>
      <c r="I53" s="1203"/>
      <c r="J53" s="1204"/>
      <c r="K53" s="68">
        <v>90</v>
      </c>
      <c r="L53" s="69">
        <v>95</v>
      </c>
      <c r="M53" s="69">
        <v>104</v>
      </c>
      <c r="N53" s="69">
        <v>116</v>
      </c>
      <c r="O53" s="70">
        <v>133</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538</v>
      </c>
      <c r="L57" s="81" t="s">
        <v>539</v>
      </c>
      <c r="M57" s="81" t="s">
        <v>540</v>
      </c>
      <c r="N57" s="81" t="s">
        <v>541</v>
      </c>
      <c r="O57" s="82" t="s">
        <v>542</v>
      </c>
      <c r="P57" s="48"/>
      <c r="Q57" s="48"/>
      <c r="R57" s="48"/>
      <c r="S57" s="48"/>
      <c r="T57" s="48"/>
      <c r="U57" s="48"/>
    </row>
    <row r="58" spans="1:21" ht="31.5" customHeight="1" x14ac:dyDescent="0.15">
      <c r="B58" s="1205" t="s">
        <v>24</v>
      </c>
      <c r="C58" s="1206"/>
      <c r="D58" s="1211" t="s">
        <v>25</v>
      </c>
      <c r="E58" s="1212"/>
      <c r="F58" s="1212"/>
      <c r="G58" s="1212"/>
      <c r="H58" s="1212"/>
      <c r="I58" s="1212"/>
      <c r="J58" s="1213"/>
      <c r="K58" s="83"/>
      <c r="L58" s="84"/>
      <c r="M58" s="84"/>
      <c r="N58" s="84"/>
      <c r="O58" s="85"/>
    </row>
    <row r="59" spans="1:21" ht="31.5" customHeight="1" x14ac:dyDescent="0.15">
      <c r="B59" s="1207"/>
      <c r="C59" s="1208"/>
      <c r="D59" s="1214" t="s">
        <v>26</v>
      </c>
      <c r="E59" s="1215"/>
      <c r="F59" s="1215"/>
      <c r="G59" s="1215"/>
      <c r="H59" s="1215"/>
      <c r="I59" s="1215"/>
      <c r="J59" s="1216"/>
      <c r="K59" s="86"/>
      <c r="L59" s="87"/>
      <c r="M59" s="87"/>
      <c r="N59" s="87"/>
      <c r="O59" s="88"/>
    </row>
    <row r="60" spans="1:21" ht="31.5" customHeight="1" thickBot="1" x14ac:dyDescent="0.2">
      <c r="B60" s="1209"/>
      <c r="C60" s="1210"/>
      <c r="D60" s="1217" t="s">
        <v>27</v>
      </c>
      <c r="E60" s="1218"/>
      <c r="F60" s="1218"/>
      <c r="G60" s="1218"/>
      <c r="H60" s="1218"/>
      <c r="I60" s="1218"/>
      <c r="J60" s="1219"/>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OEP4Wtk24MpWURQrw+kQeEc/x0JWUgdTAVTBjNkzkl+xToKhYDqxAvyKYasK0B0UTt9bjpzU6XAspDN/VpxzfQ==" saltValue="CAIMKq45ftpLO9+19+neW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7" zoomScale="66" zoomScaleNormal="66"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524</v>
      </c>
      <c r="J40" s="103" t="s">
        <v>525</v>
      </c>
      <c r="K40" s="103" t="s">
        <v>526</v>
      </c>
      <c r="L40" s="103" t="s">
        <v>527</v>
      </c>
      <c r="M40" s="104" t="s">
        <v>528</v>
      </c>
    </row>
    <row r="41" spans="2:13" ht="27.75" customHeight="1" x14ac:dyDescent="0.15">
      <c r="B41" s="1220" t="s">
        <v>30</v>
      </c>
      <c r="C41" s="1221"/>
      <c r="D41" s="105"/>
      <c r="E41" s="1226" t="s">
        <v>31</v>
      </c>
      <c r="F41" s="1226"/>
      <c r="G41" s="1226"/>
      <c r="H41" s="1227"/>
      <c r="I41" s="355">
        <v>3782</v>
      </c>
      <c r="J41" s="356">
        <v>4408</v>
      </c>
      <c r="K41" s="356">
        <v>4599</v>
      </c>
      <c r="L41" s="356">
        <v>4490</v>
      </c>
      <c r="M41" s="357">
        <v>4326</v>
      </c>
    </row>
    <row r="42" spans="2:13" ht="27.75" customHeight="1" x14ac:dyDescent="0.15">
      <c r="B42" s="1222"/>
      <c r="C42" s="1223"/>
      <c r="D42" s="106"/>
      <c r="E42" s="1228" t="s">
        <v>32</v>
      </c>
      <c r="F42" s="1228"/>
      <c r="G42" s="1228"/>
      <c r="H42" s="1229"/>
      <c r="I42" s="358" t="s">
        <v>485</v>
      </c>
      <c r="J42" s="359" t="s">
        <v>485</v>
      </c>
      <c r="K42" s="359" t="s">
        <v>485</v>
      </c>
      <c r="L42" s="359" t="s">
        <v>485</v>
      </c>
      <c r="M42" s="360" t="s">
        <v>485</v>
      </c>
    </row>
    <row r="43" spans="2:13" ht="27.75" customHeight="1" x14ac:dyDescent="0.15">
      <c r="B43" s="1222"/>
      <c r="C43" s="1223"/>
      <c r="D43" s="106"/>
      <c r="E43" s="1228" t="s">
        <v>33</v>
      </c>
      <c r="F43" s="1228"/>
      <c r="G43" s="1228"/>
      <c r="H43" s="1229"/>
      <c r="I43" s="358">
        <v>361</v>
      </c>
      <c r="J43" s="359">
        <v>379</v>
      </c>
      <c r="K43" s="359">
        <v>391</v>
      </c>
      <c r="L43" s="359">
        <v>410</v>
      </c>
      <c r="M43" s="360">
        <v>423</v>
      </c>
    </row>
    <row r="44" spans="2:13" ht="27.75" customHeight="1" x14ac:dyDescent="0.15">
      <c r="B44" s="1222"/>
      <c r="C44" s="1223"/>
      <c r="D44" s="106"/>
      <c r="E44" s="1228" t="s">
        <v>34</v>
      </c>
      <c r="F44" s="1228"/>
      <c r="G44" s="1228"/>
      <c r="H44" s="1229"/>
      <c r="I44" s="358">
        <v>26</v>
      </c>
      <c r="J44" s="359">
        <v>7</v>
      </c>
      <c r="K44" s="359">
        <v>4</v>
      </c>
      <c r="L44" s="359" t="s">
        <v>485</v>
      </c>
      <c r="M44" s="360" t="s">
        <v>485</v>
      </c>
    </row>
    <row r="45" spans="2:13" ht="27.75" customHeight="1" x14ac:dyDescent="0.15">
      <c r="B45" s="1222"/>
      <c r="C45" s="1223"/>
      <c r="D45" s="106"/>
      <c r="E45" s="1228" t="s">
        <v>35</v>
      </c>
      <c r="F45" s="1228"/>
      <c r="G45" s="1228"/>
      <c r="H45" s="1229"/>
      <c r="I45" s="358">
        <v>394</v>
      </c>
      <c r="J45" s="359">
        <v>404</v>
      </c>
      <c r="K45" s="359">
        <v>406</v>
      </c>
      <c r="L45" s="359">
        <v>367</v>
      </c>
      <c r="M45" s="360">
        <v>370</v>
      </c>
    </row>
    <row r="46" spans="2:13" ht="27.75" customHeight="1" x14ac:dyDescent="0.15">
      <c r="B46" s="1222"/>
      <c r="C46" s="1223"/>
      <c r="D46" s="107"/>
      <c r="E46" s="1228" t="s">
        <v>36</v>
      </c>
      <c r="F46" s="1228"/>
      <c r="G46" s="1228"/>
      <c r="H46" s="1229"/>
      <c r="I46" s="358" t="s">
        <v>485</v>
      </c>
      <c r="J46" s="359" t="s">
        <v>485</v>
      </c>
      <c r="K46" s="359" t="s">
        <v>485</v>
      </c>
      <c r="L46" s="359" t="s">
        <v>485</v>
      </c>
      <c r="M46" s="360" t="s">
        <v>485</v>
      </c>
    </row>
    <row r="47" spans="2:13" ht="27.75" customHeight="1" x14ac:dyDescent="0.15">
      <c r="B47" s="1222"/>
      <c r="C47" s="1223"/>
      <c r="D47" s="108"/>
      <c r="E47" s="1230" t="s">
        <v>37</v>
      </c>
      <c r="F47" s="1231"/>
      <c r="G47" s="1231"/>
      <c r="H47" s="1232"/>
      <c r="I47" s="358" t="s">
        <v>485</v>
      </c>
      <c r="J47" s="359" t="s">
        <v>485</v>
      </c>
      <c r="K47" s="359" t="s">
        <v>485</v>
      </c>
      <c r="L47" s="359" t="s">
        <v>485</v>
      </c>
      <c r="M47" s="360" t="s">
        <v>485</v>
      </c>
    </row>
    <row r="48" spans="2:13" ht="27.75" customHeight="1" x14ac:dyDescent="0.15">
      <c r="B48" s="1222"/>
      <c r="C48" s="1223"/>
      <c r="D48" s="106"/>
      <c r="E48" s="1228" t="s">
        <v>38</v>
      </c>
      <c r="F48" s="1228"/>
      <c r="G48" s="1228"/>
      <c r="H48" s="1229"/>
      <c r="I48" s="358" t="s">
        <v>485</v>
      </c>
      <c r="J48" s="359" t="s">
        <v>485</v>
      </c>
      <c r="K48" s="359" t="s">
        <v>485</v>
      </c>
      <c r="L48" s="359" t="s">
        <v>485</v>
      </c>
      <c r="M48" s="360" t="s">
        <v>485</v>
      </c>
    </row>
    <row r="49" spans="2:13" ht="27.75" customHeight="1" x14ac:dyDescent="0.15">
      <c r="B49" s="1224"/>
      <c r="C49" s="1225"/>
      <c r="D49" s="106"/>
      <c r="E49" s="1228" t="s">
        <v>39</v>
      </c>
      <c r="F49" s="1228"/>
      <c r="G49" s="1228"/>
      <c r="H49" s="1229"/>
      <c r="I49" s="358" t="s">
        <v>485</v>
      </c>
      <c r="J49" s="359" t="s">
        <v>485</v>
      </c>
      <c r="K49" s="359" t="s">
        <v>485</v>
      </c>
      <c r="L49" s="359" t="s">
        <v>485</v>
      </c>
      <c r="M49" s="360" t="s">
        <v>485</v>
      </c>
    </row>
    <row r="50" spans="2:13" ht="27.75" customHeight="1" x14ac:dyDescent="0.15">
      <c r="B50" s="1233" t="s">
        <v>40</v>
      </c>
      <c r="C50" s="1234"/>
      <c r="D50" s="109"/>
      <c r="E50" s="1228" t="s">
        <v>41</v>
      </c>
      <c r="F50" s="1228"/>
      <c r="G50" s="1228"/>
      <c r="H50" s="1229"/>
      <c r="I50" s="358">
        <v>2319</v>
      </c>
      <c r="J50" s="359">
        <v>2051</v>
      </c>
      <c r="K50" s="359">
        <v>2212</v>
      </c>
      <c r="L50" s="359">
        <v>2242</v>
      </c>
      <c r="M50" s="360">
        <v>2322</v>
      </c>
    </row>
    <row r="51" spans="2:13" ht="27.75" customHeight="1" x14ac:dyDescent="0.15">
      <c r="B51" s="1222"/>
      <c r="C51" s="1223"/>
      <c r="D51" s="106"/>
      <c r="E51" s="1228" t="s">
        <v>42</v>
      </c>
      <c r="F51" s="1228"/>
      <c r="G51" s="1228"/>
      <c r="H51" s="1229"/>
      <c r="I51" s="358">
        <v>182</v>
      </c>
      <c r="J51" s="359">
        <v>167</v>
      </c>
      <c r="K51" s="359">
        <v>160</v>
      </c>
      <c r="L51" s="359">
        <v>147</v>
      </c>
      <c r="M51" s="360">
        <v>145</v>
      </c>
    </row>
    <row r="52" spans="2:13" ht="27.75" customHeight="1" x14ac:dyDescent="0.15">
      <c r="B52" s="1224"/>
      <c r="C52" s="1225"/>
      <c r="D52" s="106"/>
      <c r="E52" s="1228" t="s">
        <v>43</v>
      </c>
      <c r="F52" s="1228"/>
      <c r="G52" s="1228"/>
      <c r="H52" s="1229"/>
      <c r="I52" s="358">
        <v>2679</v>
      </c>
      <c r="J52" s="359">
        <v>2936</v>
      </c>
      <c r="K52" s="359">
        <v>3025</v>
      </c>
      <c r="L52" s="359">
        <v>2975</v>
      </c>
      <c r="M52" s="360">
        <v>2879</v>
      </c>
    </row>
    <row r="53" spans="2:13" ht="27.75" customHeight="1" thickBot="1" x14ac:dyDescent="0.2">
      <c r="B53" s="1235" t="s">
        <v>19</v>
      </c>
      <c r="C53" s="1236"/>
      <c r="D53" s="110"/>
      <c r="E53" s="1237" t="s">
        <v>44</v>
      </c>
      <c r="F53" s="1237"/>
      <c r="G53" s="1237"/>
      <c r="H53" s="1238"/>
      <c r="I53" s="361">
        <v>-618</v>
      </c>
      <c r="J53" s="362">
        <v>45</v>
      </c>
      <c r="K53" s="362">
        <v>4</v>
      </c>
      <c r="L53" s="362">
        <v>-97</v>
      </c>
      <c r="M53" s="363">
        <v>-228</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Ax8hU2YWal+6aku1eHDKINtCjLIJkb/MYNuUSVbedOrqP11lcWFAY6ULJ66NjsEnmxK7x5WGjSxPzWy7bnl6+A==" saltValue="zBIEvPoxKV30nVc9ivEIU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F55"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526</v>
      </c>
      <c r="G54" s="119" t="s">
        <v>527</v>
      </c>
      <c r="H54" s="120" t="s">
        <v>528</v>
      </c>
    </row>
    <row r="55" spans="2:8" ht="52.5" customHeight="1" x14ac:dyDescent="0.15">
      <c r="B55" s="121"/>
      <c r="C55" s="1247" t="s">
        <v>46</v>
      </c>
      <c r="D55" s="1247"/>
      <c r="E55" s="1248"/>
      <c r="F55" s="122">
        <v>385</v>
      </c>
      <c r="G55" s="122">
        <v>426</v>
      </c>
      <c r="H55" s="123">
        <v>474</v>
      </c>
    </row>
    <row r="56" spans="2:8" ht="52.5" customHeight="1" x14ac:dyDescent="0.15">
      <c r="B56" s="124"/>
      <c r="C56" s="1249" t="s">
        <v>47</v>
      </c>
      <c r="D56" s="1249"/>
      <c r="E56" s="1250"/>
      <c r="F56" s="125">
        <v>376</v>
      </c>
      <c r="G56" s="125">
        <v>380</v>
      </c>
      <c r="H56" s="126">
        <v>395</v>
      </c>
    </row>
    <row r="57" spans="2:8" ht="53.25" customHeight="1" x14ac:dyDescent="0.15">
      <c r="B57" s="124"/>
      <c r="C57" s="1251" t="s">
        <v>48</v>
      </c>
      <c r="D57" s="1251"/>
      <c r="E57" s="1252"/>
      <c r="F57" s="127">
        <v>1363</v>
      </c>
      <c r="G57" s="127">
        <v>1416</v>
      </c>
      <c r="H57" s="128">
        <v>1444</v>
      </c>
    </row>
    <row r="58" spans="2:8" ht="45.75" customHeight="1" x14ac:dyDescent="0.15">
      <c r="B58" s="129"/>
      <c r="C58" s="1239" t="s">
        <v>552</v>
      </c>
      <c r="D58" s="1240"/>
      <c r="E58" s="1241"/>
      <c r="F58" s="130" t="s">
        <v>543</v>
      </c>
      <c r="G58" s="130">
        <v>382</v>
      </c>
      <c r="H58" s="131">
        <v>350</v>
      </c>
    </row>
    <row r="59" spans="2:8" ht="45.75" customHeight="1" x14ac:dyDescent="0.15">
      <c r="B59" s="129"/>
      <c r="C59" s="1239" t="s">
        <v>551</v>
      </c>
      <c r="D59" s="1240"/>
      <c r="E59" s="1241"/>
      <c r="F59" s="130">
        <v>319</v>
      </c>
      <c r="G59" s="130">
        <v>336</v>
      </c>
      <c r="H59" s="131">
        <v>348</v>
      </c>
    </row>
    <row r="60" spans="2:8" ht="45.75" customHeight="1" x14ac:dyDescent="0.15">
      <c r="B60" s="129"/>
      <c r="C60" s="1239" t="s">
        <v>553</v>
      </c>
      <c r="D60" s="1240"/>
      <c r="E60" s="1241"/>
      <c r="F60" s="130">
        <v>292</v>
      </c>
      <c r="G60" s="130">
        <v>321</v>
      </c>
      <c r="H60" s="131">
        <v>328</v>
      </c>
    </row>
    <row r="61" spans="2:8" ht="45.75" customHeight="1" x14ac:dyDescent="0.15">
      <c r="B61" s="129"/>
      <c r="C61" s="1239" t="s">
        <v>554</v>
      </c>
      <c r="D61" s="1240"/>
      <c r="E61" s="1241"/>
      <c r="F61" s="130" t="s">
        <v>543</v>
      </c>
      <c r="G61" s="130">
        <v>177</v>
      </c>
      <c r="H61" s="131">
        <v>157</v>
      </c>
    </row>
    <row r="62" spans="2:8" ht="45.75" customHeight="1" thickBot="1" x14ac:dyDescent="0.2">
      <c r="B62" s="132"/>
      <c r="C62" s="1242" t="s">
        <v>555</v>
      </c>
      <c r="D62" s="1243"/>
      <c r="E62" s="1244"/>
      <c r="F62" s="133" t="s">
        <v>543</v>
      </c>
      <c r="G62" s="133">
        <v>119</v>
      </c>
      <c r="H62" s="134">
        <v>118</v>
      </c>
    </row>
    <row r="63" spans="2:8" ht="52.5" customHeight="1" thickBot="1" x14ac:dyDescent="0.2">
      <c r="B63" s="135"/>
      <c r="C63" s="1245" t="s">
        <v>49</v>
      </c>
      <c r="D63" s="1245"/>
      <c r="E63" s="1246"/>
      <c r="F63" s="136">
        <v>2124</v>
      </c>
      <c r="G63" s="136">
        <v>2222</v>
      </c>
      <c r="H63" s="137">
        <v>2312</v>
      </c>
    </row>
    <row r="64" spans="2:8" x14ac:dyDescent="0.15"/>
  </sheetData>
  <sheetProtection algorithmName="SHA-512" hashValue="2hLcwpEml0ugTz0Fkur4PrnwKQRz/zRsUuxPpIcFEXgNVIFPNJnrxFYk0mBucSwq8rOTecnhkC0d2k26z+w4JQ==" saltValue="wUIEM0APGDs6iy8Jritt2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CF8BFD-E63B-4E1A-AAD7-927092250668}">
  <sheetPr>
    <pageSetUpPr fitToPage="1"/>
  </sheetPr>
  <dimension ref="A1:DE85"/>
  <sheetViews>
    <sheetView showGridLines="0" topLeftCell="AJ55" zoomScale="85" zoomScaleNormal="85" zoomScaleSheetLayoutView="55" workbookViewId="0">
      <selection activeCell="AN43" sqref="AN43:DC47"/>
    </sheetView>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560</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561</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5" t="s">
        <v>562</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x14ac:dyDescent="0.15">
      <c r="B44" s="372"/>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x14ac:dyDescent="0.15">
      <c r="B45" s="372"/>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x14ac:dyDescent="0.15">
      <c r="B46" s="372"/>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x14ac:dyDescent="0.15">
      <c r="B47" s="372"/>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563</v>
      </c>
    </row>
    <row r="50" spans="1:109" x14ac:dyDescent="0.15">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524</v>
      </c>
      <c r="BQ50" s="1258"/>
      <c r="BR50" s="1258"/>
      <c r="BS50" s="1258"/>
      <c r="BT50" s="1258"/>
      <c r="BU50" s="1258"/>
      <c r="BV50" s="1258"/>
      <c r="BW50" s="1258"/>
      <c r="BX50" s="1258" t="s">
        <v>525</v>
      </c>
      <c r="BY50" s="1258"/>
      <c r="BZ50" s="1258"/>
      <c r="CA50" s="1258"/>
      <c r="CB50" s="1258"/>
      <c r="CC50" s="1258"/>
      <c r="CD50" s="1258"/>
      <c r="CE50" s="1258"/>
      <c r="CF50" s="1258" t="s">
        <v>526</v>
      </c>
      <c r="CG50" s="1258"/>
      <c r="CH50" s="1258"/>
      <c r="CI50" s="1258"/>
      <c r="CJ50" s="1258"/>
      <c r="CK50" s="1258"/>
      <c r="CL50" s="1258"/>
      <c r="CM50" s="1258"/>
      <c r="CN50" s="1258" t="s">
        <v>527</v>
      </c>
      <c r="CO50" s="1258"/>
      <c r="CP50" s="1258"/>
      <c r="CQ50" s="1258"/>
      <c r="CR50" s="1258"/>
      <c r="CS50" s="1258"/>
      <c r="CT50" s="1258"/>
      <c r="CU50" s="1258"/>
      <c r="CV50" s="1258" t="s">
        <v>528</v>
      </c>
      <c r="CW50" s="1258"/>
      <c r="CX50" s="1258"/>
      <c r="CY50" s="1258"/>
      <c r="CZ50" s="1258"/>
      <c r="DA50" s="1258"/>
      <c r="DB50" s="1258"/>
      <c r="DC50" s="1258"/>
    </row>
    <row r="51" spans="1:109" ht="13.5" customHeight="1" x14ac:dyDescent="0.15">
      <c r="B51" s="372"/>
      <c r="G51" s="1261"/>
      <c r="H51" s="1261"/>
      <c r="I51" s="1274"/>
      <c r="J51" s="1274"/>
      <c r="K51" s="1260"/>
      <c r="L51" s="1260"/>
      <c r="M51" s="1260"/>
      <c r="N51" s="1260"/>
      <c r="AM51" s="381"/>
      <c r="AN51" s="1256" t="s">
        <v>564</v>
      </c>
      <c r="AO51" s="1256"/>
      <c r="AP51" s="1256"/>
      <c r="AQ51" s="1256"/>
      <c r="AR51" s="1256"/>
      <c r="AS51" s="1256"/>
      <c r="AT51" s="1256"/>
      <c r="AU51" s="1256"/>
      <c r="AV51" s="1256"/>
      <c r="AW51" s="1256"/>
      <c r="AX51" s="1256"/>
      <c r="AY51" s="1256"/>
      <c r="AZ51" s="1256"/>
      <c r="BA51" s="1256"/>
      <c r="BB51" s="1256" t="s">
        <v>565</v>
      </c>
      <c r="BC51" s="1256"/>
      <c r="BD51" s="1256"/>
      <c r="BE51" s="1256"/>
      <c r="BF51" s="1256"/>
      <c r="BG51" s="1256"/>
      <c r="BH51" s="1256"/>
      <c r="BI51" s="1256"/>
      <c r="BJ51" s="1256"/>
      <c r="BK51" s="1256"/>
      <c r="BL51" s="1256"/>
      <c r="BM51" s="1256"/>
      <c r="BN51" s="1256"/>
      <c r="BO51" s="1256"/>
      <c r="BP51" s="1253"/>
      <c r="BQ51" s="1253"/>
      <c r="BR51" s="1253"/>
      <c r="BS51" s="1253"/>
      <c r="BT51" s="1253"/>
      <c r="BU51" s="1253"/>
      <c r="BV51" s="1253"/>
      <c r="BW51" s="1253"/>
      <c r="BX51" s="1253">
        <v>3.3</v>
      </c>
      <c r="BY51" s="1253"/>
      <c r="BZ51" s="1253"/>
      <c r="CA51" s="1253"/>
      <c r="CB51" s="1253"/>
      <c r="CC51" s="1253"/>
      <c r="CD51" s="1253"/>
      <c r="CE51" s="1253"/>
      <c r="CF51" s="1253">
        <v>0.2</v>
      </c>
      <c r="CG51" s="1253"/>
      <c r="CH51" s="1253"/>
      <c r="CI51" s="1253"/>
      <c r="CJ51" s="1253"/>
      <c r="CK51" s="1253"/>
      <c r="CL51" s="1253"/>
      <c r="CM51" s="1253"/>
      <c r="CN51" s="1253"/>
      <c r="CO51" s="1253"/>
      <c r="CP51" s="1253"/>
      <c r="CQ51" s="1253"/>
      <c r="CR51" s="1253"/>
      <c r="CS51" s="1253"/>
      <c r="CT51" s="1253"/>
      <c r="CU51" s="1253"/>
      <c r="CV51" s="1253"/>
      <c r="CW51" s="1253"/>
      <c r="CX51" s="1253"/>
      <c r="CY51" s="1253"/>
      <c r="CZ51" s="1253"/>
      <c r="DA51" s="1253"/>
      <c r="DB51" s="1253"/>
      <c r="DC51" s="1253"/>
    </row>
    <row r="52" spans="1:109" x14ac:dyDescent="0.15">
      <c r="B52" s="372"/>
      <c r="G52" s="1261"/>
      <c r="H52" s="1261"/>
      <c r="I52" s="1274"/>
      <c r="J52" s="1274"/>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x14ac:dyDescent="0.15">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566</v>
      </c>
      <c r="BC53" s="1256"/>
      <c r="BD53" s="1256"/>
      <c r="BE53" s="1256"/>
      <c r="BF53" s="1256"/>
      <c r="BG53" s="1256"/>
      <c r="BH53" s="1256"/>
      <c r="BI53" s="1256"/>
      <c r="BJ53" s="1256"/>
      <c r="BK53" s="1256"/>
      <c r="BL53" s="1256"/>
      <c r="BM53" s="1256"/>
      <c r="BN53" s="1256"/>
      <c r="BO53" s="1256"/>
      <c r="BP53" s="1253">
        <v>54</v>
      </c>
      <c r="BQ53" s="1253"/>
      <c r="BR53" s="1253"/>
      <c r="BS53" s="1253"/>
      <c r="BT53" s="1253"/>
      <c r="BU53" s="1253"/>
      <c r="BV53" s="1253"/>
      <c r="BW53" s="1253"/>
      <c r="BX53" s="1253">
        <v>48.6</v>
      </c>
      <c r="BY53" s="1253"/>
      <c r="BZ53" s="1253"/>
      <c r="CA53" s="1253"/>
      <c r="CB53" s="1253"/>
      <c r="CC53" s="1253"/>
      <c r="CD53" s="1253"/>
      <c r="CE53" s="1253"/>
      <c r="CF53" s="1253">
        <v>49.1</v>
      </c>
      <c r="CG53" s="1253"/>
      <c r="CH53" s="1253"/>
      <c r="CI53" s="1253"/>
      <c r="CJ53" s="1253"/>
      <c r="CK53" s="1253"/>
      <c r="CL53" s="1253"/>
      <c r="CM53" s="1253"/>
      <c r="CN53" s="1253">
        <v>50.2</v>
      </c>
      <c r="CO53" s="1253"/>
      <c r="CP53" s="1253"/>
      <c r="CQ53" s="1253"/>
      <c r="CR53" s="1253"/>
      <c r="CS53" s="1253"/>
      <c r="CT53" s="1253"/>
      <c r="CU53" s="1253"/>
      <c r="CV53" s="1253">
        <v>52.3</v>
      </c>
      <c r="CW53" s="1253"/>
      <c r="CX53" s="1253"/>
      <c r="CY53" s="1253"/>
      <c r="CZ53" s="1253"/>
      <c r="DA53" s="1253"/>
      <c r="DB53" s="1253"/>
      <c r="DC53" s="1253"/>
    </row>
    <row r="54" spans="1:109" x14ac:dyDescent="0.15">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x14ac:dyDescent="0.15">
      <c r="A55" s="380"/>
      <c r="B55" s="372"/>
      <c r="G55" s="1259"/>
      <c r="H55" s="1259"/>
      <c r="I55" s="1259"/>
      <c r="J55" s="1259"/>
      <c r="K55" s="1260"/>
      <c r="L55" s="1260"/>
      <c r="M55" s="1260"/>
      <c r="N55" s="1260"/>
      <c r="AN55" s="1258" t="s">
        <v>567</v>
      </c>
      <c r="AO55" s="1258"/>
      <c r="AP55" s="1258"/>
      <c r="AQ55" s="1258"/>
      <c r="AR55" s="1258"/>
      <c r="AS55" s="1258"/>
      <c r="AT55" s="1258"/>
      <c r="AU55" s="1258"/>
      <c r="AV55" s="1258"/>
      <c r="AW55" s="1258"/>
      <c r="AX55" s="1258"/>
      <c r="AY55" s="1258"/>
      <c r="AZ55" s="1258"/>
      <c r="BA55" s="1258"/>
      <c r="BB55" s="1256" t="s">
        <v>565</v>
      </c>
      <c r="BC55" s="1256"/>
      <c r="BD55" s="1256"/>
      <c r="BE55" s="1256"/>
      <c r="BF55" s="1256"/>
      <c r="BG55" s="1256"/>
      <c r="BH55" s="1256"/>
      <c r="BI55" s="1256"/>
      <c r="BJ55" s="1256"/>
      <c r="BK55" s="1256"/>
      <c r="BL55" s="1256"/>
      <c r="BM55" s="1256"/>
      <c r="BN55" s="1256"/>
      <c r="BO55" s="1256"/>
      <c r="BP55" s="1253">
        <v>0</v>
      </c>
      <c r="BQ55" s="1253"/>
      <c r="BR55" s="1253"/>
      <c r="BS55" s="1253"/>
      <c r="BT55" s="1253"/>
      <c r="BU55" s="1253"/>
      <c r="BV55" s="1253"/>
      <c r="BW55" s="1253"/>
      <c r="BX55" s="1253">
        <v>0</v>
      </c>
      <c r="BY55" s="1253"/>
      <c r="BZ55" s="1253"/>
      <c r="CA55" s="1253"/>
      <c r="CB55" s="1253"/>
      <c r="CC55" s="1253"/>
      <c r="CD55" s="1253"/>
      <c r="CE55" s="1253"/>
      <c r="CF55" s="1253">
        <v>0</v>
      </c>
      <c r="CG55" s="1253"/>
      <c r="CH55" s="1253"/>
      <c r="CI55" s="1253"/>
      <c r="CJ55" s="1253"/>
      <c r="CK55" s="1253"/>
      <c r="CL55" s="1253"/>
      <c r="CM55" s="1253"/>
      <c r="CN55" s="1253">
        <v>0</v>
      </c>
      <c r="CO55" s="1253"/>
      <c r="CP55" s="1253"/>
      <c r="CQ55" s="1253"/>
      <c r="CR55" s="1253"/>
      <c r="CS55" s="1253"/>
      <c r="CT55" s="1253"/>
      <c r="CU55" s="1253"/>
      <c r="CV55" s="1253">
        <v>0</v>
      </c>
      <c r="CW55" s="1253"/>
      <c r="CX55" s="1253"/>
      <c r="CY55" s="1253"/>
      <c r="CZ55" s="1253"/>
      <c r="DA55" s="1253"/>
      <c r="DB55" s="1253"/>
      <c r="DC55" s="1253"/>
    </row>
    <row r="56" spans="1:109" x14ac:dyDescent="0.15">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x14ac:dyDescent="0.15">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566</v>
      </c>
      <c r="BC57" s="1256"/>
      <c r="BD57" s="1256"/>
      <c r="BE57" s="1256"/>
      <c r="BF57" s="1256"/>
      <c r="BG57" s="1256"/>
      <c r="BH57" s="1256"/>
      <c r="BI57" s="1256"/>
      <c r="BJ57" s="1256"/>
      <c r="BK57" s="1256"/>
      <c r="BL57" s="1256"/>
      <c r="BM57" s="1256"/>
      <c r="BN57" s="1256"/>
      <c r="BO57" s="1256"/>
      <c r="BP57" s="1253">
        <v>60.2</v>
      </c>
      <c r="BQ57" s="1253"/>
      <c r="BR57" s="1253"/>
      <c r="BS57" s="1253"/>
      <c r="BT57" s="1253"/>
      <c r="BU57" s="1253"/>
      <c r="BV57" s="1253"/>
      <c r="BW57" s="1253"/>
      <c r="BX57" s="1253">
        <v>61</v>
      </c>
      <c r="BY57" s="1253"/>
      <c r="BZ57" s="1253"/>
      <c r="CA57" s="1253"/>
      <c r="CB57" s="1253"/>
      <c r="CC57" s="1253"/>
      <c r="CD57" s="1253"/>
      <c r="CE57" s="1253"/>
      <c r="CF57" s="1253">
        <v>62.2</v>
      </c>
      <c r="CG57" s="1253"/>
      <c r="CH57" s="1253"/>
      <c r="CI57" s="1253"/>
      <c r="CJ57" s="1253"/>
      <c r="CK57" s="1253"/>
      <c r="CL57" s="1253"/>
      <c r="CM57" s="1253"/>
      <c r="CN57" s="1253">
        <v>63.6</v>
      </c>
      <c r="CO57" s="1253"/>
      <c r="CP57" s="1253"/>
      <c r="CQ57" s="1253"/>
      <c r="CR57" s="1253"/>
      <c r="CS57" s="1253"/>
      <c r="CT57" s="1253"/>
      <c r="CU57" s="1253"/>
      <c r="CV57" s="1253">
        <v>65.900000000000006</v>
      </c>
      <c r="CW57" s="1253"/>
      <c r="CX57" s="1253"/>
      <c r="CY57" s="1253"/>
      <c r="CZ57" s="1253"/>
      <c r="DA57" s="1253"/>
      <c r="DB57" s="1253"/>
      <c r="DC57" s="1253"/>
      <c r="DD57" s="385"/>
      <c r="DE57" s="384"/>
    </row>
    <row r="58" spans="1:109" s="380" customFormat="1" x14ac:dyDescent="0.15">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568</v>
      </c>
    </row>
    <row r="64" spans="1:109" x14ac:dyDescent="0.15">
      <c r="B64" s="372"/>
      <c r="G64" s="379"/>
      <c r="I64" s="392"/>
      <c r="J64" s="392"/>
      <c r="K64" s="392"/>
      <c r="L64" s="392"/>
      <c r="M64" s="392"/>
      <c r="N64" s="393"/>
      <c r="AM64" s="379"/>
      <c r="AN64" s="379" t="s">
        <v>561</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5" customHeight="1" x14ac:dyDescent="0.15">
      <c r="B65" s="372"/>
      <c r="AN65" s="1265" t="s">
        <v>569</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x14ac:dyDescent="0.15">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x14ac:dyDescent="0.15">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x14ac:dyDescent="0.15">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x14ac:dyDescent="0.15">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563</v>
      </c>
    </row>
    <row r="72" spans="2:107" x14ac:dyDescent="0.15">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524</v>
      </c>
      <c r="BQ72" s="1258"/>
      <c r="BR72" s="1258"/>
      <c r="BS72" s="1258"/>
      <c r="BT72" s="1258"/>
      <c r="BU72" s="1258"/>
      <c r="BV72" s="1258"/>
      <c r="BW72" s="1258"/>
      <c r="BX72" s="1258" t="s">
        <v>525</v>
      </c>
      <c r="BY72" s="1258"/>
      <c r="BZ72" s="1258"/>
      <c r="CA72" s="1258"/>
      <c r="CB72" s="1258"/>
      <c r="CC72" s="1258"/>
      <c r="CD72" s="1258"/>
      <c r="CE72" s="1258"/>
      <c r="CF72" s="1258" t="s">
        <v>526</v>
      </c>
      <c r="CG72" s="1258"/>
      <c r="CH72" s="1258"/>
      <c r="CI72" s="1258"/>
      <c r="CJ72" s="1258"/>
      <c r="CK72" s="1258"/>
      <c r="CL72" s="1258"/>
      <c r="CM72" s="1258"/>
      <c r="CN72" s="1258" t="s">
        <v>527</v>
      </c>
      <c r="CO72" s="1258"/>
      <c r="CP72" s="1258"/>
      <c r="CQ72" s="1258"/>
      <c r="CR72" s="1258"/>
      <c r="CS72" s="1258"/>
      <c r="CT72" s="1258"/>
      <c r="CU72" s="1258"/>
      <c r="CV72" s="1258" t="s">
        <v>528</v>
      </c>
      <c r="CW72" s="1258"/>
      <c r="CX72" s="1258"/>
      <c r="CY72" s="1258"/>
      <c r="CZ72" s="1258"/>
      <c r="DA72" s="1258"/>
      <c r="DB72" s="1258"/>
      <c r="DC72" s="1258"/>
    </row>
    <row r="73" spans="2:107" x14ac:dyDescent="0.15">
      <c r="B73" s="372"/>
      <c r="G73" s="1261"/>
      <c r="H73" s="1261"/>
      <c r="I73" s="1261"/>
      <c r="J73" s="1261"/>
      <c r="K73" s="1257"/>
      <c r="L73" s="1257"/>
      <c r="M73" s="1257"/>
      <c r="N73" s="1257"/>
      <c r="AM73" s="381"/>
      <c r="AN73" s="1256" t="s">
        <v>564</v>
      </c>
      <c r="AO73" s="1256"/>
      <c r="AP73" s="1256"/>
      <c r="AQ73" s="1256"/>
      <c r="AR73" s="1256"/>
      <c r="AS73" s="1256"/>
      <c r="AT73" s="1256"/>
      <c r="AU73" s="1256"/>
      <c r="AV73" s="1256"/>
      <c r="AW73" s="1256"/>
      <c r="AX73" s="1256"/>
      <c r="AY73" s="1256"/>
      <c r="AZ73" s="1256"/>
      <c r="BA73" s="1256"/>
      <c r="BB73" s="1256" t="s">
        <v>565</v>
      </c>
      <c r="BC73" s="1256"/>
      <c r="BD73" s="1256"/>
      <c r="BE73" s="1256"/>
      <c r="BF73" s="1256"/>
      <c r="BG73" s="1256"/>
      <c r="BH73" s="1256"/>
      <c r="BI73" s="1256"/>
      <c r="BJ73" s="1256"/>
      <c r="BK73" s="1256"/>
      <c r="BL73" s="1256"/>
      <c r="BM73" s="1256"/>
      <c r="BN73" s="1256"/>
      <c r="BO73" s="1256"/>
      <c r="BP73" s="1253"/>
      <c r="BQ73" s="1253"/>
      <c r="BR73" s="1253"/>
      <c r="BS73" s="1253"/>
      <c r="BT73" s="1253"/>
      <c r="BU73" s="1253"/>
      <c r="BV73" s="1253"/>
      <c r="BW73" s="1253"/>
      <c r="BX73" s="1253">
        <v>3.3</v>
      </c>
      <c r="BY73" s="1253"/>
      <c r="BZ73" s="1253"/>
      <c r="CA73" s="1253"/>
      <c r="CB73" s="1253"/>
      <c r="CC73" s="1253"/>
      <c r="CD73" s="1253"/>
      <c r="CE73" s="1253"/>
      <c r="CF73" s="1253">
        <v>0.2</v>
      </c>
      <c r="CG73" s="1253"/>
      <c r="CH73" s="1253"/>
      <c r="CI73" s="1253"/>
      <c r="CJ73" s="1253"/>
      <c r="CK73" s="1253"/>
      <c r="CL73" s="1253"/>
      <c r="CM73" s="1253"/>
      <c r="CN73" s="1253"/>
      <c r="CO73" s="1253"/>
      <c r="CP73" s="1253"/>
      <c r="CQ73" s="1253"/>
      <c r="CR73" s="1253"/>
      <c r="CS73" s="1253"/>
      <c r="CT73" s="1253"/>
      <c r="CU73" s="1253"/>
      <c r="CV73" s="1253"/>
      <c r="CW73" s="1253"/>
      <c r="CX73" s="1253"/>
      <c r="CY73" s="1253"/>
      <c r="CZ73" s="1253"/>
      <c r="DA73" s="1253"/>
      <c r="DB73" s="1253"/>
      <c r="DC73" s="1253"/>
    </row>
    <row r="74" spans="2:107" x14ac:dyDescent="0.15">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x14ac:dyDescent="0.15">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570</v>
      </c>
      <c r="BC75" s="1256"/>
      <c r="BD75" s="1256"/>
      <c r="BE75" s="1256"/>
      <c r="BF75" s="1256"/>
      <c r="BG75" s="1256"/>
      <c r="BH75" s="1256"/>
      <c r="BI75" s="1256"/>
      <c r="BJ75" s="1256"/>
      <c r="BK75" s="1256"/>
      <c r="BL75" s="1256"/>
      <c r="BM75" s="1256"/>
      <c r="BN75" s="1256"/>
      <c r="BO75" s="1256"/>
      <c r="BP75" s="1253">
        <v>5.7</v>
      </c>
      <c r="BQ75" s="1253"/>
      <c r="BR75" s="1253"/>
      <c r="BS75" s="1253"/>
      <c r="BT75" s="1253"/>
      <c r="BU75" s="1253"/>
      <c r="BV75" s="1253"/>
      <c r="BW75" s="1253"/>
      <c r="BX75" s="1253">
        <v>6.4</v>
      </c>
      <c r="BY75" s="1253"/>
      <c r="BZ75" s="1253"/>
      <c r="CA75" s="1253"/>
      <c r="CB75" s="1253"/>
      <c r="CC75" s="1253"/>
      <c r="CD75" s="1253"/>
      <c r="CE75" s="1253"/>
      <c r="CF75" s="1253">
        <v>7</v>
      </c>
      <c r="CG75" s="1253"/>
      <c r="CH75" s="1253"/>
      <c r="CI75" s="1253"/>
      <c r="CJ75" s="1253"/>
      <c r="CK75" s="1253"/>
      <c r="CL75" s="1253"/>
      <c r="CM75" s="1253"/>
      <c r="CN75" s="1253">
        <v>7.4</v>
      </c>
      <c r="CO75" s="1253"/>
      <c r="CP75" s="1253"/>
      <c r="CQ75" s="1253"/>
      <c r="CR75" s="1253"/>
      <c r="CS75" s="1253"/>
      <c r="CT75" s="1253"/>
      <c r="CU75" s="1253"/>
      <c r="CV75" s="1253">
        <v>8.1</v>
      </c>
      <c r="CW75" s="1253"/>
      <c r="CX75" s="1253"/>
      <c r="CY75" s="1253"/>
      <c r="CZ75" s="1253"/>
      <c r="DA75" s="1253"/>
      <c r="DB75" s="1253"/>
      <c r="DC75" s="1253"/>
    </row>
    <row r="76" spans="2:107" x14ac:dyDescent="0.15">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x14ac:dyDescent="0.15">
      <c r="B77" s="372"/>
      <c r="G77" s="1259"/>
      <c r="H77" s="1259"/>
      <c r="I77" s="1259"/>
      <c r="J77" s="1259"/>
      <c r="K77" s="1257"/>
      <c r="L77" s="1257"/>
      <c r="M77" s="1257"/>
      <c r="N77" s="1257"/>
      <c r="AN77" s="1258" t="s">
        <v>567</v>
      </c>
      <c r="AO77" s="1258"/>
      <c r="AP77" s="1258"/>
      <c r="AQ77" s="1258"/>
      <c r="AR77" s="1258"/>
      <c r="AS77" s="1258"/>
      <c r="AT77" s="1258"/>
      <c r="AU77" s="1258"/>
      <c r="AV77" s="1258"/>
      <c r="AW77" s="1258"/>
      <c r="AX77" s="1258"/>
      <c r="AY77" s="1258"/>
      <c r="AZ77" s="1258"/>
      <c r="BA77" s="1258"/>
      <c r="BB77" s="1256" t="s">
        <v>565</v>
      </c>
      <c r="BC77" s="1256"/>
      <c r="BD77" s="1256"/>
      <c r="BE77" s="1256"/>
      <c r="BF77" s="1256"/>
      <c r="BG77" s="1256"/>
      <c r="BH77" s="1256"/>
      <c r="BI77" s="1256"/>
      <c r="BJ77" s="1256"/>
      <c r="BK77" s="1256"/>
      <c r="BL77" s="1256"/>
      <c r="BM77" s="1256"/>
      <c r="BN77" s="1256"/>
      <c r="BO77" s="1256"/>
      <c r="BP77" s="1253">
        <v>0</v>
      </c>
      <c r="BQ77" s="1253"/>
      <c r="BR77" s="1253"/>
      <c r="BS77" s="1253"/>
      <c r="BT77" s="1253"/>
      <c r="BU77" s="1253"/>
      <c r="BV77" s="1253"/>
      <c r="BW77" s="1253"/>
      <c r="BX77" s="1253">
        <v>0</v>
      </c>
      <c r="BY77" s="1253"/>
      <c r="BZ77" s="1253"/>
      <c r="CA77" s="1253"/>
      <c r="CB77" s="1253"/>
      <c r="CC77" s="1253"/>
      <c r="CD77" s="1253"/>
      <c r="CE77" s="1253"/>
      <c r="CF77" s="1253">
        <v>0</v>
      </c>
      <c r="CG77" s="1253"/>
      <c r="CH77" s="1253"/>
      <c r="CI77" s="1253"/>
      <c r="CJ77" s="1253"/>
      <c r="CK77" s="1253"/>
      <c r="CL77" s="1253"/>
      <c r="CM77" s="1253"/>
      <c r="CN77" s="1253">
        <v>0</v>
      </c>
      <c r="CO77" s="1253"/>
      <c r="CP77" s="1253"/>
      <c r="CQ77" s="1253"/>
      <c r="CR77" s="1253"/>
      <c r="CS77" s="1253"/>
      <c r="CT77" s="1253"/>
      <c r="CU77" s="1253"/>
      <c r="CV77" s="1253">
        <v>0</v>
      </c>
      <c r="CW77" s="1253"/>
      <c r="CX77" s="1253"/>
      <c r="CY77" s="1253"/>
      <c r="CZ77" s="1253"/>
      <c r="DA77" s="1253"/>
      <c r="DB77" s="1253"/>
      <c r="DC77" s="1253"/>
    </row>
    <row r="78" spans="2:107" x14ac:dyDescent="0.15">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x14ac:dyDescent="0.15">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570</v>
      </c>
      <c r="BC79" s="1256"/>
      <c r="BD79" s="1256"/>
      <c r="BE79" s="1256"/>
      <c r="BF79" s="1256"/>
      <c r="BG79" s="1256"/>
      <c r="BH79" s="1256"/>
      <c r="BI79" s="1256"/>
      <c r="BJ79" s="1256"/>
      <c r="BK79" s="1256"/>
      <c r="BL79" s="1256"/>
      <c r="BM79" s="1256"/>
      <c r="BN79" s="1256"/>
      <c r="BO79" s="1256"/>
      <c r="BP79" s="1253">
        <v>7.3</v>
      </c>
      <c r="BQ79" s="1253"/>
      <c r="BR79" s="1253"/>
      <c r="BS79" s="1253"/>
      <c r="BT79" s="1253"/>
      <c r="BU79" s="1253"/>
      <c r="BV79" s="1253"/>
      <c r="BW79" s="1253"/>
      <c r="BX79" s="1253">
        <v>7.4</v>
      </c>
      <c r="BY79" s="1253"/>
      <c r="BZ79" s="1253"/>
      <c r="CA79" s="1253"/>
      <c r="CB79" s="1253"/>
      <c r="CC79" s="1253"/>
      <c r="CD79" s="1253"/>
      <c r="CE79" s="1253"/>
      <c r="CF79" s="1253">
        <v>7.5</v>
      </c>
      <c r="CG79" s="1253"/>
      <c r="CH79" s="1253"/>
      <c r="CI79" s="1253"/>
      <c r="CJ79" s="1253"/>
      <c r="CK79" s="1253"/>
      <c r="CL79" s="1253"/>
      <c r="CM79" s="1253"/>
      <c r="CN79" s="1253">
        <v>7.5</v>
      </c>
      <c r="CO79" s="1253"/>
      <c r="CP79" s="1253"/>
      <c r="CQ79" s="1253"/>
      <c r="CR79" s="1253"/>
      <c r="CS79" s="1253"/>
      <c r="CT79" s="1253"/>
      <c r="CU79" s="1253"/>
      <c r="CV79" s="1253">
        <v>7.7</v>
      </c>
      <c r="CW79" s="1253"/>
      <c r="CX79" s="1253"/>
      <c r="CY79" s="1253"/>
      <c r="CZ79" s="1253"/>
      <c r="DA79" s="1253"/>
      <c r="DB79" s="1253"/>
      <c r="DC79" s="1253"/>
    </row>
    <row r="80" spans="2:107" x14ac:dyDescent="0.15">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X8OdxI/feu/dlpoEIMVpiGwERvtr2vuHgds0H3tsX2BWcl9QxzIMzYtgImigq9/VZxg9Idjm/40KVnhKfGJfiw==" saltValue="SrNJMFCTCSwi1sIupqJoF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E6C3A6-8A1C-4BC8-BE77-D3D2D03BAD61}">
  <sheetPr>
    <pageSetUpPr fitToPage="1"/>
  </sheetPr>
  <dimension ref="A1:DR125"/>
  <sheetViews>
    <sheetView showGridLines="0" topLeftCell="A94" zoomScale="75" zoomScaleNormal="75" zoomScaleSheetLayoutView="70" workbookViewId="0">
      <selection activeCell="BP57" sqref="BP57"/>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474</v>
      </c>
    </row>
  </sheetData>
  <sheetProtection algorithmName="SHA-512" hashValue="HYJKVryx1PY4btJxi4RAjZ8qpPj1vBwFU0Cwav3Adhidf5hjQCpMXYALp9te5/A5k+hG+I0XN7WXwGYB4MDf3g==" saltValue="+3v4TxZKNqvg/qJyHGGv2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8AE938-5897-485C-9EA9-A360803CAFCE}">
  <sheetPr>
    <pageSetUpPr fitToPage="1"/>
  </sheetPr>
  <dimension ref="A1:DR125"/>
  <sheetViews>
    <sheetView showGridLines="0" topLeftCell="A95" zoomScale="84" zoomScaleNormal="84" zoomScaleSheetLayoutView="55" workbookViewId="0">
      <selection activeCell="BP57" sqref="BP57:BW58"/>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474</v>
      </c>
    </row>
  </sheetData>
  <sheetProtection algorithmName="SHA-512" hashValue="TngnMPTKZOmFb4LJ1Zc//mEahAIPRmpJmD5RhPJjpioaHPt8CW/9gWW/dTU5O65uXrslmmShnFyJLLCQY6BxmA==" saltValue="9jSbjNlMPgXRWOkO2LJkn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523</v>
      </c>
      <c r="G2" s="151"/>
      <c r="H2" s="152"/>
    </row>
    <row r="3" spans="1:8" x14ac:dyDescent="0.15">
      <c r="A3" s="148" t="s">
        <v>516</v>
      </c>
      <c r="B3" s="153"/>
      <c r="C3" s="154"/>
      <c r="D3" s="155">
        <v>651336</v>
      </c>
      <c r="E3" s="156"/>
      <c r="F3" s="157">
        <v>268375</v>
      </c>
      <c r="G3" s="158"/>
      <c r="H3" s="159"/>
    </row>
    <row r="4" spans="1:8" x14ac:dyDescent="0.15">
      <c r="A4" s="160"/>
      <c r="B4" s="161"/>
      <c r="C4" s="162"/>
      <c r="D4" s="163">
        <v>520703</v>
      </c>
      <c r="E4" s="164"/>
      <c r="F4" s="165">
        <v>119602</v>
      </c>
      <c r="G4" s="166"/>
      <c r="H4" s="167"/>
    </row>
    <row r="5" spans="1:8" x14ac:dyDescent="0.15">
      <c r="A5" s="148" t="s">
        <v>518</v>
      </c>
      <c r="B5" s="153"/>
      <c r="C5" s="154"/>
      <c r="D5" s="155">
        <v>631381</v>
      </c>
      <c r="E5" s="156"/>
      <c r="F5" s="157">
        <v>301035</v>
      </c>
      <c r="G5" s="158"/>
      <c r="H5" s="159"/>
    </row>
    <row r="6" spans="1:8" x14ac:dyDescent="0.15">
      <c r="A6" s="160"/>
      <c r="B6" s="161"/>
      <c r="C6" s="162"/>
      <c r="D6" s="163">
        <v>414825</v>
      </c>
      <c r="E6" s="164"/>
      <c r="F6" s="165">
        <v>154376</v>
      </c>
      <c r="G6" s="166"/>
      <c r="H6" s="167"/>
    </row>
    <row r="7" spans="1:8" x14ac:dyDescent="0.15">
      <c r="A7" s="148" t="s">
        <v>519</v>
      </c>
      <c r="B7" s="153"/>
      <c r="C7" s="154"/>
      <c r="D7" s="155">
        <v>411356</v>
      </c>
      <c r="E7" s="156"/>
      <c r="F7" s="157">
        <v>277467</v>
      </c>
      <c r="G7" s="158"/>
      <c r="H7" s="159"/>
    </row>
    <row r="8" spans="1:8" x14ac:dyDescent="0.15">
      <c r="A8" s="160"/>
      <c r="B8" s="161"/>
      <c r="C8" s="162"/>
      <c r="D8" s="163">
        <v>159688</v>
      </c>
      <c r="E8" s="164"/>
      <c r="F8" s="165">
        <v>128378</v>
      </c>
      <c r="G8" s="166"/>
      <c r="H8" s="167"/>
    </row>
    <row r="9" spans="1:8" x14ac:dyDescent="0.15">
      <c r="A9" s="148" t="s">
        <v>520</v>
      </c>
      <c r="B9" s="153"/>
      <c r="C9" s="154"/>
      <c r="D9" s="155">
        <v>149647</v>
      </c>
      <c r="E9" s="156"/>
      <c r="F9" s="157">
        <v>282256</v>
      </c>
      <c r="G9" s="158"/>
      <c r="H9" s="159"/>
    </row>
    <row r="10" spans="1:8" x14ac:dyDescent="0.15">
      <c r="A10" s="160"/>
      <c r="B10" s="161"/>
      <c r="C10" s="162"/>
      <c r="D10" s="163">
        <v>55436</v>
      </c>
      <c r="E10" s="164"/>
      <c r="F10" s="165">
        <v>145453</v>
      </c>
      <c r="G10" s="166"/>
      <c r="H10" s="167"/>
    </row>
    <row r="11" spans="1:8" x14ac:dyDescent="0.15">
      <c r="A11" s="148" t="s">
        <v>521</v>
      </c>
      <c r="B11" s="153"/>
      <c r="C11" s="154"/>
      <c r="D11" s="155">
        <v>173144</v>
      </c>
      <c r="E11" s="156"/>
      <c r="F11" s="157">
        <v>295341</v>
      </c>
      <c r="G11" s="158"/>
      <c r="H11" s="159"/>
    </row>
    <row r="12" spans="1:8" x14ac:dyDescent="0.15">
      <c r="A12" s="160"/>
      <c r="B12" s="161"/>
      <c r="C12" s="168"/>
      <c r="D12" s="163">
        <v>47608</v>
      </c>
      <c r="E12" s="164"/>
      <c r="F12" s="165">
        <v>137402</v>
      </c>
      <c r="G12" s="166"/>
      <c r="H12" s="167"/>
    </row>
    <row r="13" spans="1:8" x14ac:dyDescent="0.15">
      <c r="A13" s="148"/>
      <c r="B13" s="153"/>
      <c r="C13" s="169"/>
      <c r="D13" s="170">
        <v>403373</v>
      </c>
      <c r="E13" s="171"/>
      <c r="F13" s="172">
        <v>284895</v>
      </c>
      <c r="G13" s="173"/>
      <c r="H13" s="159"/>
    </row>
    <row r="14" spans="1:8" x14ac:dyDescent="0.15">
      <c r="A14" s="160"/>
      <c r="B14" s="161"/>
      <c r="C14" s="162"/>
      <c r="D14" s="163">
        <v>239652</v>
      </c>
      <c r="E14" s="164"/>
      <c r="F14" s="165">
        <v>137042</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2.86</v>
      </c>
      <c r="C19" s="174">
        <f>ROUND(VALUE(SUBSTITUTE(実質収支比率等に係る経年分析!G$48,"▲","-")),2)</f>
        <v>2.88</v>
      </c>
      <c r="D19" s="174">
        <f>ROUND(VALUE(SUBSTITUTE(実質収支比率等に係る経年分析!H$48,"▲","-")),2)</f>
        <v>4.66</v>
      </c>
      <c r="E19" s="174">
        <f>ROUND(VALUE(SUBSTITUTE(実質収支比率等に係る経年分析!I$48,"▲","-")),2)</f>
        <v>5.47</v>
      </c>
      <c r="F19" s="174">
        <f>ROUND(VALUE(SUBSTITUTE(実質収支比率等に係る経年分析!J$48,"▲","-")),2)</f>
        <v>3.08</v>
      </c>
    </row>
    <row r="20" spans="1:11" x14ac:dyDescent="0.15">
      <c r="A20" s="174" t="s">
        <v>53</v>
      </c>
      <c r="B20" s="174">
        <f>ROUND(VALUE(SUBSTITUTE(実質収支比率等に係る経年分析!F$47,"▲","-")),2)</f>
        <v>22.53</v>
      </c>
      <c r="C20" s="174">
        <f>ROUND(VALUE(SUBSTITUTE(実質収支比率等に係る経年分析!G$47,"▲","-")),2)</f>
        <v>17.739999999999998</v>
      </c>
      <c r="D20" s="174">
        <f>ROUND(VALUE(SUBSTITUTE(実質収支比率等に係る経年分析!H$47,"▲","-")),2)</f>
        <v>21.9</v>
      </c>
      <c r="E20" s="174">
        <f>ROUND(VALUE(SUBSTITUTE(実質収支比率等に係る経年分析!I$47,"▲","-")),2)</f>
        <v>25</v>
      </c>
      <c r="F20" s="174">
        <f>ROUND(VALUE(SUBSTITUTE(実質収支比率等に係る経年分析!J$47,"▲","-")),2)</f>
        <v>27.92</v>
      </c>
    </row>
    <row r="21" spans="1:11" x14ac:dyDescent="0.15">
      <c r="A21" s="174" t="s">
        <v>54</v>
      </c>
      <c r="B21" s="174">
        <f>IF(ISNUMBER(VALUE(SUBSTITUTE(実質収支比率等に係る経年分析!F$49,"▲","-"))),ROUND(VALUE(SUBSTITUTE(実質収支比率等に係る経年分析!F$49,"▲","-")),2),NA())</f>
        <v>-5.82</v>
      </c>
      <c r="C21" s="174">
        <f>IF(ISNUMBER(VALUE(SUBSTITUTE(実質収支比率等に係る経年分析!G$49,"▲","-"))),ROUND(VALUE(SUBSTITUTE(実質収支比率等に係る経年分析!G$49,"▲","-")),2),NA())</f>
        <v>-3.7</v>
      </c>
      <c r="D21" s="174">
        <f>IF(ISNUMBER(VALUE(SUBSTITUTE(実質収支比率等に係る経年分析!H$49,"▲","-"))),ROUND(VALUE(SUBSTITUTE(実質収支比率等に係る経年分析!H$49,"▲","-")),2),NA())</f>
        <v>7.6</v>
      </c>
      <c r="E21" s="174">
        <f>IF(ISNUMBER(VALUE(SUBSTITUTE(実質収支比率等に係る経年分析!I$49,"▲","-"))),ROUND(VALUE(SUBSTITUTE(実質収支比率等に係る経年分析!I$49,"▲","-")),2),NA())</f>
        <v>3.1</v>
      </c>
      <c r="F21" s="174">
        <f>IF(ISNUMBER(VALUE(SUBSTITUTE(実質収支比率等に係る経年分析!J$49,"▲","-"))),ROUND(VALUE(SUBSTITUTE(実質収支比率等に係る経年分析!J$49,"▲","-")),2),NA())</f>
        <v>0.36</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e">
        <f>IF(連結実質赤字比率に係る赤字・黒字の構成分析!C$39="",NA(),連結実質赤字比率に係る赤字・黒字の構成分析!C$39)</f>
        <v>#N/A</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#VALUE!</v>
      </c>
      <c r="E31" s="175" t="e">
        <f>IF(ROUND(VALUE(SUBSTITUTE(連結実質赤字比率に係る赤字・黒字の構成分析!G$39,"▲", "-")), 2) &gt;= 0, ABS(ROUND(VALUE(SUBSTITUTE(連結実質赤字比率に係る赤字・黒字の構成分析!G$39,"▲", "-")), 2)), NA())</f>
        <v>#VALUE!</v>
      </c>
      <c r="F31" s="175" t="e">
        <f>IF(ROUND(VALUE(SUBSTITUTE(連結実質赤字比率に係る赤字・黒字の構成分析!H$39,"▲", "-")), 2) &lt; 0, ABS(ROUND(VALUE(SUBSTITUTE(連結実質赤字比率に係る赤字・黒字の構成分析!H$39,"▲", "-")), 2)), NA())</f>
        <v>#VALUE!</v>
      </c>
      <c r="G31" s="175" t="e">
        <f>IF(ROUND(VALUE(SUBSTITUTE(連結実質赤字比率に係る赤字・黒字の構成分析!H$39,"▲", "-")), 2) &gt;= 0, ABS(ROUND(VALUE(SUBSTITUTE(連結実質赤字比率に係る赤字・黒字の構成分析!H$39,"▲", "-")), 2)), NA())</f>
        <v>#VALUE!</v>
      </c>
      <c r="H31" s="175" t="e">
        <f>IF(ROUND(VALUE(SUBSTITUTE(連結実質赤字比率に係る赤字・黒字の構成分析!I$39,"▲", "-")), 2) &lt; 0, ABS(ROUND(VALUE(SUBSTITUTE(連結実質赤字比率に係る赤字・黒字の構成分析!I$39,"▲", "-")), 2)), NA())</f>
        <v>#VALUE!</v>
      </c>
      <c r="I31" s="175" t="e">
        <f>IF(ROUND(VALUE(SUBSTITUTE(連結実質赤字比率に係る赤字・黒字の構成分析!I$39,"▲", "-")), 2) &gt;= 0, ABS(ROUND(VALUE(SUBSTITUTE(連結実質赤字比率に係る赤字・黒字の構成分析!I$39,"▲", "-")), 2)), NA())</f>
        <v>#VALUE!</v>
      </c>
      <c r="J31" s="175" t="e">
        <f>IF(ROUND(VALUE(SUBSTITUTE(連結実質赤字比率に係る赤字・黒字の構成分析!J$39,"▲", "-")), 2) &lt; 0, ABS(ROUND(VALUE(SUBSTITUTE(連結実質赤字比率に係る赤字・黒字の構成分析!J$39,"▲", "-")), 2)), NA())</f>
        <v>#VALUE!</v>
      </c>
      <c r="K31" s="175" t="e">
        <f>IF(ROUND(VALUE(SUBSTITUTE(連結実質赤字比率に係る赤字・黒字の構成分析!J$39,"▲", "-")), 2) &gt;= 0, ABS(ROUND(VALUE(SUBSTITUTE(連結実質赤字比率に係る赤字・黒字の構成分析!J$39,"▲", "-")), 2)), NA())</f>
        <v>#VALUE!</v>
      </c>
    </row>
    <row r="32" spans="1:11" x14ac:dyDescent="0.15">
      <c r="A32" s="175" t="str">
        <f>IF(連結実質赤字比率に係る赤字・黒字の構成分析!C$38="",NA(),連結実質赤字比率に係る赤字・黒字の構成分析!C$38)</f>
        <v>後期高齢者医療事業特別会計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0.01</v>
      </c>
    </row>
    <row r="33" spans="1:16" x14ac:dyDescent="0.15">
      <c r="A33" s="175" t="str">
        <f>IF(連結実質赤字比率に係る赤字・黒字の構成分析!C$37="",NA(),連結実質赤字比率に係る赤字・黒字の構成分析!C$37)</f>
        <v>土地開発事業特別会計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0.05</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0.01</v>
      </c>
    </row>
    <row r="34" spans="1:16" x14ac:dyDescent="0.15">
      <c r="A34" s="175" t="str">
        <f>IF(連結実質赤字比率に係る赤字・黒字の構成分析!C$36="",NA(),連結実質赤字比率に係る赤字・黒字の構成分析!C$36)</f>
        <v>簡易水道事業特別会計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0.14000000000000001</v>
      </c>
    </row>
    <row r="35" spans="1:16" x14ac:dyDescent="0.15">
      <c r="A35" s="175" t="str">
        <f>IF(連結実質赤字比率に係る赤字・黒字の構成分析!C$35="",NA(),連結実質赤字比率に係る赤字・黒字の構成分析!C$35)</f>
        <v>国民健康保険事業特別会計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0.02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0.03</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0.03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0.03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0.27</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2.8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2.87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4.6500000000000004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5.46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3.06</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321</v>
      </c>
      <c r="E42" s="176"/>
      <c r="F42" s="176"/>
      <c r="G42" s="176">
        <f>'実質公債費比率（分子）の構造'!L$52</f>
        <v>312</v>
      </c>
      <c r="H42" s="176"/>
      <c r="I42" s="176"/>
      <c r="J42" s="176">
        <f>'実質公債費比率（分子）の構造'!M$52</f>
        <v>286</v>
      </c>
      <c r="K42" s="176"/>
      <c r="L42" s="176"/>
      <c r="M42" s="176">
        <f>'実質公債費比率（分子）の構造'!N$52</f>
        <v>296</v>
      </c>
      <c r="N42" s="176"/>
      <c r="O42" s="176"/>
      <c r="P42" s="176">
        <f>'実質公債費比率（分子）の構造'!O$52</f>
        <v>279</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27</v>
      </c>
      <c r="C45" s="176"/>
      <c r="D45" s="176"/>
      <c r="E45" s="176">
        <f>'実質公債費比率（分子）の構造'!L$49</f>
        <v>19</v>
      </c>
      <c r="F45" s="176"/>
      <c r="G45" s="176"/>
      <c r="H45" s="176">
        <f>'実質公債費比率（分子）の構造'!M$49</f>
        <v>4</v>
      </c>
      <c r="I45" s="176"/>
      <c r="J45" s="176"/>
      <c r="K45" s="176">
        <f>'実質公債費比率（分子）の構造'!N$49</f>
        <v>4</v>
      </c>
      <c r="L45" s="176"/>
      <c r="M45" s="176"/>
      <c r="N45" s="176" t="str">
        <f>'実質公債費比率（分子）の構造'!O$49</f>
        <v>-</v>
      </c>
      <c r="O45" s="176"/>
      <c r="P45" s="176"/>
    </row>
    <row r="46" spans="1:16" x14ac:dyDescent="0.15">
      <c r="A46" s="176" t="s">
        <v>64</v>
      </c>
      <c r="B46" s="176">
        <f>'実質公債費比率（分子）の構造'!K$48</f>
        <v>23</v>
      </c>
      <c r="C46" s="176"/>
      <c r="D46" s="176"/>
      <c r="E46" s="176">
        <f>'実質公債費比率（分子）の構造'!L$48</f>
        <v>22</v>
      </c>
      <c r="F46" s="176"/>
      <c r="G46" s="176"/>
      <c r="H46" s="176">
        <f>'実質公債費比率（分子）の構造'!M$48</f>
        <v>24</v>
      </c>
      <c r="I46" s="176"/>
      <c r="J46" s="176"/>
      <c r="K46" s="176">
        <f>'実質公債費比率（分子）の構造'!N$48</f>
        <v>31</v>
      </c>
      <c r="L46" s="176"/>
      <c r="M46" s="176"/>
      <c r="N46" s="176">
        <f>'実質公債費比率（分子）の構造'!O$48</f>
        <v>31</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361</v>
      </c>
      <c r="C49" s="176"/>
      <c r="D49" s="176"/>
      <c r="E49" s="176">
        <f>'実質公債費比率（分子）の構造'!L$45</f>
        <v>366</v>
      </c>
      <c r="F49" s="176"/>
      <c r="G49" s="176"/>
      <c r="H49" s="176">
        <f>'実質公債費比率（分子）の構造'!M$45</f>
        <v>362</v>
      </c>
      <c r="I49" s="176"/>
      <c r="J49" s="176"/>
      <c r="K49" s="176">
        <f>'実質公債費比率（分子）の構造'!N$45</f>
        <v>377</v>
      </c>
      <c r="L49" s="176"/>
      <c r="M49" s="176"/>
      <c r="N49" s="176">
        <f>'実質公債費比率（分子）の構造'!O$45</f>
        <v>381</v>
      </c>
      <c r="O49" s="176"/>
      <c r="P49" s="176"/>
    </row>
    <row r="50" spans="1:16" x14ac:dyDescent="0.15">
      <c r="A50" s="176" t="s">
        <v>67</v>
      </c>
      <c r="B50" s="176" t="e">
        <f>NA()</f>
        <v>#N/A</v>
      </c>
      <c r="C50" s="176">
        <f>IF(ISNUMBER('実質公債費比率（分子）の構造'!K$53),'実質公債費比率（分子）の構造'!K$53,NA())</f>
        <v>90</v>
      </c>
      <c r="D50" s="176" t="e">
        <f>NA()</f>
        <v>#N/A</v>
      </c>
      <c r="E50" s="176" t="e">
        <f>NA()</f>
        <v>#N/A</v>
      </c>
      <c r="F50" s="176">
        <f>IF(ISNUMBER('実質公債費比率（分子）の構造'!L$53),'実質公債費比率（分子）の構造'!L$53,NA())</f>
        <v>95</v>
      </c>
      <c r="G50" s="176" t="e">
        <f>NA()</f>
        <v>#N/A</v>
      </c>
      <c r="H50" s="176" t="e">
        <f>NA()</f>
        <v>#N/A</v>
      </c>
      <c r="I50" s="176">
        <f>IF(ISNUMBER('実質公債費比率（分子）の構造'!M$53),'実質公債費比率（分子）の構造'!M$53,NA())</f>
        <v>104</v>
      </c>
      <c r="J50" s="176" t="e">
        <f>NA()</f>
        <v>#N/A</v>
      </c>
      <c r="K50" s="176" t="e">
        <f>NA()</f>
        <v>#N/A</v>
      </c>
      <c r="L50" s="176">
        <f>IF(ISNUMBER('実質公債費比率（分子）の構造'!N$53),'実質公債費比率（分子）の構造'!N$53,NA())</f>
        <v>116</v>
      </c>
      <c r="M50" s="176" t="e">
        <f>NA()</f>
        <v>#N/A</v>
      </c>
      <c r="N50" s="176" t="e">
        <f>NA()</f>
        <v>#N/A</v>
      </c>
      <c r="O50" s="176">
        <f>IF(ISNUMBER('実質公債費比率（分子）の構造'!O$53),'実質公債費比率（分子）の構造'!O$53,NA())</f>
        <v>133</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2679</v>
      </c>
      <c r="E56" s="175"/>
      <c r="F56" s="175"/>
      <c r="G56" s="175">
        <f>'将来負担比率（分子）の構造'!J$52</f>
        <v>2936</v>
      </c>
      <c r="H56" s="175"/>
      <c r="I56" s="175"/>
      <c r="J56" s="175">
        <f>'将来負担比率（分子）の構造'!K$52</f>
        <v>3025</v>
      </c>
      <c r="K56" s="175"/>
      <c r="L56" s="175"/>
      <c r="M56" s="175">
        <f>'将来負担比率（分子）の構造'!L$52</f>
        <v>2975</v>
      </c>
      <c r="N56" s="175"/>
      <c r="O56" s="175"/>
      <c r="P56" s="175">
        <f>'将来負担比率（分子）の構造'!M$52</f>
        <v>2879</v>
      </c>
    </row>
    <row r="57" spans="1:16" x14ac:dyDescent="0.15">
      <c r="A57" s="175" t="s">
        <v>42</v>
      </c>
      <c r="B57" s="175"/>
      <c r="C57" s="175"/>
      <c r="D57" s="175">
        <f>'将来負担比率（分子）の構造'!I$51</f>
        <v>182</v>
      </c>
      <c r="E57" s="175"/>
      <c r="F57" s="175"/>
      <c r="G57" s="175">
        <f>'将来負担比率（分子）の構造'!J$51</f>
        <v>167</v>
      </c>
      <c r="H57" s="175"/>
      <c r="I57" s="175"/>
      <c r="J57" s="175">
        <f>'将来負担比率（分子）の構造'!K$51</f>
        <v>160</v>
      </c>
      <c r="K57" s="175"/>
      <c r="L57" s="175"/>
      <c r="M57" s="175">
        <f>'将来負担比率（分子）の構造'!L$51</f>
        <v>147</v>
      </c>
      <c r="N57" s="175"/>
      <c r="O57" s="175"/>
      <c r="P57" s="175">
        <f>'将来負担比率（分子）の構造'!M$51</f>
        <v>145</v>
      </c>
    </row>
    <row r="58" spans="1:16" x14ac:dyDescent="0.15">
      <c r="A58" s="175" t="s">
        <v>41</v>
      </c>
      <c r="B58" s="175"/>
      <c r="C58" s="175"/>
      <c r="D58" s="175">
        <f>'将来負担比率（分子）の構造'!I$50</f>
        <v>2319</v>
      </c>
      <c r="E58" s="175"/>
      <c r="F58" s="175"/>
      <c r="G58" s="175">
        <f>'将来負担比率（分子）の構造'!J$50</f>
        <v>2051</v>
      </c>
      <c r="H58" s="175"/>
      <c r="I58" s="175"/>
      <c r="J58" s="175">
        <f>'将来負担比率（分子）の構造'!K$50</f>
        <v>2212</v>
      </c>
      <c r="K58" s="175"/>
      <c r="L58" s="175"/>
      <c r="M58" s="175">
        <f>'将来負担比率（分子）の構造'!L$50</f>
        <v>2242</v>
      </c>
      <c r="N58" s="175"/>
      <c r="O58" s="175"/>
      <c r="P58" s="175">
        <f>'将来負担比率（分子）の構造'!M$50</f>
        <v>2322</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394</v>
      </c>
      <c r="C62" s="175"/>
      <c r="D62" s="175"/>
      <c r="E62" s="175">
        <f>'将来負担比率（分子）の構造'!J$45</f>
        <v>404</v>
      </c>
      <c r="F62" s="175"/>
      <c r="G62" s="175"/>
      <c r="H62" s="175">
        <f>'将来負担比率（分子）の構造'!K$45</f>
        <v>406</v>
      </c>
      <c r="I62" s="175"/>
      <c r="J62" s="175"/>
      <c r="K62" s="175">
        <f>'将来負担比率（分子）の構造'!L$45</f>
        <v>367</v>
      </c>
      <c r="L62" s="175"/>
      <c r="M62" s="175"/>
      <c r="N62" s="175">
        <f>'将来負担比率（分子）の構造'!M$45</f>
        <v>370</v>
      </c>
      <c r="O62" s="175"/>
      <c r="P62" s="175"/>
    </row>
    <row r="63" spans="1:16" x14ac:dyDescent="0.15">
      <c r="A63" s="175" t="s">
        <v>34</v>
      </c>
      <c r="B63" s="175">
        <f>'将来負担比率（分子）の構造'!I$44</f>
        <v>26</v>
      </c>
      <c r="C63" s="175"/>
      <c r="D63" s="175"/>
      <c r="E63" s="175">
        <f>'将来負担比率（分子）の構造'!J$44</f>
        <v>7</v>
      </c>
      <c r="F63" s="175"/>
      <c r="G63" s="175"/>
      <c r="H63" s="175">
        <f>'将来負担比率（分子）の構造'!K$44</f>
        <v>4</v>
      </c>
      <c r="I63" s="175"/>
      <c r="J63" s="175"/>
      <c r="K63" s="175" t="str">
        <f>'将来負担比率（分子）の構造'!L$44</f>
        <v>-</v>
      </c>
      <c r="L63" s="175"/>
      <c r="M63" s="175"/>
      <c r="N63" s="175" t="str">
        <f>'将来負担比率（分子）の構造'!M$44</f>
        <v>-</v>
      </c>
      <c r="O63" s="175"/>
      <c r="P63" s="175"/>
    </row>
    <row r="64" spans="1:16" x14ac:dyDescent="0.15">
      <c r="A64" s="175" t="s">
        <v>33</v>
      </c>
      <c r="B64" s="175">
        <f>'将来負担比率（分子）の構造'!I$43</f>
        <v>361</v>
      </c>
      <c r="C64" s="175"/>
      <c r="D64" s="175"/>
      <c r="E64" s="175">
        <f>'将来負担比率（分子）の構造'!J$43</f>
        <v>379</v>
      </c>
      <c r="F64" s="175"/>
      <c r="G64" s="175"/>
      <c r="H64" s="175">
        <f>'将来負担比率（分子）の構造'!K$43</f>
        <v>391</v>
      </c>
      <c r="I64" s="175"/>
      <c r="J64" s="175"/>
      <c r="K64" s="175">
        <f>'将来負担比率（分子）の構造'!L$43</f>
        <v>410</v>
      </c>
      <c r="L64" s="175"/>
      <c r="M64" s="175"/>
      <c r="N64" s="175">
        <f>'将来負担比率（分子）の構造'!M$43</f>
        <v>423</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3782</v>
      </c>
      <c r="C66" s="175"/>
      <c r="D66" s="175"/>
      <c r="E66" s="175">
        <f>'将来負担比率（分子）の構造'!J$41</f>
        <v>4408</v>
      </c>
      <c r="F66" s="175"/>
      <c r="G66" s="175"/>
      <c r="H66" s="175">
        <f>'将来負担比率（分子）の構造'!K$41</f>
        <v>4599</v>
      </c>
      <c r="I66" s="175"/>
      <c r="J66" s="175"/>
      <c r="K66" s="175">
        <f>'将来負担比率（分子）の構造'!L$41</f>
        <v>4490</v>
      </c>
      <c r="L66" s="175"/>
      <c r="M66" s="175"/>
      <c r="N66" s="175">
        <f>'将来負担比率（分子）の構造'!M$41</f>
        <v>4326</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45</v>
      </c>
      <c r="G67" s="175" t="e">
        <f>NA()</f>
        <v>#N/A</v>
      </c>
      <c r="H67" s="175" t="e">
        <f>NA()</f>
        <v>#N/A</v>
      </c>
      <c r="I67" s="175">
        <f>IF(ISNUMBER('将来負担比率（分子）の構造'!K$53), IF('将来負担比率（分子）の構造'!K$53 &lt; 0, 0, '将来負担比率（分子）の構造'!K$53), NA())</f>
        <v>4</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385</v>
      </c>
      <c r="C72" s="179">
        <f>基金残高に係る経年分析!G55</f>
        <v>426</v>
      </c>
      <c r="D72" s="179">
        <f>基金残高に係る経年分析!H55</f>
        <v>474</v>
      </c>
    </row>
    <row r="73" spans="1:16" x14ac:dyDescent="0.15">
      <c r="A73" s="178" t="s">
        <v>74</v>
      </c>
      <c r="B73" s="179">
        <f>基金残高に係る経年分析!F56</f>
        <v>376</v>
      </c>
      <c r="C73" s="179">
        <f>基金残高に係る経年分析!G56</f>
        <v>380</v>
      </c>
      <c r="D73" s="179">
        <f>基金残高に係る経年分析!H56</f>
        <v>395</v>
      </c>
    </row>
    <row r="74" spans="1:16" x14ac:dyDescent="0.15">
      <c r="A74" s="178" t="s">
        <v>75</v>
      </c>
      <c r="B74" s="179">
        <f>基金残高に係る経年分析!F57</f>
        <v>1363</v>
      </c>
      <c r="C74" s="179">
        <f>基金残高に係る経年分析!G57</f>
        <v>1416</v>
      </c>
      <c r="D74" s="179">
        <f>基金残高に係る経年分析!H57</f>
        <v>1444</v>
      </c>
    </row>
  </sheetData>
  <sheetProtection algorithmName="SHA-512" hashValue="m8g/QJPsJxCZAc0xoyvUGOQcbKwta7A04yVr7wBzNvNkMldx+JlAjnVYIv28Y3I3MteW02LIDgjs2cWnpbiTLA==" saltValue="Ryhe5u6Nh8MFdo+1oZ5gV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77" zoomScaleNormal="77"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203</v>
      </c>
      <c r="DI1" s="639"/>
      <c r="DJ1" s="639"/>
      <c r="DK1" s="639"/>
      <c r="DL1" s="639"/>
      <c r="DM1" s="639"/>
      <c r="DN1" s="640"/>
      <c r="DO1" s="214"/>
      <c r="DP1" s="638" t="s">
        <v>204</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206</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207</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208</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209</v>
      </c>
      <c r="S4" s="642"/>
      <c r="T4" s="642"/>
      <c r="U4" s="642"/>
      <c r="V4" s="642"/>
      <c r="W4" s="642"/>
      <c r="X4" s="642"/>
      <c r="Y4" s="643"/>
      <c r="Z4" s="641" t="s">
        <v>210</v>
      </c>
      <c r="AA4" s="642"/>
      <c r="AB4" s="642"/>
      <c r="AC4" s="643"/>
      <c r="AD4" s="641" t="s">
        <v>211</v>
      </c>
      <c r="AE4" s="642"/>
      <c r="AF4" s="642"/>
      <c r="AG4" s="642"/>
      <c r="AH4" s="642"/>
      <c r="AI4" s="642"/>
      <c r="AJ4" s="642"/>
      <c r="AK4" s="643"/>
      <c r="AL4" s="641" t="s">
        <v>210</v>
      </c>
      <c r="AM4" s="642"/>
      <c r="AN4" s="642"/>
      <c r="AO4" s="643"/>
      <c r="AP4" s="644" t="s">
        <v>212</v>
      </c>
      <c r="AQ4" s="644"/>
      <c r="AR4" s="644"/>
      <c r="AS4" s="644"/>
      <c r="AT4" s="644"/>
      <c r="AU4" s="644"/>
      <c r="AV4" s="644"/>
      <c r="AW4" s="644"/>
      <c r="AX4" s="644"/>
      <c r="AY4" s="644"/>
      <c r="AZ4" s="644"/>
      <c r="BA4" s="644"/>
      <c r="BB4" s="644"/>
      <c r="BC4" s="644"/>
      <c r="BD4" s="644"/>
      <c r="BE4" s="644"/>
      <c r="BF4" s="644"/>
      <c r="BG4" s="644" t="s">
        <v>213</v>
      </c>
      <c r="BH4" s="644"/>
      <c r="BI4" s="644"/>
      <c r="BJ4" s="644"/>
      <c r="BK4" s="644"/>
      <c r="BL4" s="644"/>
      <c r="BM4" s="644"/>
      <c r="BN4" s="644"/>
      <c r="BO4" s="644" t="s">
        <v>210</v>
      </c>
      <c r="BP4" s="644"/>
      <c r="BQ4" s="644"/>
      <c r="BR4" s="644"/>
      <c r="BS4" s="644" t="s">
        <v>214</v>
      </c>
      <c r="BT4" s="644"/>
      <c r="BU4" s="644"/>
      <c r="BV4" s="644"/>
      <c r="BW4" s="644"/>
      <c r="BX4" s="644"/>
      <c r="BY4" s="644"/>
      <c r="BZ4" s="644"/>
      <c r="CA4" s="644"/>
      <c r="CB4" s="644"/>
      <c r="CD4" s="641" t="s">
        <v>215</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216</v>
      </c>
      <c r="C5" s="646"/>
      <c r="D5" s="646"/>
      <c r="E5" s="646"/>
      <c r="F5" s="646"/>
      <c r="G5" s="646"/>
      <c r="H5" s="646"/>
      <c r="I5" s="646"/>
      <c r="J5" s="646"/>
      <c r="K5" s="646"/>
      <c r="L5" s="646"/>
      <c r="M5" s="646"/>
      <c r="N5" s="646"/>
      <c r="O5" s="646"/>
      <c r="P5" s="646"/>
      <c r="Q5" s="647"/>
      <c r="R5" s="648">
        <v>199101</v>
      </c>
      <c r="S5" s="649"/>
      <c r="T5" s="649"/>
      <c r="U5" s="649"/>
      <c r="V5" s="649"/>
      <c r="W5" s="649"/>
      <c r="X5" s="649"/>
      <c r="Y5" s="650"/>
      <c r="Z5" s="651">
        <v>6.4</v>
      </c>
      <c r="AA5" s="651"/>
      <c r="AB5" s="651"/>
      <c r="AC5" s="651"/>
      <c r="AD5" s="652">
        <v>199101</v>
      </c>
      <c r="AE5" s="652"/>
      <c r="AF5" s="652"/>
      <c r="AG5" s="652"/>
      <c r="AH5" s="652"/>
      <c r="AI5" s="652"/>
      <c r="AJ5" s="652"/>
      <c r="AK5" s="652"/>
      <c r="AL5" s="653">
        <v>11.7</v>
      </c>
      <c r="AM5" s="654"/>
      <c r="AN5" s="654"/>
      <c r="AO5" s="655"/>
      <c r="AP5" s="645" t="s">
        <v>217</v>
      </c>
      <c r="AQ5" s="646"/>
      <c r="AR5" s="646"/>
      <c r="AS5" s="646"/>
      <c r="AT5" s="646"/>
      <c r="AU5" s="646"/>
      <c r="AV5" s="646"/>
      <c r="AW5" s="646"/>
      <c r="AX5" s="646"/>
      <c r="AY5" s="646"/>
      <c r="AZ5" s="646"/>
      <c r="BA5" s="646"/>
      <c r="BB5" s="646"/>
      <c r="BC5" s="646"/>
      <c r="BD5" s="646"/>
      <c r="BE5" s="646"/>
      <c r="BF5" s="647"/>
      <c r="BG5" s="659">
        <v>199101</v>
      </c>
      <c r="BH5" s="660"/>
      <c r="BI5" s="660"/>
      <c r="BJ5" s="660"/>
      <c r="BK5" s="660"/>
      <c r="BL5" s="660"/>
      <c r="BM5" s="660"/>
      <c r="BN5" s="661"/>
      <c r="BO5" s="662">
        <v>100</v>
      </c>
      <c r="BP5" s="662"/>
      <c r="BQ5" s="662"/>
      <c r="BR5" s="662"/>
      <c r="BS5" s="663" t="s">
        <v>122</v>
      </c>
      <c r="BT5" s="663"/>
      <c r="BU5" s="663"/>
      <c r="BV5" s="663"/>
      <c r="BW5" s="663"/>
      <c r="BX5" s="663"/>
      <c r="BY5" s="663"/>
      <c r="BZ5" s="663"/>
      <c r="CA5" s="663"/>
      <c r="CB5" s="667"/>
      <c r="CD5" s="641" t="s">
        <v>212</v>
      </c>
      <c r="CE5" s="642"/>
      <c r="CF5" s="642"/>
      <c r="CG5" s="642"/>
      <c r="CH5" s="642"/>
      <c r="CI5" s="642"/>
      <c r="CJ5" s="642"/>
      <c r="CK5" s="642"/>
      <c r="CL5" s="642"/>
      <c r="CM5" s="642"/>
      <c r="CN5" s="642"/>
      <c r="CO5" s="642"/>
      <c r="CP5" s="642"/>
      <c r="CQ5" s="643"/>
      <c r="CR5" s="641" t="s">
        <v>218</v>
      </c>
      <c r="CS5" s="642"/>
      <c r="CT5" s="642"/>
      <c r="CU5" s="642"/>
      <c r="CV5" s="642"/>
      <c r="CW5" s="642"/>
      <c r="CX5" s="642"/>
      <c r="CY5" s="643"/>
      <c r="CZ5" s="641" t="s">
        <v>210</v>
      </c>
      <c r="DA5" s="642"/>
      <c r="DB5" s="642"/>
      <c r="DC5" s="643"/>
      <c r="DD5" s="641" t="s">
        <v>219</v>
      </c>
      <c r="DE5" s="642"/>
      <c r="DF5" s="642"/>
      <c r="DG5" s="642"/>
      <c r="DH5" s="642"/>
      <c r="DI5" s="642"/>
      <c r="DJ5" s="642"/>
      <c r="DK5" s="642"/>
      <c r="DL5" s="642"/>
      <c r="DM5" s="642"/>
      <c r="DN5" s="642"/>
      <c r="DO5" s="642"/>
      <c r="DP5" s="643"/>
      <c r="DQ5" s="641" t="s">
        <v>220</v>
      </c>
      <c r="DR5" s="642"/>
      <c r="DS5" s="642"/>
      <c r="DT5" s="642"/>
      <c r="DU5" s="642"/>
      <c r="DV5" s="642"/>
      <c r="DW5" s="642"/>
      <c r="DX5" s="642"/>
      <c r="DY5" s="642"/>
      <c r="DZ5" s="642"/>
      <c r="EA5" s="642"/>
      <c r="EB5" s="642"/>
      <c r="EC5" s="643"/>
    </row>
    <row r="6" spans="2:143" ht="11.25" customHeight="1" x14ac:dyDescent="0.15">
      <c r="B6" s="656" t="s">
        <v>221</v>
      </c>
      <c r="C6" s="657"/>
      <c r="D6" s="657"/>
      <c r="E6" s="657"/>
      <c r="F6" s="657"/>
      <c r="G6" s="657"/>
      <c r="H6" s="657"/>
      <c r="I6" s="657"/>
      <c r="J6" s="657"/>
      <c r="K6" s="657"/>
      <c r="L6" s="657"/>
      <c r="M6" s="657"/>
      <c r="N6" s="657"/>
      <c r="O6" s="657"/>
      <c r="P6" s="657"/>
      <c r="Q6" s="658"/>
      <c r="R6" s="659">
        <v>32441</v>
      </c>
      <c r="S6" s="660"/>
      <c r="T6" s="660"/>
      <c r="U6" s="660"/>
      <c r="V6" s="660"/>
      <c r="W6" s="660"/>
      <c r="X6" s="660"/>
      <c r="Y6" s="661"/>
      <c r="Z6" s="662">
        <v>1</v>
      </c>
      <c r="AA6" s="662"/>
      <c r="AB6" s="662"/>
      <c r="AC6" s="662"/>
      <c r="AD6" s="663">
        <v>32441</v>
      </c>
      <c r="AE6" s="663"/>
      <c r="AF6" s="663"/>
      <c r="AG6" s="663"/>
      <c r="AH6" s="663"/>
      <c r="AI6" s="663"/>
      <c r="AJ6" s="663"/>
      <c r="AK6" s="663"/>
      <c r="AL6" s="664">
        <v>1.9</v>
      </c>
      <c r="AM6" s="665"/>
      <c r="AN6" s="665"/>
      <c r="AO6" s="666"/>
      <c r="AP6" s="656" t="s">
        <v>222</v>
      </c>
      <c r="AQ6" s="657"/>
      <c r="AR6" s="657"/>
      <c r="AS6" s="657"/>
      <c r="AT6" s="657"/>
      <c r="AU6" s="657"/>
      <c r="AV6" s="657"/>
      <c r="AW6" s="657"/>
      <c r="AX6" s="657"/>
      <c r="AY6" s="657"/>
      <c r="AZ6" s="657"/>
      <c r="BA6" s="657"/>
      <c r="BB6" s="657"/>
      <c r="BC6" s="657"/>
      <c r="BD6" s="657"/>
      <c r="BE6" s="657"/>
      <c r="BF6" s="658"/>
      <c r="BG6" s="659">
        <v>199101</v>
      </c>
      <c r="BH6" s="660"/>
      <c r="BI6" s="660"/>
      <c r="BJ6" s="660"/>
      <c r="BK6" s="660"/>
      <c r="BL6" s="660"/>
      <c r="BM6" s="660"/>
      <c r="BN6" s="661"/>
      <c r="BO6" s="662">
        <v>100</v>
      </c>
      <c r="BP6" s="662"/>
      <c r="BQ6" s="662"/>
      <c r="BR6" s="662"/>
      <c r="BS6" s="663" t="s">
        <v>122</v>
      </c>
      <c r="BT6" s="663"/>
      <c r="BU6" s="663"/>
      <c r="BV6" s="663"/>
      <c r="BW6" s="663"/>
      <c r="BX6" s="663"/>
      <c r="BY6" s="663"/>
      <c r="BZ6" s="663"/>
      <c r="CA6" s="663"/>
      <c r="CB6" s="667"/>
      <c r="CD6" s="645" t="s">
        <v>223</v>
      </c>
      <c r="CE6" s="646"/>
      <c r="CF6" s="646"/>
      <c r="CG6" s="646"/>
      <c r="CH6" s="646"/>
      <c r="CI6" s="646"/>
      <c r="CJ6" s="646"/>
      <c r="CK6" s="646"/>
      <c r="CL6" s="646"/>
      <c r="CM6" s="646"/>
      <c r="CN6" s="646"/>
      <c r="CO6" s="646"/>
      <c r="CP6" s="646"/>
      <c r="CQ6" s="647"/>
      <c r="CR6" s="659">
        <v>51413</v>
      </c>
      <c r="CS6" s="660"/>
      <c r="CT6" s="660"/>
      <c r="CU6" s="660"/>
      <c r="CV6" s="660"/>
      <c r="CW6" s="660"/>
      <c r="CX6" s="660"/>
      <c r="CY6" s="661"/>
      <c r="CZ6" s="653">
        <v>1.7</v>
      </c>
      <c r="DA6" s="654"/>
      <c r="DB6" s="654"/>
      <c r="DC6" s="670"/>
      <c r="DD6" s="668" t="s">
        <v>122</v>
      </c>
      <c r="DE6" s="660"/>
      <c r="DF6" s="660"/>
      <c r="DG6" s="660"/>
      <c r="DH6" s="660"/>
      <c r="DI6" s="660"/>
      <c r="DJ6" s="660"/>
      <c r="DK6" s="660"/>
      <c r="DL6" s="660"/>
      <c r="DM6" s="660"/>
      <c r="DN6" s="660"/>
      <c r="DO6" s="660"/>
      <c r="DP6" s="661"/>
      <c r="DQ6" s="668">
        <v>51413</v>
      </c>
      <c r="DR6" s="660"/>
      <c r="DS6" s="660"/>
      <c r="DT6" s="660"/>
      <c r="DU6" s="660"/>
      <c r="DV6" s="660"/>
      <c r="DW6" s="660"/>
      <c r="DX6" s="660"/>
      <c r="DY6" s="660"/>
      <c r="DZ6" s="660"/>
      <c r="EA6" s="660"/>
      <c r="EB6" s="660"/>
      <c r="EC6" s="669"/>
    </row>
    <row r="7" spans="2:143" ht="11.25" customHeight="1" x14ac:dyDescent="0.15">
      <c r="B7" s="656" t="s">
        <v>224</v>
      </c>
      <c r="C7" s="657"/>
      <c r="D7" s="657"/>
      <c r="E7" s="657"/>
      <c r="F7" s="657"/>
      <c r="G7" s="657"/>
      <c r="H7" s="657"/>
      <c r="I7" s="657"/>
      <c r="J7" s="657"/>
      <c r="K7" s="657"/>
      <c r="L7" s="657"/>
      <c r="M7" s="657"/>
      <c r="N7" s="657"/>
      <c r="O7" s="657"/>
      <c r="P7" s="657"/>
      <c r="Q7" s="658"/>
      <c r="R7" s="659">
        <v>173</v>
      </c>
      <c r="S7" s="660"/>
      <c r="T7" s="660"/>
      <c r="U7" s="660"/>
      <c r="V7" s="660"/>
      <c r="W7" s="660"/>
      <c r="X7" s="660"/>
      <c r="Y7" s="661"/>
      <c r="Z7" s="662">
        <v>0</v>
      </c>
      <c r="AA7" s="662"/>
      <c r="AB7" s="662"/>
      <c r="AC7" s="662"/>
      <c r="AD7" s="663">
        <v>173</v>
      </c>
      <c r="AE7" s="663"/>
      <c r="AF7" s="663"/>
      <c r="AG7" s="663"/>
      <c r="AH7" s="663"/>
      <c r="AI7" s="663"/>
      <c r="AJ7" s="663"/>
      <c r="AK7" s="663"/>
      <c r="AL7" s="664">
        <v>0</v>
      </c>
      <c r="AM7" s="665"/>
      <c r="AN7" s="665"/>
      <c r="AO7" s="666"/>
      <c r="AP7" s="656" t="s">
        <v>225</v>
      </c>
      <c r="AQ7" s="657"/>
      <c r="AR7" s="657"/>
      <c r="AS7" s="657"/>
      <c r="AT7" s="657"/>
      <c r="AU7" s="657"/>
      <c r="AV7" s="657"/>
      <c r="AW7" s="657"/>
      <c r="AX7" s="657"/>
      <c r="AY7" s="657"/>
      <c r="AZ7" s="657"/>
      <c r="BA7" s="657"/>
      <c r="BB7" s="657"/>
      <c r="BC7" s="657"/>
      <c r="BD7" s="657"/>
      <c r="BE7" s="657"/>
      <c r="BF7" s="658"/>
      <c r="BG7" s="659">
        <v>79696</v>
      </c>
      <c r="BH7" s="660"/>
      <c r="BI7" s="660"/>
      <c r="BJ7" s="660"/>
      <c r="BK7" s="660"/>
      <c r="BL7" s="660"/>
      <c r="BM7" s="660"/>
      <c r="BN7" s="661"/>
      <c r="BO7" s="662">
        <v>40</v>
      </c>
      <c r="BP7" s="662"/>
      <c r="BQ7" s="662"/>
      <c r="BR7" s="662"/>
      <c r="BS7" s="663" t="s">
        <v>122</v>
      </c>
      <c r="BT7" s="663"/>
      <c r="BU7" s="663"/>
      <c r="BV7" s="663"/>
      <c r="BW7" s="663"/>
      <c r="BX7" s="663"/>
      <c r="BY7" s="663"/>
      <c r="BZ7" s="663"/>
      <c r="CA7" s="663"/>
      <c r="CB7" s="667"/>
      <c r="CD7" s="656" t="s">
        <v>226</v>
      </c>
      <c r="CE7" s="657"/>
      <c r="CF7" s="657"/>
      <c r="CG7" s="657"/>
      <c r="CH7" s="657"/>
      <c r="CI7" s="657"/>
      <c r="CJ7" s="657"/>
      <c r="CK7" s="657"/>
      <c r="CL7" s="657"/>
      <c r="CM7" s="657"/>
      <c r="CN7" s="657"/>
      <c r="CO7" s="657"/>
      <c r="CP7" s="657"/>
      <c r="CQ7" s="658"/>
      <c r="CR7" s="659">
        <v>808305</v>
      </c>
      <c r="CS7" s="660"/>
      <c r="CT7" s="660"/>
      <c r="CU7" s="660"/>
      <c r="CV7" s="660"/>
      <c r="CW7" s="660"/>
      <c r="CX7" s="660"/>
      <c r="CY7" s="661"/>
      <c r="CZ7" s="662">
        <v>26.6</v>
      </c>
      <c r="DA7" s="662"/>
      <c r="DB7" s="662"/>
      <c r="DC7" s="662"/>
      <c r="DD7" s="668">
        <v>20361</v>
      </c>
      <c r="DE7" s="660"/>
      <c r="DF7" s="660"/>
      <c r="DG7" s="660"/>
      <c r="DH7" s="660"/>
      <c r="DI7" s="660"/>
      <c r="DJ7" s="660"/>
      <c r="DK7" s="660"/>
      <c r="DL7" s="660"/>
      <c r="DM7" s="660"/>
      <c r="DN7" s="660"/>
      <c r="DO7" s="660"/>
      <c r="DP7" s="661"/>
      <c r="DQ7" s="668">
        <v>508285</v>
      </c>
      <c r="DR7" s="660"/>
      <c r="DS7" s="660"/>
      <c r="DT7" s="660"/>
      <c r="DU7" s="660"/>
      <c r="DV7" s="660"/>
      <c r="DW7" s="660"/>
      <c r="DX7" s="660"/>
      <c r="DY7" s="660"/>
      <c r="DZ7" s="660"/>
      <c r="EA7" s="660"/>
      <c r="EB7" s="660"/>
      <c r="EC7" s="669"/>
    </row>
    <row r="8" spans="2:143" ht="11.25" customHeight="1" x14ac:dyDescent="0.15">
      <c r="B8" s="656" t="s">
        <v>227</v>
      </c>
      <c r="C8" s="657"/>
      <c r="D8" s="657"/>
      <c r="E8" s="657"/>
      <c r="F8" s="657"/>
      <c r="G8" s="657"/>
      <c r="H8" s="657"/>
      <c r="I8" s="657"/>
      <c r="J8" s="657"/>
      <c r="K8" s="657"/>
      <c r="L8" s="657"/>
      <c r="M8" s="657"/>
      <c r="N8" s="657"/>
      <c r="O8" s="657"/>
      <c r="P8" s="657"/>
      <c r="Q8" s="658"/>
      <c r="R8" s="659">
        <v>1001</v>
      </c>
      <c r="S8" s="660"/>
      <c r="T8" s="660"/>
      <c r="U8" s="660"/>
      <c r="V8" s="660"/>
      <c r="W8" s="660"/>
      <c r="X8" s="660"/>
      <c r="Y8" s="661"/>
      <c r="Z8" s="662">
        <v>0</v>
      </c>
      <c r="AA8" s="662"/>
      <c r="AB8" s="662"/>
      <c r="AC8" s="662"/>
      <c r="AD8" s="663">
        <v>1001</v>
      </c>
      <c r="AE8" s="663"/>
      <c r="AF8" s="663"/>
      <c r="AG8" s="663"/>
      <c r="AH8" s="663"/>
      <c r="AI8" s="663"/>
      <c r="AJ8" s="663"/>
      <c r="AK8" s="663"/>
      <c r="AL8" s="664">
        <v>0.1</v>
      </c>
      <c r="AM8" s="665"/>
      <c r="AN8" s="665"/>
      <c r="AO8" s="666"/>
      <c r="AP8" s="656" t="s">
        <v>228</v>
      </c>
      <c r="AQ8" s="657"/>
      <c r="AR8" s="657"/>
      <c r="AS8" s="657"/>
      <c r="AT8" s="657"/>
      <c r="AU8" s="657"/>
      <c r="AV8" s="657"/>
      <c r="AW8" s="657"/>
      <c r="AX8" s="657"/>
      <c r="AY8" s="657"/>
      <c r="AZ8" s="657"/>
      <c r="BA8" s="657"/>
      <c r="BB8" s="657"/>
      <c r="BC8" s="657"/>
      <c r="BD8" s="657"/>
      <c r="BE8" s="657"/>
      <c r="BF8" s="658"/>
      <c r="BG8" s="659">
        <v>3770</v>
      </c>
      <c r="BH8" s="660"/>
      <c r="BI8" s="660"/>
      <c r="BJ8" s="660"/>
      <c r="BK8" s="660"/>
      <c r="BL8" s="660"/>
      <c r="BM8" s="660"/>
      <c r="BN8" s="661"/>
      <c r="BO8" s="662">
        <v>1.9</v>
      </c>
      <c r="BP8" s="662"/>
      <c r="BQ8" s="662"/>
      <c r="BR8" s="662"/>
      <c r="BS8" s="663" t="s">
        <v>122</v>
      </c>
      <c r="BT8" s="663"/>
      <c r="BU8" s="663"/>
      <c r="BV8" s="663"/>
      <c r="BW8" s="663"/>
      <c r="BX8" s="663"/>
      <c r="BY8" s="663"/>
      <c r="BZ8" s="663"/>
      <c r="CA8" s="663"/>
      <c r="CB8" s="667"/>
      <c r="CD8" s="656" t="s">
        <v>229</v>
      </c>
      <c r="CE8" s="657"/>
      <c r="CF8" s="657"/>
      <c r="CG8" s="657"/>
      <c r="CH8" s="657"/>
      <c r="CI8" s="657"/>
      <c r="CJ8" s="657"/>
      <c r="CK8" s="657"/>
      <c r="CL8" s="657"/>
      <c r="CM8" s="657"/>
      <c r="CN8" s="657"/>
      <c r="CO8" s="657"/>
      <c r="CP8" s="657"/>
      <c r="CQ8" s="658"/>
      <c r="CR8" s="659">
        <v>487249</v>
      </c>
      <c r="CS8" s="660"/>
      <c r="CT8" s="660"/>
      <c r="CU8" s="660"/>
      <c r="CV8" s="660"/>
      <c r="CW8" s="660"/>
      <c r="CX8" s="660"/>
      <c r="CY8" s="661"/>
      <c r="CZ8" s="662">
        <v>16</v>
      </c>
      <c r="DA8" s="662"/>
      <c r="DB8" s="662"/>
      <c r="DC8" s="662"/>
      <c r="DD8" s="668">
        <v>3468</v>
      </c>
      <c r="DE8" s="660"/>
      <c r="DF8" s="660"/>
      <c r="DG8" s="660"/>
      <c r="DH8" s="660"/>
      <c r="DI8" s="660"/>
      <c r="DJ8" s="660"/>
      <c r="DK8" s="660"/>
      <c r="DL8" s="660"/>
      <c r="DM8" s="660"/>
      <c r="DN8" s="660"/>
      <c r="DO8" s="660"/>
      <c r="DP8" s="661"/>
      <c r="DQ8" s="668">
        <v>390571</v>
      </c>
      <c r="DR8" s="660"/>
      <c r="DS8" s="660"/>
      <c r="DT8" s="660"/>
      <c r="DU8" s="660"/>
      <c r="DV8" s="660"/>
      <c r="DW8" s="660"/>
      <c r="DX8" s="660"/>
      <c r="DY8" s="660"/>
      <c r="DZ8" s="660"/>
      <c r="EA8" s="660"/>
      <c r="EB8" s="660"/>
      <c r="EC8" s="669"/>
    </row>
    <row r="9" spans="2:143" ht="11.25" customHeight="1" x14ac:dyDescent="0.15">
      <c r="B9" s="656" t="s">
        <v>230</v>
      </c>
      <c r="C9" s="657"/>
      <c r="D9" s="657"/>
      <c r="E9" s="657"/>
      <c r="F9" s="657"/>
      <c r="G9" s="657"/>
      <c r="H9" s="657"/>
      <c r="I9" s="657"/>
      <c r="J9" s="657"/>
      <c r="K9" s="657"/>
      <c r="L9" s="657"/>
      <c r="M9" s="657"/>
      <c r="N9" s="657"/>
      <c r="O9" s="657"/>
      <c r="P9" s="657"/>
      <c r="Q9" s="658"/>
      <c r="R9" s="659">
        <v>1111</v>
      </c>
      <c r="S9" s="660"/>
      <c r="T9" s="660"/>
      <c r="U9" s="660"/>
      <c r="V9" s="660"/>
      <c r="W9" s="660"/>
      <c r="X9" s="660"/>
      <c r="Y9" s="661"/>
      <c r="Z9" s="662">
        <v>0</v>
      </c>
      <c r="AA9" s="662"/>
      <c r="AB9" s="662"/>
      <c r="AC9" s="662"/>
      <c r="AD9" s="663">
        <v>1111</v>
      </c>
      <c r="AE9" s="663"/>
      <c r="AF9" s="663"/>
      <c r="AG9" s="663"/>
      <c r="AH9" s="663"/>
      <c r="AI9" s="663"/>
      <c r="AJ9" s="663"/>
      <c r="AK9" s="663"/>
      <c r="AL9" s="664">
        <v>0.1</v>
      </c>
      <c r="AM9" s="665"/>
      <c r="AN9" s="665"/>
      <c r="AO9" s="666"/>
      <c r="AP9" s="656" t="s">
        <v>231</v>
      </c>
      <c r="AQ9" s="657"/>
      <c r="AR9" s="657"/>
      <c r="AS9" s="657"/>
      <c r="AT9" s="657"/>
      <c r="AU9" s="657"/>
      <c r="AV9" s="657"/>
      <c r="AW9" s="657"/>
      <c r="AX9" s="657"/>
      <c r="AY9" s="657"/>
      <c r="AZ9" s="657"/>
      <c r="BA9" s="657"/>
      <c r="BB9" s="657"/>
      <c r="BC9" s="657"/>
      <c r="BD9" s="657"/>
      <c r="BE9" s="657"/>
      <c r="BF9" s="658"/>
      <c r="BG9" s="659">
        <v>69180</v>
      </c>
      <c r="BH9" s="660"/>
      <c r="BI9" s="660"/>
      <c r="BJ9" s="660"/>
      <c r="BK9" s="660"/>
      <c r="BL9" s="660"/>
      <c r="BM9" s="660"/>
      <c r="BN9" s="661"/>
      <c r="BO9" s="662">
        <v>34.700000000000003</v>
      </c>
      <c r="BP9" s="662"/>
      <c r="BQ9" s="662"/>
      <c r="BR9" s="662"/>
      <c r="BS9" s="663" t="s">
        <v>122</v>
      </c>
      <c r="BT9" s="663"/>
      <c r="BU9" s="663"/>
      <c r="BV9" s="663"/>
      <c r="BW9" s="663"/>
      <c r="BX9" s="663"/>
      <c r="BY9" s="663"/>
      <c r="BZ9" s="663"/>
      <c r="CA9" s="663"/>
      <c r="CB9" s="667"/>
      <c r="CD9" s="656" t="s">
        <v>232</v>
      </c>
      <c r="CE9" s="657"/>
      <c r="CF9" s="657"/>
      <c r="CG9" s="657"/>
      <c r="CH9" s="657"/>
      <c r="CI9" s="657"/>
      <c r="CJ9" s="657"/>
      <c r="CK9" s="657"/>
      <c r="CL9" s="657"/>
      <c r="CM9" s="657"/>
      <c r="CN9" s="657"/>
      <c r="CO9" s="657"/>
      <c r="CP9" s="657"/>
      <c r="CQ9" s="658"/>
      <c r="CR9" s="659">
        <v>311330</v>
      </c>
      <c r="CS9" s="660"/>
      <c r="CT9" s="660"/>
      <c r="CU9" s="660"/>
      <c r="CV9" s="660"/>
      <c r="CW9" s="660"/>
      <c r="CX9" s="660"/>
      <c r="CY9" s="661"/>
      <c r="CZ9" s="662">
        <v>10.199999999999999</v>
      </c>
      <c r="DA9" s="662"/>
      <c r="DB9" s="662"/>
      <c r="DC9" s="662"/>
      <c r="DD9" s="668">
        <v>12771</v>
      </c>
      <c r="DE9" s="660"/>
      <c r="DF9" s="660"/>
      <c r="DG9" s="660"/>
      <c r="DH9" s="660"/>
      <c r="DI9" s="660"/>
      <c r="DJ9" s="660"/>
      <c r="DK9" s="660"/>
      <c r="DL9" s="660"/>
      <c r="DM9" s="660"/>
      <c r="DN9" s="660"/>
      <c r="DO9" s="660"/>
      <c r="DP9" s="661"/>
      <c r="DQ9" s="668">
        <v>202934</v>
      </c>
      <c r="DR9" s="660"/>
      <c r="DS9" s="660"/>
      <c r="DT9" s="660"/>
      <c r="DU9" s="660"/>
      <c r="DV9" s="660"/>
      <c r="DW9" s="660"/>
      <c r="DX9" s="660"/>
      <c r="DY9" s="660"/>
      <c r="DZ9" s="660"/>
      <c r="EA9" s="660"/>
      <c r="EB9" s="660"/>
      <c r="EC9" s="669"/>
    </row>
    <row r="10" spans="2:143" ht="11.25" customHeight="1" x14ac:dyDescent="0.15">
      <c r="B10" s="656" t="s">
        <v>233</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234</v>
      </c>
      <c r="AQ10" s="657"/>
      <c r="AR10" s="657"/>
      <c r="AS10" s="657"/>
      <c r="AT10" s="657"/>
      <c r="AU10" s="657"/>
      <c r="AV10" s="657"/>
      <c r="AW10" s="657"/>
      <c r="AX10" s="657"/>
      <c r="AY10" s="657"/>
      <c r="AZ10" s="657"/>
      <c r="BA10" s="657"/>
      <c r="BB10" s="657"/>
      <c r="BC10" s="657"/>
      <c r="BD10" s="657"/>
      <c r="BE10" s="657"/>
      <c r="BF10" s="658"/>
      <c r="BG10" s="659">
        <v>5166</v>
      </c>
      <c r="BH10" s="660"/>
      <c r="BI10" s="660"/>
      <c r="BJ10" s="660"/>
      <c r="BK10" s="660"/>
      <c r="BL10" s="660"/>
      <c r="BM10" s="660"/>
      <c r="BN10" s="661"/>
      <c r="BO10" s="662">
        <v>2.6</v>
      </c>
      <c r="BP10" s="662"/>
      <c r="BQ10" s="662"/>
      <c r="BR10" s="662"/>
      <c r="BS10" s="663" t="s">
        <v>122</v>
      </c>
      <c r="BT10" s="663"/>
      <c r="BU10" s="663"/>
      <c r="BV10" s="663"/>
      <c r="BW10" s="663"/>
      <c r="BX10" s="663"/>
      <c r="BY10" s="663"/>
      <c r="BZ10" s="663"/>
      <c r="CA10" s="663"/>
      <c r="CB10" s="667"/>
      <c r="CD10" s="656" t="s">
        <v>235</v>
      </c>
      <c r="CE10" s="657"/>
      <c r="CF10" s="657"/>
      <c r="CG10" s="657"/>
      <c r="CH10" s="657"/>
      <c r="CI10" s="657"/>
      <c r="CJ10" s="657"/>
      <c r="CK10" s="657"/>
      <c r="CL10" s="657"/>
      <c r="CM10" s="657"/>
      <c r="CN10" s="657"/>
      <c r="CO10" s="657"/>
      <c r="CP10" s="657"/>
      <c r="CQ10" s="658"/>
      <c r="CR10" s="659" t="s">
        <v>122</v>
      </c>
      <c r="CS10" s="660"/>
      <c r="CT10" s="660"/>
      <c r="CU10" s="660"/>
      <c r="CV10" s="660"/>
      <c r="CW10" s="660"/>
      <c r="CX10" s="660"/>
      <c r="CY10" s="661"/>
      <c r="CZ10" s="662" t="s">
        <v>122</v>
      </c>
      <c r="DA10" s="662"/>
      <c r="DB10" s="662"/>
      <c r="DC10" s="662"/>
      <c r="DD10" s="668" t="s">
        <v>122</v>
      </c>
      <c r="DE10" s="660"/>
      <c r="DF10" s="660"/>
      <c r="DG10" s="660"/>
      <c r="DH10" s="660"/>
      <c r="DI10" s="660"/>
      <c r="DJ10" s="660"/>
      <c r="DK10" s="660"/>
      <c r="DL10" s="660"/>
      <c r="DM10" s="660"/>
      <c r="DN10" s="660"/>
      <c r="DO10" s="660"/>
      <c r="DP10" s="661"/>
      <c r="DQ10" s="668" t="s">
        <v>122</v>
      </c>
      <c r="DR10" s="660"/>
      <c r="DS10" s="660"/>
      <c r="DT10" s="660"/>
      <c r="DU10" s="660"/>
      <c r="DV10" s="660"/>
      <c r="DW10" s="660"/>
      <c r="DX10" s="660"/>
      <c r="DY10" s="660"/>
      <c r="DZ10" s="660"/>
      <c r="EA10" s="660"/>
      <c r="EB10" s="660"/>
      <c r="EC10" s="669"/>
    </row>
    <row r="11" spans="2:143" ht="11.25" customHeight="1" x14ac:dyDescent="0.15">
      <c r="B11" s="656" t="s">
        <v>236</v>
      </c>
      <c r="C11" s="657"/>
      <c r="D11" s="657"/>
      <c r="E11" s="657"/>
      <c r="F11" s="657"/>
      <c r="G11" s="657"/>
      <c r="H11" s="657"/>
      <c r="I11" s="657"/>
      <c r="J11" s="657"/>
      <c r="K11" s="657"/>
      <c r="L11" s="657"/>
      <c r="M11" s="657"/>
      <c r="N11" s="657"/>
      <c r="O11" s="657"/>
      <c r="P11" s="657"/>
      <c r="Q11" s="658"/>
      <c r="R11" s="659">
        <v>55427</v>
      </c>
      <c r="S11" s="660"/>
      <c r="T11" s="660"/>
      <c r="U11" s="660"/>
      <c r="V11" s="660"/>
      <c r="W11" s="660"/>
      <c r="X11" s="660"/>
      <c r="Y11" s="661"/>
      <c r="Z11" s="664">
        <v>1.8</v>
      </c>
      <c r="AA11" s="665"/>
      <c r="AB11" s="665"/>
      <c r="AC11" s="671"/>
      <c r="AD11" s="668">
        <v>55427</v>
      </c>
      <c r="AE11" s="660"/>
      <c r="AF11" s="660"/>
      <c r="AG11" s="660"/>
      <c r="AH11" s="660"/>
      <c r="AI11" s="660"/>
      <c r="AJ11" s="660"/>
      <c r="AK11" s="661"/>
      <c r="AL11" s="664">
        <v>3.3</v>
      </c>
      <c r="AM11" s="665"/>
      <c r="AN11" s="665"/>
      <c r="AO11" s="666"/>
      <c r="AP11" s="656" t="s">
        <v>237</v>
      </c>
      <c r="AQ11" s="657"/>
      <c r="AR11" s="657"/>
      <c r="AS11" s="657"/>
      <c r="AT11" s="657"/>
      <c r="AU11" s="657"/>
      <c r="AV11" s="657"/>
      <c r="AW11" s="657"/>
      <c r="AX11" s="657"/>
      <c r="AY11" s="657"/>
      <c r="AZ11" s="657"/>
      <c r="BA11" s="657"/>
      <c r="BB11" s="657"/>
      <c r="BC11" s="657"/>
      <c r="BD11" s="657"/>
      <c r="BE11" s="657"/>
      <c r="BF11" s="658"/>
      <c r="BG11" s="659">
        <v>1580</v>
      </c>
      <c r="BH11" s="660"/>
      <c r="BI11" s="660"/>
      <c r="BJ11" s="660"/>
      <c r="BK11" s="660"/>
      <c r="BL11" s="660"/>
      <c r="BM11" s="660"/>
      <c r="BN11" s="661"/>
      <c r="BO11" s="662">
        <v>0.8</v>
      </c>
      <c r="BP11" s="662"/>
      <c r="BQ11" s="662"/>
      <c r="BR11" s="662"/>
      <c r="BS11" s="663" t="s">
        <v>122</v>
      </c>
      <c r="BT11" s="663"/>
      <c r="BU11" s="663"/>
      <c r="BV11" s="663"/>
      <c r="BW11" s="663"/>
      <c r="BX11" s="663"/>
      <c r="BY11" s="663"/>
      <c r="BZ11" s="663"/>
      <c r="CA11" s="663"/>
      <c r="CB11" s="667"/>
      <c r="CD11" s="656" t="s">
        <v>238</v>
      </c>
      <c r="CE11" s="657"/>
      <c r="CF11" s="657"/>
      <c r="CG11" s="657"/>
      <c r="CH11" s="657"/>
      <c r="CI11" s="657"/>
      <c r="CJ11" s="657"/>
      <c r="CK11" s="657"/>
      <c r="CL11" s="657"/>
      <c r="CM11" s="657"/>
      <c r="CN11" s="657"/>
      <c r="CO11" s="657"/>
      <c r="CP11" s="657"/>
      <c r="CQ11" s="658"/>
      <c r="CR11" s="659">
        <v>325410</v>
      </c>
      <c r="CS11" s="660"/>
      <c r="CT11" s="660"/>
      <c r="CU11" s="660"/>
      <c r="CV11" s="660"/>
      <c r="CW11" s="660"/>
      <c r="CX11" s="660"/>
      <c r="CY11" s="661"/>
      <c r="CZ11" s="662">
        <v>10.7</v>
      </c>
      <c r="DA11" s="662"/>
      <c r="DB11" s="662"/>
      <c r="DC11" s="662"/>
      <c r="DD11" s="668">
        <v>150557</v>
      </c>
      <c r="DE11" s="660"/>
      <c r="DF11" s="660"/>
      <c r="DG11" s="660"/>
      <c r="DH11" s="660"/>
      <c r="DI11" s="660"/>
      <c r="DJ11" s="660"/>
      <c r="DK11" s="660"/>
      <c r="DL11" s="660"/>
      <c r="DM11" s="660"/>
      <c r="DN11" s="660"/>
      <c r="DO11" s="660"/>
      <c r="DP11" s="661"/>
      <c r="DQ11" s="668">
        <v>69543</v>
      </c>
      <c r="DR11" s="660"/>
      <c r="DS11" s="660"/>
      <c r="DT11" s="660"/>
      <c r="DU11" s="660"/>
      <c r="DV11" s="660"/>
      <c r="DW11" s="660"/>
      <c r="DX11" s="660"/>
      <c r="DY11" s="660"/>
      <c r="DZ11" s="660"/>
      <c r="EA11" s="660"/>
      <c r="EB11" s="660"/>
      <c r="EC11" s="669"/>
    </row>
    <row r="12" spans="2:143" ht="11.25" customHeight="1" x14ac:dyDescent="0.15">
      <c r="B12" s="656" t="s">
        <v>239</v>
      </c>
      <c r="C12" s="657"/>
      <c r="D12" s="657"/>
      <c r="E12" s="657"/>
      <c r="F12" s="657"/>
      <c r="G12" s="657"/>
      <c r="H12" s="657"/>
      <c r="I12" s="657"/>
      <c r="J12" s="657"/>
      <c r="K12" s="657"/>
      <c r="L12" s="657"/>
      <c r="M12" s="657"/>
      <c r="N12" s="657"/>
      <c r="O12" s="657"/>
      <c r="P12" s="657"/>
      <c r="Q12" s="658"/>
      <c r="R12" s="659" t="s">
        <v>122</v>
      </c>
      <c r="S12" s="660"/>
      <c r="T12" s="660"/>
      <c r="U12" s="660"/>
      <c r="V12" s="660"/>
      <c r="W12" s="660"/>
      <c r="X12" s="660"/>
      <c r="Y12" s="661"/>
      <c r="Z12" s="662" t="s">
        <v>122</v>
      </c>
      <c r="AA12" s="662"/>
      <c r="AB12" s="662"/>
      <c r="AC12" s="662"/>
      <c r="AD12" s="663" t="s">
        <v>122</v>
      </c>
      <c r="AE12" s="663"/>
      <c r="AF12" s="663"/>
      <c r="AG12" s="663"/>
      <c r="AH12" s="663"/>
      <c r="AI12" s="663"/>
      <c r="AJ12" s="663"/>
      <c r="AK12" s="663"/>
      <c r="AL12" s="664" t="s">
        <v>122</v>
      </c>
      <c r="AM12" s="665"/>
      <c r="AN12" s="665"/>
      <c r="AO12" s="666"/>
      <c r="AP12" s="656" t="s">
        <v>240</v>
      </c>
      <c r="AQ12" s="657"/>
      <c r="AR12" s="657"/>
      <c r="AS12" s="657"/>
      <c r="AT12" s="657"/>
      <c r="AU12" s="657"/>
      <c r="AV12" s="657"/>
      <c r="AW12" s="657"/>
      <c r="AX12" s="657"/>
      <c r="AY12" s="657"/>
      <c r="AZ12" s="657"/>
      <c r="BA12" s="657"/>
      <c r="BB12" s="657"/>
      <c r="BC12" s="657"/>
      <c r="BD12" s="657"/>
      <c r="BE12" s="657"/>
      <c r="BF12" s="658"/>
      <c r="BG12" s="659">
        <v>98100</v>
      </c>
      <c r="BH12" s="660"/>
      <c r="BI12" s="660"/>
      <c r="BJ12" s="660"/>
      <c r="BK12" s="660"/>
      <c r="BL12" s="660"/>
      <c r="BM12" s="660"/>
      <c r="BN12" s="661"/>
      <c r="BO12" s="662">
        <v>49.3</v>
      </c>
      <c r="BP12" s="662"/>
      <c r="BQ12" s="662"/>
      <c r="BR12" s="662"/>
      <c r="BS12" s="663" t="s">
        <v>122</v>
      </c>
      <c r="BT12" s="663"/>
      <c r="BU12" s="663"/>
      <c r="BV12" s="663"/>
      <c r="BW12" s="663"/>
      <c r="BX12" s="663"/>
      <c r="BY12" s="663"/>
      <c r="BZ12" s="663"/>
      <c r="CA12" s="663"/>
      <c r="CB12" s="667"/>
      <c r="CD12" s="656" t="s">
        <v>241</v>
      </c>
      <c r="CE12" s="657"/>
      <c r="CF12" s="657"/>
      <c r="CG12" s="657"/>
      <c r="CH12" s="657"/>
      <c r="CI12" s="657"/>
      <c r="CJ12" s="657"/>
      <c r="CK12" s="657"/>
      <c r="CL12" s="657"/>
      <c r="CM12" s="657"/>
      <c r="CN12" s="657"/>
      <c r="CO12" s="657"/>
      <c r="CP12" s="657"/>
      <c r="CQ12" s="658"/>
      <c r="CR12" s="659">
        <v>94306</v>
      </c>
      <c r="CS12" s="660"/>
      <c r="CT12" s="660"/>
      <c r="CU12" s="660"/>
      <c r="CV12" s="660"/>
      <c r="CW12" s="660"/>
      <c r="CX12" s="660"/>
      <c r="CY12" s="661"/>
      <c r="CZ12" s="662">
        <v>3.1</v>
      </c>
      <c r="DA12" s="662"/>
      <c r="DB12" s="662"/>
      <c r="DC12" s="662"/>
      <c r="DD12" s="668">
        <v>6500</v>
      </c>
      <c r="DE12" s="660"/>
      <c r="DF12" s="660"/>
      <c r="DG12" s="660"/>
      <c r="DH12" s="660"/>
      <c r="DI12" s="660"/>
      <c r="DJ12" s="660"/>
      <c r="DK12" s="660"/>
      <c r="DL12" s="660"/>
      <c r="DM12" s="660"/>
      <c r="DN12" s="660"/>
      <c r="DO12" s="660"/>
      <c r="DP12" s="661"/>
      <c r="DQ12" s="668">
        <v>60612</v>
      </c>
      <c r="DR12" s="660"/>
      <c r="DS12" s="660"/>
      <c r="DT12" s="660"/>
      <c r="DU12" s="660"/>
      <c r="DV12" s="660"/>
      <c r="DW12" s="660"/>
      <c r="DX12" s="660"/>
      <c r="DY12" s="660"/>
      <c r="DZ12" s="660"/>
      <c r="EA12" s="660"/>
      <c r="EB12" s="660"/>
      <c r="EC12" s="669"/>
    </row>
    <row r="13" spans="2:143" ht="11.25" customHeight="1" x14ac:dyDescent="0.15">
      <c r="B13" s="656" t="s">
        <v>242</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243</v>
      </c>
      <c r="AQ13" s="657"/>
      <c r="AR13" s="657"/>
      <c r="AS13" s="657"/>
      <c r="AT13" s="657"/>
      <c r="AU13" s="657"/>
      <c r="AV13" s="657"/>
      <c r="AW13" s="657"/>
      <c r="AX13" s="657"/>
      <c r="AY13" s="657"/>
      <c r="AZ13" s="657"/>
      <c r="BA13" s="657"/>
      <c r="BB13" s="657"/>
      <c r="BC13" s="657"/>
      <c r="BD13" s="657"/>
      <c r="BE13" s="657"/>
      <c r="BF13" s="658"/>
      <c r="BG13" s="659">
        <v>98049</v>
      </c>
      <c r="BH13" s="660"/>
      <c r="BI13" s="660"/>
      <c r="BJ13" s="660"/>
      <c r="BK13" s="660"/>
      <c r="BL13" s="660"/>
      <c r="BM13" s="660"/>
      <c r="BN13" s="661"/>
      <c r="BO13" s="662">
        <v>49.2</v>
      </c>
      <c r="BP13" s="662"/>
      <c r="BQ13" s="662"/>
      <c r="BR13" s="662"/>
      <c r="BS13" s="663" t="s">
        <v>122</v>
      </c>
      <c r="BT13" s="663"/>
      <c r="BU13" s="663"/>
      <c r="BV13" s="663"/>
      <c r="BW13" s="663"/>
      <c r="BX13" s="663"/>
      <c r="BY13" s="663"/>
      <c r="BZ13" s="663"/>
      <c r="CA13" s="663"/>
      <c r="CB13" s="667"/>
      <c r="CD13" s="656" t="s">
        <v>244</v>
      </c>
      <c r="CE13" s="657"/>
      <c r="CF13" s="657"/>
      <c r="CG13" s="657"/>
      <c r="CH13" s="657"/>
      <c r="CI13" s="657"/>
      <c r="CJ13" s="657"/>
      <c r="CK13" s="657"/>
      <c r="CL13" s="657"/>
      <c r="CM13" s="657"/>
      <c r="CN13" s="657"/>
      <c r="CO13" s="657"/>
      <c r="CP13" s="657"/>
      <c r="CQ13" s="658"/>
      <c r="CR13" s="659">
        <v>287680</v>
      </c>
      <c r="CS13" s="660"/>
      <c r="CT13" s="660"/>
      <c r="CU13" s="660"/>
      <c r="CV13" s="660"/>
      <c r="CW13" s="660"/>
      <c r="CX13" s="660"/>
      <c r="CY13" s="661"/>
      <c r="CZ13" s="662">
        <v>9.5</v>
      </c>
      <c r="DA13" s="662"/>
      <c r="DB13" s="662"/>
      <c r="DC13" s="662"/>
      <c r="DD13" s="668">
        <v>212366</v>
      </c>
      <c r="DE13" s="660"/>
      <c r="DF13" s="660"/>
      <c r="DG13" s="660"/>
      <c r="DH13" s="660"/>
      <c r="DI13" s="660"/>
      <c r="DJ13" s="660"/>
      <c r="DK13" s="660"/>
      <c r="DL13" s="660"/>
      <c r="DM13" s="660"/>
      <c r="DN13" s="660"/>
      <c r="DO13" s="660"/>
      <c r="DP13" s="661"/>
      <c r="DQ13" s="668">
        <v>95078</v>
      </c>
      <c r="DR13" s="660"/>
      <c r="DS13" s="660"/>
      <c r="DT13" s="660"/>
      <c r="DU13" s="660"/>
      <c r="DV13" s="660"/>
      <c r="DW13" s="660"/>
      <c r="DX13" s="660"/>
      <c r="DY13" s="660"/>
      <c r="DZ13" s="660"/>
      <c r="EA13" s="660"/>
      <c r="EB13" s="660"/>
      <c r="EC13" s="669"/>
    </row>
    <row r="14" spans="2:143" ht="11.25" customHeight="1" x14ac:dyDescent="0.15">
      <c r="B14" s="656" t="s">
        <v>245</v>
      </c>
      <c r="C14" s="657"/>
      <c r="D14" s="657"/>
      <c r="E14" s="657"/>
      <c r="F14" s="657"/>
      <c r="G14" s="657"/>
      <c r="H14" s="657"/>
      <c r="I14" s="657"/>
      <c r="J14" s="657"/>
      <c r="K14" s="657"/>
      <c r="L14" s="657"/>
      <c r="M14" s="657"/>
      <c r="N14" s="657"/>
      <c r="O14" s="657"/>
      <c r="P14" s="657"/>
      <c r="Q14" s="658"/>
      <c r="R14" s="659">
        <v>235</v>
      </c>
      <c r="S14" s="660"/>
      <c r="T14" s="660"/>
      <c r="U14" s="660"/>
      <c r="V14" s="660"/>
      <c r="W14" s="660"/>
      <c r="X14" s="660"/>
      <c r="Y14" s="661"/>
      <c r="Z14" s="662">
        <v>0</v>
      </c>
      <c r="AA14" s="662"/>
      <c r="AB14" s="662"/>
      <c r="AC14" s="662"/>
      <c r="AD14" s="663">
        <v>235</v>
      </c>
      <c r="AE14" s="663"/>
      <c r="AF14" s="663"/>
      <c r="AG14" s="663"/>
      <c r="AH14" s="663"/>
      <c r="AI14" s="663"/>
      <c r="AJ14" s="663"/>
      <c r="AK14" s="663"/>
      <c r="AL14" s="664">
        <v>0</v>
      </c>
      <c r="AM14" s="665"/>
      <c r="AN14" s="665"/>
      <c r="AO14" s="666"/>
      <c r="AP14" s="656" t="s">
        <v>246</v>
      </c>
      <c r="AQ14" s="657"/>
      <c r="AR14" s="657"/>
      <c r="AS14" s="657"/>
      <c r="AT14" s="657"/>
      <c r="AU14" s="657"/>
      <c r="AV14" s="657"/>
      <c r="AW14" s="657"/>
      <c r="AX14" s="657"/>
      <c r="AY14" s="657"/>
      <c r="AZ14" s="657"/>
      <c r="BA14" s="657"/>
      <c r="BB14" s="657"/>
      <c r="BC14" s="657"/>
      <c r="BD14" s="657"/>
      <c r="BE14" s="657"/>
      <c r="BF14" s="658"/>
      <c r="BG14" s="659">
        <v>13015</v>
      </c>
      <c r="BH14" s="660"/>
      <c r="BI14" s="660"/>
      <c r="BJ14" s="660"/>
      <c r="BK14" s="660"/>
      <c r="BL14" s="660"/>
      <c r="BM14" s="660"/>
      <c r="BN14" s="661"/>
      <c r="BO14" s="662">
        <v>6.5</v>
      </c>
      <c r="BP14" s="662"/>
      <c r="BQ14" s="662"/>
      <c r="BR14" s="662"/>
      <c r="BS14" s="663" t="s">
        <v>122</v>
      </c>
      <c r="BT14" s="663"/>
      <c r="BU14" s="663"/>
      <c r="BV14" s="663"/>
      <c r="BW14" s="663"/>
      <c r="BX14" s="663"/>
      <c r="BY14" s="663"/>
      <c r="BZ14" s="663"/>
      <c r="CA14" s="663"/>
      <c r="CB14" s="667"/>
      <c r="CD14" s="656" t="s">
        <v>247</v>
      </c>
      <c r="CE14" s="657"/>
      <c r="CF14" s="657"/>
      <c r="CG14" s="657"/>
      <c r="CH14" s="657"/>
      <c r="CI14" s="657"/>
      <c r="CJ14" s="657"/>
      <c r="CK14" s="657"/>
      <c r="CL14" s="657"/>
      <c r="CM14" s="657"/>
      <c r="CN14" s="657"/>
      <c r="CO14" s="657"/>
      <c r="CP14" s="657"/>
      <c r="CQ14" s="658"/>
      <c r="CR14" s="659">
        <v>91590</v>
      </c>
      <c r="CS14" s="660"/>
      <c r="CT14" s="660"/>
      <c r="CU14" s="660"/>
      <c r="CV14" s="660"/>
      <c r="CW14" s="660"/>
      <c r="CX14" s="660"/>
      <c r="CY14" s="661"/>
      <c r="CZ14" s="662">
        <v>3</v>
      </c>
      <c r="DA14" s="662"/>
      <c r="DB14" s="662"/>
      <c r="DC14" s="662"/>
      <c r="DD14" s="668" t="s">
        <v>122</v>
      </c>
      <c r="DE14" s="660"/>
      <c r="DF14" s="660"/>
      <c r="DG14" s="660"/>
      <c r="DH14" s="660"/>
      <c r="DI14" s="660"/>
      <c r="DJ14" s="660"/>
      <c r="DK14" s="660"/>
      <c r="DL14" s="660"/>
      <c r="DM14" s="660"/>
      <c r="DN14" s="660"/>
      <c r="DO14" s="660"/>
      <c r="DP14" s="661"/>
      <c r="DQ14" s="668">
        <v>91578</v>
      </c>
      <c r="DR14" s="660"/>
      <c r="DS14" s="660"/>
      <c r="DT14" s="660"/>
      <c r="DU14" s="660"/>
      <c r="DV14" s="660"/>
      <c r="DW14" s="660"/>
      <c r="DX14" s="660"/>
      <c r="DY14" s="660"/>
      <c r="DZ14" s="660"/>
      <c r="EA14" s="660"/>
      <c r="EB14" s="660"/>
      <c r="EC14" s="669"/>
    </row>
    <row r="15" spans="2:143" ht="11.25" customHeight="1" x14ac:dyDescent="0.15">
      <c r="B15" s="656" t="s">
        <v>248</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249</v>
      </c>
      <c r="AQ15" s="657"/>
      <c r="AR15" s="657"/>
      <c r="AS15" s="657"/>
      <c r="AT15" s="657"/>
      <c r="AU15" s="657"/>
      <c r="AV15" s="657"/>
      <c r="AW15" s="657"/>
      <c r="AX15" s="657"/>
      <c r="AY15" s="657"/>
      <c r="AZ15" s="657"/>
      <c r="BA15" s="657"/>
      <c r="BB15" s="657"/>
      <c r="BC15" s="657"/>
      <c r="BD15" s="657"/>
      <c r="BE15" s="657"/>
      <c r="BF15" s="658"/>
      <c r="BG15" s="659">
        <v>8290</v>
      </c>
      <c r="BH15" s="660"/>
      <c r="BI15" s="660"/>
      <c r="BJ15" s="660"/>
      <c r="BK15" s="660"/>
      <c r="BL15" s="660"/>
      <c r="BM15" s="660"/>
      <c r="BN15" s="661"/>
      <c r="BO15" s="662">
        <v>4.2</v>
      </c>
      <c r="BP15" s="662"/>
      <c r="BQ15" s="662"/>
      <c r="BR15" s="662"/>
      <c r="BS15" s="663" t="s">
        <v>122</v>
      </c>
      <c r="BT15" s="663"/>
      <c r="BU15" s="663"/>
      <c r="BV15" s="663"/>
      <c r="BW15" s="663"/>
      <c r="BX15" s="663"/>
      <c r="BY15" s="663"/>
      <c r="BZ15" s="663"/>
      <c r="CA15" s="663"/>
      <c r="CB15" s="667"/>
      <c r="CD15" s="656" t="s">
        <v>250</v>
      </c>
      <c r="CE15" s="657"/>
      <c r="CF15" s="657"/>
      <c r="CG15" s="657"/>
      <c r="CH15" s="657"/>
      <c r="CI15" s="657"/>
      <c r="CJ15" s="657"/>
      <c r="CK15" s="657"/>
      <c r="CL15" s="657"/>
      <c r="CM15" s="657"/>
      <c r="CN15" s="657"/>
      <c r="CO15" s="657"/>
      <c r="CP15" s="657"/>
      <c r="CQ15" s="658"/>
      <c r="CR15" s="659">
        <v>197971</v>
      </c>
      <c r="CS15" s="660"/>
      <c r="CT15" s="660"/>
      <c r="CU15" s="660"/>
      <c r="CV15" s="660"/>
      <c r="CW15" s="660"/>
      <c r="CX15" s="660"/>
      <c r="CY15" s="661"/>
      <c r="CZ15" s="662">
        <v>6.5</v>
      </c>
      <c r="DA15" s="662"/>
      <c r="DB15" s="662"/>
      <c r="DC15" s="662"/>
      <c r="DD15" s="668" t="s">
        <v>122</v>
      </c>
      <c r="DE15" s="660"/>
      <c r="DF15" s="660"/>
      <c r="DG15" s="660"/>
      <c r="DH15" s="660"/>
      <c r="DI15" s="660"/>
      <c r="DJ15" s="660"/>
      <c r="DK15" s="660"/>
      <c r="DL15" s="660"/>
      <c r="DM15" s="660"/>
      <c r="DN15" s="660"/>
      <c r="DO15" s="660"/>
      <c r="DP15" s="661"/>
      <c r="DQ15" s="668">
        <v>156832</v>
      </c>
      <c r="DR15" s="660"/>
      <c r="DS15" s="660"/>
      <c r="DT15" s="660"/>
      <c r="DU15" s="660"/>
      <c r="DV15" s="660"/>
      <c r="DW15" s="660"/>
      <c r="DX15" s="660"/>
      <c r="DY15" s="660"/>
      <c r="DZ15" s="660"/>
      <c r="EA15" s="660"/>
      <c r="EB15" s="660"/>
      <c r="EC15" s="669"/>
    </row>
    <row r="16" spans="2:143" ht="11.25" customHeight="1" x14ac:dyDescent="0.15">
      <c r="B16" s="656" t="s">
        <v>251</v>
      </c>
      <c r="C16" s="657"/>
      <c r="D16" s="657"/>
      <c r="E16" s="657"/>
      <c r="F16" s="657"/>
      <c r="G16" s="657"/>
      <c r="H16" s="657"/>
      <c r="I16" s="657"/>
      <c r="J16" s="657"/>
      <c r="K16" s="657"/>
      <c r="L16" s="657"/>
      <c r="M16" s="657"/>
      <c r="N16" s="657"/>
      <c r="O16" s="657"/>
      <c r="P16" s="657"/>
      <c r="Q16" s="658"/>
      <c r="R16" s="659">
        <v>1982</v>
      </c>
      <c r="S16" s="660"/>
      <c r="T16" s="660"/>
      <c r="U16" s="660"/>
      <c r="V16" s="660"/>
      <c r="W16" s="660"/>
      <c r="X16" s="660"/>
      <c r="Y16" s="661"/>
      <c r="Z16" s="662">
        <v>0.1</v>
      </c>
      <c r="AA16" s="662"/>
      <c r="AB16" s="662"/>
      <c r="AC16" s="662"/>
      <c r="AD16" s="663">
        <v>1982</v>
      </c>
      <c r="AE16" s="663"/>
      <c r="AF16" s="663"/>
      <c r="AG16" s="663"/>
      <c r="AH16" s="663"/>
      <c r="AI16" s="663"/>
      <c r="AJ16" s="663"/>
      <c r="AK16" s="663"/>
      <c r="AL16" s="664">
        <v>0.1</v>
      </c>
      <c r="AM16" s="665"/>
      <c r="AN16" s="665"/>
      <c r="AO16" s="666"/>
      <c r="AP16" s="656" t="s">
        <v>252</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253</v>
      </c>
      <c r="CE16" s="657"/>
      <c r="CF16" s="657"/>
      <c r="CG16" s="657"/>
      <c r="CH16" s="657"/>
      <c r="CI16" s="657"/>
      <c r="CJ16" s="657"/>
      <c r="CK16" s="657"/>
      <c r="CL16" s="657"/>
      <c r="CM16" s="657"/>
      <c r="CN16" s="657"/>
      <c r="CO16" s="657"/>
      <c r="CP16" s="657"/>
      <c r="CQ16" s="658"/>
      <c r="CR16" s="659">
        <v>4419</v>
      </c>
      <c r="CS16" s="660"/>
      <c r="CT16" s="660"/>
      <c r="CU16" s="660"/>
      <c r="CV16" s="660"/>
      <c r="CW16" s="660"/>
      <c r="CX16" s="660"/>
      <c r="CY16" s="661"/>
      <c r="CZ16" s="662">
        <v>0.1</v>
      </c>
      <c r="DA16" s="662"/>
      <c r="DB16" s="662"/>
      <c r="DC16" s="662"/>
      <c r="DD16" s="668" t="s">
        <v>122</v>
      </c>
      <c r="DE16" s="660"/>
      <c r="DF16" s="660"/>
      <c r="DG16" s="660"/>
      <c r="DH16" s="660"/>
      <c r="DI16" s="660"/>
      <c r="DJ16" s="660"/>
      <c r="DK16" s="660"/>
      <c r="DL16" s="660"/>
      <c r="DM16" s="660"/>
      <c r="DN16" s="660"/>
      <c r="DO16" s="660"/>
      <c r="DP16" s="661"/>
      <c r="DQ16" s="668">
        <v>1419</v>
      </c>
      <c r="DR16" s="660"/>
      <c r="DS16" s="660"/>
      <c r="DT16" s="660"/>
      <c r="DU16" s="660"/>
      <c r="DV16" s="660"/>
      <c r="DW16" s="660"/>
      <c r="DX16" s="660"/>
      <c r="DY16" s="660"/>
      <c r="DZ16" s="660"/>
      <c r="EA16" s="660"/>
      <c r="EB16" s="660"/>
      <c r="EC16" s="669"/>
    </row>
    <row r="17" spans="2:133" ht="11.25" customHeight="1" x14ac:dyDescent="0.15">
      <c r="B17" s="656" t="s">
        <v>254</v>
      </c>
      <c r="C17" s="657"/>
      <c r="D17" s="657"/>
      <c r="E17" s="657"/>
      <c r="F17" s="657"/>
      <c r="G17" s="657"/>
      <c r="H17" s="657"/>
      <c r="I17" s="657"/>
      <c r="J17" s="657"/>
      <c r="K17" s="657"/>
      <c r="L17" s="657"/>
      <c r="M17" s="657"/>
      <c r="N17" s="657"/>
      <c r="O17" s="657"/>
      <c r="P17" s="657"/>
      <c r="Q17" s="658"/>
      <c r="R17" s="659">
        <v>2131</v>
      </c>
      <c r="S17" s="660"/>
      <c r="T17" s="660"/>
      <c r="U17" s="660"/>
      <c r="V17" s="660"/>
      <c r="W17" s="660"/>
      <c r="X17" s="660"/>
      <c r="Y17" s="661"/>
      <c r="Z17" s="662">
        <v>0.1</v>
      </c>
      <c r="AA17" s="662"/>
      <c r="AB17" s="662"/>
      <c r="AC17" s="662"/>
      <c r="AD17" s="663">
        <v>2131</v>
      </c>
      <c r="AE17" s="663"/>
      <c r="AF17" s="663"/>
      <c r="AG17" s="663"/>
      <c r="AH17" s="663"/>
      <c r="AI17" s="663"/>
      <c r="AJ17" s="663"/>
      <c r="AK17" s="663"/>
      <c r="AL17" s="664">
        <v>0.1</v>
      </c>
      <c r="AM17" s="665"/>
      <c r="AN17" s="665"/>
      <c r="AO17" s="666"/>
      <c r="AP17" s="656" t="s">
        <v>255</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256</v>
      </c>
      <c r="CE17" s="657"/>
      <c r="CF17" s="657"/>
      <c r="CG17" s="657"/>
      <c r="CH17" s="657"/>
      <c r="CI17" s="657"/>
      <c r="CJ17" s="657"/>
      <c r="CK17" s="657"/>
      <c r="CL17" s="657"/>
      <c r="CM17" s="657"/>
      <c r="CN17" s="657"/>
      <c r="CO17" s="657"/>
      <c r="CP17" s="657"/>
      <c r="CQ17" s="658"/>
      <c r="CR17" s="659">
        <v>380779</v>
      </c>
      <c r="CS17" s="660"/>
      <c r="CT17" s="660"/>
      <c r="CU17" s="660"/>
      <c r="CV17" s="660"/>
      <c r="CW17" s="660"/>
      <c r="CX17" s="660"/>
      <c r="CY17" s="661"/>
      <c r="CZ17" s="662">
        <v>12.5</v>
      </c>
      <c r="DA17" s="662"/>
      <c r="DB17" s="662"/>
      <c r="DC17" s="662"/>
      <c r="DD17" s="668" t="s">
        <v>122</v>
      </c>
      <c r="DE17" s="660"/>
      <c r="DF17" s="660"/>
      <c r="DG17" s="660"/>
      <c r="DH17" s="660"/>
      <c r="DI17" s="660"/>
      <c r="DJ17" s="660"/>
      <c r="DK17" s="660"/>
      <c r="DL17" s="660"/>
      <c r="DM17" s="660"/>
      <c r="DN17" s="660"/>
      <c r="DO17" s="660"/>
      <c r="DP17" s="661"/>
      <c r="DQ17" s="668">
        <v>372391</v>
      </c>
      <c r="DR17" s="660"/>
      <c r="DS17" s="660"/>
      <c r="DT17" s="660"/>
      <c r="DU17" s="660"/>
      <c r="DV17" s="660"/>
      <c r="DW17" s="660"/>
      <c r="DX17" s="660"/>
      <c r="DY17" s="660"/>
      <c r="DZ17" s="660"/>
      <c r="EA17" s="660"/>
      <c r="EB17" s="660"/>
      <c r="EC17" s="669"/>
    </row>
    <row r="18" spans="2:133" ht="11.25" customHeight="1" x14ac:dyDescent="0.15">
      <c r="B18" s="656" t="s">
        <v>257</v>
      </c>
      <c r="C18" s="657"/>
      <c r="D18" s="657"/>
      <c r="E18" s="657"/>
      <c r="F18" s="657"/>
      <c r="G18" s="657"/>
      <c r="H18" s="657"/>
      <c r="I18" s="657"/>
      <c r="J18" s="657"/>
      <c r="K18" s="657"/>
      <c r="L18" s="657"/>
      <c r="M18" s="657"/>
      <c r="N18" s="657"/>
      <c r="O18" s="657"/>
      <c r="P18" s="657"/>
      <c r="Q18" s="658"/>
      <c r="R18" s="659">
        <v>518</v>
      </c>
      <c r="S18" s="660"/>
      <c r="T18" s="660"/>
      <c r="U18" s="660"/>
      <c r="V18" s="660"/>
      <c r="W18" s="660"/>
      <c r="X18" s="660"/>
      <c r="Y18" s="661"/>
      <c r="Z18" s="662">
        <v>0</v>
      </c>
      <c r="AA18" s="662"/>
      <c r="AB18" s="662"/>
      <c r="AC18" s="662"/>
      <c r="AD18" s="663">
        <v>518</v>
      </c>
      <c r="AE18" s="663"/>
      <c r="AF18" s="663"/>
      <c r="AG18" s="663"/>
      <c r="AH18" s="663"/>
      <c r="AI18" s="663"/>
      <c r="AJ18" s="663"/>
      <c r="AK18" s="663"/>
      <c r="AL18" s="664">
        <v>0</v>
      </c>
      <c r="AM18" s="665"/>
      <c r="AN18" s="665"/>
      <c r="AO18" s="666"/>
      <c r="AP18" s="656" t="s">
        <v>258</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259</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15">
      <c r="B19" s="656" t="s">
        <v>260</v>
      </c>
      <c r="C19" s="657"/>
      <c r="D19" s="657"/>
      <c r="E19" s="657"/>
      <c r="F19" s="657"/>
      <c r="G19" s="657"/>
      <c r="H19" s="657"/>
      <c r="I19" s="657"/>
      <c r="J19" s="657"/>
      <c r="K19" s="657"/>
      <c r="L19" s="657"/>
      <c r="M19" s="657"/>
      <c r="N19" s="657"/>
      <c r="O19" s="657"/>
      <c r="P19" s="657"/>
      <c r="Q19" s="658"/>
      <c r="R19" s="659">
        <v>243</v>
      </c>
      <c r="S19" s="660"/>
      <c r="T19" s="660"/>
      <c r="U19" s="660"/>
      <c r="V19" s="660"/>
      <c r="W19" s="660"/>
      <c r="X19" s="660"/>
      <c r="Y19" s="661"/>
      <c r="Z19" s="662">
        <v>0</v>
      </c>
      <c r="AA19" s="662"/>
      <c r="AB19" s="662"/>
      <c r="AC19" s="662"/>
      <c r="AD19" s="663">
        <v>243</v>
      </c>
      <c r="AE19" s="663"/>
      <c r="AF19" s="663"/>
      <c r="AG19" s="663"/>
      <c r="AH19" s="663"/>
      <c r="AI19" s="663"/>
      <c r="AJ19" s="663"/>
      <c r="AK19" s="663"/>
      <c r="AL19" s="664">
        <v>0</v>
      </c>
      <c r="AM19" s="665"/>
      <c r="AN19" s="665"/>
      <c r="AO19" s="666"/>
      <c r="AP19" s="656" t="s">
        <v>261</v>
      </c>
      <c r="AQ19" s="657"/>
      <c r="AR19" s="657"/>
      <c r="AS19" s="657"/>
      <c r="AT19" s="657"/>
      <c r="AU19" s="657"/>
      <c r="AV19" s="657"/>
      <c r="AW19" s="657"/>
      <c r="AX19" s="657"/>
      <c r="AY19" s="657"/>
      <c r="AZ19" s="657"/>
      <c r="BA19" s="657"/>
      <c r="BB19" s="657"/>
      <c r="BC19" s="657"/>
      <c r="BD19" s="657"/>
      <c r="BE19" s="657"/>
      <c r="BF19" s="658"/>
      <c r="BG19" s="659" t="s">
        <v>122</v>
      </c>
      <c r="BH19" s="660"/>
      <c r="BI19" s="660"/>
      <c r="BJ19" s="660"/>
      <c r="BK19" s="660"/>
      <c r="BL19" s="660"/>
      <c r="BM19" s="660"/>
      <c r="BN19" s="661"/>
      <c r="BO19" s="662" t="s">
        <v>122</v>
      </c>
      <c r="BP19" s="662"/>
      <c r="BQ19" s="662"/>
      <c r="BR19" s="662"/>
      <c r="BS19" s="663" t="s">
        <v>122</v>
      </c>
      <c r="BT19" s="663"/>
      <c r="BU19" s="663"/>
      <c r="BV19" s="663"/>
      <c r="BW19" s="663"/>
      <c r="BX19" s="663"/>
      <c r="BY19" s="663"/>
      <c r="BZ19" s="663"/>
      <c r="CA19" s="663"/>
      <c r="CB19" s="667"/>
      <c r="CD19" s="656" t="s">
        <v>262</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15">
      <c r="B20" s="672" t="s">
        <v>263</v>
      </c>
      <c r="C20" s="673"/>
      <c r="D20" s="673"/>
      <c r="E20" s="673"/>
      <c r="F20" s="673"/>
      <c r="G20" s="673"/>
      <c r="H20" s="673"/>
      <c r="I20" s="673"/>
      <c r="J20" s="673"/>
      <c r="K20" s="673"/>
      <c r="L20" s="673"/>
      <c r="M20" s="673"/>
      <c r="N20" s="673"/>
      <c r="O20" s="673"/>
      <c r="P20" s="673"/>
      <c r="Q20" s="674"/>
      <c r="R20" s="659">
        <v>275</v>
      </c>
      <c r="S20" s="660"/>
      <c r="T20" s="660"/>
      <c r="U20" s="660"/>
      <c r="V20" s="660"/>
      <c r="W20" s="660"/>
      <c r="X20" s="660"/>
      <c r="Y20" s="661"/>
      <c r="Z20" s="662">
        <v>0</v>
      </c>
      <c r="AA20" s="662"/>
      <c r="AB20" s="662"/>
      <c r="AC20" s="662"/>
      <c r="AD20" s="663">
        <v>275</v>
      </c>
      <c r="AE20" s="663"/>
      <c r="AF20" s="663"/>
      <c r="AG20" s="663"/>
      <c r="AH20" s="663"/>
      <c r="AI20" s="663"/>
      <c r="AJ20" s="663"/>
      <c r="AK20" s="663"/>
      <c r="AL20" s="664">
        <v>0</v>
      </c>
      <c r="AM20" s="665"/>
      <c r="AN20" s="665"/>
      <c r="AO20" s="666"/>
      <c r="AP20" s="656" t="s">
        <v>264</v>
      </c>
      <c r="AQ20" s="657"/>
      <c r="AR20" s="657"/>
      <c r="AS20" s="657"/>
      <c r="AT20" s="657"/>
      <c r="AU20" s="657"/>
      <c r="AV20" s="657"/>
      <c r="AW20" s="657"/>
      <c r="AX20" s="657"/>
      <c r="AY20" s="657"/>
      <c r="AZ20" s="657"/>
      <c r="BA20" s="657"/>
      <c r="BB20" s="657"/>
      <c r="BC20" s="657"/>
      <c r="BD20" s="657"/>
      <c r="BE20" s="657"/>
      <c r="BF20" s="658"/>
      <c r="BG20" s="659" t="s">
        <v>122</v>
      </c>
      <c r="BH20" s="660"/>
      <c r="BI20" s="660"/>
      <c r="BJ20" s="660"/>
      <c r="BK20" s="660"/>
      <c r="BL20" s="660"/>
      <c r="BM20" s="660"/>
      <c r="BN20" s="661"/>
      <c r="BO20" s="662" t="s">
        <v>122</v>
      </c>
      <c r="BP20" s="662"/>
      <c r="BQ20" s="662"/>
      <c r="BR20" s="662"/>
      <c r="BS20" s="663" t="s">
        <v>122</v>
      </c>
      <c r="BT20" s="663"/>
      <c r="BU20" s="663"/>
      <c r="BV20" s="663"/>
      <c r="BW20" s="663"/>
      <c r="BX20" s="663"/>
      <c r="BY20" s="663"/>
      <c r="BZ20" s="663"/>
      <c r="CA20" s="663"/>
      <c r="CB20" s="667"/>
      <c r="CD20" s="656" t="s">
        <v>265</v>
      </c>
      <c r="CE20" s="657"/>
      <c r="CF20" s="657"/>
      <c r="CG20" s="657"/>
      <c r="CH20" s="657"/>
      <c r="CI20" s="657"/>
      <c r="CJ20" s="657"/>
      <c r="CK20" s="657"/>
      <c r="CL20" s="657"/>
      <c r="CM20" s="657"/>
      <c r="CN20" s="657"/>
      <c r="CO20" s="657"/>
      <c r="CP20" s="657"/>
      <c r="CQ20" s="658"/>
      <c r="CR20" s="659">
        <v>3040452</v>
      </c>
      <c r="CS20" s="660"/>
      <c r="CT20" s="660"/>
      <c r="CU20" s="660"/>
      <c r="CV20" s="660"/>
      <c r="CW20" s="660"/>
      <c r="CX20" s="660"/>
      <c r="CY20" s="661"/>
      <c r="CZ20" s="662">
        <v>100</v>
      </c>
      <c r="DA20" s="662"/>
      <c r="DB20" s="662"/>
      <c r="DC20" s="662"/>
      <c r="DD20" s="668">
        <v>406023</v>
      </c>
      <c r="DE20" s="660"/>
      <c r="DF20" s="660"/>
      <c r="DG20" s="660"/>
      <c r="DH20" s="660"/>
      <c r="DI20" s="660"/>
      <c r="DJ20" s="660"/>
      <c r="DK20" s="660"/>
      <c r="DL20" s="660"/>
      <c r="DM20" s="660"/>
      <c r="DN20" s="660"/>
      <c r="DO20" s="660"/>
      <c r="DP20" s="661"/>
      <c r="DQ20" s="668">
        <v>2000656</v>
      </c>
      <c r="DR20" s="660"/>
      <c r="DS20" s="660"/>
      <c r="DT20" s="660"/>
      <c r="DU20" s="660"/>
      <c r="DV20" s="660"/>
      <c r="DW20" s="660"/>
      <c r="DX20" s="660"/>
      <c r="DY20" s="660"/>
      <c r="DZ20" s="660"/>
      <c r="EA20" s="660"/>
      <c r="EB20" s="660"/>
      <c r="EC20" s="669"/>
    </row>
    <row r="21" spans="2:133" ht="11.25" customHeight="1" x14ac:dyDescent="0.15">
      <c r="B21" s="656" t="s">
        <v>266</v>
      </c>
      <c r="C21" s="657"/>
      <c r="D21" s="657"/>
      <c r="E21" s="657"/>
      <c r="F21" s="657"/>
      <c r="G21" s="657"/>
      <c r="H21" s="657"/>
      <c r="I21" s="657"/>
      <c r="J21" s="657"/>
      <c r="K21" s="657"/>
      <c r="L21" s="657"/>
      <c r="M21" s="657"/>
      <c r="N21" s="657"/>
      <c r="O21" s="657"/>
      <c r="P21" s="657"/>
      <c r="Q21" s="658"/>
      <c r="R21" s="659">
        <v>1549635</v>
      </c>
      <c r="S21" s="660"/>
      <c r="T21" s="660"/>
      <c r="U21" s="660"/>
      <c r="V21" s="660"/>
      <c r="W21" s="660"/>
      <c r="X21" s="660"/>
      <c r="Y21" s="661"/>
      <c r="Z21" s="662">
        <v>49.8</v>
      </c>
      <c r="AA21" s="662"/>
      <c r="AB21" s="662"/>
      <c r="AC21" s="662"/>
      <c r="AD21" s="663">
        <v>1388840</v>
      </c>
      <c r="AE21" s="663"/>
      <c r="AF21" s="663"/>
      <c r="AG21" s="663"/>
      <c r="AH21" s="663"/>
      <c r="AI21" s="663"/>
      <c r="AJ21" s="663"/>
      <c r="AK21" s="663"/>
      <c r="AL21" s="664">
        <v>81.7</v>
      </c>
      <c r="AM21" s="665"/>
      <c r="AN21" s="665"/>
      <c r="AO21" s="666"/>
      <c r="AP21" s="656" t="s">
        <v>267</v>
      </c>
      <c r="AQ21" s="675"/>
      <c r="AR21" s="675"/>
      <c r="AS21" s="675"/>
      <c r="AT21" s="675"/>
      <c r="AU21" s="675"/>
      <c r="AV21" s="675"/>
      <c r="AW21" s="675"/>
      <c r="AX21" s="675"/>
      <c r="AY21" s="675"/>
      <c r="AZ21" s="675"/>
      <c r="BA21" s="675"/>
      <c r="BB21" s="675"/>
      <c r="BC21" s="675"/>
      <c r="BD21" s="675"/>
      <c r="BE21" s="675"/>
      <c r="BF21" s="676"/>
      <c r="BG21" s="659" t="s">
        <v>122</v>
      </c>
      <c r="BH21" s="660"/>
      <c r="BI21" s="660"/>
      <c r="BJ21" s="660"/>
      <c r="BK21" s="660"/>
      <c r="BL21" s="660"/>
      <c r="BM21" s="660"/>
      <c r="BN21" s="661"/>
      <c r="BO21" s="662" t="s">
        <v>122</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268</v>
      </c>
      <c r="C22" s="657"/>
      <c r="D22" s="657"/>
      <c r="E22" s="657"/>
      <c r="F22" s="657"/>
      <c r="G22" s="657"/>
      <c r="H22" s="657"/>
      <c r="I22" s="657"/>
      <c r="J22" s="657"/>
      <c r="K22" s="657"/>
      <c r="L22" s="657"/>
      <c r="M22" s="657"/>
      <c r="N22" s="657"/>
      <c r="O22" s="657"/>
      <c r="P22" s="657"/>
      <c r="Q22" s="658"/>
      <c r="R22" s="659">
        <v>1388840</v>
      </c>
      <c r="S22" s="660"/>
      <c r="T22" s="660"/>
      <c r="U22" s="660"/>
      <c r="V22" s="660"/>
      <c r="W22" s="660"/>
      <c r="X22" s="660"/>
      <c r="Y22" s="661"/>
      <c r="Z22" s="662">
        <v>44.6</v>
      </c>
      <c r="AA22" s="662"/>
      <c r="AB22" s="662"/>
      <c r="AC22" s="662"/>
      <c r="AD22" s="663">
        <v>1388840</v>
      </c>
      <c r="AE22" s="663"/>
      <c r="AF22" s="663"/>
      <c r="AG22" s="663"/>
      <c r="AH22" s="663"/>
      <c r="AI22" s="663"/>
      <c r="AJ22" s="663"/>
      <c r="AK22" s="663"/>
      <c r="AL22" s="664">
        <v>81.7</v>
      </c>
      <c r="AM22" s="665"/>
      <c r="AN22" s="665"/>
      <c r="AO22" s="666"/>
      <c r="AP22" s="656" t="s">
        <v>269</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270</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271</v>
      </c>
      <c r="C23" s="657"/>
      <c r="D23" s="657"/>
      <c r="E23" s="657"/>
      <c r="F23" s="657"/>
      <c r="G23" s="657"/>
      <c r="H23" s="657"/>
      <c r="I23" s="657"/>
      <c r="J23" s="657"/>
      <c r="K23" s="657"/>
      <c r="L23" s="657"/>
      <c r="M23" s="657"/>
      <c r="N23" s="657"/>
      <c r="O23" s="657"/>
      <c r="P23" s="657"/>
      <c r="Q23" s="658"/>
      <c r="R23" s="659">
        <v>160795</v>
      </c>
      <c r="S23" s="660"/>
      <c r="T23" s="660"/>
      <c r="U23" s="660"/>
      <c r="V23" s="660"/>
      <c r="W23" s="660"/>
      <c r="X23" s="660"/>
      <c r="Y23" s="661"/>
      <c r="Z23" s="662">
        <v>5.2</v>
      </c>
      <c r="AA23" s="662"/>
      <c r="AB23" s="662"/>
      <c r="AC23" s="662"/>
      <c r="AD23" s="663" t="s">
        <v>122</v>
      </c>
      <c r="AE23" s="663"/>
      <c r="AF23" s="663"/>
      <c r="AG23" s="663"/>
      <c r="AH23" s="663"/>
      <c r="AI23" s="663"/>
      <c r="AJ23" s="663"/>
      <c r="AK23" s="663"/>
      <c r="AL23" s="664" t="s">
        <v>122</v>
      </c>
      <c r="AM23" s="665"/>
      <c r="AN23" s="665"/>
      <c r="AO23" s="666"/>
      <c r="AP23" s="656" t="s">
        <v>272</v>
      </c>
      <c r="AQ23" s="675"/>
      <c r="AR23" s="675"/>
      <c r="AS23" s="675"/>
      <c r="AT23" s="675"/>
      <c r="AU23" s="675"/>
      <c r="AV23" s="675"/>
      <c r="AW23" s="675"/>
      <c r="AX23" s="675"/>
      <c r="AY23" s="675"/>
      <c r="AZ23" s="675"/>
      <c r="BA23" s="675"/>
      <c r="BB23" s="675"/>
      <c r="BC23" s="675"/>
      <c r="BD23" s="675"/>
      <c r="BE23" s="675"/>
      <c r="BF23" s="676"/>
      <c r="BG23" s="659" t="s">
        <v>122</v>
      </c>
      <c r="BH23" s="660"/>
      <c r="BI23" s="660"/>
      <c r="BJ23" s="660"/>
      <c r="BK23" s="660"/>
      <c r="BL23" s="660"/>
      <c r="BM23" s="660"/>
      <c r="BN23" s="661"/>
      <c r="BO23" s="662" t="s">
        <v>122</v>
      </c>
      <c r="BP23" s="662"/>
      <c r="BQ23" s="662"/>
      <c r="BR23" s="662"/>
      <c r="BS23" s="663" t="s">
        <v>122</v>
      </c>
      <c r="BT23" s="663"/>
      <c r="BU23" s="663"/>
      <c r="BV23" s="663"/>
      <c r="BW23" s="663"/>
      <c r="BX23" s="663"/>
      <c r="BY23" s="663"/>
      <c r="BZ23" s="663"/>
      <c r="CA23" s="663"/>
      <c r="CB23" s="667"/>
      <c r="CD23" s="641" t="s">
        <v>212</v>
      </c>
      <c r="CE23" s="642"/>
      <c r="CF23" s="642"/>
      <c r="CG23" s="642"/>
      <c r="CH23" s="642"/>
      <c r="CI23" s="642"/>
      <c r="CJ23" s="642"/>
      <c r="CK23" s="642"/>
      <c r="CL23" s="642"/>
      <c r="CM23" s="642"/>
      <c r="CN23" s="642"/>
      <c r="CO23" s="642"/>
      <c r="CP23" s="642"/>
      <c r="CQ23" s="643"/>
      <c r="CR23" s="641" t="s">
        <v>273</v>
      </c>
      <c r="CS23" s="642"/>
      <c r="CT23" s="642"/>
      <c r="CU23" s="642"/>
      <c r="CV23" s="642"/>
      <c r="CW23" s="642"/>
      <c r="CX23" s="642"/>
      <c r="CY23" s="643"/>
      <c r="CZ23" s="641" t="s">
        <v>274</v>
      </c>
      <c r="DA23" s="642"/>
      <c r="DB23" s="642"/>
      <c r="DC23" s="643"/>
      <c r="DD23" s="641" t="s">
        <v>275</v>
      </c>
      <c r="DE23" s="642"/>
      <c r="DF23" s="642"/>
      <c r="DG23" s="642"/>
      <c r="DH23" s="642"/>
      <c r="DI23" s="642"/>
      <c r="DJ23" s="642"/>
      <c r="DK23" s="643"/>
      <c r="DL23" s="686" t="s">
        <v>276</v>
      </c>
      <c r="DM23" s="687"/>
      <c r="DN23" s="687"/>
      <c r="DO23" s="687"/>
      <c r="DP23" s="687"/>
      <c r="DQ23" s="687"/>
      <c r="DR23" s="687"/>
      <c r="DS23" s="687"/>
      <c r="DT23" s="687"/>
      <c r="DU23" s="687"/>
      <c r="DV23" s="688"/>
      <c r="DW23" s="641" t="s">
        <v>277</v>
      </c>
      <c r="DX23" s="642"/>
      <c r="DY23" s="642"/>
      <c r="DZ23" s="642"/>
      <c r="EA23" s="642"/>
      <c r="EB23" s="642"/>
      <c r="EC23" s="643"/>
    </row>
    <row r="24" spans="2:133" ht="11.25" customHeight="1" x14ac:dyDescent="0.15">
      <c r="B24" s="656" t="s">
        <v>278</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279</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280</v>
      </c>
      <c r="CE24" s="646"/>
      <c r="CF24" s="646"/>
      <c r="CG24" s="646"/>
      <c r="CH24" s="646"/>
      <c r="CI24" s="646"/>
      <c r="CJ24" s="646"/>
      <c r="CK24" s="646"/>
      <c r="CL24" s="646"/>
      <c r="CM24" s="646"/>
      <c r="CN24" s="646"/>
      <c r="CO24" s="646"/>
      <c r="CP24" s="646"/>
      <c r="CQ24" s="647"/>
      <c r="CR24" s="648">
        <v>1061076</v>
      </c>
      <c r="CS24" s="649"/>
      <c r="CT24" s="649"/>
      <c r="CU24" s="649"/>
      <c r="CV24" s="649"/>
      <c r="CW24" s="649"/>
      <c r="CX24" s="649"/>
      <c r="CY24" s="650"/>
      <c r="CZ24" s="653">
        <v>34.9</v>
      </c>
      <c r="DA24" s="654"/>
      <c r="DB24" s="654"/>
      <c r="DC24" s="670"/>
      <c r="DD24" s="689">
        <v>937351</v>
      </c>
      <c r="DE24" s="649"/>
      <c r="DF24" s="649"/>
      <c r="DG24" s="649"/>
      <c r="DH24" s="649"/>
      <c r="DI24" s="649"/>
      <c r="DJ24" s="649"/>
      <c r="DK24" s="650"/>
      <c r="DL24" s="689">
        <v>876375</v>
      </c>
      <c r="DM24" s="649"/>
      <c r="DN24" s="649"/>
      <c r="DO24" s="649"/>
      <c r="DP24" s="649"/>
      <c r="DQ24" s="649"/>
      <c r="DR24" s="649"/>
      <c r="DS24" s="649"/>
      <c r="DT24" s="649"/>
      <c r="DU24" s="649"/>
      <c r="DV24" s="650"/>
      <c r="DW24" s="653">
        <v>51.3</v>
      </c>
      <c r="DX24" s="654"/>
      <c r="DY24" s="654"/>
      <c r="DZ24" s="654"/>
      <c r="EA24" s="654"/>
      <c r="EB24" s="654"/>
      <c r="EC24" s="655"/>
    </row>
    <row r="25" spans="2:133" ht="11.25" customHeight="1" x14ac:dyDescent="0.15">
      <c r="B25" s="656" t="s">
        <v>281</v>
      </c>
      <c r="C25" s="657"/>
      <c r="D25" s="657"/>
      <c r="E25" s="657"/>
      <c r="F25" s="657"/>
      <c r="G25" s="657"/>
      <c r="H25" s="657"/>
      <c r="I25" s="657"/>
      <c r="J25" s="657"/>
      <c r="K25" s="657"/>
      <c r="L25" s="657"/>
      <c r="M25" s="657"/>
      <c r="N25" s="657"/>
      <c r="O25" s="657"/>
      <c r="P25" s="657"/>
      <c r="Q25" s="658"/>
      <c r="R25" s="659">
        <v>1843755</v>
      </c>
      <c r="S25" s="660"/>
      <c r="T25" s="660"/>
      <c r="U25" s="660"/>
      <c r="V25" s="660"/>
      <c r="W25" s="660"/>
      <c r="X25" s="660"/>
      <c r="Y25" s="661"/>
      <c r="Z25" s="662">
        <v>59.2</v>
      </c>
      <c r="AA25" s="662"/>
      <c r="AB25" s="662"/>
      <c r="AC25" s="662"/>
      <c r="AD25" s="663">
        <v>1682960</v>
      </c>
      <c r="AE25" s="663"/>
      <c r="AF25" s="663"/>
      <c r="AG25" s="663"/>
      <c r="AH25" s="663"/>
      <c r="AI25" s="663"/>
      <c r="AJ25" s="663"/>
      <c r="AK25" s="663"/>
      <c r="AL25" s="664">
        <v>98.9</v>
      </c>
      <c r="AM25" s="665"/>
      <c r="AN25" s="665"/>
      <c r="AO25" s="666"/>
      <c r="AP25" s="656" t="s">
        <v>282</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283</v>
      </c>
      <c r="CE25" s="657"/>
      <c r="CF25" s="657"/>
      <c r="CG25" s="657"/>
      <c r="CH25" s="657"/>
      <c r="CI25" s="657"/>
      <c r="CJ25" s="657"/>
      <c r="CK25" s="657"/>
      <c r="CL25" s="657"/>
      <c r="CM25" s="657"/>
      <c r="CN25" s="657"/>
      <c r="CO25" s="657"/>
      <c r="CP25" s="657"/>
      <c r="CQ25" s="658"/>
      <c r="CR25" s="659">
        <v>577494</v>
      </c>
      <c r="CS25" s="692"/>
      <c r="CT25" s="692"/>
      <c r="CU25" s="692"/>
      <c r="CV25" s="692"/>
      <c r="CW25" s="692"/>
      <c r="CX25" s="692"/>
      <c r="CY25" s="693"/>
      <c r="CZ25" s="664">
        <v>19</v>
      </c>
      <c r="DA25" s="690"/>
      <c r="DB25" s="690"/>
      <c r="DC25" s="694"/>
      <c r="DD25" s="668">
        <v>497364</v>
      </c>
      <c r="DE25" s="692"/>
      <c r="DF25" s="692"/>
      <c r="DG25" s="692"/>
      <c r="DH25" s="692"/>
      <c r="DI25" s="692"/>
      <c r="DJ25" s="692"/>
      <c r="DK25" s="693"/>
      <c r="DL25" s="668">
        <v>487358</v>
      </c>
      <c r="DM25" s="692"/>
      <c r="DN25" s="692"/>
      <c r="DO25" s="692"/>
      <c r="DP25" s="692"/>
      <c r="DQ25" s="692"/>
      <c r="DR25" s="692"/>
      <c r="DS25" s="692"/>
      <c r="DT25" s="692"/>
      <c r="DU25" s="692"/>
      <c r="DV25" s="693"/>
      <c r="DW25" s="664">
        <v>28.6</v>
      </c>
      <c r="DX25" s="690"/>
      <c r="DY25" s="690"/>
      <c r="DZ25" s="690"/>
      <c r="EA25" s="690"/>
      <c r="EB25" s="690"/>
      <c r="EC25" s="691"/>
    </row>
    <row r="26" spans="2:133" ht="11.25" customHeight="1" x14ac:dyDescent="0.15">
      <c r="B26" s="656" t="s">
        <v>284</v>
      </c>
      <c r="C26" s="657"/>
      <c r="D26" s="657"/>
      <c r="E26" s="657"/>
      <c r="F26" s="657"/>
      <c r="G26" s="657"/>
      <c r="H26" s="657"/>
      <c r="I26" s="657"/>
      <c r="J26" s="657"/>
      <c r="K26" s="657"/>
      <c r="L26" s="657"/>
      <c r="M26" s="657"/>
      <c r="N26" s="657"/>
      <c r="O26" s="657"/>
      <c r="P26" s="657"/>
      <c r="Q26" s="658"/>
      <c r="R26" s="659" t="s">
        <v>122</v>
      </c>
      <c r="S26" s="660"/>
      <c r="T26" s="660"/>
      <c r="U26" s="660"/>
      <c r="V26" s="660"/>
      <c r="W26" s="660"/>
      <c r="X26" s="660"/>
      <c r="Y26" s="661"/>
      <c r="Z26" s="662" t="s">
        <v>122</v>
      </c>
      <c r="AA26" s="662"/>
      <c r="AB26" s="662"/>
      <c r="AC26" s="662"/>
      <c r="AD26" s="663" t="s">
        <v>122</v>
      </c>
      <c r="AE26" s="663"/>
      <c r="AF26" s="663"/>
      <c r="AG26" s="663"/>
      <c r="AH26" s="663"/>
      <c r="AI26" s="663"/>
      <c r="AJ26" s="663"/>
      <c r="AK26" s="663"/>
      <c r="AL26" s="664" t="s">
        <v>122</v>
      </c>
      <c r="AM26" s="665"/>
      <c r="AN26" s="665"/>
      <c r="AO26" s="666"/>
      <c r="AP26" s="656" t="s">
        <v>285</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286</v>
      </c>
      <c r="CE26" s="657"/>
      <c r="CF26" s="657"/>
      <c r="CG26" s="657"/>
      <c r="CH26" s="657"/>
      <c r="CI26" s="657"/>
      <c r="CJ26" s="657"/>
      <c r="CK26" s="657"/>
      <c r="CL26" s="657"/>
      <c r="CM26" s="657"/>
      <c r="CN26" s="657"/>
      <c r="CO26" s="657"/>
      <c r="CP26" s="657"/>
      <c r="CQ26" s="658"/>
      <c r="CR26" s="659">
        <v>287086</v>
      </c>
      <c r="CS26" s="660"/>
      <c r="CT26" s="660"/>
      <c r="CU26" s="660"/>
      <c r="CV26" s="660"/>
      <c r="CW26" s="660"/>
      <c r="CX26" s="660"/>
      <c r="CY26" s="661"/>
      <c r="CZ26" s="664">
        <v>9.4</v>
      </c>
      <c r="DA26" s="690"/>
      <c r="DB26" s="690"/>
      <c r="DC26" s="694"/>
      <c r="DD26" s="668">
        <v>252272</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90"/>
      <c r="DY26" s="690"/>
      <c r="DZ26" s="690"/>
      <c r="EA26" s="690"/>
      <c r="EB26" s="690"/>
      <c r="EC26" s="691"/>
    </row>
    <row r="27" spans="2:133" ht="11.25" customHeight="1" x14ac:dyDescent="0.15">
      <c r="B27" s="656" t="s">
        <v>287</v>
      </c>
      <c r="C27" s="657"/>
      <c r="D27" s="657"/>
      <c r="E27" s="657"/>
      <c r="F27" s="657"/>
      <c r="G27" s="657"/>
      <c r="H27" s="657"/>
      <c r="I27" s="657"/>
      <c r="J27" s="657"/>
      <c r="K27" s="657"/>
      <c r="L27" s="657"/>
      <c r="M27" s="657"/>
      <c r="N27" s="657"/>
      <c r="O27" s="657"/>
      <c r="P27" s="657"/>
      <c r="Q27" s="658"/>
      <c r="R27" s="659">
        <v>52025</v>
      </c>
      <c r="S27" s="660"/>
      <c r="T27" s="660"/>
      <c r="U27" s="660"/>
      <c r="V27" s="660"/>
      <c r="W27" s="660"/>
      <c r="X27" s="660"/>
      <c r="Y27" s="661"/>
      <c r="Z27" s="662">
        <v>1.7</v>
      </c>
      <c r="AA27" s="662"/>
      <c r="AB27" s="662"/>
      <c r="AC27" s="662"/>
      <c r="AD27" s="663" t="s">
        <v>122</v>
      </c>
      <c r="AE27" s="663"/>
      <c r="AF27" s="663"/>
      <c r="AG27" s="663"/>
      <c r="AH27" s="663"/>
      <c r="AI27" s="663"/>
      <c r="AJ27" s="663"/>
      <c r="AK27" s="663"/>
      <c r="AL27" s="664" t="s">
        <v>122</v>
      </c>
      <c r="AM27" s="665"/>
      <c r="AN27" s="665"/>
      <c r="AO27" s="666"/>
      <c r="AP27" s="656" t="s">
        <v>288</v>
      </c>
      <c r="AQ27" s="657"/>
      <c r="AR27" s="657"/>
      <c r="AS27" s="657"/>
      <c r="AT27" s="657"/>
      <c r="AU27" s="657"/>
      <c r="AV27" s="657"/>
      <c r="AW27" s="657"/>
      <c r="AX27" s="657"/>
      <c r="AY27" s="657"/>
      <c r="AZ27" s="657"/>
      <c r="BA27" s="657"/>
      <c r="BB27" s="657"/>
      <c r="BC27" s="657"/>
      <c r="BD27" s="657"/>
      <c r="BE27" s="657"/>
      <c r="BF27" s="658"/>
      <c r="BG27" s="659">
        <v>199101</v>
      </c>
      <c r="BH27" s="660"/>
      <c r="BI27" s="660"/>
      <c r="BJ27" s="660"/>
      <c r="BK27" s="660"/>
      <c r="BL27" s="660"/>
      <c r="BM27" s="660"/>
      <c r="BN27" s="661"/>
      <c r="BO27" s="662">
        <v>100</v>
      </c>
      <c r="BP27" s="662"/>
      <c r="BQ27" s="662"/>
      <c r="BR27" s="662"/>
      <c r="BS27" s="663" t="s">
        <v>122</v>
      </c>
      <c r="BT27" s="663"/>
      <c r="BU27" s="663"/>
      <c r="BV27" s="663"/>
      <c r="BW27" s="663"/>
      <c r="BX27" s="663"/>
      <c r="BY27" s="663"/>
      <c r="BZ27" s="663"/>
      <c r="CA27" s="663"/>
      <c r="CB27" s="667"/>
      <c r="CD27" s="656" t="s">
        <v>289</v>
      </c>
      <c r="CE27" s="657"/>
      <c r="CF27" s="657"/>
      <c r="CG27" s="657"/>
      <c r="CH27" s="657"/>
      <c r="CI27" s="657"/>
      <c r="CJ27" s="657"/>
      <c r="CK27" s="657"/>
      <c r="CL27" s="657"/>
      <c r="CM27" s="657"/>
      <c r="CN27" s="657"/>
      <c r="CO27" s="657"/>
      <c r="CP27" s="657"/>
      <c r="CQ27" s="658"/>
      <c r="CR27" s="659">
        <v>102803</v>
      </c>
      <c r="CS27" s="692"/>
      <c r="CT27" s="692"/>
      <c r="CU27" s="692"/>
      <c r="CV27" s="692"/>
      <c r="CW27" s="692"/>
      <c r="CX27" s="692"/>
      <c r="CY27" s="693"/>
      <c r="CZ27" s="664">
        <v>3.4</v>
      </c>
      <c r="DA27" s="690"/>
      <c r="DB27" s="690"/>
      <c r="DC27" s="694"/>
      <c r="DD27" s="668">
        <v>67596</v>
      </c>
      <c r="DE27" s="692"/>
      <c r="DF27" s="692"/>
      <c r="DG27" s="692"/>
      <c r="DH27" s="692"/>
      <c r="DI27" s="692"/>
      <c r="DJ27" s="692"/>
      <c r="DK27" s="693"/>
      <c r="DL27" s="668">
        <v>16626</v>
      </c>
      <c r="DM27" s="692"/>
      <c r="DN27" s="692"/>
      <c r="DO27" s="692"/>
      <c r="DP27" s="692"/>
      <c r="DQ27" s="692"/>
      <c r="DR27" s="692"/>
      <c r="DS27" s="692"/>
      <c r="DT27" s="692"/>
      <c r="DU27" s="692"/>
      <c r="DV27" s="693"/>
      <c r="DW27" s="664">
        <v>1</v>
      </c>
      <c r="DX27" s="690"/>
      <c r="DY27" s="690"/>
      <c r="DZ27" s="690"/>
      <c r="EA27" s="690"/>
      <c r="EB27" s="690"/>
      <c r="EC27" s="691"/>
    </row>
    <row r="28" spans="2:133" ht="11.25" customHeight="1" x14ac:dyDescent="0.15">
      <c r="B28" s="656" t="s">
        <v>290</v>
      </c>
      <c r="C28" s="657"/>
      <c r="D28" s="657"/>
      <c r="E28" s="657"/>
      <c r="F28" s="657"/>
      <c r="G28" s="657"/>
      <c r="H28" s="657"/>
      <c r="I28" s="657"/>
      <c r="J28" s="657"/>
      <c r="K28" s="657"/>
      <c r="L28" s="657"/>
      <c r="M28" s="657"/>
      <c r="N28" s="657"/>
      <c r="O28" s="657"/>
      <c r="P28" s="657"/>
      <c r="Q28" s="658"/>
      <c r="R28" s="659">
        <v>44473</v>
      </c>
      <c r="S28" s="660"/>
      <c r="T28" s="660"/>
      <c r="U28" s="660"/>
      <c r="V28" s="660"/>
      <c r="W28" s="660"/>
      <c r="X28" s="660"/>
      <c r="Y28" s="661"/>
      <c r="Z28" s="662">
        <v>1.4</v>
      </c>
      <c r="AA28" s="662"/>
      <c r="AB28" s="662"/>
      <c r="AC28" s="662"/>
      <c r="AD28" s="663" t="s">
        <v>122</v>
      </c>
      <c r="AE28" s="663"/>
      <c r="AF28" s="663"/>
      <c r="AG28" s="663"/>
      <c r="AH28" s="663"/>
      <c r="AI28" s="663"/>
      <c r="AJ28" s="663"/>
      <c r="AK28" s="663"/>
      <c r="AL28" s="664" t="s">
        <v>122</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291</v>
      </c>
      <c r="CE28" s="657"/>
      <c r="CF28" s="657"/>
      <c r="CG28" s="657"/>
      <c r="CH28" s="657"/>
      <c r="CI28" s="657"/>
      <c r="CJ28" s="657"/>
      <c r="CK28" s="657"/>
      <c r="CL28" s="657"/>
      <c r="CM28" s="657"/>
      <c r="CN28" s="657"/>
      <c r="CO28" s="657"/>
      <c r="CP28" s="657"/>
      <c r="CQ28" s="658"/>
      <c r="CR28" s="659">
        <v>380779</v>
      </c>
      <c r="CS28" s="660"/>
      <c r="CT28" s="660"/>
      <c r="CU28" s="660"/>
      <c r="CV28" s="660"/>
      <c r="CW28" s="660"/>
      <c r="CX28" s="660"/>
      <c r="CY28" s="661"/>
      <c r="CZ28" s="664">
        <v>12.5</v>
      </c>
      <c r="DA28" s="690"/>
      <c r="DB28" s="690"/>
      <c r="DC28" s="694"/>
      <c r="DD28" s="668">
        <v>372391</v>
      </c>
      <c r="DE28" s="660"/>
      <c r="DF28" s="660"/>
      <c r="DG28" s="660"/>
      <c r="DH28" s="660"/>
      <c r="DI28" s="660"/>
      <c r="DJ28" s="660"/>
      <c r="DK28" s="661"/>
      <c r="DL28" s="668">
        <v>372391</v>
      </c>
      <c r="DM28" s="660"/>
      <c r="DN28" s="660"/>
      <c r="DO28" s="660"/>
      <c r="DP28" s="660"/>
      <c r="DQ28" s="660"/>
      <c r="DR28" s="660"/>
      <c r="DS28" s="660"/>
      <c r="DT28" s="660"/>
      <c r="DU28" s="660"/>
      <c r="DV28" s="661"/>
      <c r="DW28" s="664">
        <v>21.8</v>
      </c>
      <c r="DX28" s="690"/>
      <c r="DY28" s="690"/>
      <c r="DZ28" s="690"/>
      <c r="EA28" s="690"/>
      <c r="EB28" s="690"/>
      <c r="EC28" s="691"/>
    </row>
    <row r="29" spans="2:133" ht="11.25" customHeight="1" x14ac:dyDescent="0.15">
      <c r="B29" s="656" t="s">
        <v>292</v>
      </c>
      <c r="C29" s="657"/>
      <c r="D29" s="657"/>
      <c r="E29" s="657"/>
      <c r="F29" s="657"/>
      <c r="G29" s="657"/>
      <c r="H29" s="657"/>
      <c r="I29" s="657"/>
      <c r="J29" s="657"/>
      <c r="K29" s="657"/>
      <c r="L29" s="657"/>
      <c r="M29" s="657"/>
      <c r="N29" s="657"/>
      <c r="O29" s="657"/>
      <c r="P29" s="657"/>
      <c r="Q29" s="658"/>
      <c r="R29" s="659">
        <v>8380</v>
      </c>
      <c r="S29" s="660"/>
      <c r="T29" s="660"/>
      <c r="U29" s="660"/>
      <c r="V29" s="660"/>
      <c r="W29" s="660"/>
      <c r="X29" s="660"/>
      <c r="Y29" s="661"/>
      <c r="Z29" s="662">
        <v>0.3</v>
      </c>
      <c r="AA29" s="662"/>
      <c r="AB29" s="662"/>
      <c r="AC29" s="662"/>
      <c r="AD29" s="663" t="s">
        <v>122</v>
      </c>
      <c r="AE29" s="663"/>
      <c r="AF29" s="663"/>
      <c r="AG29" s="663"/>
      <c r="AH29" s="663"/>
      <c r="AI29" s="663"/>
      <c r="AJ29" s="663"/>
      <c r="AK29" s="663"/>
      <c r="AL29" s="664" t="s">
        <v>122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293</v>
      </c>
      <c r="CE29" s="696"/>
      <c r="CF29" s="656" t="s">
        <v>66</v>
      </c>
      <c r="CG29" s="657"/>
      <c r="CH29" s="657"/>
      <c r="CI29" s="657"/>
      <c r="CJ29" s="657"/>
      <c r="CK29" s="657"/>
      <c r="CL29" s="657"/>
      <c r="CM29" s="657"/>
      <c r="CN29" s="657"/>
      <c r="CO29" s="657"/>
      <c r="CP29" s="657"/>
      <c r="CQ29" s="658"/>
      <c r="CR29" s="659">
        <v>380777</v>
      </c>
      <c r="CS29" s="692"/>
      <c r="CT29" s="692"/>
      <c r="CU29" s="692"/>
      <c r="CV29" s="692"/>
      <c r="CW29" s="692"/>
      <c r="CX29" s="692"/>
      <c r="CY29" s="693"/>
      <c r="CZ29" s="664">
        <v>12.5</v>
      </c>
      <c r="DA29" s="690"/>
      <c r="DB29" s="690"/>
      <c r="DC29" s="694"/>
      <c r="DD29" s="668">
        <v>372389</v>
      </c>
      <c r="DE29" s="692"/>
      <c r="DF29" s="692"/>
      <c r="DG29" s="692"/>
      <c r="DH29" s="692"/>
      <c r="DI29" s="692"/>
      <c r="DJ29" s="692"/>
      <c r="DK29" s="693"/>
      <c r="DL29" s="668">
        <v>372389</v>
      </c>
      <c r="DM29" s="692"/>
      <c r="DN29" s="692"/>
      <c r="DO29" s="692"/>
      <c r="DP29" s="692"/>
      <c r="DQ29" s="692"/>
      <c r="DR29" s="692"/>
      <c r="DS29" s="692"/>
      <c r="DT29" s="692"/>
      <c r="DU29" s="692"/>
      <c r="DV29" s="693"/>
      <c r="DW29" s="664">
        <v>21.8</v>
      </c>
      <c r="DX29" s="690"/>
      <c r="DY29" s="690"/>
      <c r="DZ29" s="690"/>
      <c r="EA29" s="690"/>
      <c r="EB29" s="690"/>
      <c r="EC29" s="691"/>
    </row>
    <row r="30" spans="2:133" ht="11.25" customHeight="1" x14ac:dyDescent="0.15">
      <c r="B30" s="656" t="s">
        <v>294</v>
      </c>
      <c r="C30" s="657"/>
      <c r="D30" s="657"/>
      <c r="E30" s="657"/>
      <c r="F30" s="657"/>
      <c r="G30" s="657"/>
      <c r="H30" s="657"/>
      <c r="I30" s="657"/>
      <c r="J30" s="657"/>
      <c r="K30" s="657"/>
      <c r="L30" s="657"/>
      <c r="M30" s="657"/>
      <c r="N30" s="657"/>
      <c r="O30" s="657"/>
      <c r="P30" s="657"/>
      <c r="Q30" s="658"/>
      <c r="R30" s="659">
        <v>306401</v>
      </c>
      <c r="S30" s="660"/>
      <c r="T30" s="660"/>
      <c r="U30" s="660"/>
      <c r="V30" s="660"/>
      <c r="W30" s="660"/>
      <c r="X30" s="660"/>
      <c r="Y30" s="661"/>
      <c r="Z30" s="662">
        <v>9.8000000000000007</v>
      </c>
      <c r="AA30" s="662"/>
      <c r="AB30" s="662"/>
      <c r="AC30" s="662"/>
      <c r="AD30" s="663" t="s">
        <v>122</v>
      </c>
      <c r="AE30" s="663"/>
      <c r="AF30" s="663"/>
      <c r="AG30" s="663"/>
      <c r="AH30" s="663"/>
      <c r="AI30" s="663"/>
      <c r="AJ30" s="663"/>
      <c r="AK30" s="663"/>
      <c r="AL30" s="664" t="s">
        <v>122</v>
      </c>
      <c r="AM30" s="665"/>
      <c r="AN30" s="665"/>
      <c r="AO30" s="666"/>
      <c r="AP30" s="641" t="s">
        <v>212</v>
      </c>
      <c r="AQ30" s="642"/>
      <c r="AR30" s="642"/>
      <c r="AS30" s="642"/>
      <c r="AT30" s="642"/>
      <c r="AU30" s="642"/>
      <c r="AV30" s="642"/>
      <c r="AW30" s="642"/>
      <c r="AX30" s="642"/>
      <c r="AY30" s="642"/>
      <c r="AZ30" s="642"/>
      <c r="BA30" s="642"/>
      <c r="BB30" s="642"/>
      <c r="BC30" s="642"/>
      <c r="BD30" s="642"/>
      <c r="BE30" s="642"/>
      <c r="BF30" s="643"/>
      <c r="BG30" s="641" t="s">
        <v>295</v>
      </c>
      <c r="BH30" s="701"/>
      <c r="BI30" s="701"/>
      <c r="BJ30" s="701"/>
      <c r="BK30" s="701"/>
      <c r="BL30" s="701"/>
      <c r="BM30" s="701"/>
      <c r="BN30" s="701"/>
      <c r="BO30" s="701"/>
      <c r="BP30" s="701"/>
      <c r="BQ30" s="702"/>
      <c r="BR30" s="641" t="s">
        <v>296</v>
      </c>
      <c r="BS30" s="701"/>
      <c r="BT30" s="701"/>
      <c r="BU30" s="701"/>
      <c r="BV30" s="701"/>
      <c r="BW30" s="701"/>
      <c r="BX30" s="701"/>
      <c r="BY30" s="701"/>
      <c r="BZ30" s="701"/>
      <c r="CA30" s="701"/>
      <c r="CB30" s="702"/>
      <c r="CD30" s="697"/>
      <c r="CE30" s="698"/>
      <c r="CF30" s="656" t="s">
        <v>297</v>
      </c>
      <c r="CG30" s="657"/>
      <c r="CH30" s="657"/>
      <c r="CI30" s="657"/>
      <c r="CJ30" s="657"/>
      <c r="CK30" s="657"/>
      <c r="CL30" s="657"/>
      <c r="CM30" s="657"/>
      <c r="CN30" s="657"/>
      <c r="CO30" s="657"/>
      <c r="CP30" s="657"/>
      <c r="CQ30" s="658"/>
      <c r="CR30" s="659">
        <v>368301</v>
      </c>
      <c r="CS30" s="660"/>
      <c r="CT30" s="660"/>
      <c r="CU30" s="660"/>
      <c r="CV30" s="660"/>
      <c r="CW30" s="660"/>
      <c r="CX30" s="660"/>
      <c r="CY30" s="661"/>
      <c r="CZ30" s="664">
        <v>12.1</v>
      </c>
      <c r="DA30" s="690"/>
      <c r="DB30" s="690"/>
      <c r="DC30" s="694"/>
      <c r="DD30" s="668">
        <v>360584</v>
      </c>
      <c r="DE30" s="660"/>
      <c r="DF30" s="660"/>
      <c r="DG30" s="660"/>
      <c r="DH30" s="660"/>
      <c r="DI30" s="660"/>
      <c r="DJ30" s="660"/>
      <c r="DK30" s="661"/>
      <c r="DL30" s="668">
        <v>360584</v>
      </c>
      <c r="DM30" s="660"/>
      <c r="DN30" s="660"/>
      <c r="DO30" s="660"/>
      <c r="DP30" s="660"/>
      <c r="DQ30" s="660"/>
      <c r="DR30" s="660"/>
      <c r="DS30" s="660"/>
      <c r="DT30" s="660"/>
      <c r="DU30" s="660"/>
      <c r="DV30" s="661"/>
      <c r="DW30" s="664">
        <v>21.1</v>
      </c>
      <c r="DX30" s="690"/>
      <c r="DY30" s="690"/>
      <c r="DZ30" s="690"/>
      <c r="EA30" s="690"/>
      <c r="EB30" s="690"/>
      <c r="EC30" s="691"/>
    </row>
    <row r="31" spans="2:133" ht="11.25" customHeight="1" x14ac:dyDescent="0.15">
      <c r="B31" s="672" t="s">
        <v>298</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5" t="s">
        <v>299</v>
      </c>
      <c r="AQ31" s="706"/>
      <c r="AR31" s="706"/>
      <c r="AS31" s="706"/>
      <c r="AT31" s="711" t="s">
        <v>300</v>
      </c>
      <c r="AU31" s="218"/>
      <c r="AV31" s="218"/>
      <c r="AW31" s="218"/>
      <c r="AX31" s="645" t="s">
        <v>178</v>
      </c>
      <c r="AY31" s="646"/>
      <c r="AZ31" s="646"/>
      <c r="BA31" s="646"/>
      <c r="BB31" s="646"/>
      <c r="BC31" s="646"/>
      <c r="BD31" s="646"/>
      <c r="BE31" s="646"/>
      <c r="BF31" s="647"/>
      <c r="BG31" s="715">
        <v>99.7</v>
      </c>
      <c r="BH31" s="703"/>
      <c r="BI31" s="703"/>
      <c r="BJ31" s="703"/>
      <c r="BK31" s="703"/>
      <c r="BL31" s="703"/>
      <c r="BM31" s="654">
        <v>98.9</v>
      </c>
      <c r="BN31" s="703"/>
      <c r="BO31" s="703"/>
      <c r="BP31" s="703"/>
      <c r="BQ31" s="704"/>
      <c r="BR31" s="715">
        <v>99.6</v>
      </c>
      <c r="BS31" s="703"/>
      <c r="BT31" s="703"/>
      <c r="BU31" s="703"/>
      <c r="BV31" s="703"/>
      <c r="BW31" s="703"/>
      <c r="BX31" s="654">
        <v>98.6</v>
      </c>
      <c r="BY31" s="703"/>
      <c r="BZ31" s="703"/>
      <c r="CA31" s="703"/>
      <c r="CB31" s="704"/>
      <c r="CD31" s="697"/>
      <c r="CE31" s="698"/>
      <c r="CF31" s="656" t="s">
        <v>301</v>
      </c>
      <c r="CG31" s="657"/>
      <c r="CH31" s="657"/>
      <c r="CI31" s="657"/>
      <c r="CJ31" s="657"/>
      <c r="CK31" s="657"/>
      <c r="CL31" s="657"/>
      <c r="CM31" s="657"/>
      <c r="CN31" s="657"/>
      <c r="CO31" s="657"/>
      <c r="CP31" s="657"/>
      <c r="CQ31" s="658"/>
      <c r="CR31" s="659">
        <v>12476</v>
      </c>
      <c r="CS31" s="692"/>
      <c r="CT31" s="692"/>
      <c r="CU31" s="692"/>
      <c r="CV31" s="692"/>
      <c r="CW31" s="692"/>
      <c r="CX31" s="692"/>
      <c r="CY31" s="693"/>
      <c r="CZ31" s="664">
        <v>0.4</v>
      </c>
      <c r="DA31" s="690"/>
      <c r="DB31" s="690"/>
      <c r="DC31" s="694"/>
      <c r="DD31" s="668">
        <v>11805</v>
      </c>
      <c r="DE31" s="692"/>
      <c r="DF31" s="692"/>
      <c r="DG31" s="692"/>
      <c r="DH31" s="692"/>
      <c r="DI31" s="692"/>
      <c r="DJ31" s="692"/>
      <c r="DK31" s="693"/>
      <c r="DL31" s="668">
        <v>11805</v>
      </c>
      <c r="DM31" s="692"/>
      <c r="DN31" s="692"/>
      <c r="DO31" s="692"/>
      <c r="DP31" s="692"/>
      <c r="DQ31" s="692"/>
      <c r="DR31" s="692"/>
      <c r="DS31" s="692"/>
      <c r="DT31" s="692"/>
      <c r="DU31" s="692"/>
      <c r="DV31" s="693"/>
      <c r="DW31" s="664">
        <v>0.7</v>
      </c>
      <c r="DX31" s="690"/>
      <c r="DY31" s="690"/>
      <c r="DZ31" s="690"/>
      <c r="EA31" s="690"/>
      <c r="EB31" s="690"/>
      <c r="EC31" s="691"/>
    </row>
    <row r="32" spans="2:133" ht="11.25" customHeight="1" x14ac:dyDescent="0.15">
      <c r="B32" s="656" t="s">
        <v>302</v>
      </c>
      <c r="C32" s="657"/>
      <c r="D32" s="657"/>
      <c r="E32" s="657"/>
      <c r="F32" s="657"/>
      <c r="G32" s="657"/>
      <c r="H32" s="657"/>
      <c r="I32" s="657"/>
      <c r="J32" s="657"/>
      <c r="K32" s="657"/>
      <c r="L32" s="657"/>
      <c r="M32" s="657"/>
      <c r="N32" s="657"/>
      <c r="O32" s="657"/>
      <c r="P32" s="657"/>
      <c r="Q32" s="658"/>
      <c r="R32" s="659">
        <v>239099</v>
      </c>
      <c r="S32" s="660"/>
      <c r="T32" s="660"/>
      <c r="U32" s="660"/>
      <c r="V32" s="660"/>
      <c r="W32" s="660"/>
      <c r="X32" s="660"/>
      <c r="Y32" s="661"/>
      <c r="Z32" s="662">
        <v>7.7</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303</v>
      </c>
      <c r="AX32" s="656" t="s">
        <v>304</v>
      </c>
      <c r="AY32" s="657"/>
      <c r="AZ32" s="657"/>
      <c r="BA32" s="657"/>
      <c r="BB32" s="657"/>
      <c r="BC32" s="657"/>
      <c r="BD32" s="657"/>
      <c r="BE32" s="657"/>
      <c r="BF32" s="658"/>
      <c r="BG32" s="716">
        <v>99.9</v>
      </c>
      <c r="BH32" s="692"/>
      <c r="BI32" s="692"/>
      <c r="BJ32" s="692"/>
      <c r="BK32" s="692"/>
      <c r="BL32" s="692"/>
      <c r="BM32" s="665">
        <v>99.8</v>
      </c>
      <c r="BN32" s="692"/>
      <c r="BO32" s="692"/>
      <c r="BP32" s="692"/>
      <c r="BQ32" s="714"/>
      <c r="BR32" s="716">
        <v>99.8</v>
      </c>
      <c r="BS32" s="692"/>
      <c r="BT32" s="692"/>
      <c r="BU32" s="692"/>
      <c r="BV32" s="692"/>
      <c r="BW32" s="692"/>
      <c r="BX32" s="665">
        <v>99.5</v>
      </c>
      <c r="BY32" s="692"/>
      <c r="BZ32" s="692"/>
      <c r="CA32" s="692"/>
      <c r="CB32" s="714"/>
      <c r="CD32" s="699"/>
      <c r="CE32" s="700"/>
      <c r="CF32" s="656" t="s">
        <v>305</v>
      </c>
      <c r="CG32" s="657"/>
      <c r="CH32" s="657"/>
      <c r="CI32" s="657"/>
      <c r="CJ32" s="657"/>
      <c r="CK32" s="657"/>
      <c r="CL32" s="657"/>
      <c r="CM32" s="657"/>
      <c r="CN32" s="657"/>
      <c r="CO32" s="657"/>
      <c r="CP32" s="657"/>
      <c r="CQ32" s="658"/>
      <c r="CR32" s="659">
        <v>2</v>
      </c>
      <c r="CS32" s="660"/>
      <c r="CT32" s="660"/>
      <c r="CU32" s="660"/>
      <c r="CV32" s="660"/>
      <c r="CW32" s="660"/>
      <c r="CX32" s="660"/>
      <c r="CY32" s="661"/>
      <c r="CZ32" s="664">
        <v>0</v>
      </c>
      <c r="DA32" s="690"/>
      <c r="DB32" s="690"/>
      <c r="DC32" s="694"/>
      <c r="DD32" s="668">
        <v>2</v>
      </c>
      <c r="DE32" s="660"/>
      <c r="DF32" s="660"/>
      <c r="DG32" s="660"/>
      <c r="DH32" s="660"/>
      <c r="DI32" s="660"/>
      <c r="DJ32" s="660"/>
      <c r="DK32" s="661"/>
      <c r="DL32" s="668">
        <v>2</v>
      </c>
      <c r="DM32" s="660"/>
      <c r="DN32" s="660"/>
      <c r="DO32" s="660"/>
      <c r="DP32" s="660"/>
      <c r="DQ32" s="660"/>
      <c r="DR32" s="660"/>
      <c r="DS32" s="660"/>
      <c r="DT32" s="660"/>
      <c r="DU32" s="660"/>
      <c r="DV32" s="661"/>
      <c r="DW32" s="664">
        <v>0</v>
      </c>
      <c r="DX32" s="690"/>
      <c r="DY32" s="690"/>
      <c r="DZ32" s="690"/>
      <c r="EA32" s="690"/>
      <c r="EB32" s="690"/>
      <c r="EC32" s="691"/>
    </row>
    <row r="33" spans="2:133" ht="11.25" customHeight="1" x14ac:dyDescent="0.15">
      <c r="B33" s="656" t="s">
        <v>306</v>
      </c>
      <c r="C33" s="657"/>
      <c r="D33" s="657"/>
      <c r="E33" s="657"/>
      <c r="F33" s="657"/>
      <c r="G33" s="657"/>
      <c r="H33" s="657"/>
      <c r="I33" s="657"/>
      <c r="J33" s="657"/>
      <c r="K33" s="657"/>
      <c r="L33" s="657"/>
      <c r="M33" s="657"/>
      <c r="N33" s="657"/>
      <c r="O33" s="657"/>
      <c r="P33" s="657"/>
      <c r="Q33" s="658"/>
      <c r="R33" s="659">
        <v>31841</v>
      </c>
      <c r="S33" s="660"/>
      <c r="T33" s="660"/>
      <c r="U33" s="660"/>
      <c r="V33" s="660"/>
      <c r="W33" s="660"/>
      <c r="X33" s="660"/>
      <c r="Y33" s="661"/>
      <c r="Z33" s="662">
        <v>1</v>
      </c>
      <c r="AA33" s="662"/>
      <c r="AB33" s="662"/>
      <c r="AC33" s="662"/>
      <c r="AD33" s="663">
        <v>17859</v>
      </c>
      <c r="AE33" s="663"/>
      <c r="AF33" s="663"/>
      <c r="AG33" s="663"/>
      <c r="AH33" s="663"/>
      <c r="AI33" s="663"/>
      <c r="AJ33" s="663"/>
      <c r="AK33" s="663"/>
      <c r="AL33" s="664">
        <v>1.1000000000000001</v>
      </c>
      <c r="AM33" s="665"/>
      <c r="AN33" s="665"/>
      <c r="AO33" s="666"/>
      <c r="AP33" s="709"/>
      <c r="AQ33" s="710"/>
      <c r="AR33" s="710"/>
      <c r="AS33" s="710"/>
      <c r="AT33" s="713"/>
      <c r="AU33" s="219"/>
      <c r="AV33" s="219"/>
      <c r="AW33" s="219"/>
      <c r="AX33" s="680" t="s">
        <v>307</v>
      </c>
      <c r="AY33" s="681"/>
      <c r="AZ33" s="681"/>
      <c r="BA33" s="681"/>
      <c r="BB33" s="681"/>
      <c r="BC33" s="681"/>
      <c r="BD33" s="681"/>
      <c r="BE33" s="681"/>
      <c r="BF33" s="682"/>
      <c r="BG33" s="717">
        <v>99.5</v>
      </c>
      <c r="BH33" s="718"/>
      <c r="BI33" s="718"/>
      <c r="BJ33" s="718"/>
      <c r="BK33" s="718"/>
      <c r="BL33" s="718"/>
      <c r="BM33" s="719">
        <v>98.2</v>
      </c>
      <c r="BN33" s="718"/>
      <c r="BO33" s="718"/>
      <c r="BP33" s="718"/>
      <c r="BQ33" s="720"/>
      <c r="BR33" s="717">
        <v>99.3</v>
      </c>
      <c r="BS33" s="718"/>
      <c r="BT33" s="718"/>
      <c r="BU33" s="718"/>
      <c r="BV33" s="718"/>
      <c r="BW33" s="718"/>
      <c r="BX33" s="719">
        <v>97.7</v>
      </c>
      <c r="BY33" s="718"/>
      <c r="BZ33" s="718"/>
      <c r="CA33" s="718"/>
      <c r="CB33" s="720"/>
      <c r="CD33" s="656" t="s">
        <v>308</v>
      </c>
      <c r="CE33" s="657"/>
      <c r="CF33" s="657"/>
      <c r="CG33" s="657"/>
      <c r="CH33" s="657"/>
      <c r="CI33" s="657"/>
      <c r="CJ33" s="657"/>
      <c r="CK33" s="657"/>
      <c r="CL33" s="657"/>
      <c r="CM33" s="657"/>
      <c r="CN33" s="657"/>
      <c r="CO33" s="657"/>
      <c r="CP33" s="657"/>
      <c r="CQ33" s="658"/>
      <c r="CR33" s="659">
        <v>1568934</v>
      </c>
      <c r="CS33" s="692"/>
      <c r="CT33" s="692"/>
      <c r="CU33" s="692"/>
      <c r="CV33" s="692"/>
      <c r="CW33" s="692"/>
      <c r="CX33" s="692"/>
      <c r="CY33" s="693"/>
      <c r="CZ33" s="664">
        <v>51.6</v>
      </c>
      <c r="DA33" s="690"/>
      <c r="DB33" s="690"/>
      <c r="DC33" s="694"/>
      <c r="DD33" s="668">
        <v>1019812</v>
      </c>
      <c r="DE33" s="692"/>
      <c r="DF33" s="692"/>
      <c r="DG33" s="692"/>
      <c r="DH33" s="692"/>
      <c r="DI33" s="692"/>
      <c r="DJ33" s="692"/>
      <c r="DK33" s="693"/>
      <c r="DL33" s="668">
        <v>763139</v>
      </c>
      <c r="DM33" s="692"/>
      <c r="DN33" s="692"/>
      <c r="DO33" s="692"/>
      <c r="DP33" s="692"/>
      <c r="DQ33" s="692"/>
      <c r="DR33" s="692"/>
      <c r="DS33" s="692"/>
      <c r="DT33" s="692"/>
      <c r="DU33" s="692"/>
      <c r="DV33" s="693"/>
      <c r="DW33" s="664">
        <v>44.7</v>
      </c>
      <c r="DX33" s="690"/>
      <c r="DY33" s="690"/>
      <c r="DZ33" s="690"/>
      <c r="EA33" s="690"/>
      <c r="EB33" s="690"/>
      <c r="EC33" s="691"/>
    </row>
    <row r="34" spans="2:133" ht="11.25" customHeight="1" x14ac:dyDescent="0.15">
      <c r="B34" s="656" t="s">
        <v>309</v>
      </c>
      <c r="C34" s="657"/>
      <c r="D34" s="657"/>
      <c r="E34" s="657"/>
      <c r="F34" s="657"/>
      <c r="G34" s="657"/>
      <c r="H34" s="657"/>
      <c r="I34" s="657"/>
      <c r="J34" s="657"/>
      <c r="K34" s="657"/>
      <c r="L34" s="657"/>
      <c r="M34" s="657"/>
      <c r="N34" s="657"/>
      <c r="O34" s="657"/>
      <c r="P34" s="657"/>
      <c r="Q34" s="658"/>
      <c r="R34" s="659">
        <v>60402</v>
      </c>
      <c r="S34" s="660"/>
      <c r="T34" s="660"/>
      <c r="U34" s="660"/>
      <c r="V34" s="660"/>
      <c r="W34" s="660"/>
      <c r="X34" s="660"/>
      <c r="Y34" s="661"/>
      <c r="Z34" s="662">
        <v>1.9</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310</v>
      </c>
      <c r="CE34" s="657"/>
      <c r="CF34" s="657"/>
      <c r="CG34" s="657"/>
      <c r="CH34" s="657"/>
      <c r="CI34" s="657"/>
      <c r="CJ34" s="657"/>
      <c r="CK34" s="657"/>
      <c r="CL34" s="657"/>
      <c r="CM34" s="657"/>
      <c r="CN34" s="657"/>
      <c r="CO34" s="657"/>
      <c r="CP34" s="657"/>
      <c r="CQ34" s="658"/>
      <c r="CR34" s="659">
        <v>526810</v>
      </c>
      <c r="CS34" s="660"/>
      <c r="CT34" s="660"/>
      <c r="CU34" s="660"/>
      <c r="CV34" s="660"/>
      <c r="CW34" s="660"/>
      <c r="CX34" s="660"/>
      <c r="CY34" s="661"/>
      <c r="CZ34" s="664">
        <v>17.3</v>
      </c>
      <c r="DA34" s="690"/>
      <c r="DB34" s="690"/>
      <c r="DC34" s="694"/>
      <c r="DD34" s="668">
        <v>310750</v>
      </c>
      <c r="DE34" s="660"/>
      <c r="DF34" s="660"/>
      <c r="DG34" s="660"/>
      <c r="DH34" s="660"/>
      <c r="DI34" s="660"/>
      <c r="DJ34" s="660"/>
      <c r="DK34" s="661"/>
      <c r="DL34" s="668">
        <v>213462</v>
      </c>
      <c r="DM34" s="660"/>
      <c r="DN34" s="660"/>
      <c r="DO34" s="660"/>
      <c r="DP34" s="660"/>
      <c r="DQ34" s="660"/>
      <c r="DR34" s="660"/>
      <c r="DS34" s="660"/>
      <c r="DT34" s="660"/>
      <c r="DU34" s="660"/>
      <c r="DV34" s="661"/>
      <c r="DW34" s="664">
        <v>12.5</v>
      </c>
      <c r="DX34" s="690"/>
      <c r="DY34" s="690"/>
      <c r="DZ34" s="690"/>
      <c r="EA34" s="690"/>
      <c r="EB34" s="690"/>
      <c r="EC34" s="691"/>
    </row>
    <row r="35" spans="2:133" ht="11.25" customHeight="1" x14ac:dyDescent="0.15">
      <c r="B35" s="656" t="s">
        <v>311</v>
      </c>
      <c r="C35" s="657"/>
      <c r="D35" s="657"/>
      <c r="E35" s="657"/>
      <c r="F35" s="657"/>
      <c r="G35" s="657"/>
      <c r="H35" s="657"/>
      <c r="I35" s="657"/>
      <c r="J35" s="657"/>
      <c r="K35" s="657"/>
      <c r="L35" s="657"/>
      <c r="M35" s="657"/>
      <c r="N35" s="657"/>
      <c r="O35" s="657"/>
      <c r="P35" s="657"/>
      <c r="Q35" s="658"/>
      <c r="R35" s="659">
        <v>120665</v>
      </c>
      <c r="S35" s="660"/>
      <c r="T35" s="660"/>
      <c r="U35" s="660"/>
      <c r="V35" s="660"/>
      <c r="W35" s="660"/>
      <c r="X35" s="660"/>
      <c r="Y35" s="661"/>
      <c r="Z35" s="662">
        <v>3.9</v>
      </c>
      <c r="AA35" s="662"/>
      <c r="AB35" s="662"/>
      <c r="AC35" s="662"/>
      <c r="AD35" s="663" t="s">
        <v>122</v>
      </c>
      <c r="AE35" s="663"/>
      <c r="AF35" s="663"/>
      <c r="AG35" s="663"/>
      <c r="AH35" s="663"/>
      <c r="AI35" s="663"/>
      <c r="AJ35" s="663"/>
      <c r="AK35" s="663"/>
      <c r="AL35" s="664" t="s">
        <v>122</v>
      </c>
      <c r="AM35" s="665"/>
      <c r="AN35" s="665"/>
      <c r="AO35" s="666"/>
      <c r="AP35" s="222"/>
      <c r="AQ35" s="641" t="s">
        <v>312</v>
      </c>
      <c r="AR35" s="642"/>
      <c r="AS35" s="642"/>
      <c r="AT35" s="642"/>
      <c r="AU35" s="642"/>
      <c r="AV35" s="642"/>
      <c r="AW35" s="642"/>
      <c r="AX35" s="642"/>
      <c r="AY35" s="642"/>
      <c r="AZ35" s="642"/>
      <c r="BA35" s="642"/>
      <c r="BB35" s="642"/>
      <c r="BC35" s="642"/>
      <c r="BD35" s="642"/>
      <c r="BE35" s="642"/>
      <c r="BF35" s="643"/>
      <c r="BG35" s="641" t="s">
        <v>313</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314</v>
      </c>
      <c r="CE35" s="657"/>
      <c r="CF35" s="657"/>
      <c r="CG35" s="657"/>
      <c r="CH35" s="657"/>
      <c r="CI35" s="657"/>
      <c r="CJ35" s="657"/>
      <c r="CK35" s="657"/>
      <c r="CL35" s="657"/>
      <c r="CM35" s="657"/>
      <c r="CN35" s="657"/>
      <c r="CO35" s="657"/>
      <c r="CP35" s="657"/>
      <c r="CQ35" s="658"/>
      <c r="CR35" s="659">
        <v>45190</v>
      </c>
      <c r="CS35" s="692"/>
      <c r="CT35" s="692"/>
      <c r="CU35" s="692"/>
      <c r="CV35" s="692"/>
      <c r="CW35" s="692"/>
      <c r="CX35" s="692"/>
      <c r="CY35" s="693"/>
      <c r="CZ35" s="664">
        <v>1.5</v>
      </c>
      <c r="DA35" s="690"/>
      <c r="DB35" s="690"/>
      <c r="DC35" s="694"/>
      <c r="DD35" s="668">
        <v>37698</v>
      </c>
      <c r="DE35" s="692"/>
      <c r="DF35" s="692"/>
      <c r="DG35" s="692"/>
      <c r="DH35" s="692"/>
      <c r="DI35" s="692"/>
      <c r="DJ35" s="692"/>
      <c r="DK35" s="693"/>
      <c r="DL35" s="668">
        <v>37698</v>
      </c>
      <c r="DM35" s="692"/>
      <c r="DN35" s="692"/>
      <c r="DO35" s="692"/>
      <c r="DP35" s="692"/>
      <c r="DQ35" s="692"/>
      <c r="DR35" s="692"/>
      <c r="DS35" s="692"/>
      <c r="DT35" s="692"/>
      <c r="DU35" s="692"/>
      <c r="DV35" s="693"/>
      <c r="DW35" s="664">
        <v>2.2000000000000002</v>
      </c>
      <c r="DX35" s="690"/>
      <c r="DY35" s="690"/>
      <c r="DZ35" s="690"/>
      <c r="EA35" s="690"/>
      <c r="EB35" s="690"/>
      <c r="EC35" s="691"/>
    </row>
    <row r="36" spans="2:133" ht="11.25" customHeight="1" x14ac:dyDescent="0.15">
      <c r="B36" s="656" t="s">
        <v>315</v>
      </c>
      <c r="C36" s="657"/>
      <c r="D36" s="657"/>
      <c r="E36" s="657"/>
      <c r="F36" s="657"/>
      <c r="G36" s="657"/>
      <c r="H36" s="657"/>
      <c r="I36" s="657"/>
      <c r="J36" s="657"/>
      <c r="K36" s="657"/>
      <c r="L36" s="657"/>
      <c r="M36" s="657"/>
      <c r="N36" s="657"/>
      <c r="O36" s="657"/>
      <c r="P36" s="657"/>
      <c r="Q36" s="658"/>
      <c r="R36" s="659">
        <v>114298</v>
      </c>
      <c r="S36" s="660"/>
      <c r="T36" s="660"/>
      <c r="U36" s="660"/>
      <c r="V36" s="660"/>
      <c r="W36" s="660"/>
      <c r="X36" s="660"/>
      <c r="Y36" s="661"/>
      <c r="Z36" s="662">
        <v>3.7</v>
      </c>
      <c r="AA36" s="662"/>
      <c r="AB36" s="662"/>
      <c r="AC36" s="662"/>
      <c r="AD36" s="663" t="s">
        <v>122</v>
      </c>
      <c r="AE36" s="663"/>
      <c r="AF36" s="663"/>
      <c r="AG36" s="663"/>
      <c r="AH36" s="663"/>
      <c r="AI36" s="663"/>
      <c r="AJ36" s="663"/>
      <c r="AK36" s="663"/>
      <c r="AL36" s="664" t="s">
        <v>122</v>
      </c>
      <c r="AM36" s="665"/>
      <c r="AN36" s="665"/>
      <c r="AO36" s="666"/>
      <c r="AP36" s="222"/>
      <c r="AQ36" s="725" t="s">
        <v>316</v>
      </c>
      <c r="AR36" s="726"/>
      <c r="AS36" s="726"/>
      <c r="AT36" s="726"/>
      <c r="AU36" s="726"/>
      <c r="AV36" s="726"/>
      <c r="AW36" s="726"/>
      <c r="AX36" s="726"/>
      <c r="AY36" s="727"/>
      <c r="AZ36" s="648">
        <v>208307</v>
      </c>
      <c r="BA36" s="649"/>
      <c r="BB36" s="649"/>
      <c r="BC36" s="649"/>
      <c r="BD36" s="649"/>
      <c r="BE36" s="649"/>
      <c r="BF36" s="721"/>
      <c r="BG36" s="645" t="s">
        <v>317</v>
      </c>
      <c r="BH36" s="646"/>
      <c r="BI36" s="646"/>
      <c r="BJ36" s="646"/>
      <c r="BK36" s="646"/>
      <c r="BL36" s="646"/>
      <c r="BM36" s="646"/>
      <c r="BN36" s="646"/>
      <c r="BO36" s="646"/>
      <c r="BP36" s="646"/>
      <c r="BQ36" s="646"/>
      <c r="BR36" s="646"/>
      <c r="BS36" s="646"/>
      <c r="BT36" s="646"/>
      <c r="BU36" s="647"/>
      <c r="BV36" s="648">
        <v>4669</v>
      </c>
      <c r="BW36" s="649"/>
      <c r="BX36" s="649"/>
      <c r="BY36" s="649"/>
      <c r="BZ36" s="649"/>
      <c r="CA36" s="649"/>
      <c r="CB36" s="721"/>
      <c r="CD36" s="656" t="s">
        <v>318</v>
      </c>
      <c r="CE36" s="657"/>
      <c r="CF36" s="657"/>
      <c r="CG36" s="657"/>
      <c r="CH36" s="657"/>
      <c r="CI36" s="657"/>
      <c r="CJ36" s="657"/>
      <c r="CK36" s="657"/>
      <c r="CL36" s="657"/>
      <c r="CM36" s="657"/>
      <c r="CN36" s="657"/>
      <c r="CO36" s="657"/>
      <c r="CP36" s="657"/>
      <c r="CQ36" s="658"/>
      <c r="CR36" s="659">
        <v>577122</v>
      </c>
      <c r="CS36" s="660"/>
      <c r="CT36" s="660"/>
      <c r="CU36" s="660"/>
      <c r="CV36" s="660"/>
      <c r="CW36" s="660"/>
      <c r="CX36" s="660"/>
      <c r="CY36" s="661"/>
      <c r="CZ36" s="664">
        <v>19</v>
      </c>
      <c r="DA36" s="690"/>
      <c r="DB36" s="690"/>
      <c r="DC36" s="694"/>
      <c r="DD36" s="668">
        <v>437531</v>
      </c>
      <c r="DE36" s="660"/>
      <c r="DF36" s="660"/>
      <c r="DG36" s="660"/>
      <c r="DH36" s="660"/>
      <c r="DI36" s="660"/>
      <c r="DJ36" s="660"/>
      <c r="DK36" s="661"/>
      <c r="DL36" s="668">
        <v>391677</v>
      </c>
      <c r="DM36" s="660"/>
      <c r="DN36" s="660"/>
      <c r="DO36" s="660"/>
      <c r="DP36" s="660"/>
      <c r="DQ36" s="660"/>
      <c r="DR36" s="660"/>
      <c r="DS36" s="660"/>
      <c r="DT36" s="660"/>
      <c r="DU36" s="660"/>
      <c r="DV36" s="661"/>
      <c r="DW36" s="664">
        <v>22.9</v>
      </c>
      <c r="DX36" s="690"/>
      <c r="DY36" s="690"/>
      <c r="DZ36" s="690"/>
      <c r="EA36" s="690"/>
      <c r="EB36" s="690"/>
      <c r="EC36" s="691"/>
    </row>
    <row r="37" spans="2:133" ht="11.25" customHeight="1" x14ac:dyDescent="0.15">
      <c r="B37" s="656" t="s">
        <v>319</v>
      </c>
      <c r="C37" s="657"/>
      <c r="D37" s="657"/>
      <c r="E37" s="657"/>
      <c r="F37" s="657"/>
      <c r="G37" s="657"/>
      <c r="H37" s="657"/>
      <c r="I37" s="657"/>
      <c r="J37" s="657"/>
      <c r="K37" s="657"/>
      <c r="L37" s="657"/>
      <c r="M37" s="657"/>
      <c r="N37" s="657"/>
      <c r="O37" s="657"/>
      <c r="P37" s="657"/>
      <c r="Q37" s="658"/>
      <c r="R37" s="659">
        <v>87659</v>
      </c>
      <c r="S37" s="660"/>
      <c r="T37" s="660"/>
      <c r="U37" s="660"/>
      <c r="V37" s="660"/>
      <c r="W37" s="660"/>
      <c r="X37" s="660"/>
      <c r="Y37" s="661"/>
      <c r="Z37" s="662">
        <v>2.8</v>
      </c>
      <c r="AA37" s="662"/>
      <c r="AB37" s="662"/>
      <c r="AC37" s="662"/>
      <c r="AD37" s="663">
        <v>26</v>
      </c>
      <c r="AE37" s="663"/>
      <c r="AF37" s="663"/>
      <c r="AG37" s="663"/>
      <c r="AH37" s="663"/>
      <c r="AI37" s="663"/>
      <c r="AJ37" s="663"/>
      <c r="AK37" s="663"/>
      <c r="AL37" s="664">
        <v>0</v>
      </c>
      <c r="AM37" s="665"/>
      <c r="AN37" s="665"/>
      <c r="AO37" s="666"/>
      <c r="AQ37" s="722" t="s">
        <v>320</v>
      </c>
      <c r="AR37" s="723"/>
      <c r="AS37" s="723"/>
      <c r="AT37" s="723"/>
      <c r="AU37" s="723"/>
      <c r="AV37" s="723"/>
      <c r="AW37" s="723"/>
      <c r="AX37" s="723"/>
      <c r="AY37" s="724"/>
      <c r="AZ37" s="659">
        <v>53220</v>
      </c>
      <c r="BA37" s="660"/>
      <c r="BB37" s="660"/>
      <c r="BC37" s="660"/>
      <c r="BD37" s="692"/>
      <c r="BE37" s="692"/>
      <c r="BF37" s="714"/>
      <c r="BG37" s="656" t="s">
        <v>321</v>
      </c>
      <c r="BH37" s="657"/>
      <c r="BI37" s="657"/>
      <c r="BJ37" s="657"/>
      <c r="BK37" s="657"/>
      <c r="BL37" s="657"/>
      <c r="BM37" s="657"/>
      <c r="BN37" s="657"/>
      <c r="BO37" s="657"/>
      <c r="BP37" s="657"/>
      <c r="BQ37" s="657"/>
      <c r="BR37" s="657"/>
      <c r="BS37" s="657"/>
      <c r="BT37" s="657"/>
      <c r="BU37" s="658"/>
      <c r="BV37" s="659">
        <v>-12620</v>
      </c>
      <c r="BW37" s="660"/>
      <c r="BX37" s="660"/>
      <c r="BY37" s="660"/>
      <c r="BZ37" s="660"/>
      <c r="CA37" s="660"/>
      <c r="CB37" s="669"/>
      <c r="CD37" s="656" t="s">
        <v>322</v>
      </c>
      <c r="CE37" s="657"/>
      <c r="CF37" s="657"/>
      <c r="CG37" s="657"/>
      <c r="CH37" s="657"/>
      <c r="CI37" s="657"/>
      <c r="CJ37" s="657"/>
      <c r="CK37" s="657"/>
      <c r="CL37" s="657"/>
      <c r="CM37" s="657"/>
      <c r="CN37" s="657"/>
      <c r="CO37" s="657"/>
      <c r="CP37" s="657"/>
      <c r="CQ37" s="658"/>
      <c r="CR37" s="659">
        <v>375833</v>
      </c>
      <c r="CS37" s="692"/>
      <c r="CT37" s="692"/>
      <c r="CU37" s="692"/>
      <c r="CV37" s="692"/>
      <c r="CW37" s="692"/>
      <c r="CX37" s="692"/>
      <c r="CY37" s="693"/>
      <c r="CZ37" s="664">
        <v>12.4</v>
      </c>
      <c r="DA37" s="690"/>
      <c r="DB37" s="690"/>
      <c r="DC37" s="694"/>
      <c r="DD37" s="668">
        <v>326701</v>
      </c>
      <c r="DE37" s="692"/>
      <c r="DF37" s="692"/>
      <c r="DG37" s="692"/>
      <c r="DH37" s="692"/>
      <c r="DI37" s="692"/>
      <c r="DJ37" s="692"/>
      <c r="DK37" s="693"/>
      <c r="DL37" s="668">
        <v>326701</v>
      </c>
      <c r="DM37" s="692"/>
      <c r="DN37" s="692"/>
      <c r="DO37" s="692"/>
      <c r="DP37" s="692"/>
      <c r="DQ37" s="692"/>
      <c r="DR37" s="692"/>
      <c r="DS37" s="692"/>
      <c r="DT37" s="692"/>
      <c r="DU37" s="692"/>
      <c r="DV37" s="693"/>
      <c r="DW37" s="664">
        <v>19.100000000000001</v>
      </c>
      <c r="DX37" s="690"/>
      <c r="DY37" s="690"/>
      <c r="DZ37" s="690"/>
      <c r="EA37" s="690"/>
      <c r="EB37" s="690"/>
      <c r="EC37" s="691"/>
    </row>
    <row r="38" spans="2:133" ht="11.25" customHeight="1" x14ac:dyDescent="0.15">
      <c r="B38" s="656" t="s">
        <v>323</v>
      </c>
      <c r="C38" s="657"/>
      <c r="D38" s="657"/>
      <c r="E38" s="657"/>
      <c r="F38" s="657"/>
      <c r="G38" s="657"/>
      <c r="H38" s="657"/>
      <c r="I38" s="657"/>
      <c r="J38" s="657"/>
      <c r="K38" s="657"/>
      <c r="L38" s="657"/>
      <c r="M38" s="657"/>
      <c r="N38" s="657"/>
      <c r="O38" s="657"/>
      <c r="P38" s="657"/>
      <c r="Q38" s="658"/>
      <c r="R38" s="659">
        <v>203600</v>
      </c>
      <c r="S38" s="660"/>
      <c r="T38" s="660"/>
      <c r="U38" s="660"/>
      <c r="V38" s="660"/>
      <c r="W38" s="660"/>
      <c r="X38" s="660"/>
      <c r="Y38" s="661"/>
      <c r="Z38" s="662">
        <v>6.5</v>
      </c>
      <c r="AA38" s="662"/>
      <c r="AB38" s="662"/>
      <c r="AC38" s="662"/>
      <c r="AD38" s="663" t="s">
        <v>122</v>
      </c>
      <c r="AE38" s="663"/>
      <c r="AF38" s="663"/>
      <c r="AG38" s="663"/>
      <c r="AH38" s="663"/>
      <c r="AI38" s="663"/>
      <c r="AJ38" s="663"/>
      <c r="AK38" s="663"/>
      <c r="AL38" s="664" t="s">
        <v>122</v>
      </c>
      <c r="AM38" s="665"/>
      <c r="AN38" s="665"/>
      <c r="AO38" s="666"/>
      <c r="AQ38" s="722" t="s">
        <v>324</v>
      </c>
      <c r="AR38" s="723"/>
      <c r="AS38" s="723"/>
      <c r="AT38" s="723"/>
      <c r="AU38" s="723"/>
      <c r="AV38" s="723"/>
      <c r="AW38" s="723"/>
      <c r="AX38" s="723"/>
      <c r="AY38" s="724"/>
      <c r="AZ38" s="659">
        <v>835</v>
      </c>
      <c r="BA38" s="660"/>
      <c r="BB38" s="660"/>
      <c r="BC38" s="660"/>
      <c r="BD38" s="692"/>
      <c r="BE38" s="692"/>
      <c r="BF38" s="714"/>
      <c r="BG38" s="656" t="s">
        <v>325</v>
      </c>
      <c r="BH38" s="657"/>
      <c r="BI38" s="657"/>
      <c r="BJ38" s="657"/>
      <c r="BK38" s="657"/>
      <c r="BL38" s="657"/>
      <c r="BM38" s="657"/>
      <c r="BN38" s="657"/>
      <c r="BO38" s="657"/>
      <c r="BP38" s="657"/>
      <c r="BQ38" s="657"/>
      <c r="BR38" s="657"/>
      <c r="BS38" s="657"/>
      <c r="BT38" s="657"/>
      <c r="BU38" s="658"/>
      <c r="BV38" s="659">
        <v>436</v>
      </c>
      <c r="BW38" s="660"/>
      <c r="BX38" s="660"/>
      <c r="BY38" s="660"/>
      <c r="BZ38" s="660"/>
      <c r="CA38" s="660"/>
      <c r="CB38" s="669"/>
      <c r="CD38" s="656" t="s">
        <v>326</v>
      </c>
      <c r="CE38" s="657"/>
      <c r="CF38" s="657"/>
      <c r="CG38" s="657"/>
      <c r="CH38" s="657"/>
      <c r="CI38" s="657"/>
      <c r="CJ38" s="657"/>
      <c r="CK38" s="657"/>
      <c r="CL38" s="657"/>
      <c r="CM38" s="657"/>
      <c r="CN38" s="657"/>
      <c r="CO38" s="657"/>
      <c r="CP38" s="657"/>
      <c r="CQ38" s="658"/>
      <c r="CR38" s="659">
        <v>208307</v>
      </c>
      <c r="CS38" s="660"/>
      <c r="CT38" s="660"/>
      <c r="CU38" s="660"/>
      <c r="CV38" s="660"/>
      <c r="CW38" s="660"/>
      <c r="CX38" s="660"/>
      <c r="CY38" s="661"/>
      <c r="CZ38" s="664">
        <v>6.9</v>
      </c>
      <c r="DA38" s="690"/>
      <c r="DB38" s="690"/>
      <c r="DC38" s="694"/>
      <c r="DD38" s="668">
        <v>160496</v>
      </c>
      <c r="DE38" s="660"/>
      <c r="DF38" s="660"/>
      <c r="DG38" s="660"/>
      <c r="DH38" s="660"/>
      <c r="DI38" s="660"/>
      <c r="DJ38" s="660"/>
      <c r="DK38" s="661"/>
      <c r="DL38" s="668">
        <v>120257</v>
      </c>
      <c r="DM38" s="660"/>
      <c r="DN38" s="660"/>
      <c r="DO38" s="660"/>
      <c r="DP38" s="660"/>
      <c r="DQ38" s="660"/>
      <c r="DR38" s="660"/>
      <c r="DS38" s="660"/>
      <c r="DT38" s="660"/>
      <c r="DU38" s="660"/>
      <c r="DV38" s="661"/>
      <c r="DW38" s="664">
        <v>7</v>
      </c>
      <c r="DX38" s="690"/>
      <c r="DY38" s="690"/>
      <c r="DZ38" s="690"/>
      <c r="EA38" s="690"/>
      <c r="EB38" s="690"/>
      <c r="EC38" s="691"/>
    </row>
    <row r="39" spans="2:133" ht="11.25" customHeight="1" x14ac:dyDescent="0.15">
      <c r="B39" s="656" t="s">
        <v>327</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328</v>
      </c>
      <c r="AR39" s="723"/>
      <c r="AS39" s="723"/>
      <c r="AT39" s="723"/>
      <c r="AU39" s="723"/>
      <c r="AV39" s="723"/>
      <c r="AW39" s="723"/>
      <c r="AX39" s="723"/>
      <c r="AY39" s="724"/>
      <c r="AZ39" s="659" t="s">
        <v>122</v>
      </c>
      <c r="BA39" s="660"/>
      <c r="BB39" s="660"/>
      <c r="BC39" s="660"/>
      <c r="BD39" s="692"/>
      <c r="BE39" s="692"/>
      <c r="BF39" s="714"/>
      <c r="BG39" s="656" t="s">
        <v>329</v>
      </c>
      <c r="BH39" s="657"/>
      <c r="BI39" s="657"/>
      <c r="BJ39" s="657"/>
      <c r="BK39" s="657"/>
      <c r="BL39" s="657"/>
      <c r="BM39" s="657"/>
      <c r="BN39" s="657"/>
      <c r="BO39" s="657"/>
      <c r="BP39" s="657"/>
      <c r="BQ39" s="657"/>
      <c r="BR39" s="657"/>
      <c r="BS39" s="657"/>
      <c r="BT39" s="657"/>
      <c r="BU39" s="658"/>
      <c r="BV39" s="659">
        <v>674</v>
      </c>
      <c r="BW39" s="660"/>
      <c r="BX39" s="660"/>
      <c r="BY39" s="660"/>
      <c r="BZ39" s="660"/>
      <c r="CA39" s="660"/>
      <c r="CB39" s="669"/>
      <c r="CD39" s="656" t="s">
        <v>330</v>
      </c>
      <c r="CE39" s="657"/>
      <c r="CF39" s="657"/>
      <c r="CG39" s="657"/>
      <c r="CH39" s="657"/>
      <c r="CI39" s="657"/>
      <c r="CJ39" s="657"/>
      <c r="CK39" s="657"/>
      <c r="CL39" s="657"/>
      <c r="CM39" s="657"/>
      <c r="CN39" s="657"/>
      <c r="CO39" s="657"/>
      <c r="CP39" s="657"/>
      <c r="CQ39" s="658"/>
      <c r="CR39" s="659">
        <v>209461</v>
      </c>
      <c r="CS39" s="692"/>
      <c r="CT39" s="692"/>
      <c r="CU39" s="692"/>
      <c r="CV39" s="692"/>
      <c r="CW39" s="692"/>
      <c r="CX39" s="692"/>
      <c r="CY39" s="693"/>
      <c r="CZ39" s="664">
        <v>6.9</v>
      </c>
      <c r="DA39" s="690"/>
      <c r="DB39" s="690"/>
      <c r="DC39" s="694"/>
      <c r="DD39" s="668">
        <v>73292</v>
      </c>
      <c r="DE39" s="692"/>
      <c r="DF39" s="692"/>
      <c r="DG39" s="692"/>
      <c r="DH39" s="692"/>
      <c r="DI39" s="692"/>
      <c r="DJ39" s="692"/>
      <c r="DK39" s="693"/>
      <c r="DL39" s="668" t="s">
        <v>122</v>
      </c>
      <c r="DM39" s="692"/>
      <c r="DN39" s="692"/>
      <c r="DO39" s="692"/>
      <c r="DP39" s="692"/>
      <c r="DQ39" s="692"/>
      <c r="DR39" s="692"/>
      <c r="DS39" s="692"/>
      <c r="DT39" s="692"/>
      <c r="DU39" s="692"/>
      <c r="DV39" s="693"/>
      <c r="DW39" s="664" t="s">
        <v>122</v>
      </c>
      <c r="DX39" s="690"/>
      <c r="DY39" s="690"/>
      <c r="DZ39" s="690"/>
      <c r="EA39" s="690"/>
      <c r="EB39" s="690"/>
      <c r="EC39" s="691"/>
    </row>
    <row r="40" spans="2:133" ht="11.25" customHeight="1" x14ac:dyDescent="0.15">
      <c r="B40" s="656" t="s">
        <v>331</v>
      </c>
      <c r="C40" s="657"/>
      <c r="D40" s="657"/>
      <c r="E40" s="657"/>
      <c r="F40" s="657"/>
      <c r="G40" s="657"/>
      <c r="H40" s="657"/>
      <c r="I40" s="657"/>
      <c r="J40" s="657"/>
      <c r="K40" s="657"/>
      <c r="L40" s="657"/>
      <c r="M40" s="657"/>
      <c r="N40" s="657"/>
      <c r="O40" s="657"/>
      <c r="P40" s="657"/>
      <c r="Q40" s="658"/>
      <c r="R40" s="659">
        <v>6100</v>
      </c>
      <c r="S40" s="660"/>
      <c r="T40" s="660"/>
      <c r="U40" s="660"/>
      <c r="V40" s="660"/>
      <c r="W40" s="660"/>
      <c r="X40" s="660"/>
      <c r="Y40" s="661"/>
      <c r="Z40" s="662">
        <v>0.2</v>
      </c>
      <c r="AA40" s="662"/>
      <c r="AB40" s="662"/>
      <c r="AC40" s="662"/>
      <c r="AD40" s="663" t="s">
        <v>122</v>
      </c>
      <c r="AE40" s="663"/>
      <c r="AF40" s="663"/>
      <c r="AG40" s="663"/>
      <c r="AH40" s="663"/>
      <c r="AI40" s="663"/>
      <c r="AJ40" s="663"/>
      <c r="AK40" s="663"/>
      <c r="AL40" s="664" t="s">
        <v>122</v>
      </c>
      <c r="AM40" s="665"/>
      <c r="AN40" s="665"/>
      <c r="AO40" s="666"/>
      <c r="AQ40" s="722" t="s">
        <v>332</v>
      </c>
      <c r="AR40" s="723"/>
      <c r="AS40" s="723"/>
      <c r="AT40" s="723"/>
      <c r="AU40" s="723"/>
      <c r="AV40" s="723"/>
      <c r="AW40" s="723"/>
      <c r="AX40" s="723"/>
      <c r="AY40" s="724"/>
      <c r="AZ40" s="659" t="s">
        <v>122</v>
      </c>
      <c r="BA40" s="660"/>
      <c r="BB40" s="660"/>
      <c r="BC40" s="660"/>
      <c r="BD40" s="692"/>
      <c r="BE40" s="692"/>
      <c r="BF40" s="714"/>
      <c r="BG40" s="707" t="s">
        <v>333</v>
      </c>
      <c r="BH40" s="708"/>
      <c r="BI40" s="708"/>
      <c r="BJ40" s="708"/>
      <c r="BK40" s="708"/>
      <c r="BL40" s="223"/>
      <c r="BM40" s="657" t="s">
        <v>334</v>
      </c>
      <c r="BN40" s="657"/>
      <c r="BO40" s="657"/>
      <c r="BP40" s="657"/>
      <c r="BQ40" s="657"/>
      <c r="BR40" s="657"/>
      <c r="BS40" s="657"/>
      <c r="BT40" s="657"/>
      <c r="BU40" s="658"/>
      <c r="BV40" s="659">
        <v>91</v>
      </c>
      <c r="BW40" s="660"/>
      <c r="BX40" s="660"/>
      <c r="BY40" s="660"/>
      <c r="BZ40" s="660"/>
      <c r="CA40" s="660"/>
      <c r="CB40" s="669"/>
      <c r="CD40" s="656" t="s">
        <v>335</v>
      </c>
      <c r="CE40" s="657"/>
      <c r="CF40" s="657"/>
      <c r="CG40" s="657"/>
      <c r="CH40" s="657"/>
      <c r="CI40" s="657"/>
      <c r="CJ40" s="657"/>
      <c r="CK40" s="657"/>
      <c r="CL40" s="657"/>
      <c r="CM40" s="657"/>
      <c r="CN40" s="657"/>
      <c r="CO40" s="657"/>
      <c r="CP40" s="657"/>
      <c r="CQ40" s="658"/>
      <c r="CR40" s="659">
        <v>2044</v>
      </c>
      <c r="CS40" s="660"/>
      <c r="CT40" s="660"/>
      <c r="CU40" s="660"/>
      <c r="CV40" s="660"/>
      <c r="CW40" s="660"/>
      <c r="CX40" s="660"/>
      <c r="CY40" s="661"/>
      <c r="CZ40" s="664">
        <v>0.1</v>
      </c>
      <c r="DA40" s="690"/>
      <c r="DB40" s="690"/>
      <c r="DC40" s="694"/>
      <c r="DD40" s="668">
        <v>45</v>
      </c>
      <c r="DE40" s="660"/>
      <c r="DF40" s="660"/>
      <c r="DG40" s="660"/>
      <c r="DH40" s="660"/>
      <c r="DI40" s="660"/>
      <c r="DJ40" s="660"/>
      <c r="DK40" s="661"/>
      <c r="DL40" s="668">
        <v>45</v>
      </c>
      <c r="DM40" s="660"/>
      <c r="DN40" s="660"/>
      <c r="DO40" s="660"/>
      <c r="DP40" s="660"/>
      <c r="DQ40" s="660"/>
      <c r="DR40" s="660"/>
      <c r="DS40" s="660"/>
      <c r="DT40" s="660"/>
      <c r="DU40" s="660"/>
      <c r="DV40" s="661"/>
      <c r="DW40" s="664">
        <v>0</v>
      </c>
      <c r="DX40" s="690"/>
      <c r="DY40" s="690"/>
      <c r="DZ40" s="690"/>
      <c r="EA40" s="690"/>
      <c r="EB40" s="690"/>
      <c r="EC40" s="691"/>
    </row>
    <row r="41" spans="2:133" ht="11.25" customHeight="1" x14ac:dyDescent="0.15">
      <c r="B41" s="680" t="s">
        <v>336</v>
      </c>
      <c r="C41" s="681"/>
      <c r="D41" s="681"/>
      <c r="E41" s="681"/>
      <c r="F41" s="681"/>
      <c r="G41" s="681"/>
      <c r="H41" s="681"/>
      <c r="I41" s="681"/>
      <c r="J41" s="681"/>
      <c r="K41" s="681"/>
      <c r="L41" s="681"/>
      <c r="M41" s="681"/>
      <c r="N41" s="681"/>
      <c r="O41" s="681"/>
      <c r="P41" s="681"/>
      <c r="Q41" s="682"/>
      <c r="R41" s="731">
        <v>3112598</v>
      </c>
      <c r="S41" s="732"/>
      <c r="T41" s="732"/>
      <c r="U41" s="732"/>
      <c r="V41" s="732"/>
      <c r="W41" s="732"/>
      <c r="X41" s="732"/>
      <c r="Y41" s="736"/>
      <c r="Z41" s="737">
        <v>100</v>
      </c>
      <c r="AA41" s="737"/>
      <c r="AB41" s="737"/>
      <c r="AC41" s="737"/>
      <c r="AD41" s="738">
        <v>1700845</v>
      </c>
      <c r="AE41" s="738"/>
      <c r="AF41" s="738"/>
      <c r="AG41" s="738"/>
      <c r="AH41" s="738"/>
      <c r="AI41" s="738"/>
      <c r="AJ41" s="738"/>
      <c r="AK41" s="738"/>
      <c r="AL41" s="739">
        <v>100</v>
      </c>
      <c r="AM41" s="719"/>
      <c r="AN41" s="719"/>
      <c r="AO41" s="740"/>
      <c r="AQ41" s="722" t="s">
        <v>337</v>
      </c>
      <c r="AR41" s="723"/>
      <c r="AS41" s="723"/>
      <c r="AT41" s="723"/>
      <c r="AU41" s="723"/>
      <c r="AV41" s="723"/>
      <c r="AW41" s="723"/>
      <c r="AX41" s="723"/>
      <c r="AY41" s="724"/>
      <c r="AZ41" s="659">
        <v>61060</v>
      </c>
      <c r="BA41" s="660"/>
      <c r="BB41" s="660"/>
      <c r="BC41" s="660"/>
      <c r="BD41" s="692"/>
      <c r="BE41" s="692"/>
      <c r="BF41" s="714"/>
      <c r="BG41" s="707"/>
      <c r="BH41" s="708"/>
      <c r="BI41" s="708"/>
      <c r="BJ41" s="708"/>
      <c r="BK41" s="708"/>
      <c r="BL41" s="223"/>
      <c r="BM41" s="657" t="s">
        <v>338</v>
      </c>
      <c r="BN41" s="657"/>
      <c r="BO41" s="657"/>
      <c r="BP41" s="657"/>
      <c r="BQ41" s="657"/>
      <c r="BR41" s="657"/>
      <c r="BS41" s="657"/>
      <c r="BT41" s="657"/>
      <c r="BU41" s="658"/>
      <c r="BV41" s="659" t="s">
        <v>122</v>
      </c>
      <c r="BW41" s="660"/>
      <c r="BX41" s="660"/>
      <c r="BY41" s="660"/>
      <c r="BZ41" s="660"/>
      <c r="CA41" s="660"/>
      <c r="CB41" s="669"/>
      <c r="CD41" s="656" t="s">
        <v>339</v>
      </c>
      <c r="CE41" s="657"/>
      <c r="CF41" s="657"/>
      <c r="CG41" s="657"/>
      <c r="CH41" s="657"/>
      <c r="CI41" s="657"/>
      <c r="CJ41" s="657"/>
      <c r="CK41" s="657"/>
      <c r="CL41" s="657"/>
      <c r="CM41" s="657"/>
      <c r="CN41" s="657"/>
      <c r="CO41" s="657"/>
      <c r="CP41" s="657"/>
      <c r="CQ41" s="658"/>
      <c r="CR41" s="659" t="s">
        <v>122</v>
      </c>
      <c r="CS41" s="692"/>
      <c r="CT41" s="692"/>
      <c r="CU41" s="692"/>
      <c r="CV41" s="692"/>
      <c r="CW41" s="692"/>
      <c r="CX41" s="692"/>
      <c r="CY41" s="693"/>
      <c r="CZ41" s="664" t="s">
        <v>122</v>
      </c>
      <c r="DA41" s="690"/>
      <c r="DB41" s="690"/>
      <c r="DC41" s="694"/>
      <c r="DD41" s="668" t="s">
        <v>122</v>
      </c>
      <c r="DE41" s="692"/>
      <c r="DF41" s="692"/>
      <c r="DG41" s="692"/>
      <c r="DH41" s="692"/>
      <c r="DI41" s="692"/>
      <c r="DJ41" s="692"/>
      <c r="DK41" s="693"/>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340</v>
      </c>
      <c r="AR42" s="729"/>
      <c r="AS42" s="729"/>
      <c r="AT42" s="729"/>
      <c r="AU42" s="729"/>
      <c r="AV42" s="729"/>
      <c r="AW42" s="729"/>
      <c r="AX42" s="729"/>
      <c r="AY42" s="730"/>
      <c r="AZ42" s="731">
        <v>93192</v>
      </c>
      <c r="BA42" s="732"/>
      <c r="BB42" s="732"/>
      <c r="BC42" s="732"/>
      <c r="BD42" s="718"/>
      <c r="BE42" s="718"/>
      <c r="BF42" s="720"/>
      <c r="BG42" s="709"/>
      <c r="BH42" s="710"/>
      <c r="BI42" s="710"/>
      <c r="BJ42" s="710"/>
      <c r="BK42" s="710"/>
      <c r="BL42" s="224"/>
      <c r="BM42" s="681" t="s">
        <v>341</v>
      </c>
      <c r="BN42" s="681"/>
      <c r="BO42" s="681"/>
      <c r="BP42" s="681"/>
      <c r="BQ42" s="681"/>
      <c r="BR42" s="681"/>
      <c r="BS42" s="681"/>
      <c r="BT42" s="681"/>
      <c r="BU42" s="682"/>
      <c r="BV42" s="731">
        <v>530</v>
      </c>
      <c r="BW42" s="732"/>
      <c r="BX42" s="732"/>
      <c r="BY42" s="732"/>
      <c r="BZ42" s="732"/>
      <c r="CA42" s="732"/>
      <c r="CB42" s="741"/>
      <c r="CD42" s="656" t="s">
        <v>342</v>
      </c>
      <c r="CE42" s="657"/>
      <c r="CF42" s="657"/>
      <c r="CG42" s="657"/>
      <c r="CH42" s="657"/>
      <c r="CI42" s="657"/>
      <c r="CJ42" s="657"/>
      <c r="CK42" s="657"/>
      <c r="CL42" s="657"/>
      <c r="CM42" s="657"/>
      <c r="CN42" s="657"/>
      <c r="CO42" s="657"/>
      <c r="CP42" s="657"/>
      <c r="CQ42" s="658"/>
      <c r="CR42" s="659">
        <v>410442</v>
      </c>
      <c r="CS42" s="692"/>
      <c r="CT42" s="692"/>
      <c r="CU42" s="692"/>
      <c r="CV42" s="692"/>
      <c r="CW42" s="692"/>
      <c r="CX42" s="692"/>
      <c r="CY42" s="693"/>
      <c r="CZ42" s="664">
        <v>13.5</v>
      </c>
      <c r="DA42" s="690"/>
      <c r="DB42" s="690"/>
      <c r="DC42" s="694"/>
      <c r="DD42" s="668">
        <v>43493</v>
      </c>
      <c r="DE42" s="692"/>
      <c r="DF42" s="692"/>
      <c r="DG42" s="692"/>
      <c r="DH42" s="692"/>
      <c r="DI42" s="692"/>
      <c r="DJ42" s="692"/>
      <c r="DK42" s="693"/>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343</v>
      </c>
      <c r="CD43" s="656" t="s">
        <v>344</v>
      </c>
      <c r="CE43" s="657"/>
      <c r="CF43" s="657"/>
      <c r="CG43" s="657"/>
      <c r="CH43" s="657"/>
      <c r="CI43" s="657"/>
      <c r="CJ43" s="657"/>
      <c r="CK43" s="657"/>
      <c r="CL43" s="657"/>
      <c r="CM43" s="657"/>
      <c r="CN43" s="657"/>
      <c r="CO43" s="657"/>
      <c r="CP43" s="657"/>
      <c r="CQ43" s="658"/>
      <c r="CR43" s="659">
        <v>8675</v>
      </c>
      <c r="CS43" s="692"/>
      <c r="CT43" s="692"/>
      <c r="CU43" s="692"/>
      <c r="CV43" s="692"/>
      <c r="CW43" s="692"/>
      <c r="CX43" s="692"/>
      <c r="CY43" s="693"/>
      <c r="CZ43" s="664">
        <v>0.3</v>
      </c>
      <c r="DA43" s="690"/>
      <c r="DB43" s="690"/>
      <c r="DC43" s="694"/>
      <c r="DD43" s="668">
        <v>8675</v>
      </c>
      <c r="DE43" s="692"/>
      <c r="DF43" s="692"/>
      <c r="DG43" s="692"/>
      <c r="DH43" s="692"/>
      <c r="DI43" s="692"/>
      <c r="DJ43" s="692"/>
      <c r="DK43" s="693"/>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345</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293</v>
      </c>
      <c r="CE44" s="696"/>
      <c r="CF44" s="656" t="s">
        <v>346</v>
      </c>
      <c r="CG44" s="657"/>
      <c r="CH44" s="657"/>
      <c r="CI44" s="657"/>
      <c r="CJ44" s="657"/>
      <c r="CK44" s="657"/>
      <c r="CL44" s="657"/>
      <c r="CM44" s="657"/>
      <c r="CN44" s="657"/>
      <c r="CO44" s="657"/>
      <c r="CP44" s="657"/>
      <c r="CQ44" s="658"/>
      <c r="CR44" s="659">
        <v>406023</v>
      </c>
      <c r="CS44" s="660"/>
      <c r="CT44" s="660"/>
      <c r="CU44" s="660"/>
      <c r="CV44" s="660"/>
      <c r="CW44" s="660"/>
      <c r="CX44" s="660"/>
      <c r="CY44" s="661"/>
      <c r="CZ44" s="664">
        <v>13.4</v>
      </c>
      <c r="DA44" s="665"/>
      <c r="DB44" s="665"/>
      <c r="DC44" s="671"/>
      <c r="DD44" s="668">
        <v>42074</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347</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348</v>
      </c>
      <c r="CG45" s="657"/>
      <c r="CH45" s="657"/>
      <c r="CI45" s="657"/>
      <c r="CJ45" s="657"/>
      <c r="CK45" s="657"/>
      <c r="CL45" s="657"/>
      <c r="CM45" s="657"/>
      <c r="CN45" s="657"/>
      <c r="CO45" s="657"/>
      <c r="CP45" s="657"/>
      <c r="CQ45" s="658"/>
      <c r="CR45" s="659">
        <v>265981</v>
      </c>
      <c r="CS45" s="692"/>
      <c r="CT45" s="692"/>
      <c r="CU45" s="692"/>
      <c r="CV45" s="692"/>
      <c r="CW45" s="692"/>
      <c r="CX45" s="692"/>
      <c r="CY45" s="693"/>
      <c r="CZ45" s="664">
        <v>8.6999999999999993</v>
      </c>
      <c r="DA45" s="690"/>
      <c r="DB45" s="690"/>
      <c r="DC45" s="694"/>
      <c r="DD45" s="668">
        <v>6490</v>
      </c>
      <c r="DE45" s="692"/>
      <c r="DF45" s="692"/>
      <c r="DG45" s="692"/>
      <c r="DH45" s="692"/>
      <c r="DI45" s="692"/>
      <c r="DJ45" s="692"/>
      <c r="DK45" s="693"/>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7"/>
      <c r="CE46" s="698"/>
      <c r="CF46" s="656" t="s">
        <v>349</v>
      </c>
      <c r="CG46" s="657"/>
      <c r="CH46" s="657"/>
      <c r="CI46" s="657"/>
      <c r="CJ46" s="657"/>
      <c r="CK46" s="657"/>
      <c r="CL46" s="657"/>
      <c r="CM46" s="657"/>
      <c r="CN46" s="657"/>
      <c r="CO46" s="657"/>
      <c r="CP46" s="657"/>
      <c r="CQ46" s="658"/>
      <c r="CR46" s="659">
        <v>111640</v>
      </c>
      <c r="CS46" s="660"/>
      <c r="CT46" s="660"/>
      <c r="CU46" s="660"/>
      <c r="CV46" s="660"/>
      <c r="CW46" s="660"/>
      <c r="CX46" s="660"/>
      <c r="CY46" s="661"/>
      <c r="CZ46" s="664">
        <v>3.7</v>
      </c>
      <c r="DA46" s="665"/>
      <c r="DB46" s="665"/>
      <c r="DC46" s="671"/>
      <c r="DD46" s="668">
        <v>33337</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7"/>
      <c r="CE47" s="698"/>
      <c r="CF47" s="656" t="s">
        <v>350</v>
      </c>
      <c r="CG47" s="657"/>
      <c r="CH47" s="657"/>
      <c r="CI47" s="657"/>
      <c r="CJ47" s="657"/>
      <c r="CK47" s="657"/>
      <c r="CL47" s="657"/>
      <c r="CM47" s="657"/>
      <c r="CN47" s="657"/>
      <c r="CO47" s="657"/>
      <c r="CP47" s="657"/>
      <c r="CQ47" s="658"/>
      <c r="CR47" s="659">
        <v>4419</v>
      </c>
      <c r="CS47" s="692"/>
      <c r="CT47" s="692"/>
      <c r="CU47" s="692"/>
      <c r="CV47" s="692"/>
      <c r="CW47" s="692"/>
      <c r="CX47" s="692"/>
      <c r="CY47" s="693"/>
      <c r="CZ47" s="664">
        <v>0.1</v>
      </c>
      <c r="DA47" s="690"/>
      <c r="DB47" s="690"/>
      <c r="DC47" s="694"/>
      <c r="DD47" s="668">
        <v>1419</v>
      </c>
      <c r="DE47" s="692"/>
      <c r="DF47" s="692"/>
      <c r="DG47" s="692"/>
      <c r="DH47" s="692"/>
      <c r="DI47" s="692"/>
      <c r="DJ47" s="692"/>
      <c r="DK47" s="693"/>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699"/>
      <c r="CE48" s="700"/>
      <c r="CF48" s="656" t="s">
        <v>351</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352</v>
      </c>
      <c r="CE49" s="681"/>
      <c r="CF49" s="681"/>
      <c r="CG49" s="681"/>
      <c r="CH49" s="681"/>
      <c r="CI49" s="681"/>
      <c r="CJ49" s="681"/>
      <c r="CK49" s="681"/>
      <c r="CL49" s="681"/>
      <c r="CM49" s="681"/>
      <c r="CN49" s="681"/>
      <c r="CO49" s="681"/>
      <c r="CP49" s="681"/>
      <c r="CQ49" s="682"/>
      <c r="CR49" s="731">
        <v>3040452</v>
      </c>
      <c r="CS49" s="718"/>
      <c r="CT49" s="718"/>
      <c r="CU49" s="718"/>
      <c r="CV49" s="718"/>
      <c r="CW49" s="718"/>
      <c r="CX49" s="718"/>
      <c r="CY49" s="747"/>
      <c r="CZ49" s="739">
        <v>100</v>
      </c>
      <c r="DA49" s="748"/>
      <c r="DB49" s="748"/>
      <c r="DC49" s="749"/>
      <c r="DD49" s="750">
        <v>2000656</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sZnKa2h1aU0YJM4bH5quGBneWXO59rqjPofOPGCl9Ec0Qm40gGLNlnYpzFrUgAsWYNuPp7GsQdegPVGO9ZRQRg==" saltValue="MQoTfpTVfsD5olN8f8wGL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64" zoomScale="78" zoomScaleNormal="78"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353</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354</v>
      </c>
      <c r="DK2" s="759"/>
      <c r="DL2" s="759"/>
      <c r="DM2" s="759"/>
      <c r="DN2" s="759"/>
      <c r="DO2" s="760"/>
      <c r="DP2" s="228"/>
      <c r="DQ2" s="758" t="s">
        <v>355</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356</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357</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358</v>
      </c>
      <c r="B5" s="764"/>
      <c r="C5" s="764"/>
      <c r="D5" s="764"/>
      <c r="E5" s="764"/>
      <c r="F5" s="764"/>
      <c r="G5" s="764"/>
      <c r="H5" s="764"/>
      <c r="I5" s="764"/>
      <c r="J5" s="764"/>
      <c r="K5" s="764"/>
      <c r="L5" s="764"/>
      <c r="M5" s="764"/>
      <c r="N5" s="764"/>
      <c r="O5" s="764"/>
      <c r="P5" s="765"/>
      <c r="Q5" s="769" t="s">
        <v>359</v>
      </c>
      <c r="R5" s="770"/>
      <c r="S5" s="770"/>
      <c r="T5" s="770"/>
      <c r="U5" s="771"/>
      <c r="V5" s="769" t="s">
        <v>360</v>
      </c>
      <c r="W5" s="770"/>
      <c r="X5" s="770"/>
      <c r="Y5" s="770"/>
      <c r="Z5" s="771"/>
      <c r="AA5" s="769" t="s">
        <v>361</v>
      </c>
      <c r="AB5" s="770"/>
      <c r="AC5" s="770"/>
      <c r="AD5" s="770"/>
      <c r="AE5" s="770"/>
      <c r="AF5" s="775" t="s">
        <v>362</v>
      </c>
      <c r="AG5" s="770"/>
      <c r="AH5" s="770"/>
      <c r="AI5" s="770"/>
      <c r="AJ5" s="776"/>
      <c r="AK5" s="770" t="s">
        <v>363</v>
      </c>
      <c r="AL5" s="770"/>
      <c r="AM5" s="770"/>
      <c r="AN5" s="770"/>
      <c r="AO5" s="771"/>
      <c r="AP5" s="769" t="s">
        <v>364</v>
      </c>
      <c r="AQ5" s="770"/>
      <c r="AR5" s="770"/>
      <c r="AS5" s="770"/>
      <c r="AT5" s="771"/>
      <c r="AU5" s="769" t="s">
        <v>365</v>
      </c>
      <c r="AV5" s="770"/>
      <c r="AW5" s="770"/>
      <c r="AX5" s="770"/>
      <c r="AY5" s="776"/>
      <c r="AZ5" s="232"/>
      <c r="BA5" s="232"/>
      <c r="BB5" s="232"/>
      <c r="BC5" s="232"/>
      <c r="BD5" s="232"/>
      <c r="BE5" s="233"/>
      <c r="BF5" s="233"/>
      <c r="BG5" s="233"/>
      <c r="BH5" s="233"/>
      <c r="BI5" s="233"/>
      <c r="BJ5" s="233"/>
      <c r="BK5" s="233"/>
      <c r="BL5" s="233"/>
      <c r="BM5" s="233"/>
      <c r="BN5" s="233"/>
      <c r="BO5" s="233"/>
      <c r="BP5" s="233"/>
      <c r="BQ5" s="763" t="s">
        <v>366</v>
      </c>
      <c r="BR5" s="764"/>
      <c r="BS5" s="764"/>
      <c r="BT5" s="764"/>
      <c r="BU5" s="764"/>
      <c r="BV5" s="764"/>
      <c r="BW5" s="764"/>
      <c r="BX5" s="764"/>
      <c r="BY5" s="764"/>
      <c r="BZ5" s="764"/>
      <c r="CA5" s="764"/>
      <c r="CB5" s="764"/>
      <c r="CC5" s="764"/>
      <c r="CD5" s="764"/>
      <c r="CE5" s="764"/>
      <c r="CF5" s="764"/>
      <c r="CG5" s="765"/>
      <c r="CH5" s="769" t="s">
        <v>367</v>
      </c>
      <c r="CI5" s="770"/>
      <c r="CJ5" s="770"/>
      <c r="CK5" s="770"/>
      <c r="CL5" s="771"/>
      <c r="CM5" s="769" t="s">
        <v>368</v>
      </c>
      <c r="CN5" s="770"/>
      <c r="CO5" s="770"/>
      <c r="CP5" s="770"/>
      <c r="CQ5" s="771"/>
      <c r="CR5" s="769" t="s">
        <v>369</v>
      </c>
      <c r="CS5" s="770"/>
      <c r="CT5" s="770"/>
      <c r="CU5" s="770"/>
      <c r="CV5" s="771"/>
      <c r="CW5" s="769" t="s">
        <v>370</v>
      </c>
      <c r="CX5" s="770"/>
      <c r="CY5" s="770"/>
      <c r="CZ5" s="770"/>
      <c r="DA5" s="771"/>
      <c r="DB5" s="769" t="s">
        <v>371</v>
      </c>
      <c r="DC5" s="770"/>
      <c r="DD5" s="770"/>
      <c r="DE5" s="770"/>
      <c r="DF5" s="771"/>
      <c r="DG5" s="799" t="s">
        <v>372</v>
      </c>
      <c r="DH5" s="800"/>
      <c r="DI5" s="800"/>
      <c r="DJ5" s="800"/>
      <c r="DK5" s="801"/>
      <c r="DL5" s="799" t="s">
        <v>373</v>
      </c>
      <c r="DM5" s="800"/>
      <c r="DN5" s="800"/>
      <c r="DO5" s="800"/>
      <c r="DP5" s="801"/>
      <c r="DQ5" s="769" t="s">
        <v>374</v>
      </c>
      <c r="DR5" s="770"/>
      <c r="DS5" s="770"/>
      <c r="DT5" s="770"/>
      <c r="DU5" s="771"/>
      <c r="DV5" s="769" t="s">
        <v>365</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375</v>
      </c>
      <c r="C7" s="786"/>
      <c r="D7" s="786"/>
      <c r="E7" s="786"/>
      <c r="F7" s="786"/>
      <c r="G7" s="786"/>
      <c r="H7" s="786"/>
      <c r="I7" s="786"/>
      <c r="J7" s="786"/>
      <c r="K7" s="786"/>
      <c r="L7" s="786"/>
      <c r="M7" s="786"/>
      <c r="N7" s="786"/>
      <c r="O7" s="786"/>
      <c r="P7" s="787"/>
      <c r="Q7" s="788">
        <v>3112</v>
      </c>
      <c r="R7" s="789"/>
      <c r="S7" s="789"/>
      <c r="T7" s="789"/>
      <c r="U7" s="789"/>
      <c r="V7" s="789">
        <v>3040</v>
      </c>
      <c r="W7" s="789"/>
      <c r="X7" s="789"/>
      <c r="Y7" s="789"/>
      <c r="Z7" s="789"/>
      <c r="AA7" s="789">
        <v>72</v>
      </c>
      <c r="AB7" s="789"/>
      <c r="AC7" s="789"/>
      <c r="AD7" s="789"/>
      <c r="AE7" s="790"/>
      <c r="AF7" s="791">
        <v>52</v>
      </c>
      <c r="AG7" s="792"/>
      <c r="AH7" s="792"/>
      <c r="AI7" s="792"/>
      <c r="AJ7" s="793"/>
      <c r="AK7" s="794">
        <v>121</v>
      </c>
      <c r="AL7" s="795"/>
      <c r="AM7" s="795"/>
      <c r="AN7" s="795"/>
      <c r="AO7" s="795"/>
      <c r="AP7" s="795">
        <v>4326</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550</v>
      </c>
      <c r="BT7" s="783"/>
      <c r="BU7" s="783"/>
      <c r="BV7" s="783"/>
      <c r="BW7" s="783"/>
      <c r="BX7" s="783"/>
      <c r="BY7" s="783"/>
      <c r="BZ7" s="783"/>
      <c r="CA7" s="783"/>
      <c r="CB7" s="783"/>
      <c r="CC7" s="783"/>
      <c r="CD7" s="783"/>
      <c r="CE7" s="783"/>
      <c r="CF7" s="783"/>
      <c r="CG7" s="798"/>
      <c r="CH7" s="779">
        <v>32</v>
      </c>
      <c r="CI7" s="780"/>
      <c r="CJ7" s="780"/>
      <c r="CK7" s="780"/>
      <c r="CL7" s="781"/>
      <c r="CM7" s="779">
        <v>37</v>
      </c>
      <c r="CN7" s="780"/>
      <c r="CO7" s="780"/>
      <c r="CP7" s="780"/>
      <c r="CQ7" s="781"/>
      <c r="CR7" s="779">
        <v>4</v>
      </c>
      <c r="CS7" s="780"/>
      <c r="CT7" s="780"/>
      <c r="CU7" s="780"/>
      <c r="CV7" s="781"/>
      <c r="CW7" s="779" t="s">
        <v>543</v>
      </c>
      <c r="CX7" s="780"/>
      <c r="CY7" s="780"/>
      <c r="CZ7" s="780"/>
      <c r="DA7" s="781"/>
      <c r="DB7" s="779" t="s">
        <v>543</v>
      </c>
      <c r="DC7" s="780"/>
      <c r="DD7" s="780"/>
      <c r="DE7" s="780"/>
      <c r="DF7" s="781"/>
      <c r="DG7" s="779" t="s">
        <v>543</v>
      </c>
      <c r="DH7" s="780"/>
      <c r="DI7" s="780"/>
      <c r="DJ7" s="780"/>
      <c r="DK7" s="781"/>
      <c r="DL7" s="779" t="s">
        <v>543</v>
      </c>
      <c r="DM7" s="780"/>
      <c r="DN7" s="780"/>
      <c r="DO7" s="780"/>
      <c r="DP7" s="781"/>
      <c r="DQ7" s="779" t="s">
        <v>543</v>
      </c>
      <c r="DR7" s="780"/>
      <c r="DS7" s="780"/>
      <c r="DT7" s="780"/>
      <c r="DU7" s="781"/>
      <c r="DV7" s="782"/>
      <c r="DW7" s="783"/>
      <c r="DX7" s="783"/>
      <c r="DY7" s="783"/>
      <c r="DZ7" s="784"/>
      <c r="EA7" s="234"/>
    </row>
    <row r="8" spans="1:131" s="235" customFormat="1" ht="26.25" customHeight="1" x14ac:dyDescent="0.15">
      <c r="A8" s="238">
        <v>2</v>
      </c>
      <c r="B8" s="816" t="s">
        <v>376</v>
      </c>
      <c r="C8" s="817"/>
      <c r="D8" s="817"/>
      <c r="E8" s="817"/>
      <c r="F8" s="817"/>
      <c r="G8" s="817"/>
      <c r="H8" s="817"/>
      <c r="I8" s="817"/>
      <c r="J8" s="817"/>
      <c r="K8" s="817"/>
      <c r="L8" s="817"/>
      <c r="M8" s="817"/>
      <c r="N8" s="817"/>
      <c r="O8" s="817"/>
      <c r="P8" s="818"/>
      <c r="Q8" s="819">
        <v>0</v>
      </c>
      <c r="R8" s="820"/>
      <c r="S8" s="820"/>
      <c r="T8" s="820"/>
      <c r="U8" s="820"/>
      <c r="V8" s="820">
        <v>0</v>
      </c>
      <c r="W8" s="820"/>
      <c r="X8" s="820"/>
      <c r="Y8" s="820"/>
      <c r="Z8" s="820"/>
      <c r="AA8" s="820">
        <v>0</v>
      </c>
      <c r="AB8" s="820"/>
      <c r="AC8" s="820"/>
      <c r="AD8" s="820"/>
      <c r="AE8" s="821"/>
      <c r="AF8" s="822">
        <v>0</v>
      </c>
      <c r="AG8" s="823"/>
      <c r="AH8" s="823"/>
      <c r="AI8" s="823"/>
      <c r="AJ8" s="824"/>
      <c r="AK8" s="805">
        <v>0</v>
      </c>
      <c r="AL8" s="806"/>
      <c r="AM8" s="806"/>
      <c r="AN8" s="806"/>
      <c r="AO8" s="806"/>
      <c r="AP8" s="806">
        <v>0</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15">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377</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378</v>
      </c>
      <c r="B23" s="825" t="s">
        <v>379</v>
      </c>
      <c r="C23" s="826"/>
      <c r="D23" s="826"/>
      <c r="E23" s="826"/>
      <c r="F23" s="826"/>
      <c r="G23" s="826"/>
      <c r="H23" s="826"/>
      <c r="I23" s="826"/>
      <c r="J23" s="826"/>
      <c r="K23" s="826"/>
      <c r="L23" s="826"/>
      <c r="M23" s="826"/>
      <c r="N23" s="826"/>
      <c r="O23" s="826"/>
      <c r="P23" s="827"/>
      <c r="Q23" s="828">
        <v>3112</v>
      </c>
      <c r="R23" s="829"/>
      <c r="S23" s="829"/>
      <c r="T23" s="829"/>
      <c r="U23" s="829"/>
      <c r="V23" s="829">
        <v>3040</v>
      </c>
      <c r="W23" s="829"/>
      <c r="X23" s="829"/>
      <c r="Y23" s="829"/>
      <c r="Z23" s="829"/>
      <c r="AA23" s="829">
        <v>72</v>
      </c>
      <c r="AB23" s="829"/>
      <c r="AC23" s="829"/>
      <c r="AD23" s="829"/>
      <c r="AE23" s="830"/>
      <c r="AF23" s="831">
        <v>52</v>
      </c>
      <c r="AG23" s="829"/>
      <c r="AH23" s="829"/>
      <c r="AI23" s="829"/>
      <c r="AJ23" s="832"/>
      <c r="AK23" s="833"/>
      <c r="AL23" s="834"/>
      <c r="AM23" s="834"/>
      <c r="AN23" s="834"/>
      <c r="AO23" s="834"/>
      <c r="AP23" s="829">
        <v>4326</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380</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381</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358</v>
      </c>
      <c r="B26" s="764"/>
      <c r="C26" s="764"/>
      <c r="D26" s="764"/>
      <c r="E26" s="764"/>
      <c r="F26" s="764"/>
      <c r="G26" s="764"/>
      <c r="H26" s="764"/>
      <c r="I26" s="764"/>
      <c r="J26" s="764"/>
      <c r="K26" s="764"/>
      <c r="L26" s="764"/>
      <c r="M26" s="764"/>
      <c r="N26" s="764"/>
      <c r="O26" s="764"/>
      <c r="P26" s="765"/>
      <c r="Q26" s="769" t="s">
        <v>382</v>
      </c>
      <c r="R26" s="770"/>
      <c r="S26" s="770"/>
      <c r="T26" s="770"/>
      <c r="U26" s="771"/>
      <c r="V26" s="769" t="s">
        <v>383</v>
      </c>
      <c r="W26" s="770"/>
      <c r="X26" s="770"/>
      <c r="Y26" s="770"/>
      <c r="Z26" s="771"/>
      <c r="AA26" s="769" t="s">
        <v>384</v>
      </c>
      <c r="AB26" s="770"/>
      <c r="AC26" s="770"/>
      <c r="AD26" s="770"/>
      <c r="AE26" s="770"/>
      <c r="AF26" s="850" t="s">
        <v>385</v>
      </c>
      <c r="AG26" s="851"/>
      <c r="AH26" s="851"/>
      <c r="AI26" s="851"/>
      <c r="AJ26" s="852"/>
      <c r="AK26" s="770" t="s">
        <v>386</v>
      </c>
      <c r="AL26" s="770"/>
      <c r="AM26" s="770"/>
      <c r="AN26" s="770"/>
      <c r="AO26" s="771"/>
      <c r="AP26" s="769" t="s">
        <v>387</v>
      </c>
      <c r="AQ26" s="770"/>
      <c r="AR26" s="770"/>
      <c r="AS26" s="770"/>
      <c r="AT26" s="771"/>
      <c r="AU26" s="769" t="s">
        <v>388</v>
      </c>
      <c r="AV26" s="770"/>
      <c r="AW26" s="770"/>
      <c r="AX26" s="770"/>
      <c r="AY26" s="771"/>
      <c r="AZ26" s="769" t="s">
        <v>389</v>
      </c>
      <c r="BA26" s="770"/>
      <c r="BB26" s="770"/>
      <c r="BC26" s="770"/>
      <c r="BD26" s="771"/>
      <c r="BE26" s="769" t="s">
        <v>365</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390</v>
      </c>
      <c r="C28" s="786"/>
      <c r="D28" s="786"/>
      <c r="E28" s="786"/>
      <c r="F28" s="786"/>
      <c r="G28" s="786"/>
      <c r="H28" s="786"/>
      <c r="I28" s="786"/>
      <c r="J28" s="786"/>
      <c r="K28" s="786"/>
      <c r="L28" s="786"/>
      <c r="M28" s="786"/>
      <c r="N28" s="786"/>
      <c r="O28" s="786"/>
      <c r="P28" s="787"/>
      <c r="Q28" s="858">
        <v>489</v>
      </c>
      <c r="R28" s="859"/>
      <c r="S28" s="859"/>
      <c r="T28" s="859"/>
      <c r="U28" s="859"/>
      <c r="V28" s="859">
        <v>485</v>
      </c>
      <c r="W28" s="859"/>
      <c r="X28" s="859"/>
      <c r="Y28" s="859"/>
      <c r="Z28" s="859"/>
      <c r="AA28" s="859">
        <v>5</v>
      </c>
      <c r="AB28" s="859"/>
      <c r="AC28" s="859"/>
      <c r="AD28" s="859"/>
      <c r="AE28" s="860"/>
      <c r="AF28" s="861">
        <v>5</v>
      </c>
      <c r="AG28" s="859"/>
      <c r="AH28" s="859"/>
      <c r="AI28" s="859"/>
      <c r="AJ28" s="862"/>
      <c r="AK28" s="863">
        <v>61</v>
      </c>
      <c r="AL28" s="864"/>
      <c r="AM28" s="864"/>
      <c r="AN28" s="864"/>
      <c r="AO28" s="864"/>
      <c r="AP28" s="864" t="s">
        <v>543</v>
      </c>
      <c r="AQ28" s="864"/>
      <c r="AR28" s="864"/>
      <c r="AS28" s="864"/>
      <c r="AT28" s="864"/>
      <c r="AU28" s="864" t="s">
        <v>543</v>
      </c>
      <c r="AV28" s="864"/>
      <c r="AW28" s="864"/>
      <c r="AX28" s="864"/>
      <c r="AY28" s="864"/>
      <c r="AZ28" s="865" t="s">
        <v>543</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391</v>
      </c>
      <c r="C29" s="817"/>
      <c r="D29" s="817"/>
      <c r="E29" s="817"/>
      <c r="F29" s="817"/>
      <c r="G29" s="817"/>
      <c r="H29" s="817"/>
      <c r="I29" s="817"/>
      <c r="J29" s="817"/>
      <c r="K29" s="817"/>
      <c r="L29" s="817"/>
      <c r="M29" s="817"/>
      <c r="N29" s="817"/>
      <c r="O29" s="817"/>
      <c r="P29" s="818"/>
      <c r="Q29" s="819">
        <v>52</v>
      </c>
      <c r="R29" s="820"/>
      <c r="S29" s="820"/>
      <c r="T29" s="820"/>
      <c r="U29" s="820"/>
      <c r="V29" s="820">
        <v>52</v>
      </c>
      <c r="W29" s="820"/>
      <c r="X29" s="820"/>
      <c r="Y29" s="820"/>
      <c r="Z29" s="820"/>
      <c r="AA29" s="820">
        <v>0</v>
      </c>
      <c r="AB29" s="820"/>
      <c r="AC29" s="820"/>
      <c r="AD29" s="820"/>
      <c r="AE29" s="821"/>
      <c r="AF29" s="822">
        <v>0</v>
      </c>
      <c r="AG29" s="823"/>
      <c r="AH29" s="823"/>
      <c r="AI29" s="823"/>
      <c r="AJ29" s="824"/>
      <c r="AK29" s="870">
        <v>18</v>
      </c>
      <c r="AL29" s="866"/>
      <c r="AM29" s="866"/>
      <c r="AN29" s="866"/>
      <c r="AO29" s="866"/>
      <c r="AP29" s="866" t="s">
        <v>543</v>
      </c>
      <c r="AQ29" s="866"/>
      <c r="AR29" s="866"/>
      <c r="AS29" s="866"/>
      <c r="AT29" s="866"/>
      <c r="AU29" s="866" t="s">
        <v>543</v>
      </c>
      <c r="AV29" s="866"/>
      <c r="AW29" s="866"/>
      <c r="AX29" s="866"/>
      <c r="AY29" s="866"/>
      <c r="AZ29" s="867" t="s">
        <v>543</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392</v>
      </c>
      <c r="C30" s="817"/>
      <c r="D30" s="817"/>
      <c r="E30" s="817"/>
      <c r="F30" s="817"/>
      <c r="G30" s="817"/>
      <c r="H30" s="817"/>
      <c r="I30" s="817"/>
      <c r="J30" s="817"/>
      <c r="K30" s="817"/>
      <c r="L30" s="817"/>
      <c r="M30" s="817"/>
      <c r="N30" s="817"/>
      <c r="O30" s="817"/>
      <c r="P30" s="818"/>
      <c r="Q30" s="819">
        <v>209</v>
      </c>
      <c r="R30" s="820"/>
      <c r="S30" s="820"/>
      <c r="T30" s="820"/>
      <c r="U30" s="820"/>
      <c r="V30" s="820">
        <v>207</v>
      </c>
      <c r="W30" s="820"/>
      <c r="X30" s="820"/>
      <c r="Y30" s="820"/>
      <c r="Z30" s="820"/>
      <c r="AA30" s="820">
        <v>2</v>
      </c>
      <c r="AB30" s="820"/>
      <c r="AC30" s="820"/>
      <c r="AD30" s="820"/>
      <c r="AE30" s="821"/>
      <c r="AF30" s="822">
        <v>2</v>
      </c>
      <c r="AG30" s="823"/>
      <c r="AH30" s="823"/>
      <c r="AI30" s="823"/>
      <c r="AJ30" s="824"/>
      <c r="AK30" s="870">
        <v>53</v>
      </c>
      <c r="AL30" s="866"/>
      <c r="AM30" s="866"/>
      <c r="AN30" s="866"/>
      <c r="AO30" s="866"/>
      <c r="AP30" s="866">
        <v>847</v>
      </c>
      <c r="AQ30" s="866"/>
      <c r="AR30" s="866"/>
      <c r="AS30" s="866"/>
      <c r="AT30" s="866"/>
      <c r="AU30" s="866" t="s">
        <v>543</v>
      </c>
      <c r="AV30" s="866"/>
      <c r="AW30" s="866"/>
      <c r="AX30" s="866"/>
      <c r="AY30" s="866"/>
      <c r="AZ30" s="867" t="s">
        <v>543</v>
      </c>
      <c r="BA30" s="867"/>
      <c r="BB30" s="867"/>
      <c r="BC30" s="867"/>
      <c r="BD30" s="867"/>
      <c r="BE30" s="868" t="s">
        <v>393</v>
      </c>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c r="C31" s="817"/>
      <c r="D31" s="817"/>
      <c r="E31" s="817"/>
      <c r="F31" s="817"/>
      <c r="G31" s="817"/>
      <c r="H31" s="817"/>
      <c r="I31" s="817"/>
      <c r="J31" s="817"/>
      <c r="K31" s="817"/>
      <c r="L31" s="817"/>
      <c r="M31" s="817"/>
      <c r="N31" s="817"/>
      <c r="O31" s="817"/>
      <c r="P31" s="818"/>
      <c r="Q31" s="819"/>
      <c r="R31" s="820"/>
      <c r="S31" s="820"/>
      <c r="T31" s="820"/>
      <c r="U31" s="820"/>
      <c r="V31" s="820"/>
      <c r="W31" s="820"/>
      <c r="X31" s="820"/>
      <c r="Y31" s="820"/>
      <c r="Z31" s="820"/>
      <c r="AA31" s="820"/>
      <c r="AB31" s="820"/>
      <c r="AC31" s="820"/>
      <c r="AD31" s="820"/>
      <c r="AE31" s="821"/>
      <c r="AF31" s="822"/>
      <c r="AG31" s="823"/>
      <c r="AH31" s="823"/>
      <c r="AI31" s="823"/>
      <c r="AJ31" s="824"/>
      <c r="AK31" s="870"/>
      <c r="AL31" s="866"/>
      <c r="AM31" s="866"/>
      <c r="AN31" s="866"/>
      <c r="AO31" s="866"/>
      <c r="AP31" s="866"/>
      <c r="AQ31" s="866"/>
      <c r="AR31" s="866"/>
      <c r="AS31" s="866"/>
      <c r="AT31" s="866"/>
      <c r="AU31" s="866"/>
      <c r="AV31" s="866"/>
      <c r="AW31" s="866"/>
      <c r="AX31" s="866"/>
      <c r="AY31" s="866"/>
      <c r="AZ31" s="867"/>
      <c r="BA31" s="867"/>
      <c r="BB31" s="867"/>
      <c r="BC31" s="867"/>
      <c r="BD31" s="867"/>
      <c r="BE31" s="868"/>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c r="C32" s="817"/>
      <c r="D32" s="817"/>
      <c r="E32" s="817"/>
      <c r="F32" s="817"/>
      <c r="G32" s="817"/>
      <c r="H32" s="817"/>
      <c r="I32" s="817"/>
      <c r="J32" s="817"/>
      <c r="K32" s="817"/>
      <c r="L32" s="817"/>
      <c r="M32" s="817"/>
      <c r="N32" s="817"/>
      <c r="O32" s="817"/>
      <c r="P32" s="818"/>
      <c r="Q32" s="819"/>
      <c r="R32" s="820"/>
      <c r="S32" s="820"/>
      <c r="T32" s="820"/>
      <c r="U32" s="820"/>
      <c r="V32" s="820"/>
      <c r="W32" s="820"/>
      <c r="X32" s="820"/>
      <c r="Y32" s="820"/>
      <c r="Z32" s="820"/>
      <c r="AA32" s="820"/>
      <c r="AB32" s="820"/>
      <c r="AC32" s="820"/>
      <c r="AD32" s="820"/>
      <c r="AE32" s="821"/>
      <c r="AF32" s="822"/>
      <c r="AG32" s="823"/>
      <c r="AH32" s="823"/>
      <c r="AI32" s="823"/>
      <c r="AJ32" s="824"/>
      <c r="AK32" s="870"/>
      <c r="AL32" s="866"/>
      <c r="AM32" s="866"/>
      <c r="AN32" s="866"/>
      <c r="AO32" s="866"/>
      <c r="AP32" s="866"/>
      <c r="AQ32" s="866"/>
      <c r="AR32" s="866"/>
      <c r="AS32" s="866"/>
      <c r="AT32" s="866"/>
      <c r="AU32" s="866"/>
      <c r="AV32" s="866"/>
      <c r="AW32" s="866"/>
      <c r="AX32" s="866"/>
      <c r="AY32" s="866"/>
      <c r="AZ32" s="867"/>
      <c r="BA32" s="867"/>
      <c r="BB32" s="867"/>
      <c r="BC32" s="867"/>
      <c r="BD32" s="867"/>
      <c r="BE32" s="868"/>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c r="C33" s="817"/>
      <c r="D33" s="817"/>
      <c r="E33" s="817"/>
      <c r="F33" s="817"/>
      <c r="G33" s="817"/>
      <c r="H33" s="817"/>
      <c r="I33" s="817"/>
      <c r="J33" s="817"/>
      <c r="K33" s="817"/>
      <c r="L33" s="817"/>
      <c r="M33" s="817"/>
      <c r="N33" s="817"/>
      <c r="O33" s="817"/>
      <c r="P33" s="818"/>
      <c r="Q33" s="819"/>
      <c r="R33" s="820"/>
      <c r="S33" s="820"/>
      <c r="T33" s="820"/>
      <c r="U33" s="820"/>
      <c r="V33" s="820"/>
      <c r="W33" s="820"/>
      <c r="X33" s="820"/>
      <c r="Y33" s="820"/>
      <c r="Z33" s="820"/>
      <c r="AA33" s="820"/>
      <c r="AB33" s="820"/>
      <c r="AC33" s="820"/>
      <c r="AD33" s="820"/>
      <c r="AE33" s="821"/>
      <c r="AF33" s="822"/>
      <c r="AG33" s="823"/>
      <c r="AH33" s="823"/>
      <c r="AI33" s="823"/>
      <c r="AJ33" s="824"/>
      <c r="AK33" s="870"/>
      <c r="AL33" s="866"/>
      <c r="AM33" s="866"/>
      <c r="AN33" s="866"/>
      <c r="AO33" s="866"/>
      <c r="AP33" s="866"/>
      <c r="AQ33" s="866"/>
      <c r="AR33" s="866"/>
      <c r="AS33" s="866"/>
      <c r="AT33" s="866"/>
      <c r="AU33" s="866"/>
      <c r="AV33" s="866"/>
      <c r="AW33" s="866"/>
      <c r="AX33" s="866"/>
      <c r="AY33" s="866"/>
      <c r="AZ33" s="867"/>
      <c r="BA33" s="867"/>
      <c r="BB33" s="867"/>
      <c r="BC33" s="867"/>
      <c r="BD33" s="867"/>
      <c r="BE33" s="868"/>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394</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378</v>
      </c>
      <c r="B63" s="825" t="s">
        <v>395</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7</v>
      </c>
      <c r="AG63" s="880"/>
      <c r="AH63" s="880"/>
      <c r="AI63" s="880"/>
      <c r="AJ63" s="881"/>
      <c r="AK63" s="882"/>
      <c r="AL63" s="877"/>
      <c r="AM63" s="877"/>
      <c r="AN63" s="877"/>
      <c r="AO63" s="877"/>
      <c r="AP63" s="880">
        <v>847</v>
      </c>
      <c r="AQ63" s="880"/>
      <c r="AR63" s="880"/>
      <c r="AS63" s="880"/>
      <c r="AT63" s="880"/>
      <c r="AU63" s="880" t="s">
        <v>543</v>
      </c>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396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397</v>
      </c>
      <c r="B66" s="764"/>
      <c r="C66" s="764"/>
      <c r="D66" s="764"/>
      <c r="E66" s="764"/>
      <c r="F66" s="764"/>
      <c r="G66" s="764"/>
      <c r="H66" s="764"/>
      <c r="I66" s="764"/>
      <c r="J66" s="764"/>
      <c r="K66" s="764"/>
      <c r="L66" s="764"/>
      <c r="M66" s="764"/>
      <c r="N66" s="764"/>
      <c r="O66" s="764"/>
      <c r="P66" s="765"/>
      <c r="Q66" s="769" t="s">
        <v>382</v>
      </c>
      <c r="R66" s="770"/>
      <c r="S66" s="770"/>
      <c r="T66" s="770"/>
      <c r="U66" s="771"/>
      <c r="V66" s="769" t="s">
        <v>383</v>
      </c>
      <c r="W66" s="770"/>
      <c r="X66" s="770"/>
      <c r="Y66" s="770"/>
      <c r="Z66" s="771"/>
      <c r="AA66" s="769" t="s">
        <v>384</v>
      </c>
      <c r="AB66" s="770"/>
      <c r="AC66" s="770"/>
      <c r="AD66" s="770"/>
      <c r="AE66" s="771"/>
      <c r="AF66" s="890" t="s">
        <v>385</v>
      </c>
      <c r="AG66" s="851"/>
      <c r="AH66" s="851"/>
      <c r="AI66" s="851"/>
      <c r="AJ66" s="891"/>
      <c r="AK66" s="769" t="s">
        <v>386</v>
      </c>
      <c r="AL66" s="764"/>
      <c r="AM66" s="764"/>
      <c r="AN66" s="764"/>
      <c r="AO66" s="765"/>
      <c r="AP66" s="769" t="s">
        <v>387</v>
      </c>
      <c r="AQ66" s="770"/>
      <c r="AR66" s="770"/>
      <c r="AS66" s="770"/>
      <c r="AT66" s="771"/>
      <c r="AU66" s="769" t="s">
        <v>398</v>
      </c>
      <c r="AV66" s="770"/>
      <c r="AW66" s="770"/>
      <c r="AX66" s="770"/>
      <c r="AY66" s="771"/>
      <c r="AZ66" s="769" t="s">
        <v>365</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t="s">
        <v>556</v>
      </c>
      <c r="C68" s="906"/>
      <c r="D68" s="906"/>
      <c r="E68" s="906"/>
      <c r="F68" s="906"/>
      <c r="G68" s="906"/>
      <c r="H68" s="906"/>
      <c r="I68" s="906"/>
      <c r="J68" s="906"/>
      <c r="K68" s="906"/>
      <c r="L68" s="906"/>
      <c r="M68" s="906"/>
      <c r="N68" s="906"/>
      <c r="O68" s="906"/>
      <c r="P68" s="907"/>
      <c r="Q68" s="908">
        <v>445</v>
      </c>
      <c r="R68" s="902"/>
      <c r="S68" s="902"/>
      <c r="T68" s="902"/>
      <c r="U68" s="902"/>
      <c r="V68" s="902">
        <v>437</v>
      </c>
      <c r="W68" s="902"/>
      <c r="X68" s="902"/>
      <c r="Y68" s="902"/>
      <c r="Z68" s="902"/>
      <c r="AA68" s="902">
        <v>8</v>
      </c>
      <c r="AB68" s="902"/>
      <c r="AC68" s="902"/>
      <c r="AD68" s="902"/>
      <c r="AE68" s="902"/>
      <c r="AF68" s="902">
        <v>8</v>
      </c>
      <c r="AG68" s="902"/>
      <c r="AH68" s="902"/>
      <c r="AI68" s="902"/>
      <c r="AJ68" s="902"/>
      <c r="AK68" s="902" t="s">
        <v>543</v>
      </c>
      <c r="AL68" s="902"/>
      <c r="AM68" s="902"/>
      <c r="AN68" s="902"/>
      <c r="AO68" s="902"/>
      <c r="AP68" s="902" t="s">
        <v>543</v>
      </c>
      <c r="AQ68" s="902"/>
      <c r="AR68" s="902"/>
      <c r="AS68" s="902"/>
      <c r="AT68" s="902"/>
      <c r="AU68" s="902" t="s">
        <v>543</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9" t="s">
        <v>545</v>
      </c>
      <c r="C69" s="910"/>
      <c r="D69" s="910"/>
      <c r="E69" s="910"/>
      <c r="F69" s="910"/>
      <c r="G69" s="910"/>
      <c r="H69" s="910"/>
      <c r="I69" s="910"/>
      <c r="J69" s="910"/>
      <c r="K69" s="910"/>
      <c r="L69" s="910"/>
      <c r="M69" s="910"/>
      <c r="N69" s="910"/>
      <c r="O69" s="910"/>
      <c r="P69" s="911"/>
      <c r="Q69" s="912">
        <v>2272</v>
      </c>
      <c r="R69" s="866"/>
      <c r="S69" s="866"/>
      <c r="T69" s="866"/>
      <c r="U69" s="866"/>
      <c r="V69" s="866">
        <v>2183</v>
      </c>
      <c r="W69" s="866"/>
      <c r="X69" s="866"/>
      <c r="Y69" s="866"/>
      <c r="Z69" s="866"/>
      <c r="AA69" s="866">
        <v>89</v>
      </c>
      <c r="AB69" s="866"/>
      <c r="AC69" s="866"/>
      <c r="AD69" s="866"/>
      <c r="AE69" s="866"/>
      <c r="AF69" s="866">
        <v>89</v>
      </c>
      <c r="AG69" s="866"/>
      <c r="AH69" s="866"/>
      <c r="AI69" s="866"/>
      <c r="AJ69" s="866"/>
      <c r="AK69" s="866" t="s">
        <v>543</v>
      </c>
      <c r="AL69" s="866"/>
      <c r="AM69" s="866"/>
      <c r="AN69" s="866"/>
      <c r="AO69" s="866"/>
      <c r="AP69" s="866" t="s">
        <v>543</v>
      </c>
      <c r="AQ69" s="866"/>
      <c r="AR69" s="866"/>
      <c r="AS69" s="866"/>
      <c r="AT69" s="866"/>
      <c r="AU69" s="866" t="s">
        <v>543</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t="s">
        <v>546</v>
      </c>
      <c r="C70" s="910"/>
      <c r="D70" s="910"/>
      <c r="E70" s="910"/>
      <c r="F70" s="910"/>
      <c r="G70" s="910"/>
      <c r="H70" s="910"/>
      <c r="I70" s="910"/>
      <c r="J70" s="910"/>
      <c r="K70" s="910"/>
      <c r="L70" s="910"/>
      <c r="M70" s="910"/>
      <c r="N70" s="910"/>
      <c r="O70" s="910"/>
      <c r="P70" s="911"/>
      <c r="Q70" s="912">
        <v>55</v>
      </c>
      <c r="R70" s="866"/>
      <c r="S70" s="866"/>
      <c r="T70" s="866"/>
      <c r="U70" s="866"/>
      <c r="V70" s="866">
        <v>55</v>
      </c>
      <c r="W70" s="866"/>
      <c r="X70" s="866"/>
      <c r="Y70" s="866"/>
      <c r="Z70" s="866"/>
      <c r="AA70" s="866">
        <v>0</v>
      </c>
      <c r="AB70" s="866"/>
      <c r="AC70" s="866"/>
      <c r="AD70" s="866"/>
      <c r="AE70" s="866"/>
      <c r="AF70" s="866">
        <v>0</v>
      </c>
      <c r="AG70" s="866"/>
      <c r="AH70" s="866"/>
      <c r="AI70" s="866"/>
      <c r="AJ70" s="866"/>
      <c r="AK70" s="866" t="s">
        <v>543</v>
      </c>
      <c r="AL70" s="866"/>
      <c r="AM70" s="866"/>
      <c r="AN70" s="866"/>
      <c r="AO70" s="866"/>
      <c r="AP70" s="866" t="s">
        <v>543</v>
      </c>
      <c r="AQ70" s="866"/>
      <c r="AR70" s="866"/>
      <c r="AS70" s="866"/>
      <c r="AT70" s="866"/>
      <c r="AU70" s="866" t="s">
        <v>543</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9" t="s">
        <v>544</v>
      </c>
      <c r="C71" s="910"/>
      <c r="D71" s="910"/>
      <c r="E71" s="910"/>
      <c r="F71" s="910"/>
      <c r="G71" s="910"/>
      <c r="H71" s="910"/>
      <c r="I71" s="910"/>
      <c r="J71" s="910"/>
      <c r="K71" s="910"/>
      <c r="L71" s="910"/>
      <c r="M71" s="910"/>
      <c r="N71" s="910"/>
      <c r="O71" s="910"/>
      <c r="P71" s="911"/>
      <c r="Q71" s="912">
        <v>1308</v>
      </c>
      <c r="R71" s="866"/>
      <c r="S71" s="866"/>
      <c r="T71" s="866"/>
      <c r="U71" s="866"/>
      <c r="V71" s="866">
        <v>1237</v>
      </c>
      <c r="W71" s="866"/>
      <c r="X71" s="866"/>
      <c r="Y71" s="866"/>
      <c r="Z71" s="866"/>
      <c r="AA71" s="866">
        <v>71</v>
      </c>
      <c r="AB71" s="866"/>
      <c r="AC71" s="866"/>
      <c r="AD71" s="866"/>
      <c r="AE71" s="866"/>
      <c r="AF71" s="866">
        <v>71</v>
      </c>
      <c r="AG71" s="866"/>
      <c r="AH71" s="866"/>
      <c r="AI71" s="866"/>
      <c r="AJ71" s="866"/>
      <c r="AK71" s="866" t="s">
        <v>543</v>
      </c>
      <c r="AL71" s="866"/>
      <c r="AM71" s="866"/>
      <c r="AN71" s="866"/>
      <c r="AO71" s="866"/>
      <c r="AP71" s="866" t="s">
        <v>543</v>
      </c>
      <c r="AQ71" s="866"/>
      <c r="AR71" s="866"/>
      <c r="AS71" s="866"/>
      <c r="AT71" s="866"/>
      <c r="AU71" s="866" t="s">
        <v>543</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9" t="s">
        <v>547</v>
      </c>
      <c r="C72" s="910"/>
      <c r="D72" s="910"/>
      <c r="E72" s="910"/>
      <c r="F72" s="910"/>
      <c r="G72" s="910"/>
      <c r="H72" s="910"/>
      <c r="I72" s="910"/>
      <c r="J72" s="910"/>
      <c r="K72" s="910"/>
      <c r="L72" s="910"/>
      <c r="M72" s="910"/>
      <c r="N72" s="910"/>
      <c r="O72" s="910"/>
      <c r="P72" s="911"/>
      <c r="Q72" s="912">
        <v>1782</v>
      </c>
      <c r="R72" s="866"/>
      <c r="S72" s="866"/>
      <c r="T72" s="866"/>
      <c r="U72" s="866"/>
      <c r="V72" s="866">
        <v>1717</v>
      </c>
      <c r="W72" s="866"/>
      <c r="X72" s="866"/>
      <c r="Y72" s="866"/>
      <c r="Z72" s="866"/>
      <c r="AA72" s="866">
        <v>65</v>
      </c>
      <c r="AB72" s="866"/>
      <c r="AC72" s="866"/>
      <c r="AD72" s="866"/>
      <c r="AE72" s="866"/>
      <c r="AF72" s="866">
        <v>65</v>
      </c>
      <c r="AG72" s="866"/>
      <c r="AH72" s="866"/>
      <c r="AI72" s="866"/>
      <c r="AJ72" s="866"/>
      <c r="AK72" s="866">
        <v>28</v>
      </c>
      <c r="AL72" s="866"/>
      <c r="AM72" s="866"/>
      <c r="AN72" s="866"/>
      <c r="AO72" s="866"/>
      <c r="AP72" s="866" t="s">
        <v>543</v>
      </c>
      <c r="AQ72" s="866"/>
      <c r="AR72" s="866"/>
      <c r="AS72" s="866"/>
      <c r="AT72" s="866"/>
      <c r="AU72" s="866" t="s">
        <v>543</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9" t="s">
        <v>557</v>
      </c>
      <c r="C73" s="910"/>
      <c r="D73" s="910"/>
      <c r="E73" s="910"/>
      <c r="F73" s="910"/>
      <c r="G73" s="910"/>
      <c r="H73" s="910"/>
      <c r="I73" s="910"/>
      <c r="J73" s="910"/>
      <c r="K73" s="910"/>
      <c r="L73" s="910"/>
      <c r="M73" s="910"/>
      <c r="N73" s="910"/>
      <c r="O73" s="910"/>
      <c r="P73" s="911"/>
      <c r="Q73" s="912">
        <v>142</v>
      </c>
      <c r="R73" s="866"/>
      <c r="S73" s="866"/>
      <c r="T73" s="866"/>
      <c r="U73" s="866"/>
      <c r="V73" s="866">
        <v>133</v>
      </c>
      <c r="W73" s="866"/>
      <c r="X73" s="866"/>
      <c r="Y73" s="866"/>
      <c r="Z73" s="866"/>
      <c r="AA73" s="866">
        <v>9</v>
      </c>
      <c r="AB73" s="866"/>
      <c r="AC73" s="866"/>
      <c r="AD73" s="866"/>
      <c r="AE73" s="866"/>
      <c r="AF73" s="866">
        <v>9</v>
      </c>
      <c r="AG73" s="866"/>
      <c r="AH73" s="866"/>
      <c r="AI73" s="866"/>
      <c r="AJ73" s="866"/>
      <c r="AK73" s="866" t="s">
        <v>543</v>
      </c>
      <c r="AL73" s="866"/>
      <c r="AM73" s="866"/>
      <c r="AN73" s="866"/>
      <c r="AO73" s="866"/>
      <c r="AP73" s="866" t="s">
        <v>543</v>
      </c>
      <c r="AQ73" s="866"/>
      <c r="AR73" s="866"/>
      <c r="AS73" s="866"/>
      <c r="AT73" s="866"/>
      <c r="AU73" s="866" t="s">
        <v>543</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9" t="s">
        <v>548</v>
      </c>
      <c r="C74" s="910"/>
      <c r="D74" s="910"/>
      <c r="E74" s="910"/>
      <c r="F74" s="910"/>
      <c r="G74" s="910"/>
      <c r="H74" s="910"/>
      <c r="I74" s="910"/>
      <c r="J74" s="910"/>
      <c r="K74" s="910"/>
      <c r="L74" s="910"/>
      <c r="M74" s="910"/>
      <c r="N74" s="910"/>
      <c r="O74" s="910"/>
      <c r="P74" s="911"/>
      <c r="Q74" s="912">
        <v>3280</v>
      </c>
      <c r="R74" s="866"/>
      <c r="S74" s="866"/>
      <c r="T74" s="866"/>
      <c r="U74" s="866"/>
      <c r="V74" s="866">
        <v>2177</v>
      </c>
      <c r="W74" s="866"/>
      <c r="X74" s="866"/>
      <c r="Y74" s="866"/>
      <c r="Z74" s="866"/>
      <c r="AA74" s="866">
        <v>1103</v>
      </c>
      <c r="AB74" s="866"/>
      <c r="AC74" s="866"/>
      <c r="AD74" s="866"/>
      <c r="AE74" s="866"/>
      <c r="AF74" s="866">
        <v>1103</v>
      </c>
      <c r="AG74" s="866"/>
      <c r="AH74" s="866"/>
      <c r="AI74" s="866"/>
      <c r="AJ74" s="866"/>
      <c r="AK74" s="866">
        <v>2</v>
      </c>
      <c r="AL74" s="866"/>
      <c r="AM74" s="866"/>
      <c r="AN74" s="866"/>
      <c r="AO74" s="866"/>
      <c r="AP74" s="866" t="s">
        <v>543</v>
      </c>
      <c r="AQ74" s="866"/>
      <c r="AR74" s="866"/>
      <c r="AS74" s="866"/>
      <c r="AT74" s="866"/>
      <c r="AU74" s="866" t="s">
        <v>543</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9" t="s">
        <v>549</v>
      </c>
      <c r="C75" s="910"/>
      <c r="D75" s="910"/>
      <c r="E75" s="910"/>
      <c r="F75" s="910"/>
      <c r="G75" s="910"/>
      <c r="H75" s="910"/>
      <c r="I75" s="910"/>
      <c r="J75" s="910"/>
      <c r="K75" s="910"/>
      <c r="L75" s="910"/>
      <c r="M75" s="910"/>
      <c r="N75" s="910"/>
      <c r="O75" s="910"/>
      <c r="P75" s="911"/>
      <c r="Q75" s="913">
        <v>6</v>
      </c>
      <c r="R75" s="914"/>
      <c r="S75" s="914"/>
      <c r="T75" s="914"/>
      <c r="U75" s="870"/>
      <c r="V75" s="915">
        <v>6</v>
      </c>
      <c r="W75" s="914"/>
      <c r="X75" s="914"/>
      <c r="Y75" s="914"/>
      <c r="Z75" s="870"/>
      <c r="AA75" s="915">
        <v>0</v>
      </c>
      <c r="AB75" s="914"/>
      <c r="AC75" s="914"/>
      <c r="AD75" s="914"/>
      <c r="AE75" s="870"/>
      <c r="AF75" s="915">
        <v>0</v>
      </c>
      <c r="AG75" s="914"/>
      <c r="AH75" s="914"/>
      <c r="AI75" s="914"/>
      <c r="AJ75" s="870"/>
      <c r="AK75" s="915" t="s">
        <v>543</v>
      </c>
      <c r="AL75" s="914"/>
      <c r="AM75" s="914"/>
      <c r="AN75" s="914"/>
      <c r="AO75" s="870"/>
      <c r="AP75" s="915" t="s">
        <v>543</v>
      </c>
      <c r="AQ75" s="914"/>
      <c r="AR75" s="914"/>
      <c r="AS75" s="914"/>
      <c r="AT75" s="870"/>
      <c r="AU75" s="915" t="s">
        <v>543</v>
      </c>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9" t="s">
        <v>558</v>
      </c>
      <c r="C76" s="910"/>
      <c r="D76" s="910"/>
      <c r="E76" s="910"/>
      <c r="F76" s="910"/>
      <c r="G76" s="910"/>
      <c r="H76" s="910"/>
      <c r="I76" s="910"/>
      <c r="J76" s="910"/>
      <c r="K76" s="910"/>
      <c r="L76" s="910"/>
      <c r="M76" s="910"/>
      <c r="N76" s="910"/>
      <c r="O76" s="910"/>
      <c r="P76" s="911"/>
      <c r="Q76" s="913">
        <v>80</v>
      </c>
      <c r="R76" s="914"/>
      <c r="S76" s="914"/>
      <c r="T76" s="914"/>
      <c r="U76" s="870"/>
      <c r="V76" s="915">
        <v>57</v>
      </c>
      <c r="W76" s="914"/>
      <c r="X76" s="914"/>
      <c r="Y76" s="914"/>
      <c r="Z76" s="870"/>
      <c r="AA76" s="915">
        <v>23</v>
      </c>
      <c r="AB76" s="914"/>
      <c r="AC76" s="914"/>
      <c r="AD76" s="914"/>
      <c r="AE76" s="870"/>
      <c r="AF76" s="915">
        <v>23</v>
      </c>
      <c r="AG76" s="914"/>
      <c r="AH76" s="914"/>
      <c r="AI76" s="914"/>
      <c r="AJ76" s="870"/>
      <c r="AK76" s="915" t="s">
        <v>543</v>
      </c>
      <c r="AL76" s="914"/>
      <c r="AM76" s="914"/>
      <c r="AN76" s="914"/>
      <c r="AO76" s="870"/>
      <c r="AP76" s="915" t="s">
        <v>543</v>
      </c>
      <c r="AQ76" s="914"/>
      <c r="AR76" s="914"/>
      <c r="AS76" s="914"/>
      <c r="AT76" s="870"/>
      <c r="AU76" s="915" t="s">
        <v>543</v>
      </c>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9" t="s">
        <v>559</v>
      </c>
      <c r="C77" s="910"/>
      <c r="D77" s="910"/>
      <c r="E77" s="910"/>
      <c r="F77" s="910"/>
      <c r="G77" s="910"/>
      <c r="H77" s="910"/>
      <c r="I77" s="910"/>
      <c r="J77" s="910"/>
      <c r="K77" s="910"/>
      <c r="L77" s="910"/>
      <c r="M77" s="910"/>
      <c r="N77" s="910"/>
      <c r="O77" s="910"/>
      <c r="P77" s="911"/>
      <c r="Q77" s="913">
        <v>152422</v>
      </c>
      <c r="R77" s="914"/>
      <c r="S77" s="914"/>
      <c r="T77" s="914"/>
      <c r="U77" s="870"/>
      <c r="V77" s="915">
        <v>149637</v>
      </c>
      <c r="W77" s="914"/>
      <c r="X77" s="914"/>
      <c r="Y77" s="914"/>
      <c r="Z77" s="870"/>
      <c r="AA77" s="915">
        <v>2785</v>
      </c>
      <c r="AB77" s="914"/>
      <c r="AC77" s="914"/>
      <c r="AD77" s="914"/>
      <c r="AE77" s="870"/>
      <c r="AF77" s="915">
        <v>2785</v>
      </c>
      <c r="AG77" s="914"/>
      <c r="AH77" s="914"/>
      <c r="AI77" s="914"/>
      <c r="AJ77" s="870"/>
      <c r="AK77" s="915" t="s">
        <v>543</v>
      </c>
      <c r="AL77" s="914"/>
      <c r="AM77" s="914"/>
      <c r="AN77" s="914"/>
      <c r="AO77" s="870"/>
      <c r="AP77" s="915" t="s">
        <v>543</v>
      </c>
      <c r="AQ77" s="914"/>
      <c r="AR77" s="914"/>
      <c r="AS77" s="914"/>
      <c r="AT77" s="870"/>
      <c r="AU77" s="915" t="s">
        <v>543</v>
      </c>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378</v>
      </c>
      <c r="B88" s="825" t="s">
        <v>399</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4153</v>
      </c>
      <c r="AG88" s="880"/>
      <c r="AH88" s="880"/>
      <c r="AI88" s="880"/>
      <c r="AJ88" s="880"/>
      <c r="AK88" s="877"/>
      <c r="AL88" s="877"/>
      <c r="AM88" s="877"/>
      <c r="AN88" s="877"/>
      <c r="AO88" s="877"/>
      <c r="AP88" s="880" t="s">
        <v>543</v>
      </c>
      <c r="AQ88" s="880"/>
      <c r="AR88" s="880"/>
      <c r="AS88" s="880"/>
      <c r="AT88" s="880"/>
      <c r="AU88" s="880" t="s">
        <v>543</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378</v>
      </c>
      <c r="BR102" s="825" t="s">
        <v>400</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4</v>
      </c>
      <c r="CS102" s="888"/>
      <c r="CT102" s="888"/>
      <c r="CU102" s="888"/>
      <c r="CV102" s="927"/>
      <c r="CW102" s="926" t="s">
        <v>543</v>
      </c>
      <c r="CX102" s="888"/>
      <c r="CY102" s="888"/>
      <c r="CZ102" s="888"/>
      <c r="DA102" s="927"/>
      <c r="DB102" s="926" t="s">
        <v>543</v>
      </c>
      <c r="DC102" s="888"/>
      <c r="DD102" s="888"/>
      <c r="DE102" s="888"/>
      <c r="DF102" s="927"/>
      <c r="DG102" s="926" t="s">
        <v>543</v>
      </c>
      <c r="DH102" s="888"/>
      <c r="DI102" s="888"/>
      <c r="DJ102" s="888"/>
      <c r="DK102" s="927"/>
      <c r="DL102" s="926" t="s">
        <v>543</v>
      </c>
      <c r="DM102" s="888"/>
      <c r="DN102" s="888"/>
      <c r="DO102" s="888"/>
      <c r="DP102" s="927"/>
      <c r="DQ102" s="926" t="s">
        <v>543</v>
      </c>
      <c r="DR102" s="888"/>
      <c r="DS102" s="888"/>
      <c r="DT102" s="888"/>
      <c r="DU102" s="927"/>
      <c r="DV102" s="825"/>
      <c r="DW102" s="826"/>
      <c r="DX102" s="826"/>
      <c r="DY102" s="826"/>
      <c r="DZ102" s="95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401</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402</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3" t="s">
        <v>405</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406</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15">
      <c r="A109" s="948" t="s">
        <v>407</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408</v>
      </c>
      <c r="AB109" s="929"/>
      <c r="AC109" s="929"/>
      <c r="AD109" s="929"/>
      <c r="AE109" s="930"/>
      <c r="AF109" s="928" t="s">
        <v>409</v>
      </c>
      <c r="AG109" s="929"/>
      <c r="AH109" s="929"/>
      <c r="AI109" s="929"/>
      <c r="AJ109" s="930"/>
      <c r="AK109" s="928" t="s">
        <v>295</v>
      </c>
      <c r="AL109" s="929"/>
      <c r="AM109" s="929"/>
      <c r="AN109" s="929"/>
      <c r="AO109" s="930"/>
      <c r="AP109" s="928" t="s">
        <v>410</v>
      </c>
      <c r="AQ109" s="929"/>
      <c r="AR109" s="929"/>
      <c r="AS109" s="929"/>
      <c r="AT109" s="931"/>
      <c r="AU109" s="948" t="s">
        <v>407</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408</v>
      </c>
      <c r="BR109" s="929"/>
      <c r="BS109" s="929"/>
      <c r="BT109" s="929"/>
      <c r="BU109" s="930"/>
      <c r="BV109" s="928" t="s">
        <v>409</v>
      </c>
      <c r="BW109" s="929"/>
      <c r="BX109" s="929"/>
      <c r="BY109" s="929"/>
      <c r="BZ109" s="930"/>
      <c r="CA109" s="928" t="s">
        <v>295</v>
      </c>
      <c r="CB109" s="929"/>
      <c r="CC109" s="929"/>
      <c r="CD109" s="929"/>
      <c r="CE109" s="930"/>
      <c r="CF109" s="949" t="s">
        <v>410</v>
      </c>
      <c r="CG109" s="949"/>
      <c r="CH109" s="949"/>
      <c r="CI109" s="949"/>
      <c r="CJ109" s="949"/>
      <c r="CK109" s="928" t="s">
        <v>411</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408</v>
      </c>
      <c r="DH109" s="929"/>
      <c r="DI109" s="929"/>
      <c r="DJ109" s="929"/>
      <c r="DK109" s="930"/>
      <c r="DL109" s="928" t="s">
        <v>409</v>
      </c>
      <c r="DM109" s="929"/>
      <c r="DN109" s="929"/>
      <c r="DO109" s="929"/>
      <c r="DP109" s="930"/>
      <c r="DQ109" s="928" t="s">
        <v>295</v>
      </c>
      <c r="DR109" s="929"/>
      <c r="DS109" s="929"/>
      <c r="DT109" s="929"/>
      <c r="DU109" s="930"/>
      <c r="DV109" s="928" t="s">
        <v>410</v>
      </c>
      <c r="DW109" s="929"/>
      <c r="DX109" s="929"/>
      <c r="DY109" s="929"/>
      <c r="DZ109" s="931"/>
    </row>
    <row r="110" spans="1:131" s="230" customFormat="1" ht="26.25" customHeight="1" x14ac:dyDescent="0.15">
      <c r="A110" s="932" t="s">
        <v>412</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362025</v>
      </c>
      <c r="AB110" s="936"/>
      <c r="AC110" s="936"/>
      <c r="AD110" s="936"/>
      <c r="AE110" s="937"/>
      <c r="AF110" s="938">
        <v>376988</v>
      </c>
      <c r="AG110" s="936"/>
      <c r="AH110" s="936"/>
      <c r="AI110" s="936"/>
      <c r="AJ110" s="937"/>
      <c r="AK110" s="938">
        <v>380777</v>
      </c>
      <c r="AL110" s="936"/>
      <c r="AM110" s="936"/>
      <c r="AN110" s="936"/>
      <c r="AO110" s="937"/>
      <c r="AP110" s="939">
        <v>26.7</v>
      </c>
      <c r="AQ110" s="940"/>
      <c r="AR110" s="940"/>
      <c r="AS110" s="940"/>
      <c r="AT110" s="941"/>
      <c r="AU110" s="942" t="s">
        <v>69</v>
      </c>
      <c r="AV110" s="943"/>
      <c r="AW110" s="943"/>
      <c r="AX110" s="943"/>
      <c r="AY110" s="943"/>
      <c r="AZ110" s="965" t="s">
        <v>413</v>
      </c>
      <c r="BA110" s="933"/>
      <c r="BB110" s="933"/>
      <c r="BC110" s="933"/>
      <c r="BD110" s="933"/>
      <c r="BE110" s="933"/>
      <c r="BF110" s="933"/>
      <c r="BG110" s="933"/>
      <c r="BH110" s="933"/>
      <c r="BI110" s="933"/>
      <c r="BJ110" s="933"/>
      <c r="BK110" s="933"/>
      <c r="BL110" s="933"/>
      <c r="BM110" s="933"/>
      <c r="BN110" s="933"/>
      <c r="BO110" s="933"/>
      <c r="BP110" s="934"/>
      <c r="BQ110" s="966">
        <v>4599165</v>
      </c>
      <c r="BR110" s="967"/>
      <c r="BS110" s="967"/>
      <c r="BT110" s="967"/>
      <c r="BU110" s="967"/>
      <c r="BV110" s="967">
        <v>4490446</v>
      </c>
      <c r="BW110" s="967"/>
      <c r="BX110" s="967"/>
      <c r="BY110" s="967"/>
      <c r="BZ110" s="967"/>
      <c r="CA110" s="967">
        <v>4325745</v>
      </c>
      <c r="CB110" s="967"/>
      <c r="CC110" s="967"/>
      <c r="CD110" s="967"/>
      <c r="CE110" s="967"/>
      <c r="CF110" s="980">
        <v>303.5</v>
      </c>
      <c r="CG110" s="981"/>
      <c r="CH110" s="981"/>
      <c r="CI110" s="981"/>
      <c r="CJ110" s="981"/>
      <c r="CK110" s="982" t="s">
        <v>414</v>
      </c>
      <c r="CL110" s="983"/>
      <c r="CM110" s="965" t="s">
        <v>415</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x14ac:dyDescent="0.15">
      <c r="A111" s="970" t="s">
        <v>416</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417</v>
      </c>
      <c r="BA111" s="959"/>
      <c r="BB111" s="959"/>
      <c r="BC111" s="959"/>
      <c r="BD111" s="959"/>
      <c r="BE111" s="959"/>
      <c r="BF111" s="959"/>
      <c r="BG111" s="959"/>
      <c r="BH111" s="959"/>
      <c r="BI111" s="959"/>
      <c r="BJ111" s="959"/>
      <c r="BK111" s="959"/>
      <c r="BL111" s="959"/>
      <c r="BM111" s="959"/>
      <c r="BN111" s="959"/>
      <c r="BO111" s="959"/>
      <c r="BP111" s="960"/>
      <c r="BQ111" s="961" t="s">
        <v>122</v>
      </c>
      <c r="BR111" s="962"/>
      <c r="BS111" s="962"/>
      <c r="BT111" s="962"/>
      <c r="BU111" s="962"/>
      <c r="BV111" s="962" t="s">
        <v>122</v>
      </c>
      <c r="BW111" s="962"/>
      <c r="BX111" s="962"/>
      <c r="BY111" s="962"/>
      <c r="BZ111" s="962"/>
      <c r="CA111" s="962" t="s">
        <v>122</v>
      </c>
      <c r="CB111" s="962"/>
      <c r="CC111" s="962"/>
      <c r="CD111" s="962"/>
      <c r="CE111" s="962"/>
      <c r="CF111" s="956" t="s">
        <v>122</v>
      </c>
      <c r="CG111" s="957"/>
      <c r="CH111" s="957"/>
      <c r="CI111" s="957"/>
      <c r="CJ111" s="957"/>
      <c r="CK111" s="984"/>
      <c r="CL111" s="985"/>
      <c r="CM111" s="958" t="s">
        <v>418</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x14ac:dyDescent="0.15">
      <c r="A112" s="988" t="s">
        <v>419</v>
      </c>
      <c r="B112" s="989"/>
      <c r="C112" s="959" t="s">
        <v>420</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421</v>
      </c>
      <c r="BA112" s="959"/>
      <c r="BB112" s="959"/>
      <c r="BC112" s="959"/>
      <c r="BD112" s="959"/>
      <c r="BE112" s="959"/>
      <c r="BF112" s="959"/>
      <c r="BG112" s="959"/>
      <c r="BH112" s="959"/>
      <c r="BI112" s="959"/>
      <c r="BJ112" s="959"/>
      <c r="BK112" s="959"/>
      <c r="BL112" s="959"/>
      <c r="BM112" s="959"/>
      <c r="BN112" s="959"/>
      <c r="BO112" s="959"/>
      <c r="BP112" s="960"/>
      <c r="BQ112" s="961">
        <v>391146</v>
      </c>
      <c r="BR112" s="962"/>
      <c r="BS112" s="962"/>
      <c r="BT112" s="962"/>
      <c r="BU112" s="962"/>
      <c r="BV112" s="962">
        <v>410237</v>
      </c>
      <c r="BW112" s="962"/>
      <c r="BX112" s="962"/>
      <c r="BY112" s="962"/>
      <c r="BZ112" s="962"/>
      <c r="CA112" s="962">
        <v>423317</v>
      </c>
      <c r="CB112" s="962"/>
      <c r="CC112" s="962"/>
      <c r="CD112" s="962"/>
      <c r="CE112" s="962"/>
      <c r="CF112" s="956">
        <v>29.7</v>
      </c>
      <c r="CG112" s="957"/>
      <c r="CH112" s="957"/>
      <c r="CI112" s="957"/>
      <c r="CJ112" s="957"/>
      <c r="CK112" s="984"/>
      <c r="CL112" s="985"/>
      <c r="CM112" s="958" t="s">
        <v>422</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15">
      <c r="A113" s="990"/>
      <c r="B113" s="991"/>
      <c r="C113" s="959" t="s">
        <v>423</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24430</v>
      </c>
      <c r="AB113" s="974"/>
      <c r="AC113" s="974"/>
      <c r="AD113" s="974"/>
      <c r="AE113" s="975"/>
      <c r="AF113" s="976">
        <v>31180</v>
      </c>
      <c r="AG113" s="974"/>
      <c r="AH113" s="974"/>
      <c r="AI113" s="974"/>
      <c r="AJ113" s="975"/>
      <c r="AK113" s="976">
        <v>30932</v>
      </c>
      <c r="AL113" s="974"/>
      <c r="AM113" s="974"/>
      <c r="AN113" s="974"/>
      <c r="AO113" s="975"/>
      <c r="AP113" s="977">
        <v>2.2000000000000002</v>
      </c>
      <c r="AQ113" s="978"/>
      <c r="AR113" s="978"/>
      <c r="AS113" s="978"/>
      <c r="AT113" s="979"/>
      <c r="AU113" s="944"/>
      <c r="AV113" s="945"/>
      <c r="AW113" s="945"/>
      <c r="AX113" s="945"/>
      <c r="AY113" s="945"/>
      <c r="AZ113" s="958" t="s">
        <v>424</v>
      </c>
      <c r="BA113" s="959"/>
      <c r="BB113" s="959"/>
      <c r="BC113" s="959"/>
      <c r="BD113" s="959"/>
      <c r="BE113" s="959"/>
      <c r="BF113" s="959"/>
      <c r="BG113" s="959"/>
      <c r="BH113" s="959"/>
      <c r="BI113" s="959"/>
      <c r="BJ113" s="959"/>
      <c r="BK113" s="959"/>
      <c r="BL113" s="959"/>
      <c r="BM113" s="959"/>
      <c r="BN113" s="959"/>
      <c r="BO113" s="959"/>
      <c r="BP113" s="960"/>
      <c r="BQ113" s="961">
        <v>3725</v>
      </c>
      <c r="BR113" s="962"/>
      <c r="BS113" s="962"/>
      <c r="BT113" s="962"/>
      <c r="BU113" s="962"/>
      <c r="BV113" s="962" t="s">
        <v>122</v>
      </c>
      <c r="BW113" s="962"/>
      <c r="BX113" s="962"/>
      <c r="BY113" s="962"/>
      <c r="BZ113" s="962"/>
      <c r="CA113" s="962" t="s">
        <v>122</v>
      </c>
      <c r="CB113" s="962"/>
      <c r="CC113" s="962"/>
      <c r="CD113" s="962"/>
      <c r="CE113" s="962"/>
      <c r="CF113" s="956" t="s">
        <v>122</v>
      </c>
      <c r="CG113" s="957"/>
      <c r="CH113" s="957"/>
      <c r="CI113" s="957"/>
      <c r="CJ113" s="957"/>
      <c r="CK113" s="984"/>
      <c r="CL113" s="985"/>
      <c r="CM113" s="958" t="s">
        <v>425</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x14ac:dyDescent="0.15">
      <c r="A114" s="990"/>
      <c r="B114" s="991"/>
      <c r="C114" s="959" t="s">
        <v>426</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3743</v>
      </c>
      <c r="AB114" s="995"/>
      <c r="AC114" s="995"/>
      <c r="AD114" s="995"/>
      <c r="AE114" s="996"/>
      <c r="AF114" s="997">
        <v>4066</v>
      </c>
      <c r="AG114" s="995"/>
      <c r="AH114" s="995"/>
      <c r="AI114" s="995"/>
      <c r="AJ114" s="996"/>
      <c r="AK114" s="997" t="s">
        <v>122</v>
      </c>
      <c r="AL114" s="995"/>
      <c r="AM114" s="995"/>
      <c r="AN114" s="995"/>
      <c r="AO114" s="996"/>
      <c r="AP114" s="998" t="s">
        <v>122</v>
      </c>
      <c r="AQ114" s="999"/>
      <c r="AR114" s="999"/>
      <c r="AS114" s="999"/>
      <c r="AT114" s="1000"/>
      <c r="AU114" s="944"/>
      <c r="AV114" s="945"/>
      <c r="AW114" s="945"/>
      <c r="AX114" s="945"/>
      <c r="AY114" s="945"/>
      <c r="AZ114" s="958" t="s">
        <v>427</v>
      </c>
      <c r="BA114" s="959"/>
      <c r="BB114" s="959"/>
      <c r="BC114" s="959"/>
      <c r="BD114" s="959"/>
      <c r="BE114" s="959"/>
      <c r="BF114" s="959"/>
      <c r="BG114" s="959"/>
      <c r="BH114" s="959"/>
      <c r="BI114" s="959"/>
      <c r="BJ114" s="959"/>
      <c r="BK114" s="959"/>
      <c r="BL114" s="959"/>
      <c r="BM114" s="959"/>
      <c r="BN114" s="959"/>
      <c r="BO114" s="959"/>
      <c r="BP114" s="960"/>
      <c r="BQ114" s="961">
        <v>406269</v>
      </c>
      <c r="BR114" s="962"/>
      <c r="BS114" s="962"/>
      <c r="BT114" s="962"/>
      <c r="BU114" s="962"/>
      <c r="BV114" s="962">
        <v>367161</v>
      </c>
      <c r="BW114" s="962"/>
      <c r="BX114" s="962"/>
      <c r="BY114" s="962"/>
      <c r="BZ114" s="962"/>
      <c r="CA114" s="962">
        <v>369908</v>
      </c>
      <c r="CB114" s="962"/>
      <c r="CC114" s="962"/>
      <c r="CD114" s="962"/>
      <c r="CE114" s="962"/>
      <c r="CF114" s="956">
        <v>26</v>
      </c>
      <c r="CG114" s="957"/>
      <c r="CH114" s="957"/>
      <c r="CI114" s="957"/>
      <c r="CJ114" s="957"/>
      <c r="CK114" s="984"/>
      <c r="CL114" s="985"/>
      <c r="CM114" s="958" t="s">
        <v>428</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15">
      <c r="A115" s="990"/>
      <c r="B115" s="991"/>
      <c r="C115" s="959" t="s">
        <v>429</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t="s">
        <v>122</v>
      </c>
      <c r="AB115" s="974"/>
      <c r="AC115" s="974"/>
      <c r="AD115" s="974"/>
      <c r="AE115" s="975"/>
      <c r="AF115" s="976" t="s">
        <v>122</v>
      </c>
      <c r="AG115" s="974"/>
      <c r="AH115" s="974"/>
      <c r="AI115" s="974"/>
      <c r="AJ115" s="975"/>
      <c r="AK115" s="976" t="s">
        <v>122</v>
      </c>
      <c r="AL115" s="974"/>
      <c r="AM115" s="974"/>
      <c r="AN115" s="974"/>
      <c r="AO115" s="975"/>
      <c r="AP115" s="977" t="s">
        <v>122</v>
      </c>
      <c r="AQ115" s="978"/>
      <c r="AR115" s="978"/>
      <c r="AS115" s="978"/>
      <c r="AT115" s="979"/>
      <c r="AU115" s="944"/>
      <c r="AV115" s="945"/>
      <c r="AW115" s="945"/>
      <c r="AX115" s="945"/>
      <c r="AY115" s="945"/>
      <c r="AZ115" s="958" t="s">
        <v>430</v>
      </c>
      <c r="BA115" s="959"/>
      <c r="BB115" s="959"/>
      <c r="BC115" s="959"/>
      <c r="BD115" s="959"/>
      <c r="BE115" s="959"/>
      <c r="BF115" s="959"/>
      <c r="BG115" s="959"/>
      <c r="BH115" s="959"/>
      <c r="BI115" s="959"/>
      <c r="BJ115" s="959"/>
      <c r="BK115" s="959"/>
      <c r="BL115" s="959"/>
      <c r="BM115" s="959"/>
      <c r="BN115" s="959"/>
      <c r="BO115" s="959"/>
      <c r="BP115" s="960"/>
      <c r="BQ115" s="961" t="s">
        <v>122</v>
      </c>
      <c r="BR115" s="962"/>
      <c r="BS115" s="962"/>
      <c r="BT115" s="962"/>
      <c r="BU115" s="962"/>
      <c r="BV115" s="962" t="s">
        <v>122</v>
      </c>
      <c r="BW115" s="962"/>
      <c r="BX115" s="962"/>
      <c r="BY115" s="962"/>
      <c r="BZ115" s="962"/>
      <c r="CA115" s="962" t="s">
        <v>122</v>
      </c>
      <c r="CB115" s="962"/>
      <c r="CC115" s="962"/>
      <c r="CD115" s="962"/>
      <c r="CE115" s="962"/>
      <c r="CF115" s="956" t="s">
        <v>122</v>
      </c>
      <c r="CG115" s="957"/>
      <c r="CH115" s="957"/>
      <c r="CI115" s="957"/>
      <c r="CJ115" s="957"/>
      <c r="CK115" s="984"/>
      <c r="CL115" s="985"/>
      <c r="CM115" s="958" t="s">
        <v>431</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122</v>
      </c>
      <c r="DH115" s="995"/>
      <c r="DI115" s="995"/>
      <c r="DJ115" s="995"/>
      <c r="DK115" s="996"/>
      <c r="DL115" s="997" t="s">
        <v>122</v>
      </c>
      <c r="DM115" s="995"/>
      <c r="DN115" s="995"/>
      <c r="DO115" s="995"/>
      <c r="DP115" s="996"/>
      <c r="DQ115" s="997" t="s">
        <v>122</v>
      </c>
      <c r="DR115" s="995"/>
      <c r="DS115" s="995"/>
      <c r="DT115" s="995"/>
      <c r="DU115" s="996"/>
      <c r="DV115" s="998" t="s">
        <v>122</v>
      </c>
      <c r="DW115" s="999"/>
      <c r="DX115" s="999"/>
      <c r="DY115" s="999"/>
      <c r="DZ115" s="1000"/>
    </row>
    <row r="116" spans="1:130" s="230" customFormat="1" ht="26.25" customHeight="1" x14ac:dyDescent="0.15">
      <c r="A116" s="992"/>
      <c r="B116" s="993"/>
      <c r="C116" s="1001" t="s">
        <v>432</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122</v>
      </c>
      <c r="AB116" s="995"/>
      <c r="AC116" s="995"/>
      <c r="AD116" s="995"/>
      <c r="AE116" s="996"/>
      <c r="AF116" s="997" t="s">
        <v>122</v>
      </c>
      <c r="AG116" s="995"/>
      <c r="AH116" s="995"/>
      <c r="AI116" s="995"/>
      <c r="AJ116" s="996"/>
      <c r="AK116" s="997" t="s">
        <v>122</v>
      </c>
      <c r="AL116" s="995"/>
      <c r="AM116" s="995"/>
      <c r="AN116" s="995"/>
      <c r="AO116" s="996"/>
      <c r="AP116" s="998" t="s">
        <v>122</v>
      </c>
      <c r="AQ116" s="999"/>
      <c r="AR116" s="999"/>
      <c r="AS116" s="999"/>
      <c r="AT116" s="1000"/>
      <c r="AU116" s="944"/>
      <c r="AV116" s="945"/>
      <c r="AW116" s="945"/>
      <c r="AX116" s="945"/>
      <c r="AY116" s="945"/>
      <c r="AZ116" s="1003" t="s">
        <v>433</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434</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x14ac:dyDescent="0.15">
      <c r="A117" s="948" t="s">
        <v>178</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435</v>
      </c>
      <c r="Z117" s="930"/>
      <c r="AA117" s="1014">
        <v>390198</v>
      </c>
      <c r="AB117" s="1015"/>
      <c r="AC117" s="1015"/>
      <c r="AD117" s="1015"/>
      <c r="AE117" s="1016"/>
      <c r="AF117" s="1017">
        <v>412234</v>
      </c>
      <c r="AG117" s="1015"/>
      <c r="AH117" s="1015"/>
      <c r="AI117" s="1015"/>
      <c r="AJ117" s="1016"/>
      <c r="AK117" s="1017">
        <v>411709</v>
      </c>
      <c r="AL117" s="1015"/>
      <c r="AM117" s="1015"/>
      <c r="AN117" s="1015"/>
      <c r="AO117" s="1016"/>
      <c r="AP117" s="1018"/>
      <c r="AQ117" s="1019"/>
      <c r="AR117" s="1019"/>
      <c r="AS117" s="1019"/>
      <c r="AT117" s="1020"/>
      <c r="AU117" s="944"/>
      <c r="AV117" s="945"/>
      <c r="AW117" s="945"/>
      <c r="AX117" s="945"/>
      <c r="AY117" s="945"/>
      <c r="AZ117" s="1010" t="s">
        <v>436</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437</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15">
      <c r="A118" s="948" t="s">
        <v>411</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408</v>
      </c>
      <c r="AB118" s="929"/>
      <c r="AC118" s="929"/>
      <c r="AD118" s="929"/>
      <c r="AE118" s="930"/>
      <c r="AF118" s="928" t="s">
        <v>409</v>
      </c>
      <c r="AG118" s="929"/>
      <c r="AH118" s="929"/>
      <c r="AI118" s="929"/>
      <c r="AJ118" s="930"/>
      <c r="AK118" s="928" t="s">
        <v>295</v>
      </c>
      <c r="AL118" s="929"/>
      <c r="AM118" s="929"/>
      <c r="AN118" s="929"/>
      <c r="AO118" s="930"/>
      <c r="AP118" s="1006" t="s">
        <v>410</v>
      </c>
      <c r="AQ118" s="1007"/>
      <c r="AR118" s="1007"/>
      <c r="AS118" s="1007"/>
      <c r="AT118" s="1008"/>
      <c r="AU118" s="944"/>
      <c r="AV118" s="945"/>
      <c r="AW118" s="945"/>
      <c r="AX118" s="945"/>
      <c r="AY118" s="945"/>
      <c r="AZ118" s="1009" t="s">
        <v>438</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439</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15">
      <c r="A119" s="1092" t="s">
        <v>414</v>
      </c>
      <c r="B119" s="983"/>
      <c r="C119" s="965" t="s">
        <v>415</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178</v>
      </c>
      <c r="BA119" s="251"/>
      <c r="BB119" s="251"/>
      <c r="BC119" s="251"/>
      <c r="BD119" s="251"/>
      <c r="BE119" s="251"/>
      <c r="BF119" s="251"/>
      <c r="BG119" s="251"/>
      <c r="BH119" s="251"/>
      <c r="BI119" s="251"/>
      <c r="BJ119" s="251"/>
      <c r="BK119" s="251"/>
      <c r="BL119" s="251"/>
      <c r="BM119" s="251"/>
      <c r="BN119" s="251"/>
      <c r="BO119" s="1013" t="s">
        <v>440</v>
      </c>
      <c r="BP119" s="1041"/>
      <c r="BQ119" s="1035">
        <v>5400305</v>
      </c>
      <c r="BR119" s="1036"/>
      <c r="BS119" s="1036"/>
      <c r="BT119" s="1036"/>
      <c r="BU119" s="1036"/>
      <c r="BV119" s="1036">
        <v>5267844</v>
      </c>
      <c r="BW119" s="1036"/>
      <c r="BX119" s="1036"/>
      <c r="BY119" s="1036"/>
      <c r="BZ119" s="1036"/>
      <c r="CA119" s="1036">
        <v>5118970</v>
      </c>
      <c r="CB119" s="1036"/>
      <c r="CC119" s="1036"/>
      <c r="CD119" s="1036"/>
      <c r="CE119" s="1036"/>
      <c r="CF119" s="1037"/>
      <c r="CG119" s="1038"/>
      <c r="CH119" s="1038"/>
      <c r="CI119" s="1038"/>
      <c r="CJ119" s="1039"/>
      <c r="CK119" s="986"/>
      <c r="CL119" s="987"/>
      <c r="CM119" s="1009" t="s">
        <v>441</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122</v>
      </c>
      <c r="DH119" s="1022"/>
      <c r="DI119" s="1022"/>
      <c r="DJ119" s="1022"/>
      <c r="DK119" s="1023"/>
      <c r="DL119" s="1021" t="s">
        <v>122</v>
      </c>
      <c r="DM119" s="1022"/>
      <c r="DN119" s="1022"/>
      <c r="DO119" s="1022"/>
      <c r="DP119" s="1023"/>
      <c r="DQ119" s="1021" t="s">
        <v>122</v>
      </c>
      <c r="DR119" s="1022"/>
      <c r="DS119" s="1022"/>
      <c r="DT119" s="1022"/>
      <c r="DU119" s="1023"/>
      <c r="DV119" s="1024" t="s">
        <v>122</v>
      </c>
      <c r="DW119" s="1025"/>
      <c r="DX119" s="1025"/>
      <c r="DY119" s="1025"/>
      <c r="DZ119" s="1026"/>
    </row>
    <row r="120" spans="1:130" s="230" customFormat="1" ht="26.25" customHeight="1" x14ac:dyDescent="0.15">
      <c r="A120" s="1093"/>
      <c r="B120" s="985"/>
      <c r="C120" s="958" t="s">
        <v>418</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442</v>
      </c>
      <c r="AV120" s="1028"/>
      <c r="AW120" s="1028"/>
      <c r="AX120" s="1028"/>
      <c r="AY120" s="1029"/>
      <c r="AZ120" s="965" t="s">
        <v>443</v>
      </c>
      <c r="BA120" s="933"/>
      <c r="BB120" s="933"/>
      <c r="BC120" s="933"/>
      <c r="BD120" s="933"/>
      <c r="BE120" s="933"/>
      <c r="BF120" s="933"/>
      <c r="BG120" s="933"/>
      <c r="BH120" s="933"/>
      <c r="BI120" s="933"/>
      <c r="BJ120" s="933"/>
      <c r="BK120" s="933"/>
      <c r="BL120" s="933"/>
      <c r="BM120" s="933"/>
      <c r="BN120" s="933"/>
      <c r="BO120" s="933"/>
      <c r="BP120" s="934"/>
      <c r="BQ120" s="966">
        <v>2211681</v>
      </c>
      <c r="BR120" s="967"/>
      <c r="BS120" s="967"/>
      <c r="BT120" s="967"/>
      <c r="BU120" s="967"/>
      <c r="BV120" s="967">
        <v>2242409</v>
      </c>
      <c r="BW120" s="967"/>
      <c r="BX120" s="967"/>
      <c r="BY120" s="967"/>
      <c r="BZ120" s="967"/>
      <c r="CA120" s="967">
        <v>2322474</v>
      </c>
      <c r="CB120" s="967"/>
      <c r="CC120" s="967"/>
      <c r="CD120" s="967"/>
      <c r="CE120" s="967"/>
      <c r="CF120" s="980">
        <v>162.9</v>
      </c>
      <c r="CG120" s="981"/>
      <c r="CH120" s="981"/>
      <c r="CI120" s="981"/>
      <c r="CJ120" s="981"/>
      <c r="CK120" s="1042" t="s">
        <v>444</v>
      </c>
      <c r="CL120" s="1043"/>
      <c r="CM120" s="1043"/>
      <c r="CN120" s="1043"/>
      <c r="CO120" s="1044"/>
      <c r="CP120" s="1050" t="s">
        <v>392</v>
      </c>
      <c r="CQ120" s="1051"/>
      <c r="CR120" s="1051"/>
      <c r="CS120" s="1051"/>
      <c r="CT120" s="1051"/>
      <c r="CU120" s="1051"/>
      <c r="CV120" s="1051"/>
      <c r="CW120" s="1051"/>
      <c r="CX120" s="1051"/>
      <c r="CY120" s="1051"/>
      <c r="CZ120" s="1051"/>
      <c r="DA120" s="1051"/>
      <c r="DB120" s="1051"/>
      <c r="DC120" s="1051"/>
      <c r="DD120" s="1051"/>
      <c r="DE120" s="1051"/>
      <c r="DF120" s="1052"/>
      <c r="DG120" s="966">
        <v>391146</v>
      </c>
      <c r="DH120" s="967"/>
      <c r="DI120" s="967"/>
      <c r="DJ120" s="967"/>
      <c r="DK120" s="967"/>
      <c r="DL120" s="967">
        <v>410237</v>
      </c>
      <c r="DM120" s="967"/>
      <c r="DN120" s="967"/>
      <c r="DO120" s="967"/>
      <c r="DP120" s="967"/>
      <c r="DQ120" s="967">
        <v>423317</v>
      </c>
      <c r="DR120" s="967"/>
      <c r="DS120" s="967"/>
      <c r="DT120" s="967"/>
      <c r="DU120" s="967"/>
      <c r="DV120" s="968">
        <v>29.7</v>
      </c>
      <c r="DW120" s="968"/>
      <c r="DX120" s="968"/>
      <c r="DY120" s="968"/>
      <c r="DZ120" s="969"/>
    </row>
    <row r="121" spans="1:130" s="230" customFormat="1" ht="26.25" customHeight="1" x14ac:dyDescent="0.15">
      <c r="A121" s="1093"/>
      <c r="B121" s="985"/>
      <c r="C121" s="1010" t="s">
        <v>445</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446</v>
      </c>
      <c r="BA121" s="959"/>
      <c r="BB121" s="959"/>
      <c r="BC121" s="959"/>
      <c r="BD121" s="959"/>
      <c r="BE121" s="959"/>
      <c r="BF121" s="959"/>
      <c r="BG121" s="959"/>
      <c r="BH121" s="959"/>
      <c r="BI121" s="959"/>
      <c r="BJ121" s="959"/>
      <c r="BK121" s="959"/>
      <c r="BL121" s="959"/>
      <c r="BM121" s="959"/>
      <c r="BN121" s="959"/>
      <c r="BO121" s="959"/>
      <c r="BP121" s="960"/>
      <c r="BQ121" s="961">
        <v>159910</v>
      </c>
      <c r="BR121" s="962"/>
      <c r="BS121" s="962"/>
      <c r="BT121" s="962"/>
      <c r="BU121" s="962"/>
      <c r="BV121" s="962">
        <v>147030</v>
      </c>
      <c r="BW121" s="962"/>
      <c r="BX121" s="962"/>
      <c r="BY121" s="962"/>
      <c r="BZ121" s="962"/>
      <c r="CA121" s="962">
        <v>145470</v>
      </c>
      <c r="CB121" s="962"/>
      <c r="CC121" s="962"/>
      <c r="CD121" s="962"/>
      <c r="CE121" s="962"/>
      <c r="CF121" s="956">
        <v>10.199999999999999</v>
      </c>
      <c r="CG121" s="957"/>
      <c r="CH121" s="957"/>
      <c r="CI121" s="957"/>
      <c r="CJ121" s="957"/>
      <c r="CK121" s="1045"/>
      <c r="CL121" s="1046"/>
      <c r="CM121" s="1046"/>
      <c r="CN121" s="1046"/>
      <c r="CO121" s="1047"/>
      <c r="CP121" s="1055" t="s">
        <v>391</v>
      </c>
      <c r="CQ121" s="1056"/>
      <c r="CR121" s="1056"/>
      <c r="CS121" s="1056"/>
      <c r="CT121" s="1056"/>
      <c r="CU121" s="1056"/>
      <c r="CV121" s="1056"/>
      <c r="CW121" s="1056"/>
      <c r="CX121" s="1056"/>
      <c r="CY121" s="1056"/>
      <c r="CZ121" s="1056"/>
      <c r="DA121" s="1056"/>
      <c r="DB121" s="1056"/>
      <c r="DC121" s="1056"/>
      <c r="DD121" s="1056"/>
      <c r="DE121" s="1056"/>
      <c r="DF121" s="1057"/>
      <c r="DG121" s="961" t="s">
        <v>122</v>
      </c>
      <c r="DH121" s="962"/>
      <c r="DI121" s="962"/>
      <c r="DJ121" s="962"/>
      <c r="DK121" s="962"/>
      <c r="DL121" s="962" t="s">
        <v>122</v>
      </c>
      <c r="DM121" s="962"/>
      <c r="DN121" s="962"/>
      <c r="DO121" s="962"/>
      <c r="DP121" s="962"/>
      <c r="DQ121" s="962" t="s">
        <v>122</v>
      </c>
      <c r="DR121" s="962"/>
      <c r="DS121" s="962"/>
      <c r="DT121" s="962"/>
      <c r="DU121" s="962"/>
      <c r="DV121" s="963" t="s">
        <v>122</v>
      </c>
      <c r="DW121" s="963"/>
      <c r="DX121" s="963"/>
      <c r="DY121" s="963"/>
      <c r="DZ121" s="964"/>
    </row>
    <row r="122" spans="1:130" s="230" customFormat="1" ht="26.25" customHeight="1" x14ac:dyDescent="0.15">
      <c r="A122" s="1093"/>
      <c r="B122" s="985"/>
      <c r="C122" s="958" t="s">
        <v>428</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447</v>
      </c>
      <c r="BA122" s="1001"/>
      <c r="BB122" s="1001"/>
      <c r="BC122" s="1001"/>
      <c r="BD122" s="1001"/>
      <c r="BE122" s="1001"/>
      <c r="BF122" s="1001"/>
      <c r="BG122" s="1001"/>
      <c r="BH122" s="1001"/>
      <c r="BI122" s="1001"/>
      <c r="BJ122" s="1001"/>
      <c r="BK122" s="1001"/>
      <c r="BL122" s="1001"/>
      <c r="BM122" s="1001"/>
      <c r="BN122" s="1001"/>
      <c r="BO122" s="1001"/>
      <c r="BP122" s="1002"/>
      <c r="BQ122" s="1035">
        <v>3024988</v>
      </c>
      <c r="BR122" s="1036"/>
      <c r="BS122" s="1036"/>
      <c r="BT122" s="1036"/>
      <c r="BU122" s="1036"/>
      <c r="BV122" s="1036">
        <v>2975387</v>
      </c>
      <c r="BW122" s="1036"/>
      <c r="BX122" s="1036"/>
      <c r="BY122" s="1036"/>
      <c r="BZ122" s="1036"/>
      <c r="CA122" s="1036">
        <v>2878658</v>
      </c>
      <c r="CB122" s="1036"/>
      <c r="CC122" s="1036"/>
      <c r="CD122" s="1036"/>
      <c r="CE122" s="1036"/>
      <c r="CF122" s="1053">
        <v>201.9</v>
      </c>
      <c r="CG122" s="1054"/>
      <c r="CH122" s="1054"/>
      <c r="CI122" s="1054"/>
      <c r="CJ122" s="1054"/>
      <c r="CK122" s="1045"/>
      <c r="CL122" s="1046"/>
      <c r="CM122" s="1046"/>
      <c r="CN122" s="1046"/>
      <c r="CO122" s="1047"/>
      <c r="CP122" s="1055" t="s">
        <v>390</v>
      </c>
      <c r="CQ122" s="1056"/>
      <c r="CR122" s="1056"/>
      <c r="CS122" s="1056"/>
      <c r="CT122" s="1056"/>
      <c r="CU122" s="1056"/>
      <c r="CV122" s="1056"/>
      <c r="CW122" s="1056"/>
      <c r="CX122" s="1056"/>
      <c r="CY122" s="1056"/>
      <c r="CZ122" s="1056"/>
      <c r="DA122" s="1056"/>
      <c r="DB122" s="1056"/>
      <c r="DC122" s="1056"/>
      <c r="DD122" s="1056"/>
      <c r="DE122" s="1056"/>
      <c r="DF122" s="1057"/>
      <c r="DG122" s="961" t="s">
        <v>122</v>
      </c>
      <c r="DH122" s="962"/>
      <c r="DI122" s="962"/>
      <c r="DJ122" s="962"/>
      <c r="DK122" s="962"/>
      <c r="DL122" s="962" t="s">
        <v>122</v>
      </c>
      <c r="DM122" s="962"/>
      <c r="DN122" s="962"/>
      <c r="DO122" s="962"/>
      <c r="DP122" s="962"/>
      <c r="DQ122" s="962" t="s">
        <v>122</v>
      </c>
      <c r="DR122" s="962"/>
      <c r="DS122" s="962"/>
      <c r="DT122" s="962"/>
      <c r="DU122" s="962"/>
      <c r="DV122" s="963" t="s">
        <v>122</v>
      </c>
      <c r="DW122" s="963"/>
      <c r="DX122" s="963"/>
      <c r="DY122" s="963"/>
      <c r="DZ122" s="964"/>
    </row>
    <row r="123" spans="1:130" s="230" customFormat="1" ht="26.25" customHeight="1" x14ac:dyDescent="0.15">
      <c r="A123" s="1093"/>
      <c r="B123" s="985"/>
      <c r="C123" s="958" t="s">
        <v>434</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178</v>
      </c>
      <c r="BA123" s="251"/>
      <c r="BB123" s="251"/>
      <c r="BC123" s="251"/>
      <c r="BD123" s="251"/>
      <c r="BE123" s="251"/>
      <c r="BF123" s="251"/>
      <c r="BG123" s="251"/>
      <c r="BH123" s="251"/>
      <c r="BI123" s="251"/>
      <c r="BJ123" s="251"/>
      <c r="BK123" s="251"/>
      <c r="BL123" s="251"/>
      <c r="BM123" s="251"/>
      <c r="BN123" s="251"/>
      <c r="BO123" s="1013" t="s">
        <v>448</v>
      </c>
      <c r="BP123" s="1041"/>
      <c r="BQ123" s="1099">
        <v>5396579</v>
      </c>
      <c r="BR123" s="1100"/>
      <c r="BS123" s="1100"/>
      <c r="BT123" s="1100"/>
      <c r="BU123" s="1100"/>
      <c r="BV123" s="1100">
        <v>5364826</v>
      </c>
      <c r="BW123" s="1100"/>
      <c r="BX123" s="1100"/>
      <c r="BY123" s="1100"/>
      <c r="BZ123" s="1100"/>
      <c r="CA123" s="1100">
        <v>5346602</v>
      </c>
      <c r="CB123" s="1100"/>
      <c r="CC123" s="1100"/>
      <c r="CD123" s="1100"/>
      <c r="CE123" s="1100"/>
      <c r="CF123" s="1037"/>
      <c r="CG123" s="1038"/>
      <c r="CH123" s="1038"/>
      <c r="CI123" s="1038"/>
      <c r="CJ123" s="1039"/>
      <c r="CK123" s="1045"/>
      <c r="CL123" s="1046"/>
      <c r="CM123" s="1046"/>
      <c r="CN123" s="1046"/>
      <c r="CO123" s="1047"/>
      <c r="CP123" s="1055"/>
      <c r="CQ123" s="1056"/>
      <c r="CR123" s="1056"/>
      <c r="CS123" s="1056"/>
      <c r="CT123" s="1056"/>
      <c r="CU123" s="1056"/>
      <c r="CV123" s="1056"/>
      <c r="CW123" s="1056"/>
      <c r="CX123" s="1056"/>
      <c r="CY123" s="1056"/>
      <c r="CZ123" s="1056"/>
      <c r="DA123" s="1056"/>
      <c r="DB123" s="1056"/>
      <c r="DC123" s="1056"/>
      <c r="DD123" s="1056"/>
      <c r="DE123" s="1056"/>
      <c r="DF123" s="1057"/>
      <c r="DG123" s="994"/>
      <c r="DH123" s="995"/>
      <c r="DI123" s="995"/>
      <c r="DJ123" s="995"/>
      <c r="DK123" s="996"/>
      <c r="DL123" s="997"/>
      <c r="DM123" s="995"/>
      <c r="DN123" s="995"/>
      <c r="DO123" s="995"/>
      <c r="DP123" s="996"/>
      <c r="DQ123" s="997"/>
      <c r="DR123" s="995"/>
      <c r="DS123" s="995"/>
      <c r="DT123" s="995"/>
      <c r="DU123" s="996"/>
      <c r="DV123" s="998"/>
      <c r="DW123" s="999"/>
      <c r="DX123" s="999"/>
      <c r="DY123" s="999"/>
      <c r="DZ123" s="1000"/>
    </row>
    <row r="124" spans="1:130" s="230" customFormat="1" ht="26.25" customHeight="1" thickBot="1" x14ac:dyDescent="0.2">
      <c r="A124" s="1093"/>
      <c r="B124" s="985"/>
      <c r="C124" s="958" t="s">
        <v>437</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449</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0.2</v>
      </c>
      <c r="BR124" s="1063"/>
      <c r="BS124" s="1063"/>
      <c r="BT124" s="1063"/>
      <c r="BU124" s="1063"/>
      <c r="BV124" s="1063" t="s">
        <v>122</v>
      </c>
      <c r="BW124" s="1063"/>
      <c r="BX124" s="1063"/>
      <c r="BY124" s="1063"/>
      <c r="BZ124" s="1063"/>
      <c r="CA124" s="1063" t="s">
        <v>122</v>
      </c>
      <c r="CB124" s="1063"/>
      <c r="CC124" s="1063"/>
      <c r="CD124" s="1063"/>
      <c r="CE124" s="1063"/>
      <c r="CF124" s="1064"/>
      <c r="CG124" s="1065"/>
      <c r="CH124" s="1065"/>
      <c r="CI124" s="1065"/>
      <c r="CJ124" s="1066"/>
      <c r="CK124" s="1048"/>
      <c r="CL124" s="1048"/>
      <c r="CM124" s="1048"/>
      <c r="CN124" s="1048"/>
      <c r="CO124" s="1049"/>
      <c r="CP124" s="1055" t="s">
        <v>450</v>
      </c>
      <c r="CQ124" s="1056"/>
      <c r="CR124" s="1056"/>
      <c r="CS124" s="1056"/>
      <c r="CT124" s="1056"/>
      <c r="CU124" s="1056"/>
      <c r="CV124" s="1056"/>
      <c r="CW124" s="1056"/>
      <c r="CX124" s="1056"/>
      <c r="CY124" s="1056"/>
      <c r="CZ124" s="1056"/>
      <c r="DA124" s="1056"/>
      <c r="DB124" s="1056"/>
      <c r="DC124" s="1056"/>
      <c r="DD124" s="1056"/>
      <c r="DE124" s="1056"/>
      <c r="DF124" s="1057"/>
      <c r="DG124" s="1040" t="s">
        <v>122</v>
      </c>
      <c r="DH124" s="1022"/>
      <c r="DI124" s="1022"/>
      <c r="DJ124" s="1022"/>
      <c r="DK124" s="1023"/>
      <c r="DL124" s="1021" t="s">
        <v>122</v>
      </c>
      <c r="DM124" s="1022"/>
      <c r="DN124" s="1022"/>
      <c r="DO124" s="1022"/>
      <c r="DP124" s="1023"/>
      <c r="DQ124" s="1021" t="s">
        <v>122</v>
      </c>
      <c r="DR124" s="1022"/>
      <c r="DS124" s="1022"/>
      <c r="DT124" s="1022"/>
      <c r="DU124" s="1023"/>
      <c r="DV124" s="1024" t="s">
        <v>122</v>
      </c>
      <c r="DW124" s="1025"/>
      <c r="DX124" s="1025"/>
      <c r="DY124" s="1025"/>
      <c r="DZ124" s="1026"/>
    </row>
    <row r="125" spans="1:130" s="230" customFormat="1" ht="26.25" customHeight="1" x14ac:dyDescent="0.15">
      <c r="A125" s="1093"/>
      <c r="B125" s="985"/>
      <c r="C125" s="958" t="s">
        <v>439</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451</v>
      </c>
      <c r="CL125" s="1043"/>
      <c r="CM125" s="1043"/>
      <c r="CN125" s="1043"/>
      <c r="CO125" s="1044"/>
      <c r="CP125" s="965" t="s">
        <v>452</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
      <c r="A126" s="1093"/>
      <c r="B126" s="985"/>
      <c r="C126" s="958" t="s">
        <v>441</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122</v>
      </c>
      <c r="AB126" s="995"/>
      <c r="AC126" s="995"/>
      <c r="AD126" s="995"/>
      <c r="AE126" s="996"/>
      <c r="AF126" s="997" t="s">
        <v>122</v>
      </c>
      <c r="AG126" s="995"/>
      <c r="AH126" s="995"/>
      <c r="AI126" s="995"/>
      <c r="AJ126" s="996"/>
      <c r="AK126" s="997" t="s">
        <v>122</v>
      </c>
      <c r="AL126" s="995"/>
      <c r="AM126" s="995"/>
      <c r="AN126" s="995"/>
      <c r="AO126" s="996"/>
      <c r="AP126" s="998" t="s">
        <v>122</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453</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t="s">
        <v>122</v>
      </c>
      <c r="DR126" s="962"/>
      <c r="DS126" s="962"/>
      <c r="DT126" s="962"/>
      <c r="DU126" s="962"/>
      <c r="DV126" s="963" t="s">
        <v>122</v>
      </c>
      <c r="DW126" s="963"/>
      <c r="DX126" s="963"/>
      <c r="DY126" s="963"/>
      <c r="DZ126" s="964"/>
    </row>
    <row r="127" spans="1:130" s="230" customFormat="1" ht="26.25" customHeight="1" x14ac:dyDescent="0.15">
      <c r="A127" s="1094"/>
      <c r="B127" s="987"/>
      <c r="C127" s="1009" t="s">
        <v>454</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122</v>
      </c>
      <c r="AB127" s="995"/>
      <c r="AC127" s="995"/>
      <c r="AD127" s="995"/>
      <c r="AE127" s="996"/>
      <c r="AF127" s="997" t="s">
        <v>122</v>
      </c>
      <c r="AG127" s="995"/>
      <c r="AH127" s="995"/>
      <c r="AI127" s="995"/>
      <c r="AJ127" s="996"/>
      <c r="AK127" s="997" t="s">
        <v>122</v>
      </c>
      <c r="AL127" s="995"/>
      <c r="AM127" s="995"/>
      <c r="AN127" s="995"/>
      <c r="AO127" s="996"/>
      <c r="AP127" s="998" t="s">
        <v>122</v>
      </c>
      <c r="AQ127" s="999"/>
      <c r="AR127" s="999"/>
      <c r="AS127" s="999"/>
      <c r="AT127" s="1000"/>
      <c r="AU127" s="232"/>
      <c r="AV127" s="232"/>
      <c r="AW127" s="232"/>
      <c r="AX127" s="1067" t="s">
        <v>455</v>
      </c>
      <c r="AY127" s="1068"/>
      <c r="AZ127" s="1068"/>
      <c r="BA127" s="1068"/>
      <c r="BB127" s="1068"/>
      <c r="BC127" s="1068"/>
      <c r="BD127" s="1068"/>
      <c r="BE127" s="1069"/>
      <c r="BF127" s="1070" t="s">
        <v>456</v>
      </c>
      <c r="BG127" s="1068"/>
      <c r="BH127" s="1068"/>
      <c r="BI127" s="1068"/>
      <c r="BJ127" s="1068"/>
      <c r="BK127" s="1068"/>
      <c r="BL127" s="1069"/>
      <c r="BM127" s="1070" t="s">
        <v>457</v>
      </c>
      <c r="BN127" s="1068"/>
      <c r="BO127" s="1068"/>
      <c r="BP127" s="1068"/>
      <c r="BQ127" s="1068"/>
      <c r="BR127" s="1068"/>
      <c r="BS127" s="1069"/>
      <c r="BT127" s="1070" t="s">
        <v>458</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459</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
      <c r="A128" s="1077" t="s">
        <v>460</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461</v>
      </c>
      <c r="X128" s="1079"/>
      <c r="Y128" s="1079"/>
      <c r="Z128" s="1080"/>
      <c r="AA128" s="1081">
        <v>25264</v>
      </c>
      <c r="AB128" s="1082"/>
      <c r="AC128" s="1082"/>
      <c r="AD128" s="1082"/>
      <c r="AE128" s="1083"/>
      <c r="AF128" s="1084">
        <v>24560</v>
      </c>
      <c r="AG128" s="1082"/>
      <c r="AH128" s="1082"/>
      <c r="AI128" s="1082"/>
      <c r="AJ128" s="1083"/>
      <c r="AK128" s="1084">
        <v>8425</v>
      </c>
      <c r="AL128" s="1082"/>
      <c r="AM128" s="1082"/>
      <c r="AN128" s="1082"/>
      <c r="AO128" s="1083"/>
      <c r="AP128" s="1085"/>
      <c r="AQ128" s="1086"/>
      <c r="AR128" s="1086"/>
      <c r="AS128" s="1086"/>
      <c r="AT128" s="1087"/>
      <c r="AU128" s="232"/>
      <c r="AV128" s="232"/>
      <c r="AW128" s="232"/>
      <c r="AX128" s="932" t="s">
        <v>462</v>
      </c>
      <c r="AY128" s="933"/>
      <c r="AZ128" s="933"/>
      <c r="BA128" s="933"/>
      <c r="BB128" s="933"/>
      <c r="BC128" s="933"/>
      <c r="BD128" s="933"/>
      <c r="BE128" s="934"/>
      <c r="BF128" s="1088" t="s">
        <v>122</v>
      </c>
      <c r="BG128" s="1089"/>
      <c r="BH128" s="1089"/>
      <c r="BI128" s="1089"/>
      <c r="BJ128" s="1089"/>
      <c r="BK128" s="1089"/>
      <c r="BL128" s="1090"/>
      <c r="BM128" s="1088">
        <v>15</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463</v>
      </c>
      <c r="CQ128" s="762"/>
      <c r="CR128" s="762"/>
      <c r="CS128" s="762"/>
      <c r="CT128" s="762"/>
      <c r="CU128" s="762"/>
      <c r="CV128" s="762"/>
      <c r="CW128" s="762"/>
      <c r="CX128" s="762"/>
      <c r="CY128" s="762"/>
      <c r="CZ128" s="762"/>
      <c r="DA128" s="762"/>
      <c r="DB128" s="762"/>
      <c r="DC128" s="762"/>
      <c r="DD128" s="762"/>
      <c r="DE128" s="762"/>
      <c r="DF128" s="1072"/>
      <c r="DG128" s="1073" t="s">
        <v>122</v>
      </c>
      <c r="DH128" s="1074"/>
      <c r="DI128" s="1074"/>
      <c r="DJ128" s="1074"/>
      <c r="DK128" s="1074"/>
      <c r="DL128" s="1074" t="s">
        <v>122</v>
      </c>
      <c r="DM128" s="1074"/>
      <c r="DN128" s="1074"/>
      <c r="DO128" s="1074"/>
      <c r="DP128" s="1074"/>
      <c r="DQ128" s="1074" t="s">
        <v>122</v>
      </c>
      <c r="DR128" s="1074"/>
      <c r="DS128" s="1074"/>
      <c r="DT128" s="1074"/>
      <c r="DU128" s="1074"/>
      <c r="DV128" s="1075" t="s">
        <v>122</v>
      </c>
      <c r="DW128" s="1075"/>
      <c r="DX128" s="1075"/>
      <c r="DY128" s="1075"/>
      <c r="DZ128" s="1076"/>
    </row>
    <row r="129" spans="1:131" s="230" customFormat="1" ht="26.25" customHeight="1" x14ac:dyDescent="0.15">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464</v>
      </c>
      <c r="X129" s="1107"/>
      <c r="Y129" s="1107"/>
      <c r="Z129" s="1108"/>
      <c r="AA129" s="994">
        <v>1757780</v>
      </c>
      <c r="AB129" s="995"/>
      <c r="AC129" s="995"/>
      <c r="AD129" s="995"/>
      <c r="AE129" s="996"/>
      <c r="AF129" s="997">
        <v>1705205</v>
      </c>
      <c r="AG129" s="995"/>
      <c r="AH129" s="995"/>
      <c r="AI129" s="995"/>
      <c r="AJ129" s="996"/>
      <c r="AK129" s="997">
        <v>1696059</v>
      </c>
      <c r="AL129" s="995"/>
      <c r="AM129" s="995"/>
      <c r="AN129" s="995"/>
      <c r="AO129" s="996"/>
      <c r="AP129" s="1109"/>
      <c r="AQ129" s="1110"/>
      <c r="AR129" s="1110"/>
      <c r="AS129" s="1110"/>
      <c r="AT129" s="1111"/>
      <c r="AU129" s="233"/>
      <c r="AV129" s="233"/>
      <c r="AW129" s="233"/>
      <c r="AX129" s="1101" t="s">
        <v>465</v>
      </c>
      <c r="AY129" s="959"/>
      <c r="AZ129" s="959"/>
      <c r="BA129" s="959"/>
      <c r="BB129" s="959"/>
      <c r="BC129" s="959"/>
      <c r="BD129" s="959"/>
      <c r="BE129" s="960"/>
      <c r="BF129" s="1102" t="s">
        <v>122</v>
      </c>
      <c r="BG129" s="1103"/>
      <c r="BH129" s="1103"/>
      <c r="BI129" s="1103"/>
      <c r="BJ129" s="1103"/>
      <c r="BK129" s="1103"/>
      <c r="BL129" s="1104"/>
      <c r="BM129" s="1102">
        <v>20</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0" t="s">
        <v>466</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467</v>
      </c>
      <c r="X130" s="1107"/>
      <c r="Y130" s="1107"/>
      <c r="Z130" s="1108"/>
      <c r="AA130" s="994">
        <v>260207</v>
      </c>
      <c r="AB130" s="995"/>
      <c r="AC130" s="995"/>
      <c r="AD130" s="995"/>
      <c r="AE130" s="996"/>
      <c r="AF130" s="997">
        <v>271387</v>
      </c>
      <c r="AG130" s="995"/>
      <c r="AH130" s="995"/>
      <c r="AI130" s="995"/>
      <c r="AJ130" s="996"/>
      <c r="AK130" s="997">
        <v>270598</v>
      </c>
      <c r="AL130" s="995"/>
      <c r="AM130" s="995"/>
      <c r="AN130" s="995"/>
      <c r="AO130" s="996"/>
      <c r="AP130" s="1109"/>
      <c r="AQ130" s="1110"/>
      <c r="AR130" s="1110"/>
      <c r="AS130" s="1110"/>
      <c r="AT130" s="1111"/>
      <c r="AU130" s="233"/>
      <c r="AV130" s="233"/>
      <c r="AW130" s="233"/>
      <c r="AX130" s="1101" t="s">
        <v>468</v>
      </c>
      <c r="AY130" s="959"/>
      <c r="AZ130" s="959"/>
      <c r="BA130" s="959"/>
      <c r="BB130" s="959"/>
      <c r="BC130" s="959"/>
      <c r="BD130" s="959"/>
      <c r="BE130" s="960"/>
      <c r="BF130" s="1137">
        <v>8.1</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469</v>
      </c>
      <c r="X131" s="1144"/>
      <c r="Y131" s="1144"/>
      <c r="Z131" s="1145"/>
      <c r="AA131" s="1040">
        <v>1497573</v>
      </c>
      <c r="AB131" s="1022"/>
      <c r="AC131" s="1022"/>
      <c r="AD131" s="1022"/>
      <c r="AE131" s="1023"/>
      <c r="AF131" s="1021">
        <v>1433818</v>
      </c>
      <c r="AG131" s="1022"/>
      <c r="AH131" s="1022"/>
      <c r="AI131" s="1022"/>
      <c r="AJ131" s="1023"/>
      <c r="AK131" s="1021">
        <v>1425461</v>
      </c>
      <c r="AL131" s="1022"/>
      <c r="AM131" s="1022"/>
      <c r="AN131" s="1022"/>
      <c r="AO131" s="1023"/>
      <c r="AP131" s="1146"/>
      <c r="AQ131" s="1147"/>
      <c r="AR131" s="1147"/>
      <c r="AS131" s="1147"/>
      <c r="AT131" s="1148"/>
      <c r="AU131" s="233"/>
      <c r="AV131" s="233"/>
      <c r="AW131" s="233"/>
      <c r="AX131" s="1119" t="s">
        <v>470</v>
      </c>
      <c r="AY131" s="762"/>
      <c r="AZ131" s="762"/>
      <c r="BA131" s="762"/>
      <c r="BB131" s="762"/>
      <c r="BC131" s="762"/>
      <c r="BD131" s="762"/>
      <c r="BE131" s="1072"/>
      <c r="BF131" s="1120" t="s">
        <v>122</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6" t="s">
        <v>471</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472</v>
      </c>
      <c r="W132" s="1130"/>
      <c r="X132" s="1130"/>
      <c r="Y132" s="1130"/>
      <c r="Z132" s="1131"/>
      <c r="AA132" s="1132">
        <v>6.9931148600000004</v>
      </c>
      <c r="AB132" s="1133"/>
      <c r="AC132" s="1133"/>
      <c r="AD132" s="1133"/>
      <c r="AE132" s="1134"/>
      <c r="AF132" s="1135">
        <v>8.1103040970000002</v>
      </c>
      <c r="AG132" s="1133"/>
      <c r="AH132" s="1133"/>
      <c r="AI132" s="1133"/>
      <c r="AJ132" s="1134"/>
      <c r="AK132" s="1135">
        <v>9.3082869329999998</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473</v>
      </c>
      <c r="W133" s="1113"/>
      <c r="X133" s="1113"/>
      <c r="Y133" s="1113"/>
      <c r="Z133" s="1114"/>
      <c r="AA133" s="1115">
        <v>7</v>
      </c>
      <c r="AB133" s="1116"/>
      <c r="AC133" s="1116"/>
      <c r="AD133" s="1116"/>
      <c r="AE133" s="1117"/>
      <c r="AF133" s="1115">
        <v>7.4</v>
      </c>
      <c r="AG133" s="1116"/>
      <c r="AH133" s="1116"/>
      <c r="AI133" s="1116"/>
      <c r="AJ133" s="1117"/>
      <c r="AK133" s="1115">
        <v>8.1</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f48kiMRGSD75Q95LMRQ5ghtOGk4ZJs+MiFnBhbFKf7YkfhH4a1eMJInI6lo9eS+6hQNLOtcBDoeEHxU5mnn2rw==" saltValue="RXXCrw7GJDOIjZ5jjp1U1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M48" zoomScale="73" zoomScaleNormal="85" zoomScaleSheetLayoutView="73"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474</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rYeiok1i2nBVCfgSHy5WNiA31KowNsyEO+T8pUsHLIp1+XlicwMDu6saKaPs8yc9XWp8EJKEYkvntp3bwnHQ6Q==" saltValue="ixCvzno0rBkvzaqnteGO/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W52" zoomScale="66" zoomScaleNormal="66"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JAaA4k6WwkyyjA4SMK5HW6hYo/w16OGf7gosE9F78YaUuN1lEWb+R0JnhnnI2VypNuFucKO6vdmSvPeKWjWhKA==" saltValue="OT4E3lrlXy7v/D9sPQIlL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U4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475</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476</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477</v>
      </c>
      <c r="AP7" s="272"/>
      <c r="AQ7" s="273" t="s">
        <v>478</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479</v>
      </c>
      <c r="AQ8" s="279" t="s">
        <v>480</v>
      </c>
      <c r="AR8" s="280" t="s">
        <v>481</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482</v>
      </c>
      <c r="AL9" s="1153"/>
      <c r="AM9" s="1153"/>
      <c r="AN9" s="1154"/>
      <c r="AO9" s="281">
        <v>577494</v>
      </c>
      <c r="AP9" s="281">
        <v>246266</v>
      </c>
      <c r="AQ9" s="282">
        <v>243450</v>
      </c>
      <c r="AR9" s="283">
        <v>1.2</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483</v>
      </c>
      <c r="AL10" s="1153"/>
      <c r="AM10" s="1153"/>
      <c r="AN10" s="1154"/>
      <c r="AO10" s="284">
        <v>94331</v>
      </c>
      <c r="AP10" s="284">
        <v>40226</v>
      </c>
      <c r="AQ10" s="285">
        <v>36828</v>
      </c>
      <c r="AR10" s="286">
        <v>9.1999999999999993</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484</v>
      </c>
      <c r="AL11" s="1153"/>
      <c r="AM11" s="1153"/>
      <c r="AN11" s="1154"/>
      <c r="AO11" s="284" t="s">
        <v>485</v>
      </c>
      <c r="AP11" s="284" t="s">
        <v>485</v>
      </c>
      <c r="AQ11" s="285">
        <v>2575</v>
      </c>
      <c r="AR11" s="286" t="s">
        <v>485</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486</v>
      </c>
      <c r="AL12" s="1153"/>
      <c r="AM12" s="1153"/>
      <c r="AN12" s="1154"/>
      <c r="AO12" s="284" t="s">
        <v>485</v>
      </c>
      <c r="AP12" s="284" t="s">
        <v>485</v>
      </c>
      <c r="AQ12" s="285" t="s">
        <v>485</v>
      </c>
      <c r="AR12" s="286" t="s">
        <v>485</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487</v>
      </c>
      <c r="AL13" s="1153"/>
      <c r="AM13" s="1153"/>
      <c r="AN13" s="1154"/>
      <c r="AO13" s="284">
        <v>15928</v>
      </c>
      <c r="AP13" s="284">
        <v>6792</v>
      </c>
      <c r="AQ13" s="285">
        <v>11862</v>
      </c>
      <c r="AR13" s="286">
        <v>-42.7</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488</v>
      </c>
      <c r="AL14" s="1153"/>
      <c r="AM14" s="1153"/>
      <c r="AN14" s="1154"/>
      <c r="AO14" s="284">
        <v>8675</v>
      </c>
      <c r="AP14" s="284">
        <v>3699</v>
      </c>
      <c r="AQ14" s="285">
        <v>4647</v>
      </c>
      <c r="AR14" s="286">
        <v>-20.399999999999999</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489</v>
      </c>
      <c r="AL15" s="1156"/>
      <c r="AM15" s="1156"/>
      <c r="AN15" s="1157"/>
      <c r="AO15" s="284">
        <v>-26515</v>
      </c>
      <c r="AP15" s="284">
        <v>-11307</v>
      </c>
      <c r="AQ15" s="285">
        <v>-13358</v>
      </c>
      <c r="AR15" s="286">
        <v>-15.4</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178</v>
      </c>
      <c r="AL16" s="1156"/>
      <c r="AM16" s="1156"/>
      <c r="AN16" s="1157"/>
      <c r="AO16" s="284">
        <v>669913</v>
      </c>
      <c r="AP16" s="284">
        <v>285677</v>
      </c>
      <c r="AQ16" s="285">
        <v>286004</v>
      </c>
      <c r="AR16" s="286">
        <v>-0.1</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490</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491</v>
      </c>
      <c r="AP20" s="293" t="s">
        <v>492</v>
      </c>
      <c r="AQ20" s="294" t="s">
        <v>493</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494</v>
      </c>
      <c r="AL21" s="1159"/>
      <c r="AM21" s="1159"/>
      <c r="AN21" s="1160"/>
      <c r="AO21" s="297">
        <v>23.03</v>
      </c>
      <c r="AP21" s="298">
        <v>24.25</v>
      </c>
      <c r="AQ21" s="299">
        <v>-1.22</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495</v>
      </c>
      <c r="AL22" s="1159"/>
      <c r="AM22" s="1159"/>
      <c r="AN22" s="1160"/>
      <c r="AO22" s="302">
        <v>94.6</v>
      </c>
      <c r="AP22" s="303">
        <v>95.4</v>
      </c>
      <c r="AQ22" s="304">
        <v>-0.8</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9" t="s">
        <v>496</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x14ac:dyDescent="0.15">
      <c r="A27" s="309"/>
      <c r="AO27" s="262"/>
      <c r="AP27" s="262"/>
      <c r="AQ27" s="262"/>
      <c r="AR27" s="262"/>
      <c r="AS27" s="262"/>
      <c r="AT27" s="262"/>
    </row>
    <row r="28" spans="1:46" ht="17.25" x14ac:dyDescent="0.15">
      <c r="A28" s="263" t="s">
        <v>497</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498</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477</v>
      </c>
      <c r="AP30" s="272"/>
      <c r="AQ30" s="273" t="s">
        <v>478</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479</v>
      </c>
      <c r="AQ31" s="279" t="s">
        <v>480</v>
      </c>
      <c r="AR31" s="280" t="s">
        <v>481</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499</v>
      </c>
      <c r="AL32" s="1167"/>
      <c r="AM32" s="1167"/>
      <c r="AN32" s="1168"/>
      <c r="AO32" s="312">
        <v>380777</v>
      </c>
      <c r="AP32" s="312">
        <v>162378</v>
      </c>
      <c r="AQ32" s="313">
        <v>167387</v>
      </c>
      <c r="AR32" s="314">
        <v>-3</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500</v>
      </c>
      <c r="AL33" s="1167"/>
      <c r="AM33" s="1167"/>
      <c r="AN33" s="1168"/>
      <c r="AO33" s="312" t="s">
        <v>485</v>
      </c>
      <c r="AP33" s="312" t="s">
        <v>485</v>
      </c>
      <c r="AQ33" s="313" t="s">
        <v>485</v>
      </c>
      <c r="AR33" s="314" t="s">
        <v>485</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501</v>
      </c>
      <c r="AL34" s="1167"/>
      <c r="AM34" s="1167"/>
      <c r="AN34" s="1168"/>
      <c r="AO34" s="312" t="s">
        <v>485</v>
      </c>
      <c r="AP34" s="312" t="s">
        <v>485</v>
      </c>
      <c r="AQ34" s="313">
        <v>5</v>
      </c>
      <c r="AR34" s="314" t="s">
        <v>485</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502</v>
      </c>
      <c r="AL35" s="1167"/>
      <c r="AM35" s="1167"/>
      <c r="AN35" s="1168"/>
      <c r="AO35" s="312">
        <v>30932</v>
      </c>
      <c r="AP35" s="312">
        <v>13191</v>
      </c>
      <c r="AQ35" s="313">
        <v>34589</v>
      </c>
      <c r="AR35" s="314">
        <v>-61.9</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503</v>
      </c>
      <c r="AL36" s="1167"/>
      <c r="AM36" s="1167"/>
      <c r="AN36" s="1168"/>
      <c r="AO36" s="312" t="s">
        <v>485</v>
      </c>
      <c r="AP36" s="312" t="s">
        <v>485</v>
      </c>
      <c r="AQ36" s="313">
        <v>2508</v>
      </c>
      <c r="AR36" s="314" t="s">
        <v>485</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504</v>
      </c>
      <c r="AL37" s="1167"/>
      <c r="AM37" s="1167"/>
      <c r="AN37" s="1168"/>
      <c r="AO37" s="312" t="s">
        <v>485</v>
      </c>
      <c r="AP37" s="312" t="s">
        <v>485</v>
      </c>
      <c r="AQ37" s="313">
        <v>1525</v>
      </c>
      <c r="AR37" s="314" t="s">
        <v>485</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505</v>
      </c>
      <c r="AL38" s="1170"/>
      <c r="AM38" s="1170"/>
      <c r="AN38" s="1171"/>
      <c r="AO38" s="315" t="s">
        <v>485</v>
      </c>
      <c r="AP38" s="315" t="s">
        <v>485</v>
      </c>
      <c r="AQ38" s="316">
        <v>44</v>
      </c>
      <c r="AR38" s="304" t="s">
        <v>485</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506</v>
      </c>
      <c r="AL39" s="1170"/>
      <c r="AM39" s="1170"/>
      <c r="AN39" s="1171"/>
      <c r="AO39" s="312">
        <v>-8425</v>
      </c>
      <c r="AP39" s="312">
        <v>-3593</v>
      </c>
      <c r="AQ39" s="313">
        <v>-7489</v>
      </c>
      <c r="AR39" s="314">
        <v>-52</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507</v>
      </c>
      <c r="AL40" s="1167"/>
      <c r="AM40" s="1167"/>
      <c r="AN40" s="1168"/>
      <c r="AO40" s="312">
        <v>-270598</v>
      </c>
      <c r="AP40" s="312">
        <v>-115394</v>
      </c>
      <c r="AQ40" s="313">
        <v>-138932</v>
      </c>
      <c r="AR40" s="314">
        <v>-16.899999999999999</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288</v>
      </c>
      <c r="AL41" s="1173"/>
      <c r="AM41" s="1173"/>
      <c r="AN41" s="1174"/>
      <c r="AO41" s="312">
        <v>132686</v>
      </c>
      <c r="AP41" s="312">
        <v>56583</v>
      </c>
      <c r="AQ41" s="313">
        <v>59636</v>
      </c>
      <c r="AR41" s="314">
        <v>-5.0999999999999996</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508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509</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477</v>
      </c>
      <c r="AN49" s="1163" t="s">
        <v>510</v>
      </c>
      <c r="AO49" s="1164"/>
      <c r="AP49" s="1164"/>
      <c r="AQ49" s="1164"/>
      <c r="AR49" s="116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511</v>
      </c>
      <c r="AO50" s="329" t="s">
        <v>512</v>
      </c>
      <c r="AP50" s="330" t="s">
        <v>513</v>
      </c>
      <c r="AQ50" s="331" t="s">
        <v>514</v>
      </c>
      <c r="AR50" s="332" t="s">
        <v>515</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516</v>
      </c>
      <c r="AL51" s="325"/>
      <c r="AM51" s="333">
        <v>1727995</v>
      </c>
      <c r="AN51" s="334">
        <v>651336</v>
      </c>
      <c r="AO51" s="335">
        <v>249.4</v>
      </c>
      <c r="AP51" s="336">
        <v>268375</v>
      </c>
      <c r="AQ51" s="337">
        <v>-1.2</v>
      </c>
      <c r="AR51" s="338">
        <v>250.6</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517</v>
      </c>
      <c r="AM52" s="341">
        <v>1381424</v>
      </c>
      <c r="AN52" s="342">
        <v>520703</v>
      </c>
      <c r="AO52" s="343">
        <v>356.7</v>
      </c>
      <c r="AP52" s="344">
        <v>119602</v>
      </c>
      <c r="AQ52" s="345">
        <v>1.5</v>
      </c>
      <c r="AR52" s="346">
        <v>355.2</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518</v>
      </c>
      <c r="AL53" s="325"/>
      <c r="AM53" s="333">
        <v>1637802</v>
      </c>
      <c r="AN53" s="334">
        <v>631381</v>
      </c>
      <c r="AO53" s="335">
        <v>-3.1</v>
      </c>
      <c r="AP53" s="336">
        <v>301035</v>
      </c>
      <c r="AQ53" s="337">
        <v>12.2</v>
      </c>
      <c r="AR53" s="338">
        <v>-15.3</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517</v>
      </c>
      <c r="AM54" s="341">
        <v>1076055</v>
      </c>
      <c r="AN54" s="342">
        <v>414825</v>
      </c>
      <c r="AO54" s="343">
        <v>-20.3</v>
      </c>
      <c r="AP54" s="344">
        <v>154376</v>
      </c>
      <c r="AQ54" s="345">
        <v>29.1</v>
      </c>
      <c r="AR54" s="346">
        <v>-49.4</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519</v>
      </c>
      <c r="AL55" s="325"/>
      <c r="AM55" s="333">
        <v>1031270</v>
      </c>
      <c r="AN55" s="334">
        <v>411356</v>
      </c>
      <c r="AO55" s="335">
        <v>-34.799999999999997</v>
      </c>
      <c r="AP55" s="336">
        <v>277467</v>
      </c>
      <c r="AQ55" s="337">
        <v>-7.8</v>
      </c>
      <c r="AR55" s="338">
        <v>-27</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517</v>
      </c>
      <c r="AM56" s="341">
        <v>400337</v>
      </c>
      <c r="AN56" s="342">
        <v>159688</v>
      </c>
      <c r="AO56" s="343">
        <v>-61.5</v>
      </c>
      <c r="AP56" s="344">
        <v>128378</v>
      </c>
      <c r="AQ56" s="345">
        <v>-16.8</v>
      </c>
      <c r="AR56" s="346">
        <v>-44.7</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520</v>
      </c>
      <c r="AL57" s="325"/>
      <c r="AM57" s="333">
        <v>361098</v>
      </c>
      <c r="AN57" s="334">
        <v>149647</v>
      </c>
      <c r="AO57" s="335">
        <v>-63.6</v>
      </c>
      <c r="AP57" s="336">
        <v>282256</v>
      </c>
      <c r="AQ57" s="337">
        <v>1.7</v>
      </c>
      <c r="AR57" s="338">
        <v>-65.3</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517</v>
      </c>
      <c r="AM58" s="341">
        <v>133767</v>
      </c>
      <c r="AN58" s="342">
        <v>55436</v>
      </c>
      <c r="AO58" s="343">
        <v>-65.3</v>
      </c>
      <c r="AP58" s="344">
        <v>145453</v>
      </c>
      <c r="AQ58" s="345">
        <v>13.3</v>
      </c>
      <c r="AR58" s="346">
        <v>-78.599999999999994</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521</v>
      </c>
      <c r="AL59" s="325"/>
      <c r="AM59" s="333">
        <v>406023</v>
      </c>
      <c r="AN59" s="334">
        <v>173144</v>
      </c>
      <c r="AO59" s="335">
        <v>15.7</v>
      </c>
      <c r="AP59" s="336">
        <v>295341</v>
      </c>
      <c r="AQ59" s="337">
        <v>4.5999999999999996</v>
      </c>
      <c r="AR59" s="338">
        <v>11.1</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517</v>
      </c>
      <c r="AM60" s="341">
        <v>111640</v>
      </c>
      <c r="AN60" s="342">
        <v>47608</v>
      </c>
      <c r="AO60" s="343">
        <v>-14.1</v>
      </c>
      <c r="AP60" s="344">
        <v>137402</v>
      </c>
      <c r="AQ60" s="345">
        <v>-5.5</v>
      </c>
      <c r="AR60" s="346">
        <v>-8.6</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522</v>
      </c>
      <c r="AL61" s="347"/>
      <c r="AM61" s="348">
        <v>1032838</v>
      </c>
      <c r="AN61" s="349">
        <v>403373</v>
      </c>
      <c r="AO61" s="350">
        <v>32.700000000000003</v>
      </c>
      <c r="AP61" s="351">
        <v>284895</v>
      </c>
      <c r="AQ61" s="352">
        <v>1.9</v>
      </c>
      <c r="AR61" s="338">
        <v>30.8</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517</v>
      </c>
      <c r="AM62" s="341">
        <v>620645</v>
      </c>
      <c r="AN62" s="342">
        <v>239652</v>
      </c>
      <c r="AO62" s="343">
        <v>39.1</v>
      </c>
      <c r="AP62" s="344">
        <v>137042</v>
      </c>
      <c r="AQ62" s="345">
        <v>4.3</v>
      </c>
      <c r="AR62" s="346">
        <v>34.799999999999997</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6BW0G8eE9nR642l4LsGDTwUsIanUKJBkaLe8jWeXztpdhwNg0z6Q5P3JiI8PocGMHT7+hjdrxQnrsDxcZ5D++w==" saltValue="PyC536QlsK6IUgCfi6C21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83" zoomScale="69" zoomScaleNormal="69"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474</v>
      </c>
    </row>
    <row r="121" spans="125:125" ht="13.5" hidden="1" customHeight="1" x14ac:dyDescent="0.15">
      <c r="DU121" s="259"/>
    </row>
  </sheetData>
  <sheetProtection algorithmName="SHA-512" hashValue="YpUedIM7vcdj8MwGU9b2AMKf1C1lenOG0GqL8vohMIWNI29RqcmkKcWvs1yiO88KDC0+IxifuyHyj6vuA+YDtQ==" saltValue="twBlzL2soCAgsdnnngsWT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7" zoomScale="77" zoomScaleNormal="77"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474</v>
      </c>
    </row>
  </sheetData>
  <sheetProtection algorithmName="SHA-512" hashValue="WvYY6xfSvG9x0bILP/izIPmEaZI+YEHyfZc5Rq6wTM+c/3Qf19atLPzTCbxE+F8PPdLSnWTzC59Lqm9uv57xUQ==" saltValue="KNQfgRAE3kXd4r2iTdoIP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9" zoomScale="69" zoomScaleNormal="69"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75" t="s">
        <v>3</v>
      </c>
      <c r="D47" s="1175"/>
      <c r="E47" s="1176"/>
      <c r="F47" s="11">
        <v>22.53</v>
      </c>
      <c r="G47" s="12">
        <v>17.739999999999998</v>
      </c>
      <c r="H47" s="12">
        <v>21.9</v>
      </c>
      <c r="I47" s="12">
        <v>25</v>
      </c>
      <c r="J47" s="13">
        <v>27.92</v>
      </c>
    </row>
    <row r="48" spans="2:10" ht="57.75" customHeight="1" x14ac:dyDescent="0.15">
      <c r="B48" s="14"/>
      <c r="C48" s="1177" t="s">
        <v>4</v>
      </c>
      <c r="D48" s="1177"/>
      <c r="E48" s="1178"/>
      <c r="F48" s="15">
        <v>2.86</v>
      </c>
      <c r="G48" s="16">
        <v>2.88</v>
      </c>
      <c r="H48" s="16">
        <v>4.66</v>
      </c>
      <c r="I48" s="16">
        <v>5.47</v>
      </c>
      <c r="J48" s="17">
        <v>3.08</v>
      </c>
    </row>
    <row r="49" spans="2:10" ht="57.75" customHeight="1" thickBot="1" x14ac:dyDescent="0.2">
      <c r="B49" s="18"/>
      <c r="C49" s="1179" t="s">
        <v>5</v>
      </c>
      <c r="D49" s="1179"/>
      <c r="E49" s="1180"/>
      <c r="F49" s="19" t="s">
        <v>529</v>
      </c>
      <c r="G49" s="20" t="s">
        <v>530</v>
      </c>
      <c r="H49" s="20">
        <v>7.6</v>
      </c>
      <c r="I49" s="20">
        <v>3.1</v>
      </c>
      <c r="J49" s="21">
        <v>0.36</v>
      </c>
    </row>
    <row r="50" spans="2:10" x14ac:dyDescent="0.15"/>
  </sheetData>
  <sheetProtection algorithmName="SHA-512" hashValue="6PlD8xFa9RHZCzFmWY48gs78og+chuVRmRHGIKXOpKXVCwY4c4T0uUVQd9JMBiXE9ZLlGMyhqPsmMoL3NMBByA==" saltValue="fCpsPQUHIG42cka/FRNEQ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西山　直樹</cp:lastModifiedBy>
  <cp:lastPrinted>2025-03-12T05:36:50Z</cp:lastPrinted>
  <dcterms:created xsi:type="dcterms:W3CDTF">2025-02-19T04:41:04Z</dcterms:created>
  <dcterms:modified xsi:type="dcterms:W3CDTF">2025-09-29T02:49:09Z</dcterms:modified>
  <cp:category/>
</cp:coreProperties>
</file>