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172.25.10.100\share\総務課\11　財政\01　財政\R6\02_財政状況資料集\04　公表\"/>
    </mc:Choice>
  </mc:AlternateContent>
  <xr:revisionPtr revIDLastSave="0" documentId="13_ncr:1_{BBB1E28D-CF70-41E4-8AAC-92BFE9DC610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O34" i="10"/>
  <c r="BW34" i="10"/>
  <c r="BW35" i="10" s="1"/>
  <c r="BW36" i="10" s="1"/>
  <c r="BW37" i="10" s="1"/>
  <c r="BW38" i="10" s="1"/>
  <c r="BW39" i="10" s="1"/>
  <c r="BW40" i="10" s="1"/>
  <c r="BW41" i="10" s="1"/>
  <c r="BW42" i="10" s="1"/>
  <c r="BW43" i="10" s="1"/>
  <c r="AM34" i="10"/>
  <c r="C34" i="10"/>
  <c r="C35"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<sst xmlns="http://schemas.openxmlformats.org/spreadsheetml/2006/main" count="1184" uniqueCount="572">
  <si>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</si>
  <si>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</si>
  <si>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</si>
  <si>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</si>
  <si>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</si>
  <si>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</si>
  <si>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</si>
  <si>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</si>
  <si>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</si>
  <si>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</si>
  <si>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</si>
  <si>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</si>
  <si>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</si>
  <si>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</si>
  <si>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</si>
  <si>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</si>
  <si>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</si>
  <si>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</si>
  <si>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</si>
  <si>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</si>
  <si>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</si>
  <si>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</si>
  <si>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</si>
  <si>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</si>
  <si>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</si>
  <si>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</si>
  <si>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</si>
  <si>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</si>
  <si>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</si>
  <si>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</si>
  <si>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</si>
  <si>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</si>
  <si>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</si>
  <si>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</si>
  <si>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</si>
  <si>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</si>
  <si>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</si>
  <si>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</si>
  <si>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</si>
  <si>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</si>
  <si>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</si>
  <si>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</si>
  <si>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</si>
  <si>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</si>
  <si>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</si>
  <si>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</si>
  <si>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</si>
  <si>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</si>
  <si>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</si>
  <si>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</si>
  <si>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</si>
  <si>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</si>
  <si>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</si>
  <si>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</si>
  <si>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</si>
  <si>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</si>
  <si>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</si>
  <si>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</si>
  <si>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</si>
  <si>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</si>
  <si>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</si>
  <si>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</si>
  <si>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</si>
  <si>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</si>
  <si>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</si>
  <si>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</si>
  <si>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</si>
  <si>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</si>
  <si>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</si>
  <si>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</si>
  <si>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</si>
  <si>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</si>
  <si>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</si>
  <si>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</si>
  <si>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</si>
  <si>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</si>
  <si>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</si>
  <si>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</si>
  <si>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</si>
  <si>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</si>
  <si>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</si>
  <si>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</si>
  <si>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</si>
  <si>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</si>
  <si>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</si>
  <si>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</si>
  <si>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</si>
  <si>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</si>
  <si>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</si>
  <si>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</si>
  <si>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</si>
  <si>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</si>
  <si>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</si>
  <si>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</si>
  <si>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北川村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</si>
  <si>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</si>
  <si>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</si>
  <si>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</si>
  <si>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</si>
  <si>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</si>
  <si>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</si>
  <si>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</si>
  <si>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</si>
  <si>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</si>
  <si>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</si>
  <si>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</si>
  <si>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</si>
  <si>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</si>
  <si>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</si>
  <si>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</si>
  <si>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</si>
  <si>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</si>
  <si>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</si>
  <si>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</si>
  <si>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</si>
  <si>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</si>
  <si>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</si>
  <si>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</si>
  <si>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</si>
  <si>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</si>
  <si>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</si>
  <si>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</si>
  <si>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</si>
  <si>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</si>
  <si>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</si>
  <si>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</si>
  <si>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</si>
  <si>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</si>
  <si>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</si>
  <si>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</si>
  <si>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</si>
  <si>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</si>
  <si>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</si>
  <si>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</si>
  <si>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</si>
  <si>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</si>
  <si>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</si>
  <si>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</si>
  <si>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</si>
  <si>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</si>
  <si>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</si>
  <si>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</si>
  <si>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</si>
  <si>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</si>
  <si>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</si>
  <si>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</si>
  <si>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</si>
  <si>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</si>
  <si>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</si>
  <si>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</si>
  <si>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</si>
  <si>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</si>
  <si>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</si>
  <si>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</si>
  <si>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</si>
  <si>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</si>
  <si>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</si>
  <si>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</si>
  <si>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</si>
  <si>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</si>
  <si>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</si>
  <si>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</si>
  <si>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</si>
  <si>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</si>
  <si>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</si>
  <si>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</si>
  <si>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</si>
  <si>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</si>
  <si>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</si>
  <si>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</si>
  <si>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</si>
  <si>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</si>
  <si>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</si>
  <si>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</si>
  <si>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</si>
  <si>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</si>
  <si>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</si>
  <si>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</si>
  <si>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</si>
  <si>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</si>
  <si>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</si>
  <si>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</si>
  <si>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</si>
  <si>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</si>
  <si>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</si>
  <si>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</si>
  <si>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</si>
  <si>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</si>
  <si>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</si>
  <si>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</si>
  <si>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</si>
  <si>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</si>
  <si>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</si>
  <si>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</si>
  <si>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</si>
  <si>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</si>
  <si>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</si>
  <si>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</si>
  <si>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</si>
  <si>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</si>
  <si>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</si>
  <si>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</si>
  <si>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</si>
  <si>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</si>
  <si>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高知県北川村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</si>
  <si>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</si>
  <si>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</si>
  <si>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</si>
  <si>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</si>
  <si>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</si>
  <si>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</si>
  <si>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</si>
  <si>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</si>
  <si>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</si>
  <si>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</si>
  <si>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</si>
  <si>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</si>
  <si>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</si>
  <si>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</si>
  <si>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</si>
  <si>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</si>
  <si>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</si>
  <si>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</si>
  <si>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</si>
  <si>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</si>
  <si>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</si>
  <si>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</si>
  <si>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</si>
  <si>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</si>
  <si>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</si>
  <si>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</si>
  <si>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</si>
  <si>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</si>
  <si>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</si>
  <si>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</si>
  <si>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</si>
  <si>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</si>
  <si>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</si>
  <si>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</si>
  <si>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</si>
  <si>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</si>
  <si>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</si>
  <si>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</si>
  <si>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</si>
  <si>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</si>
  <si>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</si>
  <si>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</si>
  <si>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</si>
  <si>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</si>
  <si>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</si>
  <si>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</si>
  <si>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</si>
  <si>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</si>
  <si>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</si>
  <si>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</si>
  <si>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</si>
  <si>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</si>
  <si>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</si>
  <si>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</si>
  <si>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</si>
  <si>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</si>
  <si>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</si>
  <si>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</si>
  <si>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</si>
  <si>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</si>
  <si>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</si>
  <si>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</si>
  <si>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</si>
  <si>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</si>
  <si>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</si>
  <si>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</si>
  <si>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</si>
  <si>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</si>
  <si>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</si>
  <si>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</si>
  <si>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</si>
  <si>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</si>
  <si>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</si>
  <si>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</si>
  <si>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</si>
  <si>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</si>
  <si>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</si>
  <si>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</si>
  <si>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</si>
  <si>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</si>
  <si>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</si>
  <si>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</si>
  <si>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</si>
  <si>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</si>
  <si>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</si>
  <si>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</si>
  <si>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</si>
  <si>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</si>
  <si>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</si>
  <si>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</si>
  <si>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</si>
  <si>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</si>
  <si>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</si>
  <si>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</si>
  <si>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</si>
  <si>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</si>
  <si>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</si>
  <si>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</si>
  <si>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</si>
  <si>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</si>
  <si>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</si>
  <si>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</si>
  <si>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</si>
  <si>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</si>
  <si>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</si>
  <si>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</si>
  <si>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</si>
  <si>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</si>
  <si>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</si>
  <si>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</si>
  <si>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</si>
  <si>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</si>
  <si>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</si>
  <si>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</si>
  <si>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</si>
  <si>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</si>
  <si>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</si>
  <si>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</si>
  <si>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</si>
  <si>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</si>
  <si>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</si>
  <si>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</si>
  <si>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</si>
  <si>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</si>
  <si>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</si>
  <si>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</si>
  <si>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</si>
  <si>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</si>
  <si>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</si>
  <si>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</si>
  <si>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</si>
  <si>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</si>
  <si>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</si>
  <si>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</si>
  <si>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</si>
  <si>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</si>
  <si>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</si>
  <si>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</si>
  <si>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</si>
  <si>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</si>
  <si>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</si>
  <si>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</si>
  <si>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</si>
  <si>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</si>
  <si>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</si>
  <si>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</si>
  <si>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</si>
  <si>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</si>
  <si>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</si>
  <si>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</si>
  <si>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高知県北川村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</si>
  <si>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</si>
  <si>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</si>
  <si>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</si>
  <si>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</si>
  <si>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</si>
  <si>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</si>
  <si>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</si>
  <si>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</si>
  <si>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</si>
  <si>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</si>
  <si>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</si>
  <si>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</si>
  <si>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</si>
  <si>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</si>
  <si>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</si>
  <si>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</si>
  <si>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</si>
  <si>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</si>
  <si>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</si>
  <si>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</si>
  <si>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北川村代替輸送特別会計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</si>
  <si>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</si>
  <si>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</si>
  <si>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</si>
  <si>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</si>
  <si>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</si>
  <si>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</si>
  <si>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</si>
  <si>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</si>
  <si>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</si>
  <si>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</si>
  <si>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</si>
  <si>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</si>
  <si>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</si>
  <si>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北川村国民健康保険特別会計</t>
    <phoneticPr fontId="5"/>
  </si>
  <si>
    <t>北川村後期高齢者医療特別会計</t>
    <phoneticPr fontId="5"/>
  </si>
  <si>
    <t>北川村簡易水道特別会計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</si>
  <si>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</si>
  <si>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</si>
  <si>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</si>
  <si>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</si>
  <si>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</si>
  <si>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</si>
  <si>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</si>
  <si>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</si>
  <si>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</si>
  <si>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</si>
  <si>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</si>
  <si>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</si>
  <si>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</si>
  <si>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</si>
  <si>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</si>
  <si>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</si>
  <si>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</si>
  <si>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</si>
  <si>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</si>
  <si>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</si>
  <si>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</si>
  <si>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</si>
  <si>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</si>
  <si>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</si>
  <si>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</si>
  <si>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</si>
  <si>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</si>
  <si>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</si>
  <si>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</si>
  <si>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</si>
  <si>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</si>
  <si>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</si>
  <si>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</si>
  <si>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</si>
  <si>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</si>
  <si>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</si>
  <si>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</si>
  <si>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</si>
  <si>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</si>
  <si>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</si>
  <si>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</si>
  <si>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</si>
  <si>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</si>
  <si>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</si>
  <si>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</si>
  <si>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</si>
  <si>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</si>
  <si>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</si>
  <si>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</si>
  <si>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</si>
  <si>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</si>
  <si>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</si>
  <si>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</si>
  <si>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</si>
  <si>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</si>
  <si>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</si>
  <si>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</si>
  <si>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</si>
  <si>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</si>
  <si>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</si>
  <si>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</si>
  <si>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</si>
  <si>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</si>
  <si>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</si>
  <si>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</si>
  <si>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</si>
  <si>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</si>
  <si>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</si>
  <si>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</si>
  <si>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</si>
  <si>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</si>
  <si>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</si>
  <si>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</si>
  <si>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</si>
  <si>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</si>
  <si>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</si>
  <si>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</si>
  <si>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</si>
  <si>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</si>
  <si>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</si>
  <si>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</si>
  <si>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</si>
  <si>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</si>
  <si>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</si>
  <si>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</si>
  <si>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</si>
  <si>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</si>
  <si>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</si>
  <si>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</si>
  <si>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</si>
  <si>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</si>
  <si>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</si>
  <si>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</si>
  <si>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</si>
  <si>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</si>
  <si>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</si>
  <si>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</si>
  <si>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</si>
  <si>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</si>
  <si>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</si>
  <si>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</si>
  <si>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</si>
  <si>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</si>
  <si>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</si>
  <si>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</si>
  <si>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</si>
  <si>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</si>
  <si>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</si>
  <si>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</si>
  <si>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</si>
  <si>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</si>
  <si>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</si>
  <si>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</si>
  <si>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</si>
  <si>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</si>
  <si>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</si>
  <si>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</si>
  <si>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</si>
  <si>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</si>
  <si>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</si>
  <si>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</si>
  <si>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</si>
  <si>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</si>
  <si>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</si>
  <si>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</si>
  <si>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</si>
  <si>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</si>
  <si>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</si>
  <si>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</si>
  <si>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</si>
  <si>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</si>
  <si>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</si>
  <si>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</si>
  <si>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</si>
  <si>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</si>
  <si>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</si>
  <si>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12.33</t>
  </si>
  <si>
    <t>▲ 4.16</t>
  </si>
  <si>
    <t>▲ 3.29</t>
  </si>
  <si>
    <t>一般会計</t>
  </si>
  <si>
    <t>北川村国民健康保険特別会計</t>
  </si>
  <si>
    <t>北川村簡易水道特別会計</t>
  </si>
  <si>
    <t>北川村後期高齢者医療特別会計</t>
  </si>
  <si>
    <t>北川村代替輸送特別会計</t>
  </si>
  <si>
    <t>その他会計（赤字）</t>
  </si>
  <si>
    <t>その他会計（黒字）</t>
  </si>
  <si>
    <t>R01</t>
    <phoneticPr fontId="5"/>
  </si>
  <si>
    <t>R02</t>
    <phoneticPr fontId="5"/>
  </si>
  <si>
    <t>R03</t>
    <phoneticPr fontId="5"/>
  </si>
  <si>
    <t>R04</t>
    <phoneticPr fontId="5"/>
  </si>
  <si>
    <t>R05</t>
    <phoneticPr fontId="5"/>
  </si>
  <si>
    <t>-</t>
    <phoneticPr fontId="2"/>
  </si>
  <si>
    <t>安芸広域市町村圏特別養護老人ホーム組合</t>
    <rPh sb="0" eb="2">
      <t>アキ</t>
    </rPh>
    <rPh sb="2" eb="4">
      <t>コウイキ</t>
    </rPh>
    <rPh sb="4" eb="7">
      <t>シチョウソン</t>
    </rPh>
    <rPh sb="7" eb="8">
      <t>ケン</t>
    </rPh>
    <rPh sb="8" eb="10">
      <t>トクベツ</t>
    </rPh>
    <rPh sb="10" eb="12">
      <t>ヨウゴ</t>
    </rPh>
    <rPh sb="12" eb="14">
      <t>ロウジン</t>
    </rPh>
    <rPh sb="17" eb="19">
      <t>クミアイ</t>
    </rPh>
    <phoneticPr fontId="10"/>
  </si>
  <si>
    <t>安芸広域市町村圏事務組合</t>
    <rPh sb="0" eb="2">
      <t>アキ</t>
    </rPh>
    <rPh sb="2" eb="4">
      <t>コウイキ</t>
    </rPh>
    <rPh sb="4" eb="8">
      <t>シチョウソンケン</t>
    </rPh>
    <rPh sb="8" eb="10">
      <t>ジム</t>
    </rPh>
    <rPh sb="10" eb="12">
      <t>クミアイ</t>
    </rPh>
    <phoneticPr fontId="10"/>
  </si>
  <si>
    <t>中芸広域連合</t>
    <rPh sb="0" eb="1">
      <t>チュウ</t>
    </rPh>
    <rPh sb="1" eb="2">
      <t>ゲイ</t>
    </rPh>
    <rPh sb="2" eb="4">
      <t>コウイキ</t>
    </rPh>
    <rPh sb="4" eb="6">
      <t>レンゴウ</t>
    </rPh>
    <phoneticPr fontId="10"/>
  </si>
  <si>
    <t>こうち人づくり広域連合</t>
    <rPh sb="3" eb="4">
      <t>ヒト</t>
    </rPh>
    <rPh sb="7" eb="9">
      <t>コウイキ</t>
    </rPh>
    <rPh sb="9" eb="11">
      <t>レンゴウ</t>
    </rPh>
    <phoneticPr fontId="10"/>
  </si>
  <si>
    <t>高知県市町村総合事務組合</t>
    <rPh sb="0" eb="3">
      <t>コウチケン</t>
    </rPh>
    <rPh sb="3" eb="6">
      <t>シチョウソン</t>
    </rPh>
    <rPh sb="6" eb="8">
      <t>ソウゴウ</t>
    </rPh>
    <rPh sb="8" eb="10">
      <t>ジム</t>
    </rPh>
    <rPh sb="10" eb="12">
      <t>クミアイ</t>
    </rPh>
    <phoneticPr fontId="10"/>
  </si>
  <si>
    <t>高知県後期高齢者医療広域連合</t>
    <rPh sb="0" eb="3">
      <t>コウチケン</t>
    </rPh>
    <rPh sb="3" eb="5">
      <t>コウキ</t>
    </rPh>
    <rPh sb="5" eb="8">
      <t>コウレイシャ</t>
    </rPh>
    <rPh sb="8" eb="10">
      <t>イリョウ</t>
    </rPh>
    <rPh sb="10" eb="12">
      <t>コウイキ</t>
    </rPh>
    <rPh sb="12" eb="14">
      <t>レンゴウ</t>
    </rPh>
    <phoneticPr fontId="10"/>
  </si>
  <si>
    <t>一般会計</t>
    <rPh sb="0" eb="4">
      <t>イッパンカイケイ</t>
    </rPh>
    <phoneticPr fontId="2"/>
  </si>
  <si>
    <t>滞納整理事業特別会計</t>
    <rPh sb="0" eb="4">
      <t>タイノウセイリ</t>
    </rPh>
    <rPh sb="4" eb="6">
      <t>ジギョウ</t>
    </rPh>
    <rPh sb="6" eb="10">
      <t>トクベツカイケイ</t>
    </rPh>
    <phoneticPr fontId="2"/>
  </si>
  <si>
    <t>介護保険事業特別会計</t>
    <rPh sb="0" eb="6">
      <t>カイゴホケンジギョウ</t>
    </rPh>
    <rPh sb="6" eb="10">
      <t>トクベツカイケイ</t>
    </rPh>
    <phoneticPr fontId="2"/>
  </si>
  <si>
    <t>交通災害共済事業特別会計</t>
    <rPh sb="0" eb="4">
      <t>コウツウサイガイ</t>
    </rPh>
    <rPh sb="4" eb="8">
      <t>キョウサイジギョウ</t>
    </rPh>
    <rPh sb="8" eb="12">
      <t>トクベツカイケイ</t>
    </rPh>
    <phoneticPr fontId="2"/>
  </si>
  <si>
    <t>特別会計</t>
    <rPh sb="0" eb="4">
      <t>トクベツカイケイ</t>
    </rPh>
    <phoneticPr fontId="2"/>
  </si>
  <si>
    <t>(株)きたがわジャルダン</t>
    <rPh sb="0" eb="3">
      <t>カブ</t>
    </rPh>
    <phoneticPr fontId="10"/>
  </si>
  <si>
    <t>北川村施設整備基金</t>
    <rPh sb="0" eb="3">
      <t>キタガワムラ</t>
    </rPh>
    <rPh sb="3" eb="5">
      <t>シセツ</t>
    </rPh>
    <rPh sb="5" eb="7">
      <t>セイビ</t>
    </rPh>
    <rPh sb="7" eb="9">
      <t>キキン</t>
    </rPh>
    <phoneticPr fontId="5"/>
  </si>
  <si>
    <t>北川村学校教育施設整備基金</t>
    <rPh sb="0" eb="3">
      <t>キタガワムラ</t>
    </rPh>
    <rPh sb="3" eb="5">
      <t>ガッコウ</t>
    </rPh>
    <rPh sb="5" eb="7">
      <t>キョウイク</t>
    </rPh>
    <rPh sb="7" eb="9">
      <t>シセツ</t>
    </rPh>
    <rPh sb="9" eb="11">
      <t>セイビ</t>
    </rPh>
    <rPh sb="11" eb="13">
      <t>キキン</t>
    </rPh>
    <phoneticPr fontId="5"/>
  </si>
  <si>
    <t>ふるさときたがわ基金</t>
  </si>
  <si>
    <t>公営住宅施設整備基金</t>
  </si>
  <si>
    <t>むらづくり基金</t>
    <rPh sb="5" eb="7">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</si>
  <si>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</si>
  <si>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</si>
  <si>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任意繰上償還等の実施により、低い水準を保っている。</t>
    <rPh sb="0" eb="2">
      <t>ニンイ</t>
    </rPh>
    <rPh sb="2" eb="4">
      <t>クリアゲ</t>
    </rPh>
    <rPh sb="4" eb="6">
      <t>ショウカン</t>
    </rPh>
    <rPh sb="6" eb="7">
      <t>トウ</t>
    </rPh>
    <rPh sb="8" eb="10">
      <t>ジッシ</t>
    </rPh>
    <rPh sb="14" eb="15">
      <t>ヒク</t>
    </rPh>
    <rPh sb="16" eb="18">
      <t>スイジュン</t>
    </rPh>
    <rPh sb="19" eb="20">
      <t>タモ</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</si>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</sst>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B8E847A-BB61-4F86-94BE-44B2974F720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F43B-4476-B2E2-ADF0B588B7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360194</c:v>
                </c:pt>
                <c:pt idx="1">
                  <c:v>367723</c:v>
                </c:pt>
                <c:pt idx="2">
                  <c:v>357382</c:v>
                </c:pt>
                <c:pt idx="3">
                  <c:v>396023</c:v>
                </c:pt>
                <c:pt idx="4">
                  <c:v>226165</c:v>
                </c:pt>
              </c:numCache>
            </c:numRef>
          </c:val>
          <c:smooth val="0"/>
          <c:extLst>
            <c:ext xmlns:c16="http://schemas.microsoft.com/office/drawing/2014/chart" uri="{C3380CC4-5D6E-409C-BE32-E72D297353CC}">
              <c16:uniqueId val="{00000001-F43B-4476-B2E2-ADF0B588B78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8.1</c:v>
                </c:pt>
                <c:pt idx="1">
                  <c:v>1.64</c:v>
                </c:pt>
                <c:pt idx="2">
                  <c:v>13.5</c:v>
                </c:pt>
                <c:pt idx="3">
                  <c:v>6.13</c:v>
                </c:pt>
                <c:pt idx="4">
                  <c:v>4.47</c:v>
                </c:pt>
              </c:numCache>
            </c:numRef>
          </c:val>
          <c:extLst>
            <c:ext xmlns:c16="http://schemas.microsoft.com/office/drawing/2014/chart" uri="{C3380CC4-5D6E-409C-BE32-E72D297353CC}">
              <c16:uniqueId val="{00000000-62F8-430A-A94A-37AA4A9BA5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50.61</c:v>
                </c:pt>
                <c:pt idx="1">
                  <c:v>52.81</c:v>
                </c:pt>
                <c:pt idx="2">
                  <c:v>49.57</c:v>
                </c:pt>
                <c:pt idx="3">
                  <c:v>59.07</c:v>
                </c:pt>
                <c:pt idx="4">
                  <c:v>64.66</c:v>
                </c:pt>
              </c:numCache>
            </c:numRef>
          </c:val>
          <c:extLst>
            <c:ext xmlns:c16="http://schemas.microsoft.com/office/drawing/2014/chart" uri="{C3380CC4-5D6E-409C-BE32-E72D297353CC}">
              <c16:uniqueId val="{00000001-62F8-430A-A94A-37AA4A9BA5E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-12.33</c:v>
                </c:pt>
                <c:pt idx="1">
                  <c:v>-4.16</c:v>
                </c:pt>
                <c:pt idx="2">
                  <c:v>14.41</c:v>
                </c:pt>
                <c:pt idx="3">
                  <c:v>-3.29</c:v>
                </c:pt>
                <c:pt idx="4">
                  <c:v>1.28</c:v>
                </c:pt>
              </c:numCache>
            </c:numRef>
          </c:val>
          <c:smooth val="0"/>
          <c:extLst>
            <c:ext xmlns:c16="http://schemas.microsoft.com/office/drawing/2014/chart" uri="{C3380CC4-5D6E-409C-BE32-E72D297353CC}">
              <c16:uniqueId val="{00000002-62F8-430A-A94A-37AA4A9BA5E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517-4C85-89FD-F8E986080B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17-4C85-89FD-F8E986080BD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517-4C85-89FD-F8E986080BD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517-4C85-89FD-F8E986080BD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517-4C85-89FD-F8E986080BD8}"/>
            </c:ext>
          </c:extLst>
        </c:ser>
        <c:ser>
          <c:idx val="5"/>
          <c:order val="5"/>
          <c:tx>
            <c:strRef>
              <c:f>データシート!$A$32</c:f>
              <c:strCache>
                <c:ptCount val="1"/>
                <c:pt idx="0">
                  <c:v>北川村代替輸送特別会計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9517-4C85-89FD-F8E986080BD8}"/>
            </c:ext>
          </c:extLst>
        </c:ser>
        <c:ser>
          <c:idx val="6"/>
          <c:order val="6"/>
          <c:tx>
            <c:strRef>
              <c:f>データシート!$A$33</c:f>
              <c:strCache>
                <c:ptCount val="1"/>
                <c:pt idx="0">
                  <c:v>北川村後期高齢者医療特別会計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7.0000000000000007E-2</c:v>
                </c:pt>
                <c:pt idx="4">
                  <c:v>#N/A</c:v>
                </c:pt>
                <c:pt idx="5">
                  <c:v>0.09</c:v>
                </c:pt>
                <c:pt idx="6">
                  <c:v>#N/A</c:v>
                </c:pt>
                <c:pt idx="7">
                  <c:v>0.05</c:v>
                </c:pt>
                <c:pt idx="8">
                  <c:v>#N/A</c:v>
                </c:pt>
                <c:pt idx="9">
                  <c:v>0.03</c:v>
                </c:pt>
              </c:numCache>
            </c:numRef>
          </c:val>
          <c:extLst>
            <c:ext xmlns:c16="http://schemas.microsoft.com/office/drawing/2014/chart" uri="{C3380CC4-5D6E-409C-BE32-E72D297353CC}">
              <c16:uniqueId val="{00000006-9517-4C85-89FD-F8E986080BD8}"/>
            </c:ext>
          </c:extLst>
        </c:ser>
        <c:ser>
          <c:idx val="7"/>
          <c:order val="7"/>
          <c:tx>
            <c:strRef>
              <c:f>データシート!$A$34</c:f>
              <c:strCache>
                <c:ptCount val="1"/>
                <c:pt idx="0">
                  <c:v>北川村簡易水道特別会計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0.05</c:v>
                </c:pt>
              </c:numCache>
            </c:numRef>
          </c:val>
          <c:extLst>
            <c:ext xmlns:c16="http://schemas.microsoft.com/office/drawing/2014/chart" uri="{C3380CC4-5D6E-409C-BE32-E72D297353CC}">
              <c16:uniqueId val="{00000007-9517-4C85-89FD-F8E986080BD8}"/>
            </c:ext>
          </c:extLst>
        </c:ser>
        <c:ser>
          <c:idx val="8"/>
          <c:order val="8"/>
          <c:tx>
            <c:strRef>
              <c:f>データシート!$A$35</c:f>
              <c:strCache>
                <c:ptCount val="1"/>
                <c:pt idx="0">
                  <c:v>北川村国民健康保険特別会計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0</c:v>
                </c:pt>
                <c:pt idx="8">
                  <c:v>#N/A</c:v>
                </c:pt>
                <c:pt idx="9">
                  <c:v>0.12</c:v>
                </c:pt>
              </c:numCache>
            </c:numRef>
          </c:val>
          <c:extLst>
            <c:ext xmlns:c16="http://schemas.microsoft.com/office/drawing/2014/chart" uri="{C3380CC4-5D6E-409C-BE32-E72D297353CC}">
              <c16:uniqueId val="{00000008-9517-4C85-89FD-F8E986080BD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8.09</c:v>
                </c:pt>
                <c:pt idx="2">
                  <c:v>#N/A</c:v>
                </c:pt>
                <c:pt idx="3">
                  <c:v>1.63</c:v>
                </c:pt>
                <c:pt idx="4">
                  <c:v>#N/A</c:v>
                </c:pt>
                <c:pt idx="5">
                  <c:v>13.49</c:v>
                </c:pt>
                <c:pt idx="6">
                  <c:v>#N/A</c:v>
                </c:pt>
                <c:pt idx="7">
                  <c:v>6.12</c:v>
                </c:pt>
                <c:pt idx="8">
                  <c:v>#N/A</c:v>
                </c:pt>
                <c:pt idx="9">
                  <c:v>4.47</c:v>
                </c:pt>
              </c:numCache>
            </c:numRef>
          </c:val>
          <c:extLst>
            <c:ext xmlns:c16="http://schemas.microsoft.com/office/drawing/2014/chart" uri="{C3380CC4-5D6E-409C-BE32-E72D297353CC}">
              <c16:uniqueId val="{00000009-9517-4C85-89FD-F8E986080BD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207</c:v>
                </c:pt>
                <c:pt idx="5">
                  <c:v>204</c:v>
                </c:pt>
                <c:pt idx="8">
                  <c:v>208</c:v>
                </c:pt>
                <c:pt idx="11">
                  <c:v>276</c:v>
                </c:pt>
                <c:pt idx="14">
                  <c:v>247</c:v>
                </c:pt>
              </c:numCache>
            </c:numRef>
          </c:val>
          <c:extLst>
            <c:ext xmlns:c16="http://schemas.microsoft.com/office/drawing/2014/chart" uri="{C3380CC4-5D6E-409C-BE32-E72D297353CC}">
              <c16:uniqueId val="{00000000-8429-4FE0-9D60-E17212E85F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429-4FE0-9D60-E17212E85F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429-4FE0-9D60-E17212E85F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c:v>
                </c:pt>
                <c:pt idx="3">
                  <c:v>12</c:v>
                </c:pt>
                <c:pt idx="6">
                  <c:v>2</c:v>
                </c:pt>
                <c:pt idx="9">
                  <c:v>2</c:v>
                </c:pt>
                <c:pt idx="12">
                  <c:v>0</c:v>
                </c:pt>
              </c:numCache>
            </c:numRef>
          </c:val>
          <c:extLst>
            <c:ext xmlns:c16="http://schemas.microsoft.com/office/drawing/2014/chart" uri="{C3380CC4-5D6E-409C-BE32-E72D297353CC}">
              <c16:uniqueId val="{00000003-8429-4FE0-9D60-E17212E85F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4-8429-4FE0-9D60-E17212E85F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29-4FE0-9D60-E17212E85F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29-4FE0-9D60-E17212E85F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146</c:v>
                </c:pt>
                <c:pt idx="3">
                  <c:v>151</c:v>
                </c:pt>
                <c:pt idx="6">
                  <c:v>163</c:v>
                </c:pt>
                <c:pt idx="9">
                  <c:v>264</c:v>
                </c:pt>
                <c:pt idx="12">
                  <c:v>234</c:v>
                </c:pt>
              </c:numCache>
            </c:numRef>
          </c:val>
          <c:extLst>
            <c:ext xmlns:c16="http://schemas.microsoft.com/office/drawing/2014/chart" uri="{C3380CC4-5D6E-409C-BE32-E72D297353CC}">
              <c16:uniqueId val="{00000007-8429-4FE0-9D60-E17212E85F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-44</c:v>
                </c:pt>
                <c:pt idx="2">
                  <c:v>#N/A</c:v>
                </c:pt>
                <c:pt idx="3">
                  <c:v>#N/A</c:v>
                </c:pt>
                <c:pt idx="4">
                  <c:v>-41</c:v>
                </c:pt>
                <c:pt idx="5">
                  <c:v>#N/A</c:v>
                </c:pt>
                <c:pt idx="6">
                  <c:v>#N/A</c:v>
                </c:pt>
                <c:pt idx="7">
                  <c:v>-43</c:v>
                </c:pt>
                <c:pt idx="8">
                  <c:v>#N/A</c:v>
                </c:pt>
                <c:pt idx="9">
                  <c:v>#N/A</c:v>
                </c:pt>
                <c:pt idx="10">
                  <c:v>-9</c:v>
                </c:pt>
                <c:pt idx="11">
                  <c:v>#N/A</c:v>
                </c:pt>
                <c:pt idx="12">
                  <c:v>#N/A</c:v>
                </c:pt>
                <c:pt idx="13">
                  <c:v>-12</c:v>
                </c:pt>
                <c:pt idx="14">
                  <c:v>#N/A</c:v>
                </c:pt>
              </c:numCache>
            </c:numRef>
          </c:val>
          <c:smooth val="0"/>
          <c:extLst>
            <c:ext xmlns:c16="http://schemas.microsoft.com/office/drawing/2014/chart" uri="{C3380CC4-5D6E-409C-BE32-E72D297353CC}">
              <c16:uniqueId val="{00000008-8429-4FE0-9D60-E17212E85F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2494</c:v>
                </c:pt>
                <c:pt idx="5">
                  <c:v>2493</c:v>
                </c:pt>
                <c:pt idx="8">
                  <c:v>2494</c:v>
                </c:pt>
                <c:pt idx="11">
                  <c:v>2437</c:v>
                </c:pt>
                <c:pt idx="14">
                  <c:v>2361</c:v>
                </c:pt>
              </c:numCache>
            </c:numRef>
          </c:val>
          <c:extLst>
            <c:ext xmlns:c16="http://schemas.microsoft.com/office/drawing/2014/chart" uri="{C3380CC4-5D6E-409C-BE32-E72D297353CC}">
              <c16:uniqueId val="{00000000-7008-4646-8E98-53E611075F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008-4646-8E98-53E611075F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3169</c:v>
                </c:pt>
                <c:pt idx="5">
                  <c:v>3291</c:v>
                </c:pt>
                <c:pt idx="8">
                  <c:v>3347</c:v>
                </c:pt>
                <c:pt idx="11">
                  <c:v>3540</c:v>
                </c:pt>
                <c:pt idx="14">
                  <c:v>3601</c:v>
                </c:pt>
              </c:numCache>
            </c:numRef>
          </c:val>
          <c:extLst>
            <c:ext xmlns:c16="http://schemas.microsoft.com/office/drawing/2014/chart" uri="{C3380CC4-5D6E-409C-BE32-E72D297353CC}">
              <c16:uniqueId val="{00000002-7008-4646-8E98-53E611075F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008-4646-8E98-53E611075F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008-4646-8E98-53E611075F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08-4646-8E98-53E611075F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339</c:v>
                </c:pt>
                <c:pt idx="3">
                  <c:v>342</c:v>
                </c:pt>
                <c:pt idx="6">
                  <c:v>359</c:v>
                </c:pt>
                <c:pt idx="9">
                  <c:v>375</c:v>
                </c:pt>
                <c:pt idx="12">
                  <c:v>330</c:v>
                </c:pt>
              </c:numCache>
            </c:numRef>
          </c:val>
          <c:extLst>
            <c:ext xmlns:c16="http://schemas.microsoft.com/office/drawing/2014/chart" uri="{C3380CC4-5D6E-409C-BE32-E72D297353CC}">
              <c16:uniqueId val="{00000006-7008-4646-8E98-53E611075F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c:v>
                </c:pt>
                <c:pt idx="3">
                  <c:v>4</c:v>
                </c:pt>
                <c:pt idx="6">
                  <c:v>2</c:v>
                </c:pt>
                <c:pt idx="9">
                  <c:v>0</c:v>
                </c:pt>
                <c:pt idx="12">
                  <c:v>0</c:v>
                </c:pt>
              </c:numCache>
            </c:numRef>
          </c:val>
          <c:extLst>
            <c:ext xmlns:c16="http://schemas.microsoft.com/office/drawing/2014/chart" uri="{C3380CC4-5D6E-409C-BE32-E72D297353CC}">
              <c16:uniqueId val="{00000007-7008-4646-8E98-53E611075F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31</c:v>
                </c:pt>
              </c:numCache>
            </c:numRef>
          </c:val>
          <c:extLst>
            <c:ext xmlns:c16="http://schemas.microsoft.com/office/drawing/2014/chart" uri="{C3380CC4-5D6E-409C-BE32-E72D297353CC}">
              <c16:uniqueId val="{00000008-7008-4646-8E98-53E611075F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c:v>
                </c:pt>
                <c:pt idx="3">
                  <c:v>7</c:v>
                </c:pt>
                <c:pt idx="6">
                  <c:v>7</c:v>
                </c:pt>
                <c:pt idx="9">
                  <c:v>2</c:v>
                </c:pt>
                <c:pt idx="12">
                  <c:v>12</c:v>
                </c:pt>
              </c:numCache>
            </c:numRef>
          </c:val>
          <c:extLst>
            <c:ext xmlns:c16="http://schemas.microsoft.com/office/drawing/2014/chart" uri="{C3380CC4-5D6E-409C-BE32-E72D297353CC}">
              <c16:uniqueId val="{00000009-7008-4646-8E98-53E611075F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2295</c:v>
                </c:pt>
                <c:pt idx="3">
                  <c:v>2369</c:v>
                </c:pt>
                <c:pt idx="6">
                  <c:v>2450</c:v>
                </c:pt>
                <c:pt idx="9">
                  <c:v>2429</c:v>
                </c:pt>
                <c:pt idx="12">
                  <c:v>2391</c:v>
                </c:pt>
              </c:numCache>
            </c:numRef>
          </c:val>
          <c:extLst>
            <c:ext xmlns:c16="http://schemas.microsoft.com/office/drawing/2014/chart" uri="{C3380CC4-5D6E-409C-BE32-E72D297353CC}">
              <c16:uniqueId val="{0000000A-7008-4646-8E98-53E611075F9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008-4646-8E98-53E611075F9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643</c:v>
                </c:pt>
                <c:pt idx="1">
                  <c:v>786</c:v>
                </c:pt>
                <c:pt idx="2">
                  <c:v>840</c:v>
                </c:pt>
              </c:numCache>
            </c:numRef>
          </c:val>
          <c:extLst>
            <c:ext xmlns:c16="http://schemas.microsoft.com/office/drawing/2014/chart" uri="{C3380CC4-5D6E-409C-BE32-E72D297353CC}">
              <c16:uniqueId val="{00000000-EE78-44FF-9C35-528E80FC21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611</c:v>
                </c:pt>
                <c:pt idx="1">
                  <c:v>466</c:v>
                </c:pt>
                <c:pt idx="2">
                  <c:v>430</c:v>
                </c:pt>
              </c:numCache>
            </c:numRef>
          </c:val>
          <c:extLst>
            <c:ext xmlns:c16="http://schemas.microsoft.com/office/drawing/2014/chart" uri="{C3380CC4-5D6E-409C-BE32-E72D297353CC}">
              <c16:uniqueId val="{00000001-EE78-44FF-9C35-528E80FC21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1709</c:v>
                </c:pt>
                <c:pt idx="1">
                  <c:v>1795</c:v>
                </c:pt>
                <c:pt idx="2">
                  <c:v>1858</c:v>
                </c:pt>
              </c:numCache>
            </c:numRef>
          </c:val>
          <c:extLst>
            <c:ext xmlns:c16="http://schemas.microsoft.com/office/drawing/2014/chart" uri="{C3380CC4-5D6E-409C-BE32-E72D297353CC}">
              <c16:uniqueId val="{00000002-EE78-44FF-9C35-528E80FC21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{D1420FE7-3CF7-4EFB-84E5-E24CC39B132C}</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0A2-44E4-8327-975ACD2E49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{D6866977-E9B3-4358-9046-D54741FABD83}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0A2-44E4-8327-975ACD2E49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{CD22A60C-8F3B-45A6-81BB-D2E34DCC7CDC}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0A2-44E4-8327-975ACD2E49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{4719EAF9-4448-45B9-A6CB-F8DECBAA95DC}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0A2-44E4-8327-975ACD2E49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{E87C4965-5ED5-44B8-8EC7-6B9C11872037}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0A2-44E4-8327-975ACD2E49CF}"/>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{229087A2-70E7-4D81-8178-64A7540D59F2}</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0A2-44E4-8327-975ACD2E49CF}"/>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{BBD85E24-0DCA-4106-8A2F-367B47260A66}</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0A2-44E4-8327-975ACD2E49CF}"/>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{2FE696CB-5335-48DD-9A4C-DD4A02FA3C07}</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0A2-44E4-8327-975ACD2E49CF}"/>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{DF33A765-371D-4B37-8EDD-07F65A79EC9F}</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0A2-44E4-8327-975ACD2E49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#,##0.0;"▲ "#,##0.0</c:formatCode>
                <c:ptCount val="40"/>
                <c:pt idx="0">
                  <c:v>66.900000000000006</c:v>
                </c:pt>
                <c:pt idx="8">
                  <c:v>67.400000000000006</c:v>
                </c:pt>
                <c:pt idx="16">
                  <c:v>68</c:v>
                </c:pt>
                <c:pt idx="24">
                  <c:v>68.2</c:v>
                </c:pt>
                <c:pt idx="32">
                  <c:v>87.1</c:v>
                </c:pt>
              </c:numCache>
            </c:numRef>
          </c:xVal>
          <c:yVal>
            <c:numRef>
              <c:f>[1]公会計指標分析・財政指標組合せ分析表!$BP$51:$DC$51</c:f>
              <c:numCache>
                <c:formatCode>#,##0.0;"▲ "#,##0.0</c:formatCode>
                <c:ptCount val="40"/>
              </c:numCache>
            </c:numRef>
          </c:yVal>
          <c:smooth val="0"/>
          <c:extLst>
            <c:ext xmlns:c16="http://schemas.microsoft.com/office/drawing/2014/chart" uri="{C3380CC4-5D6E-409C-BE32-E72D297353CC}">
              <c16:uniqueId val="{00000009-90A2-44E4-8327-975ACD2E49CF}"/>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{FA844850-4A77-45B4-8B16-C273B7A9A4B8}</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0A2-44E4-8327-975ACD2E49C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{344FDECC-B1F9-43D3-85C3-C059429498CF}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0A2-44E4-8327-975ACD2E49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{88A796CE-86EE-446F-AFD6-1397B2EA3182}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0A2-44E4-8327-975ACD2E49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{26CF4BD6-C12D-4F23-B925-FBFFD660D82A}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0A2-44E4-8327-975ACD2E49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{38A057D9-6335-43C6-B6F3-C6EBCC84A157}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0A2-44E4-8327-975ACD2E49CF}"/>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{E98A0613-BF47-4B5E-8BEE-3D1AE10099EE}</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0A2-44E4-8327-975ACD2E49CF}"/>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{EA2350CF-68EB-4CFE-BFCD-BCE9D6A49B4A}</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0A2-44E4-8327-975ACD2E49CF}"/>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{74A4B4F7-BAC3-4BC2-8B69-6CC928D9642E}</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0A2-44E4-8327-975ACD2E49CF}"/>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{BC79F265-3948-4288-8F91-4D70466E59B8}</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0A2-44E4-8327-975ACD2E49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#,##0.0;"▲ "#,##0.0</c:formatCode>
                <c:ptCount val="40"/>
                <c:pt idx="0">
                  <c:v>60.2</c:v>
                </c:pt>
                <c:pt idx="8">
                  <c:v>61</c:v>
                </c:pt>
                <c:pt idx="16">
                  <c:v>62.2</c:v>
                </c:pt>
                <c:pt idx="24">
                  <c:v>63.6</c:v>
                </c:pt>
                <c:pt idx="32">
                  <c:v>65.900000000000006</c:v>
                </c:pt>
              </c:numCache>
            </c:numRef>
          </c:xVal>
          <c:yVal>
            <c:numRef>
              <c:f>[1]公会計指標分析・財政指標組合せ分析表!$BP$55:$DC$55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0A2-44E4-8327-975ACD2E49CF}"/>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{92D68791-DA4C-4AAF-AD35-53A83CC7C5CE}</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598-4399-A0C0-DB4E159CCA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{6A54F673-5B99-448F-BC83-F739B3E67C31}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98-4399-A0C0-DB4E159CCA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{CE8EF8BC-8B86-4AEF-B7BF-E673B8CDCE6A}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98-4399-A0C0-DB4E159CCA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{B7683089-64D0-428D-8DF2-A9AA7726C032}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98-4399-A0C0-DB4E159CCA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{BDD033A2-2595-4716-9ADA-1EC5716DE6F5}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98-4399-A0C0-DB4E159CCA21}"/>
                </c:ext>
              </c:extLst>
            </c:dLbl>
            <c:dLbl>
              <c:idx val="8"/>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{42391440-1A29-4778-B353-9F486A25992B}</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598-4399-A0C0-DB4E159CCA21}"/>
                </c:ext>
              </c:extLst>
            </c:dLbl>
            <c:dLbl>
              <c:idx val="16"/>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{C1FD0947-2889-4652-A84C-E4CC4B125E5F}</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598-4399-A0C0-DB4E159CCA21}"/>
                </c:ext>
              </c:extLst>
            </c:dLbl>
            <c:dLbl>
              <c:idx val="24"/>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{CEB7EE6A-4CFF-4409-BA8B-D24AF5DDD33C}</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598-4399-A0C0-DB4E159CCA21}"/>
                </c:ext>
              </c:extLst>
            </c:dLbl>
            <c:dLbl>
              <c:idx val="32"/>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{37921634-50F1-4681-A1B7-0EFCC52B5479}</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598-4399-A0C0-DB4E159CCA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#,##0.0;"▲ "#,##0.0</c:formatCode>
                <c:ptCount val="40"/>
                <c:pt idx="0">
                  <c:v>-4.9000000000000004</c:v>
                </c:pt>
                <c:pt idx="8">
                  <c:v>-4.7</c:v>
                </c:pt>
                <c:pt idx="16">
                  <c:v>-4.2</c:v>
                </c:pt>
                <c:pt idx="24">
                  <c:v>-2.9</c:v>
                </c:pt>
                <c:pt idx="32">
                  <c:v>-1.9</c:v>
                </c:pt>
              </c:numCache>
            </c:numRef>
          </c:xVal>
          <c:yVal>
            <c:numRef>
              <c:f>[1]公会計指標分析・財政指標組合せ分析表!$BP$73:$DC$73</c:f>
              <c:numCache>
                <c:formatCode>#,##0.0;"▲ "#,##0.0</c:formatCode>
                <c:ptCount val="40"/>
              </c:numCache>
            </c:numRef>
          </c:yVal>
          <c:smooth val="0"/>
          <c:extLst>
            <c:ext xmlns:c16="http://schemas.microsoft.com/office/drawing/2014/chart" uri="{C3380CC4-5D6E-409C-BE32-E72D297353CC}">
              <c16:uniqueId val="{00000009-2598-4399-A0C0-DB4E159CCA21}"/>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{A975A5A0-30A4-47D2-999F-D9EC919E84D2}</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598-4399-A0C0-DB4E159CCA2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{F6CFF626-4D15-40CB-A25D-0523125EAE36}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98-4399-A0C0-DB4E159CCA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{8954F4A4-7015-4CB8-819E-4254CCB1790B}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98-4399-A0C0-DB4E159CCA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{A51829B4-F744-49C5-A2D8-B5D97480CDD1}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98-4399-A0C0-DB4E159CCA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{9E9A87CC-0012-44C5-BD30-A792EB4A4D53}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98-4399-A0C0-DB4E159CCA21}"/>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{1E20A8EB-782D-4551-81B0-40F60314F030}</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598-4399-A0C0-DB4E159CCA21}"/>
                </c:ext>
              </c:extLst>
            </c:dLbl>
            <c:dLbl>
              <c:idx val="16"/>
              <c:layout>
                <c:manualLayout>
                  <c:x val="-4.4905057365901176E-2"/>
                  <c:y val="-6.2416647087793951E-2"/>
                </c:manualLayout>
              </c:layout>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{809AA087-A319-4897-81FD-D98B97DBDD28}</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598-4399-A0C0-DB4E159CCA21}"/>
                </c:ext>
              </c:extLst>
            </c:dLbl>
            <c:dLbl>
              <c:idx val="24"/>
              <c:layout>
                <c:manualLayout>
                  <c:x val="-1.8235628084249993E-2"/>
                  <c:y val="-6.2416647087793951E-2"/>
                </c:manualLayout>
              </c:layout>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{3C085B16-C337-4EB0-9776-6B5ABE6AC30C}</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598-4399-A0C0-DB4E159CCA21}"/>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{548A1F9C-4C85-4454-BF99-BFE957995E70}</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598-4399-A0C0-DB4E159CCA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#,##0.0;"▲ "#,##0.0</c:formatCode>
                <c:ptCount val="40"/>
                <c:pt idx="0">
                  <c:v>7.3</c:v>
                </c:pt>
                <c:pt idx="8">
                  <c:v>7.4</c:v>
                </c:pt>
                <c:pt idx="16">
                  <c:v>7.5</c:v>
                </c:pt>
                <c:pt idx="24">
                  <c:v>7.5</c:v>
                </c:pt>
                <c:pt idx="32">
                  <c:v>7.7</c:v>
                </c:pt>
              </c:numCache>
            </c:numRef>
          </c:xVal>
          <c:yVal>
            <c:numRef>
              <c:f>[1]公会計指標分析・財政指標組合せ分析表!$BP$77:$DC$77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598-4399-A0C0-DB4E159CCA21}"/>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高知県北川村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三位一体改革以降、地方債新規発行抑制を行ってきたが、温泉施設の大規模改修や福祉施設の整備、モネの庭の光の庭リニューアル、小水力発電施設詳細設計等にかかる大型事業の起債発行の影響により、元金償還開始に伴う公債費の大幅な増加が見込まれる。また、今後脱炭素関連事業が開始されると更なる負担が見込まれることとなる。</a:t>
          </a:r>
          <a:endParaRPr lang="ja-JP" altLang="ja-JP" sz="1400">
            <a:effectLst/>
          </a:endParaRPr>
        </a:p>
        <a:p>
          <a:r>
            <a:rPr kumimoji="1" lang="ja-JP" altLang="ja-JP" sz="1100">
              <a:solidFill>
                <a:schemeClr val="dk1"/>
              </a:solidFill>
              <a:effectLst/>
              <a:latin typeface="+mn-lt"/>
              <a:ea typeface="+mn-ea"/>
              <a:cs typeface="+mn-cs"/>
            </a:rPr>
            <a:t>　任意繰上償還による民間資金借入分の元利償還金の圧縮を継続的に行いながら、財政状況を勘案した計画的な事業の実施とそれに伴う必要最低限の地方債の発行に努める。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高知県北川村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近年は、任意繰上償還を行っており、地方債現在高は低水準であったが、温泉施設の大規模改修や福祉施設の整備、モネの庭の光の庭リニューアル、小水力発電施設詳細設計等に伴う新規発行によって増加傾向にある。</a:t>
          </a:r>
          <a:endParaRPr lang="ja-JP" altLang="ja-JP" sz="1400">
            <a:effectLst/>
          </a:endParaRPr>
        </a:p>
        <a:p>
          <a:r>
            <a:rPr kumimoji="1" lang="ja-JP" altLang="ja-JP" sz="1100">
              <a:solidFill>
                <a:schemeClr val="dk1"/>
              </a:solidFill>
              <a:effectLst/>
              <a:latin typeface="+mn-lt"/>
              <a:ea typeface="+mn-ea"/>
              <a:cs typeface="+mn-cs"/>
            </a:rPr>
            <a:t>　今後、脱炭素先行地域事業の事業化に伴う保小中一体化施設</a:t>
          </a:r>
          <a:r>
            <a:rPr kumimoji="1" lang="en-US" altLang="ja-JP" sz="1100">
              <a:solidFill>
                <a:schemeClr val="dk1"/>
              </a:solidFill>
              <a:effectLst/>
              <a:latin typeface="+mn-lt"/>
              <a:ea typeface="+mn-ea"/>
              <a:cs typeface="+mn-cs"/>
            </a:rPr>
            <a:t>ZEB</a:t>
          </a:r>
          <a:r>
            <a:rPr kumimoji="1" lang="ja-JP" altLang="ja-JP" sz="1100">
              <a:solidFill>
                <a:schemeClr val="dk1"/>
              </a:solidFill>
              <a:effectLst/>
              <a:latin typeface="+mn-lt"/>
              <a:ea typeface="+mn-ea"/>
              <a:cs typeface="+mn-cs"/>
            </a:rPr>
            <a:t>化整備や小水力発電施設整備等の大型事業により、地方債の増加が見込まれる。</a:t>
          </a:r>
          <a:endParaRPr lang="ja-JP" altLang="ja-JP" sz="1400">
            <a:effectLst/>
          </a:endParaRPr>
        </a:p>
        <a:p>
          <a:r>
            <a:rPr kumimoji="1" lang="ja-JP" altLang="ja-JP" sz="1100">
              <a:solidFill>
                <a:schemeClr val="dk1"/>
              </a:solidFill>
              <a:effectLst/>
              <a:latin typeface="+mn-lt"/>
              <a:ea typeface="+mn-ea"/>
              <a:cs typeface="+mn-cs"/>
            </a:rPr>
            <a:t>　一部事務組合に係る地方債は、現在のところ新たな地方債発行を予定されていない。</a:t>
          </a:r>
          <a:endParaRPr lang="ja-JP" altLang="ja-JP" sz="1400">
            <a:effectLst/>
          </a:endParaRPr>
        </a:p>
        <a:p>
          <a:r>
            <a:rPr kumimoji="1" lang="ja-JP" altLang="ja-JP" sz="1100">
              <a:solidFill>
                <a:schemeClr val="dk1"/>
              </a:solidFill>
              <a:effectLst/>
              <a:latin typeface="+mn-lt"/>
              <a:ea typeface="+mn-ea"/>
              <a:cs typeface="+mn-cs"/>
            </a:rPr>
            <a:t>　現在、将来負担額を充当可能財源が上回る状況で推移しており、今後も同じ水準を維持していくものと見込まれる。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高知県北川村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財政調整基金は、利子や決算剰余金の積立により徐々に増加している。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年度から森林環境譲与税基金積立を開始し、充当事業の残額を積み立てることで基金残高が増加している。</a:t>
          </a:r>
          <a:endParaRPr lang="ja-JP" altLang="ja-JP" sz="1400">
            <a:effectLst/>
          </a:endParaRPr>
        </a:p>
        <a:p>
          <a:r>
            <a:rPr kumimoji="1" lang="ja-JP" altLang="ja-JP" sz="1100">
              <a:solidFill>
                <a:schemeClr val="dk1"/>
              </a:solidFill>
              <a:effectLst/>
              <a:latin typeface="+mn-lt"/>
              <a:ea typeface="+mn-ea"/>
              <a:cs typeface="+mn-cs"/>
            </a:rPr>
            <a:t>　ふるさときたがわ基金についても寄附額</a:t>
          </a:r>
          <a:r>
            <a:rPr kumimoji="1" lang="ja-JP" altLang="en-US" sz="1100">
              <a:solidFill>
                <a:schemeClr val="dk1"/>
              </a:solidFill>
              <a:effectLst/>
              <a:latin typeface="+mn-lt"/>
              <a:ea typeface="+mn-ea"/>
              <a:cs typeface="+mn-cs"/>
            </a:rPr>
            <a:t>の積立</a:t>
          </a:r>
          <a:r>
            <a:rPr kumimoji="1" lang="ja-JP" altLang="ja-JP" sz="1100">
              <a:solidFill>
                <a:schemeClr val="dk1"/>
              </a:solidFill>
              <a:effectLst/>
              <a:latin typeface="+mn-lt"/>
              <a:ea typeface="+mn-ea"/>
              <a:cs typeface="+mn-cs"/>
            </a:rPr>
            <a:t>により基金残高が増加している。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利子や決算剰余金の積立やふるさと納税の積立以外は、積立は予定していない。</a:t>
          </a:r>
          <a:endParaRPr lang="ja-JP" altLang="ja-JP" sz="1400">
            <a:effectLst/>
          </a:endParaRPr>
        </a:p>
        <a:p>
          <a:r>
            <a:rPr kumimoji="1" lang="ja-JP" altLang="ja-JP" sz="1100">
              <a:solidFill>
                <a:schemeClr val="dk1"/>
              </a:solidFill>
              <a:effectLst/>
              <a:latin typeface="+mn-lt"/>
              <a:ea typeface="+mn-ea"/>
              <a:cs typeface="+mn-cs"/>
            </a:rPr>
            <a:t>　脱炭素関連事業（保小中一体化施設、小水力発電施設等）に施設整備基金等を取り崩し活用していく予定である。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施設等整備基金：村の施設となるべき土地、建物及び備品の取得等の財源</a:t>
          </a:r>
          <a:endParaRPr lang="ja-JP" altLang="ja-JP" sz="1400">
            <a:effectLst/>
          </a:endParaRPr>
        </a:p>
        <a:p>
          <a:r>
            <a:rPr kumimoji="1" lang="ja-JP" altLang="ja-JP" sz="1100">
              <a:solidFill>
                <a:schemeClr val="dk1"/>
              </a:solidFill>
              <a:effectLst/>
              <a:latin typeface="+mn-lt"/>
              <a:ea typeface="+mn-ea"/>
              <a:cs typeface="+mn-cs"/>
            </a:rPr>
            <a:t>　学校教育施設整備基金：村内の公立学校整備の財源</a:t>
          </a:r>
          <a:endParaRPr lang="ja-JP" altLang="ja-JP" sz="1400">
            <a:effectLst/>
          </a:endParaRPr>
        </a:p>
        <a:p>
          <a:r>
            <a:rPr kumimoji="1" lang="ja-JP" altLang="ja-JP" sz="1100">
              <a:solidFill>
                <a:schemeClr val="dk1"/>
              </a:solidFill>
              <a:effectLst/>
              <a:latin typeface="+mn-lt"/>
              <a:ea typeface="+mn-ea"/>
              <a:cs typeface="+mn-cs"/>
            </a:rPr>
            <a:t>　ふるさときたがわ基金：産業、福祉、教育等の諸事業実施のための財源</a:t>
          </a:r>
          <a:endParaRPr lang="ja-JP" altLang="ja-JP" sz="1400">
            <a:effectLst/>
          </a:endParaRPr>
        </a:p>
        <a:p>
          <a:r>
            <a:rPr kumimoji="1" lang="ja-JP" altLang="ja-JP" sz="1100">
              <a:solidFill>
                <a:schemeClr val="dk1"/>
              </a:solidFill>
              <a:effectLst/>
              <a:latin typeface="+mn-lt"/>
              <a:ea typeface="+mn-ea"/>
              <a:cs typeface="+mn-cs"/>
            </a:rPr>
            <a:t>　公営住宅施設整備基金：公営住宅の施設改修等のための財源</a:t>
          </a:r>
          <a:endParaRPr lang="ja-JP" altLang="ja-JP" sz="1400">
            <a:effectLst/>
          </a:endParaRPr>
        </a:p>
        <a:p>
          <a:r>
            <a:rPr kumimoji="1" lang="ja-JP" altLang="ja-JP" sz="1100">
              <a:solidFill>
                <a:schemeClr val="dk1"/>
              </a:solidFill>
              <a:effectLst/>
              <a:latin typeface="+mn-lt"/>
              <a:ea typeface="+mn-ea"/>
              <a:cs typeface="+mn-cs"/>
            </a:rPr>
            <a:t>　むらづくり基金：人材の育成のための事業、伝統・文化の継承のための事業、地域間交流のための事業、地場産業の育成のための事業のための財源 </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年度は各基金利子の積立を行った。また、ふるさときたがわ基金は寄附額を積み立てたことに伴い増額、森林環境譲与税基金は譲与税の一部を積み立てたことにより</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脱炭素関連事業（保小中一体化施設、小水力発電施設等）に対し、施設整備基金、学校教育施設整備基金、森林環境譲与税を活用することとなるため、これらの基金は大幅な減少が見込まれる。</a:t>
          </a:r>
          <a:endParaRPr lang="ja-JP" altLang="ja-JP" sz="1400">
            <a:effectLst/>
          </a:endParaRPr>
        </a:p>
        <a:p>
          <a:r>
            <a:rPr kumimoji="1" lang="ja-JP" altLang="ja-JP" sz="1100">
              <a:solidFill>
                <a:schemeClr val="dk1"/>
              </a:solidFill>
              <a:effectLst/>
              <a:latin typeface="+mn-lt"/>
              <a:ea typeface="+mn-ea"/>
              <a:cs typeface="+mn-cs"/>
            </a:rPr>
            <a:t>　今後もコンスタントに積立を行い、基金残高の維持を行う。</a:t>
          </a:r>
          <a:endParaRPr lang="ja-JP" altLang="ja-JP" sz="1400">
            <a:effectLst/>
          </a:endParaRPr>
        </a:p>
        <a:p>
          <a:r>
            <a:rPr kumimoji="1" lang="ja-JP" altLang="ja-JP" sz="1100">
              <a:solidFill>
                <a:schemeClr val="dk1"/>
              </a:solidFill>
              <a:effectLst/>
              <a:latin typeface="+mn-lt"/>
              <a:ea typeface="+mn-ea"/>
              <a:cs typeface="+mn-cs"/>
            </a:rPr>
            <a:t>　また、ふるさときたがわ基金については、各事業に効果的に活用していく。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利子及び決算剰余金の積立により、増加している。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圃場整備事業や脱炭素関連事業により基金を充当していく予定であり、令和７年度以降に大幅な減少が見込まれる。</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令和４年度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当該基金を活用し任意繰上償還を実施し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傾向にある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脱炭素関連事業等の大規模な事業が控えているため、積極的に基金を活用し任意繰上償還に取り組み財政の健全化を図っていく予定である。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DD9F205-855C-445C-9792-2F9F3355CA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07AE39A-FBF7-4B5D-AF16-9CB83D891A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003E2FD-CEA3-4442-B162-A7686BAA4CB3}"/>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A31B0F7-35B4-4068-9B45-029B458314A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314473F-A076-4EBD-8E71-C9393E7F84E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C8C950E-71B2-4F9D-9793-B9B708F9BE5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C205AC2-59FB-4A49-87C7-5B1F5AEF80D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7FFCA1C-9642-4C23-ADAC-17DB24EBB3D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547F3DF-FCDB-40CB-A2AE-4AA6F9F4610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021C60B-F71F-4F02-A8B5-DBF36D9911D7}"/>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A7DB0CF-E8DF-4115-9A8C-2329BA5DC22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D59D121-72E7-4B6D-9A8A-21A4ADD1202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892F016-5F48-4DFF-9085-BE8D2301246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B392E30-4C0D-4F98-956D-07CDD3D68A6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0EEA7C9-D9B9-4B27-B8D7-E9CC202E8A7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05235C4-3F1A-4CA9-BB03-D5D9FBCA20A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高知県北川村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E233928-85F8-4AC3-B894-CD9052FCF64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A0EA291-7061-4E8A-ABAC-B588BAC4601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BA54DFA-7024-446B-ACA0-8E98642504E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3C36B95-CD99-4180-86F4-50F6714BDC0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D4A0DB1-39C1-4571-915C-910213AD525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1FFDC81-5857-41FD-9DD4-C860907D7D3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
1,190
196.73
2,375,159
2,248,105
58,044
1,298,309
2,390,831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465DCA9-3073-4BEB-AEBE-E49E4F57C37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C70BB82-3EC1-4503-A701-89C6E8304EA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45F660E-3700-4316-8445-78A8B861CE7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49800D4-0324-4B90-9000-206118CDA8A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5958962-ADD2-41B9-8545-260809166BE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EAF2B23-5B18-46D3-AFA5-01458F4ACDB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55DABBA-0293-449F-988D-ADEB17585B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FE32897-8DB0-4ED1-BD06-9E626BB79C2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AA519DC-AEEF-4606-8059-9D3961FBD67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63D5A2E-E1BB-4C40-9E52-8C32B65924D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E64CC05-DEAD-4406-81D0-91A74A1F463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6BC6C99-AF69-4738-8506-72FC858079C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F281DA6-C48D-4D84-A514-0911C70F770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B0DBECF-4135-4E62-BBA5-92DDDB0E35F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D23A5FA-112B-47AE-A771-74A74FCC024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C692B51-C372-4296-8CB4-51206E4EE7D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0BA8FFD-7C7B-422D-99D9-88FF149EBDD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AA22757-1160-4285-B873-5D62FC84465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BC9E467-56B8-4E1B-8938-206B57CB8AE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55725C8-FBD8-49B0-8FF6-A642C730B87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803FEC80-3FBA-4396-9022-FA6476EA687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943A7D37-3224-4EBA-B9DB-6A1C9B63A4E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491BA37-8AC7-4472-A2D3-20087B62CAE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CC0316E-C30C-4F0C-8197-CDD05CA7511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C4ABB8C-83A6-4FDB-B398-E059AAE4E1D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D328BD8-75B6-4504-893E-E37147BDC49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700FE2B-91A2-4F3E-863B-E46F02D6331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3AF171B-E52D-48F7-AE80-A2014F56E8E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4ADA354-73FF-4A7A-9D2C-4461F669563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60F48D2-B0EC-418F-8731-1B7540D82B9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1B2BAEF-B47A-44A3-8745-D64139725BF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612A5D4-BBEC-464A-A9D0-6B491315193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1A78FA7-F790-475A-9E95-2283E0D477E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E8D190B-93D2-4792-A41D-B8E5EA2CF47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436E891-693A-4FD0-A18E-46F51848031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a:t>
          </a:r>
          <a:r>
            <a:rPr kumimoji="1" lang="en-US" altLang="ja-JP" sz="1100">
              <a:solidFill>
                <a:schemeClr val="dk1"/>
              </a:solidFill>
              <a:effectLst/>
              <a:latin typeface="+mn-lt"/>
              <a:ea typeface="+mn-ea"/>
              <a:cs typeface="+mn-cs"/>
            </a:rPr>
            <a:t>87.1%</a:t>
          </a:r>
          <a:r>
            <a:rPr kumimoji="1" lang="ja-JP" altLang="ja-JP" sz="1100">
              <a:solidFill>
                <a:schemeClr val="dk1"/>
              </a:solidFill>
              <a:effectLst/>
              <a:latin typeface="+mn-lt"/>
              <a:ea typeface="+mn-ea"/>
              <a:cs typeface="+mn-cs"/>
            </a:rPr>
            <a:t>となっており、令和４年度類似団体平均値を上回っている。この値は概ね</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を超えると公共施設整備の改修等・更新の検討が必要となると言われている。</a:t>
          </a:r>
          <a:endParaRPr lang="ja-JP" altLang="ja-JP">
            <a:effectLst/>
          </a:endParaRPr>
        </a:p>
        <a:p>
          <a:r>
            <a:rPr kumimoji="1" lang="ja-JP" altLang="ja-JP" sz="1100">
              <a:solidFill>
                <a:schemeClr val="dk1"/>
              </a:solidFill>
              <a:effectLst/>
              <a:latin typeface="+mn-lt"/>
              <a:ea typeface="+mn-ea"/>
              <a:cs typeface="+mn-cs"/>
            </a:rPr>
            <a:t>全体として資産の老朽化は進行している状況である。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3083EAF-E022-434E-A39E-E817375DBC9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C43A8DA-0BBA-43A4-8CBA-0716E00DD5A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D48E8DCE-0701-4BAB-A3E1-6C892FD1EEF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7E2B3DA-1CA6-40F9-B03B-82D75CF92862}"/>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FCABFFC2-6CB8-46AA-849A-18133C2C46EC}"/>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A532ED1F-F0D9-43D7-8D80-F352E532A062}"/>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92E0661-5C4A-42F0-B7C7-27C882AD6CA6}"/>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3515DAAD-E76D-4C6A-ABBB-D44C45C68C4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7241AC2F-D092-4970-A67A-F4F4A235138B}"/>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7E1C779B-6A38-4949-9C4C-CE8C395DF0A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BE77E20A-7139-4638-9EC0-FF28D1DB9D7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EFA7B7F7-38F6-4202-8867-AFA125057F9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2E2EB9FC-D38F-43AA-BA6E-85C3030CE73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68DD9FBA-35F8-4FB7-BAE2-E3256CE0E82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60EB32E8-C5F3-42AD-84AA-2230299A69E5}"/>
            </a:ext>
          </a:extLst>
        </xdr:cNvPr>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F9110399-AB53-4944-9ADA-4E110B6EAF02}"/>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5989534C-7ED2-4F92-9125-CA12FF92A00C}"/>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0BFBEFE8-30F6-4C57-909C-BB4FBCA51A37}"/>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5867F0D8-A549-4D67-964B-6095F44D59E9}"/>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8" name="有形固定資産減価償却率平均値テキスト">
          <a:extLst>
            <a:ext uri="{FF2B5EF4-FFF2-40B4-BE49-F238E27FC236}">
              <a16:creationId xmlns:a16="http://schemas.microsoft.com/office/drawing/2014/main" id="{02908140-C4D9-4F04-96FF-3D708AB96E64}"/>
            </a:ext>
          </a:extLst>
        </xdr:cNvPr>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A1A70BEE-9593-468E-AB68-B6F71D04E8FA}"/>
            </a:ext>
          </a:extLst>
        </xdr:cNvPr>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8AD87CC2-7E3A-4ECE-A254-486C789DA4FD}"/>
            </a:ext>
          </a:extLst>
        </xdr:cNvPr>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665FD04D-DA54-4584-A76C-845A7E08A106}"/>
            </a:ext>
          </a:extLst>
        </xdr:cNvPr>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9A948D70-AF71-48BB-95B6-F1128B367E50}"/>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8EE04F1E-560F-4CF1-A85B-35A9E735F1FF}"/>
            </a:ext>
          </a:extLst>
        </xdr:cNvPr>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E3EA0E3-0B76-46CE-A786-ED6CC396292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6913C83B-0C7E-45E0-8D8D-9296E58F321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5936EB0-ECC8-4514-99A4-ADF57B1FC54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4AFFB3F-B181-4AE2-820C-1E6A788FB6F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16D8FFE-3D54-4C99-83F7-5AD4E76C8F0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92964</xdr:rowOff>
    </xdr:from>
    <xdr:to>
      <xdr:col>23</xdr:col>
      <xdr:colOff>136525</xdr:colOff>
      <xdr:row>33</xdr:row>
      <xdr:rowOff>23114</xdr:rowOff>
    </xdr:to>
    <xdr:sp macro="" textlink="">
      <xdr:nvSpPr>
        <xdr:cNvPr id="89" name="楕円 88">
          <a:extLst>
            <a:ext uri="{FF2B5EF4-FFF2-40B4-BE49-F238E27FC236}">
              <a16:creationId xmlns:a16="http://schemas.microsoft.com/office/drawing/2014/main" id="{0EC4F700-1DC3-4758-A436-BF3565841F24}"/>
            </a:ext>
          </a:extLst>
        </xdr:cNvPr>
        <xdr:cNvSpPr/>
      </xdr:nvSpPr>
      <xdr:spPr>
        <a:xfrm>
          <a:off x="4711700" y="635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7891</xdr:rowOff>
    </xdr:from>
    <xdr:ext cx="405111" cy="259045"/>
    <xdr:sp macro="" textlink="">
      <xdr:nvSpPr>
        <xdr:cNvPr id="90" name="有形固定資産減価償却率該当値テキスト">
          <a:extLst>
            <a:ext uri="{FF2B5EF4-FFF2-40B4-BE49-F238E27FC236}">
              <a16:creationId xmlns:a16="http://schemas.microsoft.com/office/drawing/2014/main" id="{E7DEBBDB-16E2-4576-8726-AE20B070EEA4}"/>
            </a:ext>
          </a:extLst>
        </xdr:cNvPr>
        <xdr:cNvSpPr txBox="1"/>
      </xdr:nvSpPr>
      <xdr:spPr>
        <a:xfrm>
          <a:off x="4813300" y="626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27813</xdr:rowOff>
    </xdr:from>
    <xdr:to>
      <xdr:col>19</xdr:col>
      <xdr:colOff>187325</xdr:colOff>
      <xdr:row>30</xdr:row>
      <xdr:rowOff>129413</xdr:rowOff>
    </xdr:to>
    <xdr:sp macro="" textlink="">
      <xdr:nvSpPr>
        <xdr:cNvPr id="91" name="楕円 90">
          <a:extLst>
            <a:ext uri="{FF2B5EF4-FFF2-40B4-BE49-F238E27FC236}">
              <a16:creationId xmlns:a16="http://schemas.microsoft.com/office/drawing/2014/main" id="{79BC6F35-1FBD-41C7-8827-008C788933C5}"/>
            </a:ext>
          </a:extLst>
        </xdr:cNvPr>
        <xdr:cNvSpPr/>
      </xdr:nvSpPr>
      <xdr:spPr>
        <a:xfrm>
          <a:off x="4000500" y="59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78613</xdr:rowOff>
    </xdr:from>
    <xdr:to>
      <xdr:col>23</xdr:col>
      <xdr:colOff>85725</xdr:colOff>
      <xdr:row>32</xdr:row>
      <xdr:rowOff>143764</xdr:rowOff>
    </xdr:to>
    <xdr:cxnSp macro="">
      <xdr:nvCxnSpPr>
        <xdr:cNvPr id="92" name="直線コネクタ 91">
          <a:extLst>
            <a:ext uri="{FF2B5EF4-FFF2-40B4-BE49-F238E27FC236}">
              <a16:creationId xmlns:a16="http://schemas.microsoft.com/office/drawing/2014/main" id="{FEA3A29E-7574-49B3-95FB-494413FF844B}"/>
            </a:ext>
          </a:extLst>
        </xdr:cNvPr>
        <xdr:cNvCxnSpPr/>
      </xdr:nvCxnSpPr>
      <xdr:spPr>
        <a:xfrm>
          <a:off x="4051300" y="5993638"/>
          <a:ext cx="711200" cy="40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23495</xdr:rowOff>
    </xdr:from>
    <xdr:to>
      <xdr:col>15</xdr:col>
      <xdr:colOff>187325</xdr:colOff>
      <xdr:row>30</xdr:row>
      <xdr:rowOff>125095</xdr:rowOff>
    </xdr:to>
    <xdr:sp macro="" textlink="">
      <xdr:nvSpPr>
        <xdr:cNvPr id="93" name="楕円 92">
          <a:extLst>
            <a:ext uri="{FF2B5EF4-FFF2-40B4-BE49-F238E27FC236}">
              <a16:creationId xmlns:a16="http://schemas.microsoft.com/office/drawing/2014/main" id="{BC5DEF4D-A74F-48E7-BAD1-EDAD1B566376}"/>
            </a:ext>
          </a:extLst>
        </xdr:cNvPr>
        <xdr:cNvSpPr/>
      </xdr:nvSpPr>
      <xdr:spPr>
        <a:xfrm>
          <a:off x="3238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74295</xdr:rowOff>
    </xdr:from>
    <xdr:to>
      <xdr:col>19</xdr:col>
      <xdr:colOff>136525</xdr:colOff>
      <xdr:row>30</xdr:row>
      <xdr:rowOff>78613</xdr:rowOff>
    </xdr:to>
    <xdr:cxnSp macro="">
      <xdr:nvCxnSpPr>
        <xdr:cNvPr id="94" name="直線コネクタ 93">
          <a:extLst>
            <a:ext uri="{FF2B5EF4-FFF2-40B4-BE49-F238E27FC236}">
              <a16:creationId xmlns:a16="http://schemas.microsoft.com/office/drawing/2014/main" id="{914287DC-C5BC-41D8-9A63-DDFCFCE1B360}"/>
            </a:ext>
          </a:extLst>
        </xdr:cNvPr>
        <xdr:cNvCxnSpPr/>
      </xdr:nvCxnSpPr>
      <xdr:spPr>
        <a:xfrm>
          <a:off x="3289300" y="5989320"/>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10541</xdr:rowOff>
    </xdr:from>
    <xdr:to>
      <xdr:col>11</xdr:col>
      <xdr:colOff>187325</xdr:colOff>
      <xdr:row>30</xdr:row>
      <xdr:rowOff>112141</xdr:rowOff>
    </xdr:to>
    <xdr:sp macro="" textlink="">
      <xdr:nvSpPr>
        <xdr:cNvPr id="95" name="楕円 94">
          <a:extLst>
            <a:ext uri="{FF2B5EF4-FFF2-40B4-BE49-F238E27FC236}">
              <a16:creationId xmlns:a16="http://schemas.microsoft.com/office/drawing/2014/main" id="{FBD8B680-1B2E-4BD8-B0AA-3B0CEA2733A5}"/>
            </a:ext>
          </a:extLst>
        </xdr:cNvPr>
        <xdr:cNvSpPr/>
      </xdr:nvSpPr>
      <xdr:spPr>
        <a:xfrm>
          <a:off x="2476500" y="59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61341</xdr:rowOff>
    </xdr:from>
    <xdr:to>
      <xdr:col>15</xdr:col>
      <xdr:colOff>136525</xdr:colOff>
      <xdr:row>30</xdr:row>
      <xdr:rowOff>74295</xdr:rowOff>
    </xdr:to>
    <xdr:cxnSp macro="">
      <xdr:nvCxnSpPr>
        <xdr:cNvPr id="96" name="直線コネクタ 95">
          <a:extLst>
            <a:ext uri="{FF2B5EF4-FFF2-40B4-BE49-F238E27FC236}">
              <a16:creationId xmlns:a16="http://schemas.microsoft.com/office/drawing/2014/main" id="{6B9C8621-E617-422F-8DE4-1DBD82A9E459}"/>
            </a:ext>
          </a:extLst>
        </xdr:cNvPr>
        <xdr:cNvCxnSpPr/>
      </xdr:nvCxnSpPr>
      <xdr:spPr>
        <a:xfrm>
          <a:off x="2527300" y="5976366"/>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171196</xdr:rowOff>
    </xdr:from>
    <xdr:to>
      <xdr:col>7</xdr:col>
      <xdr:colOff>187325</xdr:colOff>
      <xdr:row>30</xdr:row>
      <xdr:rowOff>101346</xdr:rowOff>
    </xdr:to>
    <xdr:sp macro="" textlink="">
      <xdr:nvSpPr>
        <xdr:cNvPr id="97" name="楕円 96">
          <a:extLst>
            <a:ext uri="{FF2B5EF4-FFF2-40B4-BE49-F238E27FC236}">
              <a16:creationId xmlns:a16="http://schemas.microsoft.com/office/drawing/2014/main" id="{B2B18862-C1F3-496E-A7CE-CBBE0E13057E}"/>
            </a:ext>
          </a:extLst>
        </xdr:cNvPr>
        <xdr:cNvSpPr/>
      </xdr:nvSpPr>
      <xdr:spPr>
        <a:xfrm>
          <a:off x="1714500" y="59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50546</xdr:rowOff>
    </xdr:from>
    <xdr:to>
      <xdr:col>11</xdr:col>
      <xdr:colOff>136525</xdr:colOff>
      <xdr:row>30</xdr:row>
      <xdr:rowOff>61341</xdr:rowOff>
    </xdr:to>
    <xdr:cxnSp macro="">
      <xdr:nvCxnSpPr>
        <xdr:cNvPr id="98" name="直線コネクタ 97">
          <a:extLst>
            <a:ext uri="{FF2B5EF4-FFF2-40B4-BE49-F238E27FC236}">
              <a16:creationId xmlns:a16="http://schemas.microsoft.com/office/drawing/2014/main" id="{BF0CCC66-A543-4914-8EDD-5A513C3D53C8}"/>
            </a:ext>
          </a:extLst>
        </xdr:cNvPr>
        <xdr:cNvCxnSpPr/>
      </xdr:nvCxnSpPr>
      <xdr:spPr>
        <a:xfrm>
          <a:off x="1765300" y="5965571"/>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a:extLst>
            <a:ext uri="{FF2B5EF4-FFF2-40B4-BE49-F238E27FC236}">
              <a16:creationId xmlns:a16="http://schemas.microsoft.com/office/drawing/2014/main" id="{F5B128D8-8858-426C-A9AB-C89170DFC064}"/>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a:extLst>
            <a:ext uri="{FF2B5EF4-FFF2-40B4-BE49-F238E27FC236}">
              <a16:creationId xmlns:a16="http://schemas.microsoft.com/office/drawing/2014/main" id="{5FFF2ADB-F3F5-4D84-A470-4873744A90A3}"/>
            </a:ext>
          </a:extLst>
        </xdr:cNvPr>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a:extLst>
            <a:ext uri="{FF2B5EF4-FFF2-40B4-BE49-F238E27FC236}">
              <a16:creationId xmlns:a16="http://schemas.microsoft.com/office/drawing/2014/main" id="{D8509520-94BF-479D-BC1D-765ECEB0962A}"/>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a:extLst>
            <a:ext uri="{FF2B5EF4-FFF2-40B4-BE49-F238E27FC236}">
              <a16:creationId xmlns:a16="http://schemas.microsoft.com/office/drawing/2014/main" id="{B9721FA7-76E2-4B34-A415-02A67F040743}"/>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120540</xdr:rowOff>
    </xdr:from>
    <xdr:ext cx="405111" cy="259045"/>
    <xdr:sp macro="" textlink="">
      <xdr:nvSpPr>
        <xdr:cNvPr id="103" name="n_1mainValue有形固定資産減価償却率">
          <a:extLst>
            <a:ext uri="{FF2B5EF4-FFF2-40B4-BE49-F238E27FC236}">
              <a16:creationId xmlns:a16="http://schemas.microsoft.com/office/drawing/2014/main" id="{9AF68AB5-E0A6-4212-AB37-F94B63A0D6F7}"/>
            </a:ext>
          </a:extLst>
        </xdr:cNvPr>
        <xdr:cNvSpPr txBox="1"/>
      </xdr:nvSpPr>
      <xdr:spPr>
        <a:xfrm>
          <a:off x="3836044" y="6035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116222</xdr:rowOff>
    </xdr:from>
    <xdr:ext cx="405111" cy="259045"/>
    <xdr:sp macro="" textlink="">
      <xdr:nvSpPr>
        <xdr:cNvPr id="104" name="n_2mainValue有形固定資産減価償却率">
          <a:extLst>
            <a:ext uri="{FF2B5EF4-FFF2-40B4-BE49-F238E27FC236}">
              <a16:creationId xmlns:a16="http://schemas.microsoft.com/office/drawing/2014/main" id="{C98F4AEB-6457-48F2-98BF-FA74FBB7AD31}"/>
            </a:ext>
          </a:extLst>
        </xdr:cNvPr>
        <xdr:cNvSpPr txBox="1"/>
      </xdr:nvSpPr>
      <xdr:spPr>
        <a:xfrm>
          <a:off x="3086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103268</xdr:rowOff>
    </xdr:from>
    <xdr:ext cx="405111" cy="259045"/>
    <xdr:sp macro="" textlink="">
      <xdr:nvSpPr>
        <xdr:cNvPr id="105" name="n_3mainValue有形固定資産減価償却率">
          <a:extLst>
            <a:ext uri="{FF2B5EF4-FFF2-40B4-BE49-F238E27FC236}">
              <a16:creationId xmlns:a16="http://schemas.microsoft.com/office/drawing/2014/main" id="{2784B75A-F640-4922-800D-EF4016FE1DEC}"/>
            </a:ext>
          </a:extLst>
        </xdr:cNvPr>
        <xdr:cNvSpPr txBox="1"/>
      </xdr:nvSpPr>
      <xdr:spPr>
        <a:xfrm>
          <a:off x="2324744" y="6018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92473</xdr:rowOff>
    </xdr:from>
    <xdr:ext cx="405111" cy="259045"/>
    <xdr:sp macro="" textlink="">
      <xdr:nvSpPr>
        <xdr:cNvPr id="106" name="n_4mainValue有形固定資産減価償却率">
          <a:extLst>
            <a:ext uri="{FF2B5EF4-FFF2-40B4-BE49-F238E27FC236}">
              <a16:creationId xmlns:a16="http://schemas.microsoft.com/office/drawing/2014/main" id="{D8FCB746-422F-40B5-A7DC-C69A6B8A9680}"/>
            </a:ext>
          </a:extLst>
        </xdr:cNvPr>
        <xdr:cNvSpPr txBox="1"/>
      </xdr:nvSpPr>
      <xdr:spPr>
        <a:xfrm>
          <a:off x="1562744" y="6007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AB179AB4-1A13-46C1-9384-3520C548C35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69A532FC-97DF-4B62-9001-6790A1FCE28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A370BCDC-DFEA-4AEF-881A-8BE9A432047E}"/>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3B317566-1E7C-4899-8DDB-632564F0A41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D2089314-4455-4CDE-904A-8FD88071E98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43C0DAEF-AB03-4ACD-B559-9EBED17AA2B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E79319B4-91EC-4F02-BCFC-1DE5E56B2BE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520FEE67-39F4-4D96-A83E-D37B349CFAF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FABBD43F-9FF4-43FA-AF34-3C3B3BF1F99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47D5652E-9D57-4378-8DEB-3D33CA7FDC8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6365DD10-4A15-4994-9531-364DE4B3463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8A000A0D-FF2A-4E43-AE1A-049C1E0F081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5881C0AE-0E49-40A8-8267-467AA96DE35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脱炭素事業や保小中一体化促進事業等の大規模事業、公共施設の老朽化等に備えてコンスタントに基金積立を実施しているため、将来負担額に対する充当可能基金残高が大きくなっている。これにより、債務償還可能年数がマイナスの値となっており、類似団体</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位となっている。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3931897A-1D1F-4B70-969B-857085B2C31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EF87C219-0FA4-4A40-843F-03EE896D6A8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833EF47D-CB55-4D36-91CA-9A7CD7CC6ED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F79660CA-7C3F-432D-A702-434ABA40795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D95510C8-203A-4DD7-90FE-DA7396997F17}"/>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84AB0287-B65B-46C5-AC0C-8EFFB61FEAE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433ACABD-A08E-419A-850B-BDA9590306E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CE53AD70-576F-430F-AF38-6D733764D1E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80C3B00D-AB05-4AB8-B8E1-DE35214076F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38A0AAF8-B7E9-46BE-9CBA-E564986BF83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259FC299-C0DA-4825-AB61-1A008248A3B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DBC015C1-B663-4D8A-A8BA-21099C6C645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503D6D25-7D11-4D52-8AA5-1A28580977A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FB13B70A-C569-43E5-8526-67C996D80B1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93998DD1-04AC-4830-A267-075DC216E4B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68584853-D393-4865-8EA8-44CAC39A8418}"/>
            </a:ext>
          </a:extLst>
        </xdr:cNvPr>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6050C5F3-55F7-4DF8-A4CA-E904633034AE}"/>
            </a:ext>
          </a:extLst>
        </xdr:cNvPr>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2E7DB0A0-9CE1-4641-AA4E-365B417A9247}"/>
            </a:ext>
          </a:extLst>
        </xdr:cNvPr>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F975442B-4E28-4251-AC97-02AE362BE3E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2B9B0972-CB31-4909-996E-B553A68134D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a:extLst>
            <a:ext uri="{FF2B5EF4-FFF2-40B4-BE49-F238E27FC236}">
              <a16:creationId xmlns:a16="http://schemas.microsoft.com/office/drawing/2014/main" id="{D7293DE5-EEE7-4100-A21A-B3E2082D6046}"/>
            </a:ext>
          </a:extLst>
        </xdr:cNvPr>
        <xdr:cNvSpPr txBox="1"/>
      </xdr:nvSpPr>
      <xdr:spPr>
        <a:xfrm>
          <a:off x="14846300" y="5607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22096188-B967-40B3-8F7D-36EE21F797DA}"/>
            </a:ext>
          </a:extLst>
        </xdr:cNvPr>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D4FB51B4-16B4-4DC8-8488-02840823858A}"/>
            </a:ext>
          </a:extLst>
        </xdr:cNvPr>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1B6A71E3-AE8B-4D2C-A547-4AEEC7E4F264}"/>
            </a:ext>
          </a:extLst>
        </xdr:cNvPr>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B9E2B933-9FE2-442B-B7A0-190CF0CB8AA9}"/>
            </a:ext>
          </a:extLst>
        </xdr:cNvPr>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8D35DD59-853A-4613-9E50-6DACCA880F70}"/>
            </a:ext>
          </a:extLst>
        </xdr:cNvPr>
        <xdr:cNvSpPr/>
      </xdr:nvSpPr>
      <xdr:spPr>
        <a:xfrm>
          <a:off x="11747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C876036-8F2E-40A8-9686-832E5E89EE8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2A8A84C-6F44-4E34-A5D2-04FB89CD8DB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90E38EB-AA36-488A-B58F-3CEF47ED0D6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58DDFE8-DA02-453D-9D75-4A2567D584B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C765CF8-A495-4EA2-8E29-2FBDFB8763F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168049</xdr:rowOff>
    </xdr:from>
    <xdr:ext cx="469744" cy="259045"/>
    <xdr:sp macro="" textlink="">
      <xdr:nvSpPr>
        <xdr:cNvPr id="151" name="n_1aveValue債務償還比率">
          <a:extLst>
            <a:ext uri="{FF2B5EF4-FFF2-40B4-BE49-F238E27FC236}">
              <a16:creationId xmlns:a16="http://schemas.microsoft.com/office/drawing/2014/main" id="{7EE9E4DC-F20C-4111-BCD9-790DB9A517FA}"/>
            </a:ext>
          </a:extLst>
        </xdr:cNvPr>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2" name="n_2aveValue債務償還比率">
          <a:extLst>
            <a:ext uri="{FF2B5EF4-FFF2-40B4-BE49-F238E27FC236}">
              <a16:creationId xmlns:a16="http://schemas.microsoft.com/office/drawing/2014/main" id="{3871B7D3-E16D-4581-A646-92000AB0836C}"/>
            </a:ext>
          </a:extLst>
        </xdr:cNvPr>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3" name="n_3aveValue債務償還比率">
          <a:extLst>
            <a:ext uri="{FF2B5EF4-FFF2-40B4-BE49-F238E27FC236}">
              <a16:creationId xmlns:a16="http://schemas.microsoft.com/office/drawing/2014/main" id="{7DDEADA6-4D05-4370-A813-A29410D789DC}"/>
            </a:ext>
          </a:extLst>
        </xdr:cNvPr>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54" name="n_4aveValue債務償還比率">
          <a:extLst>
            <a:ext uri="{FF2B5EF4-FFF2-40B4-BE49-F238E27FC236}">
              <a16:creationId xmlns:a16="http://schemas.microsoft.com/office/drawing/2014/main" id="{217AB63D-AB39-4986-8A37-C6FA5AE288CD}"/>
            </a:ext>
          </a:extLst>
        </xdr:cNvPr>
        <xdr:cNvSpPr txBox="1"/>
      </xdr:nvSpPr>
      <xdr:spPr>
        <a:xfrm>
          <a:off x="11563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2131F396-8B84-494D-A635-CDC8435599A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BC613895-9E7E-4FF5-8211-ABF5614EB6A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DCC52B0E-CF37-4AED-8686-C0C22413ED3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5F894546-FCD4-4CA8-9848-31DA83C6311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B28580C6-9EBE-4745-A54E-3FA902424A1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A7040865-9529-45A3-93C4-1A06E2C6919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AC7312E-4D5E-43C9-ACA9-58A07BBD21F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E62A2AE-E734-411D-B942-C5070A23278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BE46542-6295-4229-97C5-6993DECE3E5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C0DF774-74F8-402B-810A-766C4DC7CCE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高知県北川村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AC83F3-DDA4-46CD-BF63-DE37435054E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C0E377B-DC15-4DC9-99EA-60BE6B00D49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BA84C1E-82BA-4B0B-91F1-FAE08CCDD26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C21BE32-9098-4D9E-817D-89A83E3E216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798D58E-AA90-479C-B029-F1C068E1A2B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0C9EB04-B930-4B32-B4B4-9FB0B75DEF5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
1,190
196.73
2,375,159
2,248,105
58,044
1,298,309
2,390,831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460681F-B23C-4821-BAC0-25C13045905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79B30A4-F4A4-4015-9F79-5E73E937002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176FF73-198D-46B5-B1EF-7FE8CB9704A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CE8A081-1627-47B9-A0B3-22BD23AFEA5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8C21245-D6E1-4E92-AF6E-4108FD02FCD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4FD9BEF-409B-45D0-9626-92938BB8D1D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C74CC57-A7CA-47E1-AE0E-37C9D3387A9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C2238AA-127B-4C9B-A1E3-9953D4E763D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459AF3F-7A98-4D18-995C-10CCC2C66FA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835F51E-EBAB-48B1-8250-E3DA246B04B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3617EC0-7A7A-4C6C-88C0-446A8F46F4C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B677853-5576-41CC-AE71-35FD88206A1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94FC0BE-C1AA-442D-B659-1DA8EB0570D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E048026-4812-49E3-9581-A51DBAB0A33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7063D0F-8407-4C2E-BC47-7D8D3BCC4A9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BC4F9A6-8752-4634-A842-8331EE12B45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F3F85DA-904E-44F4-AE0E-5546BD3C5CA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C18FD6F-E4D8-4552-98CE-7249DC11A41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6B0CB45-3304-4D91-AD6E-C2FB8592139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B19B76E-A1CE-4418-BC48-FC25A5BD243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E824DF0-4442-4F59-8BF6-44AF9F8EDA3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522FE17-92E2-496A-82B4-7F50E818985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A6E245F-DE67-4876-AD5B-0F8D516ACCB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5C2C46D-6232-43A1-B215-8364DC323B6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1273FD3-84DA-4E37-A6A1-F2383907F28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30CF514-6E15-4A91-8A71-2F06E1992BC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D66ED36-F587-4F3A-8CD9-60EF65A504C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30F8CBF-A970-463E-A264-CB02C4A10D6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3DCE772-8824-4CA9-AFED-3C739A6A5CB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8491A40-BE7B-4715-9873-F4AC4693A10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FBB4382-A66A-4E04-B926-DBC9A1B17A8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1875939-506F-4133-A9C7-BB4987E4798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EF490F8-0D03-44C5-8C75-9416DD4ABA7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5DFA231-10FE-484B-9901-B6AD5DA32DF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6C32375-75C0-4096-B04F-29B0ADEC55C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C00F624-2143-452A-A286-5F2800D0662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2C372EA-FD54-4BCB-A5D1-D1196D91EB8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4521ECF-659E-4260-AC77-5E13499C62A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117A8F6-634B-45D4-B10E-1655926F399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DC49F36-1436-4488-A1DE-9889FD28D85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0F65581-4ACC-413B-BF86-02906B8D4E2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614506E-2478-4141-A61D-F4C3ABB1B02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EB369DD-3026-4788-A4C6-228AC4406B2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3A1F547-2FA9-469D-ABBD-53B96BA2722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93DD432-FE39-4369-8518-99A38855F69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FD03DD5-E035-40E3-8D19-78C19C90E4F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E940FB0C-17F5-40DE-AB45-6E6D797A0B7C}"/>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B5D16A8F-0200-473D-BA02-58725C610C0C}"/>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B3211313-86D1-4FDE-BFED-2C97EDA8673F}"/>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91ACEFAA-DA55-42F8-847F-8FCA45BE395D}"/>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2EC0E395-A84A-4603-92F1-414034C458CD}"/>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756B9470-890A-4AAC-B7BE-A65BB541A49D}"/>
            </a:ext>
          </a:extLst>
        </xdr:cNvPr>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3AF7C64B-11FF-45C9-9160-B386C3C319E4}"/>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FEF2E7E3-362A-4601-B793-9CFF6F93DCD4}"/>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1A02AF95-349D-4F08-A5EA-DF4062C24749}"/>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50B13198-CBAD-49F4-A52D-2A991998B989}"/>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0AB33197-672D-4B27-A196-015E462B4143}"/>
            </a:ext>
          </a:extLst>
        </xdr:cNvPr>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4C480D4-8D25-472E-B29B-AFB4A91B82E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84E2D58-C2CA-4E70-A3E6-B499D21B258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7953009-F184-468F-B580-C37BFB71664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BB2A796-1ABC-4DD3-939F-43D82517C43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08B34C8-4EF5-40CF-90EF-6FA2266C92B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48260</xdr:rowOff>
    </xdr:from>
    <xdr:to>
      <xdr:col>24</xdr:col>
      <xdr:colOff>114300</xdr:colOff>
      <xdr:row>41</xdr:row>
      <xdr:rowOff>149860</xdr:rowOff>
    </xdr:to>
    <xdr:sp macro="" textlink="">
      <xdr:nvSpPr>
        <xdr:cNvPr id="74" name="楕円 73">
          <a:extLst>
            <a:ext uri="{FF2B5EF4-FFF2-40B4-BE49-F238E27FC236}">
              <a16:creationId xmlns:a16="http://schemas.microsoft.com/office/drawing/2014/main" id="{E831F365-DE48-4DF9-9445-8A412578CC10}"/>
            </a:ext>
          </a:extLst>
        </xdr:cNvPr>
        <xdr:cNvSpPr/>
      </xdr:nvSpPr>
      <xdr:spPr>
        <a:xfrm>
          <a:off x="45847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26687</xdr:rowOff>
    </xdr:from>
    <xdr:ext cx="405111" cy="259045"/>
    <xdr:sp macro="" textlink="">
      <xdr:nvSpPr>
        <xdr:cNvPr id="75" name="【道路】&#10;有形固定資産減価償却率該当値テキスト">
          <a:extLst>
            <a:ext uri="{FF2B5EF4-FFF2-40B4-BE49-F238E27FC236}">
              <a16:creationId xmlns:a16="http://schemas.microsoft.com/office/drawing/2014/main" id="{FE693510-63F1-421F-BABC-AE0EA913633C}"/>
            </a:ext>
          </a:extLst>
        </xdr:cNvPr>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74385</xdr:rowOff>
    </xdr:from>
    <xdr:to>
      <xdr:col>20</xdr:col>
      <xdr:colOff>38100</xdr:colOff>
      <xdr:row>42</xdr:row>
      <xdr:rowOff>4535</xdr:rowOff>
    </xdr:to>
    <xdr:sp macro="" textlink="">
      <xdr:nvSpPr>
        <xdr:cNvPr id="76" name="楕円 75">
          <a:extLst>
            <a:ext uri="{FF2B5EF4-FFF2-40B4-BE49-F238E27FC236}">
              <a16:creationId xmlns:a16="http://schemas.microsoft.com/office/drawing/2014/main" id="{1BA296E5-E6B1-4740-9480-43892CFD24D6}"/>
            </a:ext>
          </a:extLst>
        </xdr:cNvPr>
        <xdr:cNvSpPr/>
      </xdr:nvSpPr>
      <xdr:spPr>
        <a:xfrm>
          <a:off x="3746500" y="71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99060</xdr:rowOff>
    </xdr:from>
    <xdr:to>
      <xdr:col>24</xdr:col>
      <xdr:colOff>63500</xdr:colOff>
      <xdr:row>41</xdr:row>
      <xdr:rowOff>125185</xdr:rowOff>
    </xdr:to>
    <xdr:cxnSp macro="">
      <xdr:nvCxnSpPr>
        <xdr:cNvPr id="77" name="直線コネクタ 76">
          <a:extLst>
            <a:ext uri="{FF2B5EF4-FFF2-40B4-BE49-F238E27FC236}">
              <a16:creationId xmlns:a16="http://schemas.microsoft.com/office/drawing/2014/main" id="{B384C2C5-6A64-431E-80DC-DB572AEFD429}"/>
            </a:ext>
          </a:extLst>
        </xdr:cNvPr>
        <xdr:cNvCxnSpPr/>
      </xdr:nvCxnSpPr>
      <xdr:spPr>
        <a:xfrm flipV="1">
          <a:off x="3797300" y="7128510"/>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67854</xdr:rowOff>
    </xdr:from>
    <xdr:to>
      <xdr:col>15</xdr:col>
      <xdr:colOff>101600</xdr:colOff>
      <xdr:row>41</xdr:row>
      <xdr:rowOff>169454</xdr:rowOff>
    </xdr:to>
    <xdr:sp macro="" textlink="">
      <xdr:nvSpPr>
        <xdr:cNvPr id="78" name="楕円 77">
          <a:extLst>
            <a:ext uri="{FF2B5EF4-FFF2-40B4-BE49-F238E27FC236}">
              <a16:creationId xmlns:a16="http://schemas.microsoft.com/office/drawing/2014/main" id="{D8DE6990-070E-40A5-BCCA-8EEE7A2DAE53}"/>
            </a:ext>
          </a:extLst>
        </xdr:cNvPr>
        <xdr:cNvSpPr/>
      </xdr:nvSpPr>
      <xdr:spPr>
        <a:xfrm>
          <a:off x="2857500" y="709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118654</xdr:rowOff>
    </xdr:from>
    <xdr:to>
      <xdr:col>19</xdr:col>
      <xdr:colOff>177800</xdr:colOff>
      <xdr:row>41</xdr:row>
      <xdr:rowOff>125185</xdr:rowOff>
    </xdr:to>
    <xdr:cxnSp macro="">
      <xdr:nvCxnSpPr>
        <xdr:cNvPr id="79" name="直線コネクタ 78">
          <a:extLst>
            <a:ext uri="{FF2B5EF4-FFF2-40B4-BE49-F238E27FC236}">
              <a16:creationId xmlns:a16="http://schemas.microsoft.com/office/drawing/2014/main" id="{3DBBC0A0-2960-441C-B155-51FEB27B5A5B}"/>
            </a:ext>
          </a:extLst>
        </xdr:cNvPr>
        <xdr:cNvCxnSpPr/>
      </xdr:nvCxnSpPr>
      <xdr:spPr>
        <a:xfrm>
          <a:off x="2908300" y="714810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154396</xdr:rowOff>
    </xdr:from>
    <xdr:to>
      <xdr:col>10</xdr:col>
      <xdr:colOff>165100</xdr:colOff>
      <xdr:row>42</xdr:row>
      <xdr:rowOff>84546</xdr:rowOff>
    </xdr:to>
    <xdr:sp macro="" textlink="">
      <xdr:nvSpPr>
        <xdr:cNvPr id="80" name="楕円 79">
          <a:extLst>
            <a:ext uri="{FF2B5EF4-FFF2-40B4-BE49-F238E27FC236}">
              <a16:creationId xmlns:a16="http://schemas.microsoft.com/office/drawing/2014/main" id="{BF214A30-91D1-420A-9F57-AB702ECD9BDB}"/>
            </a:ext>
          </a:extLst>
        </xdr:cNvPr>
        <xdr:cNvSpPr/>
      </xdr:nvSpPr>
      <xdr:spPr>
        <a:xfrm>
          <a:off x="19685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118654</xdr:rowOff>
    </xdr:from>
    <xdr:to>
      <xdr:col>15</xdr:col>
      <xdr:colOff>50800</xdr:colOff>
      <xdr:row>42</xdr:row>
      <xdr:rowOff>33746</xdr:rowOff>
    </xdr:to>
    <xdr:cxnSp macro="">
      <xdr:nvCxnSpPr>
        <xdr:cNvPr id="81" name="直線コネクタ 80">
          <a:extLst>
            <a:ext uri="{FF2B5EF4-FFF2-40B4-BE49-F238E27FC236}">
              <a16:creationId xmlns:a16="http://schemas.microsoft.com/office/drawing/2014/main" id="{BDB1068D-2271-4C9A-8C20-7AA5479D7EAC}"/>
            </a:ext>
          </a:extLst>
        </xdr:cNvPr>
        <xdr:cNvCxnSpPr/>
      </xdr:nvCxnSpPr>
      <xdr:spPr>
        <a:xfrm flipV="1">
          <a:off x="2019300" y="7148104"/>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15603</xdr:rowOff>
    </xdr:from>
    <xdr:to>
      <xdr:col>6</xdr:col>
      <xdr:colOff>38100</xdr:colOff>
      <xdr:row>42</xdr:row>
      <xdr:rowOff>117203</xdr:rowOff>
    </xdr:to>
    <xdr:sp macro="" textlink="">
      <xdr:nvSpPr>
        <xdr:cNvPr id="82" name="楕円 81">
          <a:extLst>
            <a:ext uri="{FF2B5EF4-FFF2-40B4-BE49-F238E27FC236}">
              <a16:creationId xmlns:a16="http://schemas.microsoft.com/office/drawing/2014/main" id="{CB0D5978-75D8-4F59-9E1D-3B489A2889A2}"/>
            </a:ext>
          </a:extLst>
        </xdr:cNvPr>
        <xdr:cNvSpPr/>
      </xdr:nvSpPr>
      <xdr:spPr>
        <a:xfrm>
          <a:off x="1079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33746</xdr:rowOff>
    </xdr:from>
    <xdr:to>
      <xdr:col>10</xdr:col>
      <xdr:colOff>114300</xdr:colOff>
      <xdr:row>42</xdr:row>
      <xdr:rowOff>66403</xdr:rowOff>
    </xdr:to>
    <xdr:cxnSp macro="">
      <xdr:nvCxnSpPr>
        <xdr:cNvPr id="83" name="直線コネクタ 82">
          <a:extLst>
            <a:ext uri="{FF2B5EF4-FFF2-40B4-BE49-F238E27FC236}">
              <a16:creationId xmlns:a16="http://schemas.microsoft.com/office/drawing/2014/main" id="{E9E05581-77BF-4057-80EC-339C996D0859}"/>
            </a:ext>
          </a:extLst>
        </xdr:cNvPr>
        <xdr:cNvCxnSpPr/>
      </xdr:nvCxnSpPr>
      <xdr:spPr>
        <a:xfrm flipV="1">
          <a:off x="1130300" y="72346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5090FCAE-3F16-4020-AF4C-585799925030}"/>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AB71C781-3C59-42A0-A832-37A05F74EB89}"/>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81D7BE2F-6D7E-4A60-873A-7B515AE9A5A3}"/>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D6A94ED8-7A4C-41A6-B586-EA4AD3E62A3D}"/>
            </a:ext>
          </a:extLst>
        </xdr:cNvPr>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167112</xdr:rowOff>
    </xdr:from>
    <xdr:ext cx="405111" cy="259045"/>
    <xdr:sp macro="" textlink="">
      <xdr:nvSpPr>
        <xdr:cNvPr id="88" name="n_1mainValue【道路】&#10;有形固定資産減価償却率">
          <a:extLst>
            <a:ext uri="{FF2B5EF4-FFF2-40B4-BE49-F238E27FC236}">
              <a16:creationId xmlns:a16="http://schemas.microsoft.com/office/drawing/2014/main" id="{57E09007-7A1B-4A04-8E5F-B4D20DD2901E}"/>
            </a:ext>
          </a:extLst>
        </xdr:cNvPr>
        <xdr:cNvSpPr txBox="1"/>
      </xdr:nvSpPr>
      <xdr:spPr>
        <a:xfrm>
          <a:off x="3582044" y="719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160581</xdr:rowOff>
    </xdr:from>
    <xdr:ext cx="405111" cy="259045"/>
    <xdr:sp macro="" textlink="">
      <xdr:nvSpPr>
        <xdr:cNvPr id="89" name="n_2mainValue【道路】&#10;有形固定資産減価償却率">
          <a:extLst>
            <a:ext uri="{FF2B5EF4-FFF2-40B4-BE49-F238E27FC236}">
              <a16:creationId xmlns:a16="http://schemas.microsoft.com/office/drawing/2014/main" id="{A05EE6C0-A342-452D-835E-4124F9032FC4}"/>
            </a:ext>
          </a:extLst>
        </xdr:cNvPr>
        <xdr:cNvSpPr txBox="1"/>
      </xdr:nvSpPr>
      <xdr:spPr>
        <a:xfrm>
          <a:off x="2705744" y="719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75673</xdr:rowOff>
    </xdr:from>
    <xdr:ext cx="405111" cy="259045"/>
    <xdr:sp macro="" textlink="">
      <xdr:nvSpPr>
        <xdr:cNvPr id="90" name="n_3mainValue【道路】&#10;有形固定資産減価償却率">
          <a:extLst>
            <a:ext uri="{FF2B5EF4-FFF2-40B4-BE49-F238E27FC236}">
              <a16:creationId xmlns:a16="http://schemas.microsoft.com/office/drawing/2014/main" id="{7C941E17-3D8D-4BE9-A9FF-44BDBC0A6109}"/>
            </a:ext>
          </a:extLst>
        </xdr:cNvPr>
        <xdr:cNvSpPr txBox="1"/>
      </xdr:nvSpPr>
      <xdr:spPr>
        <a:xfrm>
          <a:off x="1816744" y="727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108330</xdr:rowOff>
    </xdr:from>
    <xdr:ext cx="405111" cy="259045"/>
    <xdr:sp macro="" textlink="">
      <xdr:nvSpPr>
        <xdr:cNvPr id="91" name="n_4mainValue【道路】&#10;有形固定資産減価償却率">
          <a:extLst>
            <a:ext uri="{FF2B5EF4-FFF2-40B4-BE49-F238E27FC236}">
              <a16:creationId xmlns:a16="http://schemas.microsoft.com/office/drawing/2014/main" id="{436F25FD-BECF-4096-932A-3F6782360493}"/>
            </a:ext>
          </a:extLst>
        </xdr:cNvPr>
        <xdr:cNvSpPr txBox="1"/>
      </xdr:nvSpPr>
      <xdr:spPr>
        <a:xfrm>
          <a:off x="927744" y="730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AA0D1AF-6FF1-485B-A946-38C44C7A6A8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446AAFF-987A-445A-BBD9-7F04AE05F2B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456FD75-C60E-4C89-8B18-0739E4FF301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6941138-83CC-484C-94EF-7123420F290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0CB9D76-0957-4D2B-A28D-EA4EF9DACE6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DEEB789-3D2B-4A04-8840-AEA8CA3F03D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52D0B03-AFAE-42E6-BC5E-27D37245F01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CDFAB4B-0E84-4D9F-BF6A-CCC9BAE6082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6CCC3043-C236-49D6-B1BB-1896303410C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1736EAE-AA9D-46A3-AD13-EFC9645E2E6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8A90F812-3D19-47FA-A0B2-E468F92DDCB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CC58385-2A75-4A68-A407-360C317848D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9B8DE59-CB29-404A-8151-47580B2F06D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EAC21695-8992-4D9E-A7E0-41B9DF738C4F}"/>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60A628A3-9E03-4324-93AD-D1D02780C32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61E0900E-4B40-40C1-82D7-6F1C9FDE77D4}"/>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1424C6A-4A03-47FC-8CED-FB6B4183282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32632E-27D3-4DB1-A430-135807755A07}"/>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4388B494-5035-45DB-A3EB-B9DFDA4F08C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E8A3FB8A-BF34-4BDF-B34D-B7B836285B57}"/>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0AD79CD-0B54-4B0E-A911-89A801ACF73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35BEC821-6DC3-4F82-B00A-89FAB63267AE}"/>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990DF6CE-7479-43C3-A3E6-42992E03EDC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38DE2671-54A6-479E-8844-BAF479849438}"/>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5BF218BF-FA1A-43BD-8FAA-F0049AC736DA}"/>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48B2A89D-EFA3-45A3-BE14-CDE11D951587}"/>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1750EC61-156D-4C2D-9507-3D9533B08E17}"/>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7530FAFA-92A1-4DD6-8C3B-D4E2002C8CEA}"/>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a:extLst>
            <a:ext uri="{FF2B5EF4-FFF2-40B4-BE49-F238E27FC236}">
              <a16:creationId xmlns:a16="http://schemas.microsoft.com/office/drawing/2014/main" id="{442F977B-EDB4-4752-B800-44DAB056E49E}"/>
            </a:ext>
          </a:extLst>
        </xdr:cNvPr>
        <xdr:cNvSpPr txBox="1"/>
      </xdr:nvSpPr>
      <xdr:spPr>
        <a:xfrm>
          <a:off x="10515600" y="699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8AC1E65E-EA92-4C05-803F-63E415C31AF7}"/>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D0513E28-52AC-4E01-B799-BDDC80037F1D}"/>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A7252263-AE0E-4F8A-B99F-4B4DD3E02519}"/>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15AA9878-DA98-416F-856E-F6C1B6F0519B}"/>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EFA0A8CF-69F6-4AF9-AB7A-4F33CF77F664}"/>
            </a:ext>
          </a:extLst>
        </xdr:cNvPr>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AF693AF-9227-43A1-8114-872B05B9623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60BCCAE-3559-4102-A0E9-D7DA80A201D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FC95635-BE09-4B01-B9A7-6946805023B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DA03933-F015-446B-872B-EDD4F61DFEE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849F43D-D1C0-4337-95E1-CF7A47D6A3F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107269</xdr:rowOff>
    </xdr:from>
    <xdr:to>
      <xdr:col>55</xdr:col>
      <xdr:colOff>50800</xdr:colOff>
      <xdr:row>36</xdr:row>
      <xdr:rowOff>37419</xdr:rowOff>
    </xdr:to>
    <xdr:sp macro="" textlink="">
      <xdr:nvSpPr>
        <xdr:cNvPr id="131" name="楕円 130">
          <a:extLst>
            <a:ext uri="{FF2B5EF4-FFF2-40B4-BE49-F238E27FC236}">
              <a16:creationId xmlns:a16="http://schemas.microsoft.com/office/drawing/2014/main" id="{1702A9C4-B7CA-46D4-8E80-4C2DCB266AF7}"/>
            </a:ext>
          </a:extLst>
        </xdr:cNvPr>
        <xdr:cNvSpPr/>
      </xdr:nvSpPr>
      <xdr:spPr>
        <a:xfrm>
          <a:off x="10426700" y="610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130146</xdr:rowOff>
    </xdr:from>
    <xdr:ext cx="599010" cy="259045"/>
    <xdr:sp macro="" textlink="">
      <xdr:nvSpPr>
        <xdr:cNvPr id="132" name="【道路】&#10;一人当たり延長該当値テキスト">
          <a:extLst>
            <a:ext uri="{FF2B5EF4-FFF2-40B4-BE49-F238E27FC236}">
              <a16:creationId xmlns:a16="http://schemas.microsoft.com/office/drawing/2014/main" id="{598E1529-C212-4652-A233-4A02CAC6AE94}"/>
            </a:ext>
          </a:extLst>
        </xdr:cNvPr>
        <xdr:cNvSpPr txBox="1"/>
      </xdr:nvSpPr>
      <xdr:spPr>
        <a:xfrm>
          <a:off x="10515600" y="595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126432</xdr:rowOff>
    </xdr:from>
    <xdr:to>
      <xdr:col>50</xdr:col>
      <xdr:colOff>165100</xdr:colOff>
      <xdr:row>36</xdr:row>
      <xdr:rowOff>56582</xdr:rowOff>
    </xdr:to>
    <xdr:sp macro="" textlink="">
      <xdr:nvSpPr>
        <xdr:cNvPr id="133" name="楕円 132">
          <a:extLst>
            <a:ext uri="{FF2B5EF4-FFF2-40B4-BE49-F238E27FC236}">
              <a16:creationId xmlns:a16="http://schemas.microsoft.com/office/drawing/2014/main" id="{68443D45-B16F-4188-BFE9-2E057F0C701D}"/>
            </a:ext>
          </a:extLst>
        </xdr:cNvPr>
        <xdr:cNvSpPr/>
      </xdr:nvSpPr>
      <xdr:spPr>
        <a:xfrm>
          <a:off x="9588500" y="612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158069</xdr:rowOff>
    </xdr:from>
    <xdr:to>
      <xdr:col>55</xdr:col>
      <xdr:colOff>0</xdr:colOff>
      <xdr:row>36</xdr:row>
      <xdr:rowOff>5782</xdr:rowOff>
    </xdr:to>
    <xdr:cxnSp macro="">
      <xdr:nvCxnSpPr>
        <xdr:cNvPr id="134" name="直線コネクタ 133">
          <a:extLst>
            <a:ext uri="{FF2B5EF4-FFF2-40B4-BE49-F238E27FC236}">
              <a16:creationId xmlns:a16="http://schemas.microsoft.com/office/drawing/2014/main" id="{41C1309D-446B-445D-A141-A42B7DDDA9DA}"/>
            </a:ext>
          </a:extLst>
        </xdr:cNvPr>
        <xdr:cNvCxnSpPr/>
      </xdr:nvCxnSpPr>
      <xdr:spPr>
        <a:xfrm flipV="1">
          <a:off x="9639300" y="6158819"/>
          <a:ext cx="838200" cy="1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137749</xdr:rowOff>
    </xdr:from>
    <xdr:to>
      <xdr:col>46</xdr:col>
      <xdr:colOff>38100</xdr:colOff>
      <xdr:row>36</xdr:row>
      <xdr:rowOff>67899</xdr:rowOff>
    </xdr:to>
    <xdr:sp macro="" textlink="">
      <xdr:nvSpPr>
        <xdr:cNvPr id="135" name="楕円 134">
          <a:extLst>
            <a:ext uri="{FF2B5EF4-FFF2-40B4-BE49-F238E27FC236}">
              <a16:creationId xmlns:a16="http://schemas.microsoft.com/office/drawing/2014/main" id="{BE56E935-2743-4BB8-A75E-03AB87FDA9C4}"/>
            </a:ext>
          </a:extLst>
        </xdr:cNvPr>
        <xdr:cNvSpPr/>
      </xdr:nvSpPr>
      <xdr:spPr>
        <a:xfrm>
          <a:off x="8699500" y="613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5782</xdr:rowOff>
    </xdr:from>
    <xdr:to>
      <xdr:col>50</xdr:col>
      <xdr:colOff>114300</xdr:colOff>
      <xdr:row>36</xdr:row>
      <xdr:rowOff>17099</xdr:rowOff>
    </xdr:to>
    <xdr:cxnSp macro="">
      <xdr:nvCxnSpPr>
        <xdr:cNvPr id="136" name="直線コネクタ 135">
          <a:extLst>
            <a:ext uri="{FF2B5EF4-FFF2-40B4-BE49-F238E27FC236}">
              <a16:creationId xmlns:a16="http://schemas.microsoft.com/office/drawing/2014/main" id="{05775526-A9EC-4BAF-9E94-3813450B55CD}"/>
            </a:ext>
          </a:extLst>
        </xdr:cNvPr>
        <xdr:cNvCxnSpPr/>
      </xdr:nvCxnSpPr>
      <xdr:spPr>
        <a:xfrm flipV="1">
          <a:off x="8750300" y="6177982"/>
          <a:ext cx="889000" cy="1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165290</xdr:rowOff>
    </xdr:from>
    <xdr:to>
      <xdr:col>41</xdr:col>
      <xdr:colOff>101600</xdr:colOff>
      <xdr:row>36</xdr:row>
      <xdr:rowOff>95440</xdr:rowOff>
    </xdr:to>
    <xdr:sp macro="" textlink="">
      <xdr:nvSpPr>
        <xdr:cNvPr id="137" name="楕円 136">
          <a:extLst>
            <a:ext uri="{FF2B5EF4-FFF2-40B4-BE49-F238E27FC236}">
              <a16:creationId xmlns:a16="http://schemas.microsoft.com/office/drawing/2014/main" id="{B764490C-1C11-4828-983F-843B629E41EF}"/>
            </a:ext>
          </a:extLst>
        </xdr:cNvPr>
        <xdr:cNvSpPr/>
      </xdr:nvSpPr>
      <xdr:spPr>
        <a:xfrm>
          <a:off x="7810500" y="616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17099</xdr:rowOff>
    </xdr:from>
    <xdr:to>
      <xdr:col>45</xdr:col>
      <xdr:colOff>177800</xdr:colOff>
      <xdr:row>36</xdr:row>
      <xdr:rowOff>44640</xdr:rowOff>
    </xdr:to>
    <xdr:cxnSp macro="">
      <xdr:nvCxnSpPr>
        <xdr:cNvPr id="138" name="直線コネクタ 137">
          <a:extLst>
            <a:ext uri="{FF2B5EF4-FFF2-40B4-BE49-F238E27FC236}">
              <a16:creationId xmlns:a16="http://schemas.microsoft.com/office/drawing/2014/main" id="{D73AA068-3638-4FFC-8D6D-251AFDE536EC}"/>
            </a:ext>
          </a:extLst>
        </xdr:cNvPr>
        <xdr:cNvCxnSpPr/>
      </xdr:nvCxnSpPr>
      <xdr:spPr>
        <a:xfrm flipV="1">
          <a:off x="7861300" y="6189299"/>
          <a:ext cx="889000" cy="2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12604</xdr:rowOff>
    </xdr:from>
    <xdr:to>
      <xdr:col>36</xdr:col>
      <xdr:colOff>165100</xdr:colOff>
      <xdr:row>36</xdr:row>
      <xdr:rowOff>114204</xdr:rowOff>
    </xdr:to>
    <xdr:sp macro="" textlink="">
      <xdr:nvSpPr>
        <xdr:cNvPr id="139" name="楕円 138">
          <a:extLst>
            <a:ext uri="{FF2B5EF4-FFF2-40B4-BE49-F238E27FC236}">
              <a16:creationId xmlns:a16="http://schemas.microsoft.com/office/drawing/2014/main" id="{4BE2C5BC-597C-4399-B3EC-A61D8799D913}"/>
            </a:ext>
          </a:extLst>
        </xdr:cNvPr>
        <xdr:cNvSpPr/>
      </xdr:nvSpPr>
      <xdr:spPr>
        <a:xfrm>
          <a:off x="6921500" y="618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44640</xdr:rowOff>
    </xdr:from>
    <xdr:to>
      <xdr:col>41</xdr:col>
      <xdr:colOff>50800</xdr:colOff>
      <xdr:row>36</xdr:row>
      <xdr:rowOff>63404</xdr:rowOff>
    </xdr:to>
    <xdr:cxnSp macro="">
      <xdr:nvCxnSpPr>
        <xdr:cNvPr id="140" name="直線コネクタ 139">
          <a:extLst>
            <a:ext uri="{FF2B5EF4-FFF2-40B4-BE49-F238E27FC236}">
              <a16:creationId xmlns:a16="http://schemas.microsoft.com/office/drawing/2014/main" id="{2275853F-4654-4C5F-944B-EF1FEA188BC5}"/>
            </a:ext>
          </a:extLst>
        </xdr:cNvPr>
        <xdr:cNvCxnSpPr/>
      </xdr:nvCxnSpPr>
      <xdr:spPr>
        <a:xfrm flipV="1">
          <a:off x="6972300" y="6216840"/>
          <a:ext cx="889000" cy="1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a:extLst>
            <a:ext uri="{FF2B5EF4-FFF2-40B4-BE49-F238E27FC236}">
              <a16:creationId xmlns:a16="http://schemas.microsoft.com/office/drawing/2014/main" id="{6A545E5B-2178-4BD1-9DB1-66FB30CF1751}"/>
            </a:ext>
          </a:extLst>
        </xdr:cNvPr>
        <xdr:cNvSpPr txBox="1"/>
      </xdr:nvSpPr>
      <xdr:spPr>
        <a:xfrm>
          <a:off x="9359411" y="71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42" name="n_2aveValue【道路】&#10;一人当たり延長">
          <a:extLst>
            <a:ext uri="{FF2B5EF4-FFF2-40B4-BE49-F238E27FC236}">
              <a16:creationId xmlns:a16="http://schemas.microsoft.com/office/drawing/2014/main" id="{53EBB6A0-FA1B-493E-AC25-E544DAF521B3}"/>
            </a:ext>
          </a:extLst>
        </xdr:cNvPr>
        <xdr:cNvSpPr txBox="1"/>
      </xdr:nvSpPr>
      <xdr:spPr>
        <a:xfrm>
          <a:off x="8483111" y="71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43" name="n_3aveValue【道路】&#10;一人当たり延長">
          <a:extLst>
            <a:ext uri="{FF2B5EF4-FFF2-40B4-BE49-F238E27FC236}">
              <a16:creationId xmlns:a16="http://schemas.microsoft.com/office/drawing/2014/main" id="{E0497816-40C7-4D70-B8E1-FE5EA381F8BE}"/>
            </a:ext>
          </a:extLst>
        </xdr:cNvPr>
        <xdr:cNvSpPr txBox="1"/>
      </xdr:nvSpPr>
      <xdr:spPr>
        <a:xfrm>
          <a:off x="7594111" y="711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90213</xdr:rowOff>
    </xdr:from>
    <xdr:ext cx="534377" cy="259045"/>
    <xdr:sp macro="" textlink="">
      <xdr:nvSpPr>
        <xdr:cNvPr id="144" name="n_4aveValue【道路】&#10;一人当たり延長">
          <a:extLst>
            <a:ext uri="{FF2B5EF4-FFF2-40B4-BE49-F238E27FC236}">
              <a16:creationId xmlns:a16="http://schemas.microsoft.com/office/drawing/2014/main" id="{C2C66EBF-E8F4-4DF2-BB0E-252AC6674EB7}"/>
            </a:ext>
          </a:extLst>
        </xdr:cNvPr>
        <xdr:cNvSpPr txBox="1"/>
      </xdr:nvSpPr>
      <xdr:spPr>
        <a:xfrm>
          <a:off x="6705111" y="711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34</xdr:row>
      <xdr:rowOff>73109</xdr:rowOff>
    </xdr:from>
    <xdr:ext cx="599010" cy="259045"/>
    <xdr:sp macro="" textlink="">
      <xdr:nvSpPr>
        <xdr:cNvPr id="145" name="n_1mainValue【道路】&#10;一人当たり延長">
          <a:extLst>
            <a:ext uri="{FF2B5EF4-FFF2-40B4-BE49-F238E27FC236}">
              <a16:creationId xmlns:a16="http://schemas.microsoft.com/office/drawing/2014/main" id="{54025B9C-D2D9-4981-8064-2D1D82206776}"/>
            </a:ext>
          </a:extLst>
        </xdr:cNvPr>
        <xdr:cNvSpPr txBox="1"/>
      </xdr:nvSpPr>
      <xdr:spPr>
        <a:xfrm>
          <a:off x="9327094" y="590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34</xdr:row>
      <xdr:rowOff>84426</xdr:rowOff>
    </xdr:from>
    <xdr:ext cx="599010" cy="259045"/>
    <xdr:sp macro="" textlink="">
      <xdr:nvSpPr>
        <xdr:cNvPr id="146" name="n_2mainValue【道路】&#10;一人当たり延長">
          <a:extLst>
            <a:ext uri="{FF2B5EF4-FFF2-40B4-BE49-F238E27FC236}">
              <a16:creationId xmlns:a16="http://schemas.microsoft.com/office/drawing/2014/main" id="{286C8F4C-BC6B-41A6-8B33-60CA40B912AD}"/>
            </a:ext>
          </a:extLst>
        </xdr:cNvPr>
        <xdr:cNvSpPr txBox="1"/>
      </xdr:nvSpPr>
      <xdr:spPr>
        <a:xfrm>
          <a:off x="8450794" y="591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34</xdr:row>
      <xdr:rowOff>111967</xdr:rowOff>
    </xdr:from>
    <xdr:ext cx="599010" cy="259045"/>
    <xdr:sp macro="" textlink="">
      <xdr:nvSpPr>
        <xdr:cNvPr id="147" name="n_3mainValue【道路】&#10;一人当たり延長">
          <a:extLst>
            <a:ext uri="{FF2B5EF4-FFF2-40B4-BE49-F238E27FC236}">
              <a16:creationId xmlns:a16="http://schemas.microsoft.com/office/drawing/2014/main" id="{608D8683-EF38-4352-956D-9975AE470EB2}"/>
            </a:ext>
          </a:extLst>
        </xdr:cNvPr>
        <xdr:cNvSpPr txBox="1"/>
      </xdr:nvSpPr>
      <xdr:spPr>
        <a:xfrm>
          <a:off x="7561794" y="594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34</xdr:row>
      <xdr:rowOff>130731</xdr:rowOff>
    </xdr:from>
    <xdr:ext cx="599010" cy="259045"/>
    <xdr:sp macro="" textlink="">
      <xdr:nvSpPr>
        <xdr:cNvPr id="148" name="n_4mainValue【道路】&#10;一人当たり延長">
          <a:extLst>
            <a:ext uri="{FF2B5EF4-FFF2-40B4-BE49-F238E27FC236}">
              <a16:creationId xmlns:a16="http://schemas.microsoft.com/office/drawing/2014/main" id="{1B52270C-E61C-4840-85B1-A385812C4779}"/>
            </a:ext>
          </a:extLst>
        </xdr:cNvPr>
        <xdr:cNvSpPr txBox="1"/>
      </xdr:nvSpPr>
      <xdr:spPr>
        <a:xfrm>
          <a:off x="6672794" y="596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7070B1BF-2CA3-4407-AB4C-05A8B182734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579F69B-1F4F-44EB-84AE-79D5F4E8926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5142423C-6B0E-454B-9526-577F0A0605C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B42EE2A-ECD4-44B7-933E-7DAB8DF4B22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8F51BAA-5E15-4C59-9D7A-5278A110AC3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06C4C80-DAF3-4037-A5D6-3AA408E3CF9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404255D5-E241-47F2-BB11-0F4B258A56F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44B4042-8357-4A9C-BA98-35E529241A3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38CFFC1-94AD-438A-AC91-DA37DDC2ACC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C8B3FF0-8A12-4BBB-89D9-FED962EF3ED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92D986B-8E0D-455B-9CBD-6C04227C769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8DF81D9A-7F92-4184-BF1D-8277E6B4BD5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6DD95CC9-97A2-4060-903F-F41382F921D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F625C08E-5884-49D0-B5FA-718686A887C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2B0F4B12-2FE1-4FA0-8F49-FB81788E783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B9BCDD4-2E48-49A9-9DF8-28A7612A7C6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E4F7E3E-71CD-4C08-92D0-37747327521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6AB9ADB5-8C34-433D-B3F5-EC37B2A165D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6F400BFC-EBD6-46E8-B5B0-5397D47AFF1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7DECD27E-ABC2-486E-AA0F-42A046C029A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D46B45B0-9A2B-4EDE-9856-6E1D933BAC3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728C9381-EFEC-485C-91AE-20D5244B834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19930DB8-BEF9-431E-938B-54922453731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17687E7-CF13-4627-8FAE-EC83EFCE3DE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78ADF461-AE33-4D49-BA3C-3803396EB71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1736DD84-6421-4DD7-822D-D101C0B9B92C}"/>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19FD144D-26B6-4CF5-99FC-7547EDF0AE2A}"/>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0F06444C-4616-4507-A3E2-5360190E9B73}"/>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2171D87B-2C61-4203-AC70-2E8549519458}"/>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48562248-3784-48D7-9AEC-E869256A37F6}"/>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E55BDF52-EB3B-41CA-930E-43BDCF756BF2}"/>
            </a:ext>
          </a:extLst>
        </xdr:cNvPr>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D413D4C7-9BE9-4268-99B8-F143A99527EA}"/>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2D63B535-2E6B-4F27-98EF-B360A978570D}"/>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6F3E1FB9-9C92-4184-8852-FCFE513E7C52}"/>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27C0ADF0-474C-4479-B9CC-F40DAA1430DB}"/>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2DD74CA4-49A5-4694-984C-E2E97810C5F3}"/>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D9F8CFE-4511-44EB-8817-BDFA80E3461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1E32D15-9838-4883-B7AA-275717C28C1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4D8342D-EA32-472B-806C-C08A23C0728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27F8443-5AA3-4710-9409-49CDD480F31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E41F16C-6C33-4C9B-B0F8-F02047CFDCB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14515</xdr:rowOff>
    </xdr:from>
    <xdr:to>
      <xdr:col>24</xdr:col>
      <xdr:colOff>114300</xdr:colOff>
      <xdr:row>64</xdr:row>
      <xdr:rowOff>116115</xdr:rowOff>
    </xdr:to>
    <xdr:sp macro="" textlink="">
      <xdr:nvSpPr>
        <xdr:cNvPr id="190" name="楕円 189">
          <a:extLst>
            <a:ext uri="{FF2B5EF4-FFF2-40B4-BE49-F238E27FC236}">
              <a16:creationId xmlns:a16="http://schemas.microsoft.com/office/drawing/2014/main" id="{FC6836C7-3C90-485B-9F56-5CB6AFBD709A}"/>
            </a:ext>
          </a:extLst>
        </xdr:cNvPr>
        <xdr:cNvSpPr/>
      </xdr:nvSpPr>
      <xdr:spPr>
        <a:xfrm>
          <a:off x="45847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100892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6D1FAB06-8256-41C1-89C3-836822715DE9}"/>
            </a:ext>
          </a:extLst>
        </xdr:cNvPr>
        <xdr:cNvSpPr txBox="1"/>
      </xdr:nvSpPr>
      <xdr:spPr>
        <a:xfrm>
          <a:off x="4673600" y="1090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9616</xdr:rowOff>
    </xdr:from>
    <xdr:to>
      <xdr:col>20</xdr:col>
      <xdr:colOff>38100</xdr:colOff>
      <xdr:row>64</xdr:row>
      <xdr:rowOff>111216</xdr:rowOff>
    </xdr:to>
    <xdr:sp macro="" textlink="">
      <xdr:nvSpPr>
        <xdr:cNvPr id="192" name="楕円 191">
          <a:extLst>
            <a:ext uri="{FF2B5EF4-FFF2-40B4-BE49-F238E27FC236}">
              <a16:creationId xmlns:a16="http://schemas.microsoft.com/office/drawing/2014/main" id="{E2244290-3688-4F35-9C61-418368BC51ED}"/>
            </a:ext>
          </a:extLst>
        </xdr:cNvPr>
        <xdr:cNvSpPr/>
      </xdr:nvSpPr>
      <xdr:spPr>
        <a:xfrm>
          <a:off x="3746500" y="1098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60416</xdr:rowOff>
    </xdr:from>
    <xdr:to>
      <xdr:col>24</xdr:col>
      <xdr:colOff>63500</xdr:colOff>
      <xdr:row>64</xdr:row>
      <xdr:rowOff>65315</xdr:rowOff>
    </xdr:to>
    <xdr:cxnSp macro="">
      <xdr:nvCxnSpPr>
        <xdr:cNvPr id="193" name="直線コネクタ 192">
          <a:extLst>
            <a:ext uri="{FF2B5EF4-FFF2-40B4-BE49-F238E27FC236}">
              <a16:creationId xmlns:a16="http://schemas.microsoft.com/office/drawing/2014/main" id="{A0497C39-6502-4C12-9407-A9898BD5EE89}"/>
            </a:ext>
          </a:extLst>
        </xdr:cNvPr>
        <xdr:cNvCxnSpPr/>
      </xdr:nvCxnSpPr>
      <xdr:spPr>
        <a:xfrm>
          <a:off x="3797300" y="11033216"/>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4717</xdr:rowOff>
    </xdr:from>
    <xdr:to>
      <xdr:col>15</xdr:col>
      <xdr:colOff>101600</xdr:colOff>
      <xdr:row>64</xdr:row>
      <xdr:rowOff>106317</xdr:rowOff>
    </xdr:to>
    <xdr:sp macro="" textlink="">
      <xdr:nvSpPr>
        <xdr:cNvPr id="194" name="楕円 193">
          <a:extLst>
            <a:ext uri="{FF2B5EF4-FFF2-40B4-BE49-F238E27FC236}">
              <a16:creationId xmlns:a16="http://schemas.microsoft.com/office/drawing/2014/main" id="{A6EDEDA7-5A84-4B28-B5C9-D3EF2520F483}"/>
            </a:ext>
          </a:extLst>
        </xdr:cNvPr>
        <xdr:cNvSpPr/>
      </xdr:nvSpPr>
      <xdr:spPr>
        <a:xfrm>
          <a:off x="28575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55517</xdr:rowOff>
    </xdr:from>
    <xdr:to>
      <xdr:col>19</xdr:col>
      <xdr:colOff>177800</xdr:colOff>
      <xdr:row>64</xdr:row>
      <xdr:rowOff>60416</xdr:rowOff>
    </xdr:to>
    <xdr:cxnSp macro="">
      <xdr:nvCxnSpPr>
        <xdr:cNvPr id="195" name="直線コネクタ 194">
          <a:extLst>
            <a:ext uri="{FF2B5EF4-FFF2-40B4-BE49-F238E27FC236}">
              <a16:creationId xmlns:a16="http://schemas.microsoft.com/office/drawing/2014/main" id="{DF580A0B-1D36-4D90-93D3-DFF36C14C7BD}"/>
            </a:ext>
          </a:extLst>
        </xdr:cNvPr>
        <xdr:cNvCxnSpPr/>
      </xdr:nvCxnSpPr>
      <xdr:spPr>
        <a:xfrm>
          <a:off x="2908300" y="1102831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171269</xdr:rowOff>
    </xdr:from>
    <xdr:to>
      <xdr:col>10</xdr:col>
      <xdr:colOff>165100</xdr:colOff>
      <xdr:row>64</xdr:row>
      <xdr:rowOff>101419</xdr:rowOff>
    </xdr:to>
    <xdr:sp macro="" textlink="">
      <xdr:nvSpPr>
        <xdr:cNvPr id="196" name="楕円 195">
          <a:extLst>
            <a:ext uri="{FF2B5EF4-FFF2-40B4-BE49-F238E27FC236}">
              <a16:creationId xmlns:a16="http://schemas.microsoft.com/office/drawing/2014/main" id="{8330EF0C-6A92-4354-A199-55BE162533B8}"/>
            </a:ext>
          </a:extLst>
        </xdr:cNvPr>
        <xdr:cNvSpPr/>
      </xdr:nvSpPr>
      <xdr:spPr>
        <a:xfrm>
          <a:off x="1968500" y="109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50619</xdr:rowOff>
    </xdr:from>
    <xdr:to>
      <xdr:col>15</xdr:col>
      <xdr:colOff>50800</xdr:colOff>
      <xdr:row>64</xdr:row>
      <xdr:rowOff>55517</xdr:rowOff>
    </xdr:to>
    <xdr:cxnSp macro="">
      <xdr:nvCxnSpPr>
        <xdr:cNvPr id="197" name="直線コネクタ 196">
          <a:extLst>
            <a:ext uri="{FF2B5EF4-FFF2-40B4-BE49-F238E27FC236}">
              <a16:creationId xmlns:a16="http://schemas.microsoft.com/office/drawing/2014/main" id="{54C78C1D-C6A8-4AFE-9B53-9563FB91E278}"/>
            </a:ext>
          </a:extLst>
        </xdr:cNvPr>
        <xdr:cNvCxnSpPr/>
      </xdr:nvCxnSpPr>
      <xdr:spPr>
        <a:xfrm>
          <a:off x="2019300" y="1102341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166370</xdr:rowOff>
    </xdr:from>
    <xdr:to>
      <xdr:col>6</xdr:col>
      <xdr:colOff>38100</xdr:colOff>
      <xdr:row>64</xdr:row>
      <xdr:rowOff>96520</xdr:rowOff>
    </xdr:to>
    <xdr:sp macro="" textlink="">
      <xdr:nvSpPr>
        <xdr:cNvPr id="198" name="楕円 197">
          <a:extLst>
            <a:ext uri="{FF2B5EF4-FFF2-40B4-BE49-F238E27FC236}">
              <a16:creationId xmlns:a16="http://schemas.microsoft.com/office/drawing/2014/main" id="{D3EED306-EE18-42CE-8ADE-C82E835E2A44}"/>
            </a:ext>
          </a:extLst>
        </xdr:cNvPr>
        <xdr:cNvSpPr/>
      </xdr:nvSpPr>
      <xdr:spPr>
        <a:xfrm>
          <a:off x="1079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45720</xdr:rowOff>
    </xdr:from>
    <xdr:to>
      <xdr:col>10</xdr:col>
      <xdr:colOff>114300</xdr:colOff>
      <xdr:row>64</xdr:row>
      <xdr:rowOff>50619</xdr:rowOff>
    </xdr:to>
    <xdr:cxnSp macro="">
      <xdr:nvCxnSpPr>
        <xdr:cNvPr id="199" name="直線コネクタ 198">
          <a:extLst>
            <a:ext uri="{FF2B5EF4-FFF2-40B4-BE49-F238E27FC236}">
              <a16:creationId xmlns:a16="http://schemas.microsoft.com/office/drawing/2014/main" id="{A6BD944A-E1C1-47C9-AF7F-4E86104C5BDD}"/>
            </a:ext>
          </a:extLst>
        </xdr:cNvPr>
        <xdr:cNvCxnSpPr/>
      </xdr:nvCxnSpPr>
      <xdr:spPr>
        <a:xfrm>
          <a:off x="1130300" y="1101852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C62967FC-8C73-4764-BB22-2AC95D711166}"/>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A45391D1-AA94-41F5-A037-F28E2B2DBBDC}"/>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5B584684-728F-4EF5-AC65-788371644AB4}"/>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78FCE2C9-DE95-45A5-8212-CFF1F9B19120}"/>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102343</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240D7D43-C656-435E-A37E-E26A6711538A}"/>
            </a:ext>
          </a:extLst>
        </xdr:cNvPr>
        <xdr:cNvSpPr txBox="1"/>
      </xdr:nvSpPr>
      <xdr:spPr>
        <a:xfrm>
          <a:off x="3582044" y="1107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97444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FD947F6E-F893-4849-8388-B088B8527541}"/>
            </a:ext>
          </a:extLst>
        </xdr:cNvPr>
        <xdr:cNvSpPr txBox="1"/>
      </xdr:nvSpPr>
      <xdr:spPr>
        <a:xfrm>
          <a:off x="2705744" y="1107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92546</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FFC7038F-876D-41E6-A0CC-332EA71BDCD9}"/>
            </a:ext>
          </a:extLst>
        </xdr:cNvPr>
        <xdr:cNvSpPr txBox="1"/>
      </xdr:nvSpPr>
      <xdr:spPr>
        <a:xfrm>
          <a:off x="1816744" y="1106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87647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8F2B1FEB-0164-4623-9976-02F9F5A29F45}"/>
            </a:ext>
          </a:extLst>
        </xdr:cNvPr>
        <xdr:cNvSpPr txBox="1"/>
      </xdr:nvSpPr>
      <xdr:spPr>
        <a:xfrm>
          <a:off x="927744"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801E3A53-8AD2-45FB-86AA-DF4B9B595B6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830A57DE-1A4A-440C-A23C-F726082B191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2F65F191-E631-4BFC-9A4D-7C7CB089D30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16BAA4D8-0BB9-4F6D-9C72-C945ADCFAEA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78F0821-3AAC-4B29-8003-CDF9CFBC0B8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400A0FC8-4BF4-4037-8AB1-5704F88C77A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E9D68474-E0C2-4128-A5FF-887A8AE9B34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B96CE9EA-606F-4F42-A072-07B6478B77E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A4FD03FE-02CE-41B1-866C-3F50D0113E8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B886566-BCBD-4E79-B037-0CD1E9F48BD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5D2D0CBC-6DC2-4EDF-AE6B-5AEDF2B3CB1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53520D93-E758-42C8-843D-864E27983B6D}"/>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68523638-CE7F-4CFC-AB5B-FE1D7774AF5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1A3A6AD3-6C0D-4915-A25F-5433E0FF66A1}"/>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19A8A4EE-F568-47E6-A7BF-1CE9AC0287E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6545D573-A46B-4809-BF29-73220B221424}"/>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9D6ADDDC-A975-4D99-BAB5-3351107CAAF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1EB3BEF4-80AD-4A19-AAFB-A8761D7630C1}"/>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32358E9F-F60F-48AC-AE24-D86C2FEAAF6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5E2883E1-D91D-4A45-BE60-609A4BB7FE4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D376D34B-F9E7-4D0E-B1FA-96B2E33B78D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225D6139-50FE-47D5-A9A8-7794F8D81471}"/>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2DDF1AB9-E5B2-4B80-998E-41B30D9BB172}"/>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1B5D3D40-A282-4685-A711-D8837AAD9B94}"/>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90A1B4F4-264F-4924-B361-9682D1AD09F1}"/>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2E8D7E7E-CEA5-4573-954A-A7394DD30ACE}"/>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135FE1DD-E8A8-4658-8F10-C5910FF58FB6}"/>
            </a:ext>
          </a:extLst>
        </xdr:cNvPr>
        <xdr:cNvSpPr txBox="1"/>
      </xdr:nvSpPr>
      <xdr:spPr>
        <a:xfrm>
          <a:off x="10515600" y="10618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57C57D00-677D-4EFF-942C-FC898F4CB856}"/>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36700C4B-E25F-4EB8-B74F-123E391A4AC2}"/>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3CD99652-1067-47D7-8E22-A550F1AE0438}"/>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0D3E1E04-1620-43BF-91EF-8D737132FAC4}"/>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7F5A958A-EEDE-415D-9C9C-2A8D721D51D2}"/>
            </a:ext>
          </a:extLst>
        </xdr:cNvPr>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B41E17C-3828-4C55-B96D-E31A905D059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721D054-403E-4E89-AC7C-08F4DA114CB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1C464B2-2B0D-4073-B5E7-8A80F0A382E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1610CBC-978F-4BF6-89DD-F73C25C9B2F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CAD066C-FC35-4492-B941-6323F5306BF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142088</xdr:rowOff>
    </xdr:from>
    <xdr:to>
      <xdr:col>55</xdr:col>
      <xdr:colOff>50800</xdr:colOff>
      <xdr:row>60</xdr:row>
      <xdr:rowOff>72238</xdr:rowOff>
    </xdr:to>
    <xdr:sp macro="" textlink="">
      <xdr:nvSpPr>
        <xdr:cNvPr id="245" name="楕円 244">
          <a:extLst>
            <a:ext uri="{FF2B5EF4-FFF2-40B4-BE49-F238E27FC236}">
              <a16:creationId xmlns:a16="http://schemas.microsoft.com/office/drawing/2014/main" id="{83273010-5558-4731-B2FD-3AFA96522289}"/>
            </a:ext>
          </a:extLst>
        </xdr:cNvPr>
        <xdr:cNvSpPr/>
      </xdr:nvSpPr>
      <xdr:spPr>
        <a:xfrm>
          <a:off x="10426700" y="102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164965</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153D55DF-0710-4D54-BF4C-96101F5ED4E5}"/>
            </a:ext>
          </a:extLst>
        </xdr:cNvPr>
        <xdr:cNvSpPr txBox="1"/>
      </xdr:nvSpPr>
      <xdr:spPr>
        <a:xfrm>
          <a:off x="10515600" y="101090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147565</xdr:rowOff>
    </xdr:from>
    <xdr:to>
      <xdr:col>50</xdr:col>
      <xdr:colOff>165100</xdr:colOff>
      <xdr:row>60</xdr:row>
      <xdr:rowOff>77715</xdr:rowOff>
    </xdr:to>
    <xdr:sp macro="" textlink="">
      <xdr:nvSpPr>
        <xdr:cNvPr id="247" name="楕円 246">
          <a:extLst>
            <a:ext uri="{FF2B5EF4-FFF2-40B4-BE49-F238E27FC236}">
              <a16:creationId xmlns:a16="http://schemas.microsoft.com/office/drawing/2014/main" id="{C957EB70-B962-4CFA-9837-65CA97734416}"/>
            </a:ext>
          </a:extLst>
        </xdr:cNvPr>
        <xdr:cNvSpPr/>
      </xdr:nvSpPr>
      <xdr:spPr>
        <a:xfrm>
          <a:off x="9588500" y="1026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21438</xdr:rowOff>
    </xdr:from>
    <xdr:to>
      <xdr:col>55</xdr:col>
      <xdr:colOff>0</xdr:colOff>
      <xdr:row>60</xdr:row>
      <xdr:rowOff>26915</xdr:rowOff>
    </xdr:to>
    <xdr:cxnSp macro="">
      <xdr:nvCxnSpPr>
        <xdr:cNvPr id="248" name="直線コネクタ 247">
          <a:extLst>
            <a:ext uri="{FF2B5EF4-FFF2-40B4-BE49-F238E27FC236}">
              <a16:creationId xmlns:a16="http://schemas.microsoft.com/office/drawing/2014/main" id="{725D7422-1F80-49AA-9157-99582F0B6C97}"/>
            </a:ext>
          </a:extLst>
        </xdr:cNvPr>
        <xdr:cNvCxnSpPr/>
      </xdr:nvCxnSpPr>
      <xdr:spPr>
        <a:xfrm flipV="1">
          <a:off x="9639300" y="10308438"/>
          <a:ext cx="838200" cy="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152418</xdr:rowOff>
    </xdr:from>
    <xdr:to>
      <xdr:col>46</xdr:col>
      <xdr:colOff>38100</xdr:colOff>
      <xdr:row>60</xdr:row>
      <xdr:rowOff>82568</xdr:rowOff>
    </xdr:to>
    <xdr:sp macro="" textlink="">
      <xdr:nvSpPr>
        <xdr:cNvPr id="249" name="楕円 248">
          <a:extLst>
            <a:ext uri="{FF2B5EF4-FFF2-40B4-BE49-F238E27FC236}">
              <a16:creationId xmlns:a16="http://schemas.microsoft.com/office/drawing/2014/main" id="{3786FBB0-0F83-4C21-8C00-82C8211B1060}"/>
            </a:ext>
          </a:extLst>
        </xdr:cNvPr>
        <xdr:cNvSpPr/>
      </xdr:nvSpPr>
      <xdr:spPr>
        <a:xfrm>
          <a:off x="8699500" y="1026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26915</xdr:rowOff>
    </xdr:from>
    <xdr:to>
      <xdr:col>50</xdr:col>
      <xdr:colOff>114300</xdr:colOff>
      <xdr:row>60</xdr:row>
      <xdr:rowOff>31768</xdr:rowOff>
    </xdr:to>
    <xdr:cxnSp macro="">
      <xdr:nvCxnSpPr>
        <xdr:cNvPr id="250" name="直線コネクタ 249">
          <a:extLst>
            <a:ext uri="{FF2B5EF4-FFF2-40B4-BE49-F238E27FC236}">
              <a16:creationId xmlns:a16="http://schemas.microsoft.com/office/drawing/2014/main" id="{423B1DBD-9B57-453D-B83E-FD8E046011FA}"/>
            </a:ext>
          </a:extLst>
        </xdr:cNvPr>
        <xdr:cNvCxnSpPr/>
      </xdr:nvCxnSpPr>
      <xdr:spPr>
        <a:xfrm flipV="1">
          <a:off x="8750300" y="10313915"/>
          <a:ext cx="889000" cy="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165530</xdr:rowOff>
    </xdr:from>
    <xdr:to>
      <xdr:col>41</xdr:col>
      <xdr:colOff>101600</xdr:colOff>
      <xdr:row>60</xdr:row>
      <xdr:rowOff>95680</xdr:rowOff>
    </xdr:to>
    <xdr:sp macro="" textlink="">
      <xdr:nvSpPr>
        <xdr:cNvPr id="251" name="楕円 250">
          <a:extLst>
            <a:ext uri="{FF2B5EF4-FFF2-40B4-BE49-F238E27FC236}">
              <a16:creationId xmlns:a16="http://schemas.microsoft.com/office/drawing/2014/main" id="{D62ADC56-DCAF-45EA-A935-E3B76CBF7706}"/>
            </a:ext>
          </a:extLst>
        </xdr:cNvPr>
        <xdr:cNvSpPr/>
      </xdr:nvSpPr>
      <xdr:spPr>
        <a:xfrm>
          <a:off x="7810500" y="1028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31768</xdr:rowOff>
    </xdr:from>
    <xdr:to>
      <xdr:col>45</xdr:col>
      <xdr:colOff>177800</xdr:colOff>
      <xdr:row>60</xdr:row>
      <xdr:rowOff>44880</xdr:rowOff>
    </xdr:to>
    <xdr:cxnSp macro="">
      <xdr:nvCxnSpPr>
        <xdr:cNvPr id="252" name="直線コネクタ 251">
          <a:extLst>
            <a:ext uri="{FF2B5EF4-FFF2-40B4-BE49-F238E27FC236}">
              <a16:creationId xmlns:a16="http://schemas.microsoft.com/office/drawing/2014/main" id="{77408093-9DC9-4E48-9346-4F5441F07C70}"/>
            </a:ext>
          </a:extLst>
        </xdr:cNvPr>
        <xdr:cNvCxnSpPr/>
      </xdr:nvCxnSpPr>
      <xdr:spPr>
        <a:xfrm flipV="1">
          <a:off x="7861300" y="10318768"/>
          <a:ext cx="889000" cy="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5687</xdr:rowOff>
    </xdr:from>
    <xdr:to>
      <xdr:col>36</xdr:col>
      <xdr:colOff>165100</xdr:colOff>
      <xdr:row>60</xdr:row>
      <xdr:rowOff>107287</xdr:rowOff>
    </xdr:to>
    <xdr:sp macro="" textlink="">
      <xdr:nvSpPr>
        <xdr:cNvPr id="253" name="楕円 252">
          <a:extLst>
            <a:ext uri="{FF2B5EF4-FFF2-40B4-BE49-F238E27FC236}">
              <a16:creationId xmlns:a16="http://schemas.microsoft.com/office/drawing/2014/main" id="{B2F88DC8-88BA-4E6E-9B00-3849DE622015}"/>
            </a:ext>
          </a:extLst>
        </xdr:cNvPr>
        <xdr:cNvSpPr/>
      </xdr:nvSpPr>
      <xdr:spPr>
        <a:xfrm>
          <a:off x="6921500" y="1029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44880</xdr:rowOff>
    </xdr:from>
    <xdr:to>
      <xdr:col>41</xdr:col>
      <xdr:colOff>50800</xdr:colOff>
      <xdr:row>60</xdr:row>
      <xdr:rowOff>56487</xdr:rowOff>
    </xdr:to>
    <xdr:cxnSp macro="">
      <xdr:nvCxnSpPr>
        <xdr:cNvPr id="254" name="直線コネクタ 253">
          <a:extLst>
            <a:ext uri="{FF2B5EF4-FFF2-40B4-BE49-F238E27FC236}">
              <a16:creationId xmlns:a16="http://schemas.microsoft.com/office/drawing/2014/main" id="{25A3A723-778A-4FF4-8C0A-544670E316BB}"/>
            </a:ext>
          </a:extLst>
        </xdr:cNvPr>
        <xdr:cNvCxnSpPr/>
      </xdr:nvCxnSpPr>
      <xdr:spPr>
        <a:xfrm flipV="1">
          <a:off x="6972300" y="10331880"/>
          <a:ext cx="889000" cy="1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DC766D27-0D00-42ED-9864-26E77A0B5DA9}"/>
            </a:ext>
          </a:extLst>
        </xdr:cNvPr>
        <xdr:cNvSpPr txBox="1"/>
      </xdr:nvSpPr>
      <xdr:spPr>
        <a:xfrm>
          <a:off x="9281505" y="10740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1CD27D10-EC1D-4381-849A-51674DC70631}"/>
            </a:ext>
          </a:extLst>
        </xdr:cNvPr>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7B369E07-78DD-429C-BECE-C0A3E3577991}"/>
            </a:ext>
          </a:extLst>
        </xdr:cNvPr>
        <xdr:cNvSpPr txBox="1"/>
      </xdr:nvSpPr>
      <xdr:spPr>
        <a:xfrm>
          <a:off x="7516205" y="10760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101490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3F7C587D-16A5-4B9B-BD30-324F86DA00F0}"/>
            </a:ext>
          </a:extLst>
        </xdr:cNvPr>
        <xdr:cNvSpPr txBox="1"/>
      </xdr:nvSpPr>
      <xdr:spPr>
        <a:xfrm>
          <a:off x="6627205" y="10731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94242</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4A590C5D-E4EA-4C46-83B1-D05BD91FEFD6}"/>
            </a:ext>
          </a:extLst>
        </xdr:cNvPr>
        <xdr:cNvSpPr txBox="1"/>
      </xdr:nvSpPr>
      <xdr:spPr>
        <a:xfrm>
          <a:off x="9281505" y="100383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99095</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F8DC5A67-BA10-46D8-A4A4-A7F3CD0B3E84}"/>
            </a:ext>
          </a:extLst>
        </xdr:cNvPr>
        <xdr:cNvSpPr txBox="1"/>
      </xdr:nvSpPr>
      <xdr:spPr>
        <a:xfrm>
          <a:off x="8405205" y="100431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112207</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9928051A-8CC3-4A5A-8AE3-A03547780D21}"/>
            </a:ext>
          </a:extLst>
        </xdr:cNvPr>
        <xdr:cNvSpPr txBox="1"/>
      </xdr:nvSpPr>
      <xdr:spPr>
        <a:xfrm>
          <a:off x="7516205" y="100563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58</xdr:row>
      <xdr:rowOff>123814</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71DD7D03-6470-4971-AFF5-FB7466A59C38}"/>
            </a:ext>
          </a:extLst>
        </xdr:cNvPr>
        <xdr:cNvSpPr txBox="1"/>
      </xdr:nvSpPr>
      <xdr:spPr>
        <a:xfrm>
          <a:off x="6627205" y="100679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6A22BE79-94A8-42FE-8408-067B40D5403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7D06A7CA-A36B-4218-A933-5699FAF86AD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9C9E95C1-2643-4D46-A433-76979B8AEBB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183867F-B2B0-4E10-BA01-3A65289586C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66ABE39-A67D-44C2-A8A0-F335B398AB2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E0EEA490-8387-4F83-B104-28ED5CFD948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66A02F6B-3BB9-48BF-B25A-573ECACD3E6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64EDE66D-6C82-4A45-80C5-9E9A421887A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E3AF6C31-EF8E-4AFC-97CF-839D4F7C0EA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F9795833-FDE3-4F8D-AE38-4F4B64D5E4B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595C16D9-22BA-48BA-BA4F-F1C9E232BDE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46180593-6B6B-483C-BEB3-4338F41AB8F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2B82E858-454E-4509-88AE-A2A15475336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38125CC9-9192-414E-B203-B99041FD7DE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171567EE-1922-4785-99D1-8DFD44D69F1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9D308959-B75F-498F-A38D-46D5F322DFC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FA838832-D1A2-430B-BD8D-B827574A905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9CA419B2-4CDA-4B92-A635-4D75B48033D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ADA9A52D-9FB7-45CD-8F46-11F6528DEC1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F618EA36-61E3-480D-ACF0-8447DDE81BA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2E61F228-0192-4EC4-8F5D-97D154458D3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9D2E89F7-FC11-47B3-8E74-B5E58D866B7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FB778B17-35DA-469E-BC09-AA8B9FF0C72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2AE8B16E-5268-4966-B9E6-CE5C92C5FC1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7177A1F-DC9B-435F-BD17-3424476F477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039B56CF-AEB4-4E6A-BF90-D09817CEBE0A}"/>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C0A77298-3530-40B6-BCF0-34B5BA333785}"/>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954F061A-ABCB-407B-B41D-87CA55361A76}"/>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9BB7281E-127D-4563-95D8-88F9874EEC64}"/>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8B1B8E1E-E67B-42A1-9335-A1234F2058D0}"/>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1866760-D576-42D1-B686-5983EEF8B2B1}"/>
            </a:ext>
          </a:extLst>
        </xdr:cNvPr>
        <xdr:cNvSpPr txBox="1"/>
      </xdr:nvSpPr>
      <xdr:spPr>
        <a:xfrm>
          <a:off x="4673600" y="1408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7D3EF2EA-6E2A-466A-8320-858ADB18A2F7}"/>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62F31251-086D-4542-881B-E3EB757FC817}"/>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3801EB13-B870-4BE1-B88E-8F0E79DFC607}"/>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551ECF02-53F1-4E0E-9D56-477A2FE0A941}"/>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5D4FB20A-C212-4F9C-A87E-FFDEC732EAEB}"/>
            </a:ext>
          </a:extLst>
        </xdr:cNvPr>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E9EF4F-E433-42CC-ADAD-08AF7693A85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2AD76BF-F66E-4446-B1D0-5C4EE3E73B1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A58A77A-7FC1-42F1-88F7-A804FFE2628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17CA871-4174-49C3-BFBE-92A72C73ECF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10D6D7C-0F30-41A5-9A8A-E64CCDE7D93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126093</xdr:rowOff>
    </xdr:from>
    <xdr:to>
      <xdr:col>24</xdr:col>
      <xdr:colOff>114300</xdr:colOff>
      <xdr:row>84</xdr:row>
      <xdr:rowOff>56243</xdr:rowOff>
    </xdr:to>
    <xdr:sp macro="" textlink="">
      <xdr:nvSpPr>
        <xdr:cNvPr id="304" name="楕円 303">
          <a:extLst>
            <a:ext uri="{FF2B5EF4-FFF2-40B4-BE49-F238E27FC236}">
              <a16:creationId xmlns:a16="http://schemas.microsoft.com/office/drawing/2014/main" id="{8D863D91-A619-4286-92E8-0BA904FFDDD3}"/>
            </a:ext>
          </a:extLst>
        </xdr:cNvPr>
        <xdr:cNvSpPr/>
      </xdr:nvSpPr>
      <xdr:spPr>
        <a:xfrm>
          <a:off x="45847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104520</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18B570A-9809-4AE8-A117-A6A235821B2C}"/>
            </a:ext>
          </a:extLst>
        </xdr:cNvPr>
        <xdr:cNvSpPr txBox="1"/>
      </xdr:nvSpPr>
      <xdr:spPr>
        <a:xfrm>
          <a:off x="4673600"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88537</xdr:rowOff>
    </xdr:from>
    <xdr:to>
      <xdr:col>20</xdr:col>
      <xdr:colOff>38100</xdr:colOff>
      <xdr:row>84</xdr:row>
      <xdr:rowOff>18687</xdr:rowOff>
    </xdr:to>
    <xdr:sp macro="" textlink="">
      <xdr:nvSpPr>
        <xdr:cNvPr id="306" name="楕円 305">
          <a:extLst>
            <a:ext uri="{FF2B5EF4-FFF2-40B4-BE49-F238E27FC236}">
              <a16:creationId xmlns:a16="http://schemas.microsoft.com/office/drawing/2014/main" id="{F43559A6-7265-44FB-B3E4-534326112FD4}"/>
            </a:ext>
          </a:extLst>
        </xdr:cNvPr>
        <xdr:cNvSpPr/>
      </xdr:nvSpPr>
      <xdr:spPr>
        <a:xfrm>
          <a:off x="37465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139337</xdr:rowOff>
    </xdr:from>
    <xdr:to>
      <xdr:col>24</xdr:col>
      <xdr:colOff>63500</xdr:colOff>
      <xdr:row>84</xdr:row>
      <xdr:rowOff>5443</xdr:rowOff>
    </xdr:to>
    <xdr:cxnSp macro="">
      <xdr:nvCxnSpPr>
        <xdr:cNvPr id="307" name="直線コネクタ 306">
          <a:extLst>
            <a:ext uri="{FF2B5EF4-FFF2-40B4-BE49-F238E27FC236}">
              <a16:creationId xmlns:a16="http://schemas.microsoft.com/office/drawing/2014/main" id="{BF6D6A04-93D2-46CB-A117-739B8F8BA144}"/>
            </a:ext>
          </a:extLst>
        </xdr:cNvPr>
        <xdr:cNvCxnSpPr/>
      </xdr:nvCxnSpPr>
      <xdr:spPr>
        <a:xfrm>
          <a:off x="3797300" y="1436968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50981</xdr:rowOff>
    </xdr:from>
    <xdr:to>
      <xdr:col>15</xdr:col>
      <xdr:colOff>101600</xdr:colOff>
      <xdr:row>83</xdr:row>
      <xdr:rowOff>152581</xdr:rowOff>
    </xdr:to>
    <xdr:sp macro="" textlink="">
      <xdr:nvSpPr>
        <xdr:cNvPr id="308" name="楕円 307">
          <a:extLst>
            <a:ext uri="{FF2B5EF4-FFF2-40B4-BE49-F238E27FC236}">
              <a16:creationId xmlns:a16="http://schemas.microsoft.com/office/drawing/2014/main" id="{9513C582-7689-4A19-B479-889C1AF7C5B7}"/>
            </a:ext>
          </a:extLst>
        </xdr:cNvPr>
        <xdr:cNvSpPr/>
      </xdr:nvSpPr>
      <xdr:spPr>
        <a:xfrm>
          <a:off x="2857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101781</xdr:rowOff>
    </xdr:from>
    <xdr:to>
      <xdr:col>19</xdr:col>
      <xdr:colOff>177800</xdr:colOff>
      <xdr:row>83</xdr:row>
      <xdr:rowOff>139337</xdr:rowOff>
    </xdr:to>
    <xdr:cxnSp macro="">
      <xdr:nvCxnSpPr>
        <xdr:cNvPr id="309" name="直線コネクタ 308">
          <a:extLst>
            <a:ext uri="{FF2B5EF4-FFF2-40B4-BE49-F238E27FC236}">
              <a16:creationId xmlns:a16="http://schemas.microsoft.com/office/drawing/2014/main" id="{3A2C8B24-7DFC-41E1-8156-BFF9CC94F03C}"/>
            </a:ext>
          </a:extLst>
        </xdr:cNvPr>
        <xdr:cNvCxnSpPr/>
      </xdr:nvCxnSpPr>
      <xdr:spPr>
        <a:xfrm>
          <a:off x="2908300" y="1433213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47716</xdr:rowOff>
    </xdr:from>
    <xdr:to>
      <xdr:col>10</xdr:col>
      <xdr:colOff>165100</xdr:colOff>
      <xdr:row>83</xdr:row>
      <xdr:rowOff>149316</xdr:rowOff>
    </xdr:to>
    <xdr:sp macro="" textlink="">
      <xdr:nvSpPr>
        <xdr:cNvPr id="310" name="楕円 309">
          <a:extLst>
            <a:ext uri="{FF2B5EF4-FFF2-40B4-BE49-F238E27FC236}">
              <a16:creationId xmlns:a16="http://schemas.microsoft.com/office/drawing/2014/main" id="{46E848F8-A294-4591-88F2-971AC45175FA}"/>
            </a:ext>
          </a:extLst>
        </xdr:cNvPr>
        <xdr:cNvSpPr/>
      </xdr:nvSpPr>
      <xdr:spPr>
        <a:xfrm>
          <a:off x="19685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98516</xdr:rowOff>
    </xdr:from>
    <xdr:to>
      <xdr:col>15</xdr:col>
      <xdr:colOff>50800</xdr:colOff>
      <xdr:row>83</xdr:row>
      <xdr:rowOff>101781</xdr:rowOff>
    </xdr:to>
    <xdr:cxnSp macro="">
      <xdr:nvCxnSpPr>
        <xdr:cNvPr id="311" name="直線コネクタ 310">
          <a:extLst>
            <a:ext uri="{FF2B5EF4-FFF2-40B4-BE49-F238E27FC236}">
              <a16:creationId xmlns:a16="http://schemas.microsoft.com/office/drawing/2014/main" id="{974DD915-2F5B-4482-834E-BA9944F65724}"/>
            </a:ext>
          </a:extLst>
        </xdr:cNvPr>
        <xdr:cNvCxnSpPr/>
      </xdr:nvCxnSpPr>
      <xdr:spPr>
        <a:xfrm>
          <a:off x="2019300" y="143288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88537</xdr:rowOff>
    </xdr:from>
    <xdr:to>
      <xdr:col>6</xdr:col>
      <xdr:colOff>38100</xdr:colOff>
      <xdr:row>84</xdr:row>
      <xdr:rowOff>18687</xdr:rowOff>
    </xdr:to>
    <xdr:sp macro="" textlink="">
      <xdr:nvSpPr>
        <xdr:cNvPr id="312" name="楕円 311">
          <a:extLst>
            <a:ext uri="{FF2B5EF4-FFF2-40B4-BE49-F238E27FC236}">
              <a16:creationId xmlns:a16="http://schemas.microsoft.com/office/drawing/2014/main" id="{C831FAB2-0C2C-4DDD-9946-093437B16998}"/>
            </a:ext>
          </a:extLst>
        </xdr:cNvPr>
        <xdr:cNvSpPr/>
      </xdr:nvSpPr>
      <xdr:spPr>
        <a:xfrm>
          <a:off x="10795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98516</xdr:rowOff>
    </xdr:from>
    <xdr:to>
      <xdr:col>10</xdr:col>
      <xdr:colOff>114300</xdr:colOff>
      <xdr:row>83</xdr:row>
      <xdr:rowOff>139337</xdr:rowOff>
    </xdr:to>
    <xdr:cxnSp macro="">
      <xdr:nvCxnSpPr>
        <xdr:cNvPr id="313" name="直線コネクタ 312">
          <a:extLst>
            <a:ext uri="{FF2B5EF4-FFF2-40B4-BE49-F238E27FC236}">
              <a16:creationId xmlns:a16="http://schemas.microsoft.com/office/drawing/2014/main" id="{07293654-0392-4E7D-8F94-D22AFD34B638}"/>
            </a:ext>
          </a:extLst>
        </xdr:cNvPr>
        <xdr:cNvCxnSpPr/>
      </xdr:nvCxnSpPr>
      <xdr:spPr>
        <a:xfrm flipV="1">
          <a:off x="1130300" y="1432886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455F04D0-FB1C-4B28-8026-7B8C41A50B05}"/>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0A212CAF-11B2-4F9F-8490-C930AC40EA54}"/>
            </a:ext>
          </a:extLst>
        </xdr:cNvPr>
        <xdr:cNvSpPr txBox="1"/>
      </xdr:nvSpPr>
      <xdr:spPr>
        <a:xfrm>
          <a:off x="2705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9D151CA2-F403-461C-A866-173812487E0A}"/>
            </a:ext>
          </a:extLst>
        </xdr:cNvPr>
        <xdr:cNvSpPr txBox="1"/>
      </xdr:nvSpPr>
      <xdr:spPr>
        <a:xfrm>
          <a:off x="1816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958FF25E-AC05-4D22-A5F4-86DFAC17A2A2}"/>
            </a:ext>
          </a:extLst>
        </xdr:cNvPr>
        <xdr:cNvSpPr txBox="1"/>
      </xdr:nvSpPr>
      <xdr:spPr>
        <a:xfrm>
          <a:off x="927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9814</xdr:rowOff>
    </xdr:from>
    <xdr:ext cx="405111" cy="259045"/>
    <xdr:sp macro="" textlink="">
      <xdr:nvSpPr>
        <xdr:cNvPr id="318" name="n_1mainValue【公営住宅】&#10;有形固定資産減価償却率">
          <a:extLst>
            <a:ext uri="{FF2B5EF4-FFF2-40B4-BE49-F238E27FC236}">
              <a16:creationId xmlns:a16="http://schemas.microsoft.com/office/drawing/2014/main" id="{45E7D7C9-AACE-42D2-AEA0-AE014C1EB527}"/>
            </a:ext>
          </a:extLst>
        </xdr:cNvPr>
        <xdr:cNvSpPr txBox="1"/>
      </xdr:nvSpPr>
      <xdr:spPr>
        <a:xfrm>
          <a:off x="3582044"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143708</xdr:rowOff>
    </xdr:from>
    <xdr:ext cx="405111" cy="259045"/>
    <xdr:sp macro="" textlink="">
      <xdr:nvSpPr>
        <xdr:cNvPr id="319" name="n_2mainValue【公営住宅】&#10;有形固定資産減価償却率">
          <a:extLst>
            <a:ext uri="{FF2B5EF4-FFF2-40B4-BE49-F238E27FC236}">
              <a16:creationId xmlns:a16="http://schemas.microsoft.com/office/drawing/2014/main" id="{800B6E3C-4273-4187-92DB-63E2CBB8C5F5}"/>
            </a:ext>
          </a:extLst>
        </xdr:cNvPr>
        <xdr:cNvSpPr txBox="1"/>
      </xdr:nvSpPr>
      <xdr:spPr>
        <a:xfrm>
          <a:off x="27057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140443</xdr:rowOff>
    </xdr:from>
    <xdr:ext cx="405111" cy="259045"/>
    <xdr:sp macro="" textlink="">
      <xdr:nvSpPr>
        <xdr:cNvPr id="320" name="n_3mainValue【公営住宅】&#10;有形固定資産減価償却率">
          <a:extLst>
            <a:ext uri="{FF2B5EF4-FFF2-40B4-BE49-F238E27FC236}">
              <a16:creationId xmlns:a16="http://schemas.microsoft.com/office/drawing/2014/main" id="{6D8171A3-FF42-48DF-9C65-8193D9E483C4}"/>
            </a:ext>
          </a:extLst>
        </xdr:cNvPr>
        <xdr:cNvSpPr txBox="1"/>
      </xdr:nvSpPr>
      <xdr:spPr>
        <a:xfrm>
          <a:off x="1816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9814</xdr:rowOff>
    </xdr:from>
    <xdr:ext cx="405111" cy="259045"/>
    <xdr:sp macro="" textlink="">
      <xdr:nvSpPr>
        <xdr:cNvPr id="321" name="n_4mainValue【公営住宅】&#10;有形固定資産減価償却率">
          <a:extLst>
            <a:ext uri="{FF2B5EF4-FFF2-40B4-BE49-F238E27FC236}">
              <a16:creationId xmlns:a16="http://schemas.microsoft.com/office/drawing/2014/main" id="{32C687DC-A5F0-46F1-883A-0604B31D5969}"/>
            </a:ext>
          </a:extLst>
        </xdr:cNvPr>
        <xdr:cNvSpPr txBox="1"/>
      </xdr:nvSpPr>
      <xdr:spPr>
        <a:xfrm>
          <a:off x="927744"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05916B1-663F-4DC9-9EB5-FF7C41274A9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57F1C1A-309B-49D0-AF87-28A4D555471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D6AA0EF-E108-42B8-93EE-2830EB86AD7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9B2C1F2-5CF8-440F-87AE-24927C885C2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0027BE1-7985-4631-9E02-1B8266764E9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1F7F16A-AA13-4FCD-BB4B-666475AE73D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55383C7-B49C-40A7-A745-010B9E7D61A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DE698FD-64B3-4A55-AE96-05A1016AFA6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9B97037-152E-4C67-AD42-1D14BF4C1B5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F3BCE45-CE34-460F-8DF7-9D3FA99692F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929EF618-0219-4BFD-B20E-9833EDC541F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B7878BE3-62F9-4523-9A46-0705FBAAB39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6021047E-604F-44D1-B0B3-201C95C3835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B8A803B3-3F25-4CC4-BF2E-B85E9CEEFB4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219510CC-7241-489F-BA83-315E51B65A3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FB1331A4-9C8C-4679-B620-854E63594BD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277938B7-6713-4342-9C3E-677B3DAE153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656B0D2E-2CF4-4841-A630-DD9108B1C3A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528122D8-925F-4488-B589-DA5A65FFF40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C621FA49-8E61-44EE-BAFF-DCA18CAFC0B4}"/>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786427CF-C05B-407F-8BF6-1CA2923B320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ABE15B6B-E0ED-428F-AA00-F66602DA8A3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7246E071-E548-427F-98B3-AA004BFA3E9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D14DB114-0131-4D0C-904C-8C87C577703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B71B0AFC-0AE5-4577-8634-DD0C1320894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61F7ED9D-0919-4B44-A7F3-21D0494CE913}"/>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9C730025-F837-425D-AF95-981819ADC3F9}"/>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E34FF1C0-1236-4BF5-9C93-D15A8DB7C8A6}"/>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8A828E90-44C9-4D80-8E9D-C1543C6655C3}"/>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D4BE0314-3C83-48E1-B7C0-71ECBBBD7155}"/>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a:extLst>
            <a:ext uri="{FF2B5EF4-FFF2-40B4-BE49-F238E27FC236}">
              <a16:creationId xmlns:a16="http://schemas.microsoft.com/office/drawing/2014/main" id="{F5B29152-7FE0-402B-B91B-87FC56709454}"/>
            </a:ext>
          </a:extLst>
        </xdr:cNvPr>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84C57E7C-38F2-4890-AC73-962D249C74AB}"/>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2053DE57-E32C-4812-85C9-3FFA13F9D4E5}"/>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F1542598-FE61-4FA4-AFCC-34E8CB6C429D}"/>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42D0DFE3-3D76-489C-A103-0EE8CAD887CD}"/>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3EDD100C-235D-4483-AE41-03CB60BBA868}"/>
            </a:ext>
          </a:extLst>
        </xdr:cNvPr>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3077426-F6C5-4EBF-B16C-945C13F44CB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392D26B-99C8-40EB-B24F-6DDF10AABB6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78444ED-B1F7-480E-ABA5-AA8BC9B702E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E6CF2BB-A52D-40F6-B8FA-7613BAC7222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E3609FFA-35A4-44FD-9851-C8E45C84702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57621</xdr:rowOff>
    </xdr:from>
    <xdr:to>
      <xdr:col>55</xdr:col>
      <xdr:colOff>50800</xdr:colOff>
      <xdr:row>81</xdr:row>
      <xdr:rowOff>159221</xdr:rowOff>
    </xdr:to>
    <xdr:sp macro="" textlink="">
      <xdr:nvSpPr>
        <xdr:cNvPr id="363" name="楕円 362">
          <a:extLst>
            <a:ext uri="{FF2B5EF4-FFF2-40B4-BE49-F238E27FC236}">
              <a16:creationId xmlns:a16="http://schemas.microsoft.com/office/drawing/2014/main" id="{18144167-FFC6-48C1-BFC3-D86910BC442C}"/>
            </a:ext>
          </a:extLst>
        </xdr:cNvPr>
        <xdr:cNvSpPr/>
      </xdr:nvSpPr>
      <xdr:spPr>
        <a:xfrm>
          <a:off x="10426700" y="139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80498</xdr:rowOff>
    </xdr:from>
    <xdr:ext cx="469744" cy="259045"/>
    <xdr:sp macro="" textlink="">
      <xdr:nvSpPr>
        <xdr:cNvPr id="364" name="【公営住宅】&#10;一人当たり面積該当値テキスト">
          <a:extLst>
            <a:ext uri="{FF2B5EF4-FFF2-40B4-BE49-F238E27FC236}">
              <a16:creationId xmlns:a16="http://schemas.microsoft.com/office/drawing/2014/main" id="{CD4DDCC2-6158-47FC-8ABF-4FC7A0D46477}"/>
            </a:ext>
          </a:extLst>
        </xdr:cNvPr>
        <xdr:cNvSpPr txBox="1"/>
      </xdr:nvSpPr>
      <xdr:spPr>
        <a:xfrm>
          <a:off x="10515600" y="1379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65241</xdr:rowOff>
    </xdr:from>
    <xdr:to>
      <xdr:col>50</xdr:col>
      <xdr:colOff>165100</xdr:colOff>
      <xdr:row>81</xdr:row>
      <xdr:rowOff>166841</xdr:rowOff>
    </xdr:to>
    <xdr:sp macro="" textlink="">
      <xdr:nvSpPr>
        <xdr:cNvPr id="365" name="楕円 364">
          <a:extLst>
            <a:ext uri="{FF2B5EF4-FFF2-40B4-BE49-F238E27FC236}">
              <a16:creationId xmlns:a16="http://schemas.microsoft.com/office/drawing/2014/main" id="{E5323789-5347-46D8-8BC6-72EF9C6948A7}"/>
            </a:ext>
          </a:extLst>
        </xdr:cNvPr>
        <xdr:cNvSpPr/>
      </xdr:nvSpPr>
      <xdr:spPr>
        <a:xfrm>
          <a:off x="9588500" y="1395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108421</xdr:rowOff>
    </xdr:from>
    <xdr:to>
      <xdr:col>55</xdr:col>
      <xdr:colOff>0</xdr:colOff>
      <xdr:row>81</xdr:row>
      <xdr:rowOff>116041</xdr:rowOff>
    </xdr:to>
    <xdr:cxnSp macro="">
      <xdr:nvCxnSpPr>
        <xdr:cNvPr id="366" name="直線コネクタ 365">
          <a:extLst>
            <a:ext uri="{FF2B5EF4-FFF2-40B4-BE49-F238E27FC236}">
              <a16:creationId xmlns:a16="http://schemas.microsoft.com/office/drawing/2014/main" id="{065E4E83-7813-47A3-9B1F-B80DBCB65AF8}"/>
            </a:ext>
          </a:extLst>
        </xdr:cNvPr>
        <xdr:cNvCxnSpPr/>
      </xdr:nvCxnSpPr>
      <xdr:spPr>
        <a:xfrm flipV="1">
          <a:off x="9639300" y="13995871"/>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101056</xdr:rowOff>
    </xdr:from>
    <xdr:to>
      <xdr:col>46</xdr:col>
      <xdr:colOff>38100</xdr:colOff>
      <xdr:row>83</xdr:row>
      <xdr:rowOff>31206</xdr:rowOff>
    </xdr:to>
    <xdr:sp macro="" textlink="">
      <xdr:nvSpPr>
        <xdr:cNvPr id="367" name="楕円 366">
          <a:extLst>
            <a:ext uri="{FF2B5EF4-FFF2-40B4-BE49-F238E27FC236}">
              <a16:creationId xmlns:a16="http://schemas.microsoft.com/office/drawing/2014/main" id="{05E140EE-E491-4787-93B0-DB352ABE9235}"/>
            </a:ext>
          </a:extLst>
        </xdr:cNvPr>
        <xdr:cNvSpPr/>
      </xdr:nvSpPr>
      <xdr:spPr>
        <a:xfrm>
          <a:off x="8699500" y="141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116041</xdr:rowOff>
    </xdr:from>
    <xdr:to>
      <xdr:col>50</xdr:col>
      <xdr:colOff>114300</xdr:colOff>
      <xdr:row>82</xdr:row>
      <xdr:rowOff>151856</xdr:rowOff>
    </xdr:to>
    <xdr:cxnSp macro="">
      <xdr:nvCxnSpPr>
        <xdr:cNvPr id="368" name="直線コネクタ 367">
          <a:extLst>
            <a:ext uri="{FF2B5EF4-FFF2-40B4-BE49-F238E27FC236}">
              <a16:creationId xmlns:a16="http://schemas.microsoft.com/office/drawing/2014/main" id="{72AECD8E-C034-4B6C-9733-F191B1FFF229}"/>
            </a:ext>
          </a:extLst>
        </xdr:cNvPr>
        <xdr:cNvCxnSpPr/>
      </xdr:nvCxnSpPr>
      <xdr:spPr>
        <a:xfrm flipV="1">
          <a:off x="8750300" y="14003491"/>
          <a:ext cx="889000" cy="20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115098</xdr:rowOff>
    </xdr:from>
    <xdr:to>
      <xdr:col>41</xdr:col>
      <xdr:colOff>101600</xdr:colOff>
      <xdr:row>83</xdr:row>
      <xdr:rowOff>45248</xdr:rowOff>
    </xdr:to>
    <xdr:sp macro="" textlink="">
      <xdr:nvSpPr>
        <xdr:cNvPr id="369" name="楕円 368">
          <a:extLst>
            <a:ext uri="{FF2B5EF4-FFF2-40B4-BE49-F238E27FC236}">
              <a16:creationId xmlns:a16="http://schemas.microsoft.com/office/drawing/2014/main" id="{EF78F223-59C2-4495-872E-19813D314CE3}"/>
            </a:ext>
          </a:extLst>
        </xdr:cNvPr>
        <xdr:cNvSpPr/>
      </xdr:nvSpPr>
      <xdr:spPr>
        <a:xfrm>
          <a:off x="7810500" y="1417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151856</xdr:rowOff>
    </xdr:from>
    <xdr:to>
      <xdr:col>45</xdr:col>
      <xdr:colOff>177800</xdr:colOff>
      <xdr:row>82</xdr:row>
      <xdr:rowOff>165898</xdr:rowOff>
    </xdr:to>
    <xdr:cxnSp macro="">
      <xdr:nvCxnSpPr>
        <xdr:cNvPr id="370" name="直線コネクタ 369">
          <a:extLst>
            <a:ext uri="{FF2B5EF4-FFF2-40B4-BE49-F238E27FC236}">
              <a16:creationId xmlns:a16="http://schemas.microsoft.com/office/drawing/2014/main" id="{5A154376-D42A-45B9-B4CB-5F249B5A3C85}"/>
            </a:ext>
          </a:extLst>
        </xdr:cNvPr>
        <xdr:cNvCxnSpPr/>
      </xdr:nvCxnSpPr>
      <xdr:spPr>
        <a:xfrm flipV="1">
          <a:off x="7861300" y="14210756"/>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20065</xdr:rowOff>
    </xdr:from>
    <xdr:to>
      <xdr:col>36</xdr:col>
      <xdr:colOff>165100</xdr:colOff>
      <xdr:row>83</xdr:row>
      <xdr:rowOff>121665</xdr:rowOff>
    </xdr:to>
    <xdr:sp macro="" textlink="">
      <xdr:nvSpPr>
        <xdr:cNvPr id="371" name="楕円 370">
          <a:extLst>
            <a:ext uri="{FF2B5EF4-FFF2-40B4-BE49-F238E27FC236}">
              <a16:creationId xmlns:a16="http://schemas.microsoft.com/office/drawing/2014/main" id="{D2268071-3549-4FF0-BAF3-6BB3692AFBD5}"/>
            </a:ext>
          </a:extLst>
        </xdr:cNvPr>
        <xdr:cNvSpPr/>
      </xdr:nvSpPr>
      <xdr:spPr>
        <a:xfrm>
          <a:off x="6921500" y="1425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165898</xdr:rowOff>
    </xdr:from>
    <xdr:to>
      <xdr:col>41</xdr:col>
      <xdr:colOff>50800</xdr:colOff>
      <xdr:row>83</xdr:row>
      <xdr:rowOff>70865</xdr:rowOff>
    </xdr:to>
    <xdr:cxnSp macro="">
      <xdr:nvCxnSpPr>
        <xdr:cNvPr id="372" name="直線コネクタ 371">
          <a:extLst>
            <a:ext uri="{FF2B5EF4-FFF2-40B4-BE49-F238E27FC236}">
              <a16:creationId xmlns:a16="http://schemas.microsoft.com/office/drawing/2014/main" id="{FBE6A8DF-F71A-4CD4-A55F-33B2CE7C90EB}"/>
            </a:ext>
          </a:extLst>
        </xdr:cNvPr>
        <xdr:cNvCxnSpPr/>
      </xdr:nvCxnSpPr>
      <xdr:spPr>
        <a:xfrm flipV="1">
          <a:off x="6972300" y="14224798"/>
          <a:ext cx="889000" cy="7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a:extLst>
            <a:ext uri="{FF2B5EF4-FFF2-40B4-BE49-F238E27FC236}">
              <a16:creationId xmlns:a16="http://schemas.microsoft.com/office/drawing/2014/main" id="{69B57319-5156-4824-92DE-084392A646D2}"/>
            </a:ext>
          </a:extLst>
        </xdr:cNvPr>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a:extLst>
            <a:ext uri="{FF2B5EF4-FFF2-40B4-BE49-F238E27FC236}">
              <a16:creationId xmlns:a16="http://schemas.microsoft.com/office/drawing/2014/main" id="{BEA937AE-8B71-4423-B2C4-84051F6499F4}"/>
            </a:ext>
          </a:extLst>
        </xdr:cNvPr>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30715</xdr:rowOff>
    </xdr:from>
    <xdr:ext cx="469744" cy="259045"/>
    <xdr:sp macro="" textlink="">
      <xdr:nvSpPr>
        <xdr:cNvPr id="375" name="n_3aveValue【公営住宅】&#10;一人当たり面積">
          <a:extLst>
            <a:ext uri="{FF2B5EF4-FFF2-40B4-BE49-F238E27FC236}">
              <a16:creationId xmlns:a16="http://schemas.microsoft.com/office/drawing/2014/main" id="{1C613FF8-72AF-4C95-AC4C-25D8714447CC}"/>
            </a:ext>
          </a:extLst>
        </xdr:cNvPr>
        <xdr:cNvSpPr txBox="1"/>
      </xdr:nvSpPr>
      <xdr:spPr>
        <a:xfrm>
          <a:off x="7626427" y="144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32565</xdr:rowOff>
    </xdr:from>
    <xdr:ext cx="469744" cy="259045"/>
    <xdr:sp macro="" textlink="">
      <xdr:nvSpPr>
        <xdr:cNvPr id="376" name="n_4aveValue【公営住宅】&#10;一人当たり面積">
          <a:extLst>
            <a:ext uri="{FF2B5EF4-FFF2-40B4-BE49-F238E27FC236}">
              <a16:creationId xmlns:a16="http://schemas.microsoft.com/office/drawing/2014/main" id="{168FB63C-0D1E-4A2C-B831-EEB249BCD16D}"/>
            </a:ext>
          </a:extLst>
        </xdr:cNvPr>
        <xdr:cNvSpPr txBox="1"/>
      </xdr:nvSpPr>
      <xdr:spPr>
        <a:xfrm>
          <a:off x="6737427" y="144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11918</xdr:rowOff>
    </xdr:from>
    <xdr:ext cx="469744" cy="259045"/>
    <xdr:sp macro="" textlink="">
      <xdr:nvSpPr>
        <xdr:cNvPr id="377" name="n_1mainValue【公営住宅】&#10;一人当たり面積">
          <a:extLst>
            <a:ext uri="{FF2B5EF4-FFF2-40B4-BE49-F238E27FC236}">
              <a16:creationId xmlns:a16="http://schemas.microsoft.com/office/drawing/2014/main" id="{66ACFDC2-9B55-4D1E-8CFC-033536897AB8}"/>
            </a:ext>
          </a:extLst>
        </xdr:cNvPr>
        <xdr:cNvSpPr txBox="1"/>
      </xdr:nvSpPr>
      <xdr:spPr>
        <a:xfrm>
          <a:off x="9391727" y="137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47733</xdr:rowOff>
    </xdr:from>
    <xdr:ext cx="469744" cy="259045"/>
    <xdr:sp macro="" textlink="">
      <xdr:nvSpPr>
        <xdr:cNvPr id="378" name="n_2mainValue【公営住宅】&#10;一人当たり面積">
          <a:extLst>
            <a:ext uri="{FF2B5EF4-FFF2-40B4-BE49-F238E27FC236}">
              <a16:creationId xmlns:a16="http://schemas.microsoft.com/office/drawing/2014/main" id="{6664156C-F184-4521-8926-99587652EC51}"/>
            </a:ext>
          </a:extLst>
        </xdr:cNvPr>
        <xdr:cNvSpPr txBox="1"/>
      </xdr:nvSpPr>
      <xdr:spPr>
        <a:xfrm>
          <a:off x="8515427" y="139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61775</xdr:rowOff>
    </xdr:from>
    <xdr:ext cx="469744" cy="259045"/>
    <xdr:sp macro="" textlink="">
      <xdr:nvSpPr>
        <xdr:cNvPr id="379" name="n_3mainValue【公営住宅】&#10;一人当たり面積">
          <a:extLst>
            <a:ext uri="{FF2B5EF4-FFF2-40B4-BE49-F238E27FC236}">
              <a16:creationId xmlns:a16="http://schemas.microsoft.com/office/drawing/2014/main" id="{387EFF5A-7FF0-4391-9B8A-FE29CF58D9E6}"/>
            </a:ext>
          </a:extLst>
        </xdr:cNvPr>
        <xdr:cNvSpPr txBox="1"/>
      </xdr:nvSpPr>
      <xdr:spPr>
        <a:xfrm>
          <a:off x="7626427" y="1394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138192</xdr:rowOff>
    </xdr:from>
    <xdr:ext cx="469744" cy="259045"/>
    <xdr:sp macro="" textlink="">
      <xdr:nvSpPr>
        <xdr:cNvPr id="380" name="n_4mainValue【公営住宅】&#10;一人当たり面積">
          <a:extLst>
            <a:ext uri="{FF2B5EF4-FFF2-40B4-BE49-F238E27FC236}">
              <a16:creationId xmlns:a16="http://schemas.microsoft.com/office/drawing/2014/main" id="{D6078582-77FA-49E7-971D-1F6AF1BE770A}"/>
            </a:ext>
          </a:extLst>
        </xdr:cNvPr>
        <xdr:cNvSpPr txBox="1"/>
      </xdr:nvSpPr>
      <xdr:spPr>
        <a:xfrm>
          <a:off x="6737427" y="140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7DAFA5AF-E2CE-4353-86C3-73388F0C2C1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6D83964B-ED34-4F31-A0BF-99C92DA25A0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3EEF5B00-3309-4B67-A66E-8B933A3B131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5586AB7F-7313-447E-8B98-2B7655C74CD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832648BB-2841-403E-816B-8D4EF66EA20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5B5B264-A02D-4EB2-8768-3529C2E4105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ACFF6FE5-A446-41E5-AD5B-056DD381662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3307C113-0529-4538-8648-BA458F5BB0F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B425BA8B-DA67-4F55-85F2-F7DD3396C65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D7CDA45-9137-469E-86C6-C5193CEEC28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67259F79-6BF3-41B1-A10F-C2D17409445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E40D52B0-5D16-4B85-AA7C-34A89E81E18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4F19527-1713-485C-903D-36287AAC618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948E4DC3-ECE3-4A12-A1D9-C216F5B70B1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1FBAF6-F68A-46A7-8956-DC0C4334096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B98C94D9-640F-4E92-BA4F-FF9B4F3E1E6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EF36B5E7-C0CD-4C30-A3D7-068D01D6B21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B30E8F21-9774-42D5-A21C-991E5D8547B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A1D85AD9-E2C5-4025-A25B-B58657AFC06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7E2F4C94-1DC9-4B7D-97C2-3BC1F3D959F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3C250043-C5E2-4F78-BABE-CBAAD49BF85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3E5CD470-61CF-4DA2-BF9D-E676260AA23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6C9B91D-78C1-405B-8B69-E4BEAE72718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CDA4B40B-2DE0-4BEA-BF32-FC5660940B7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F4065D45-E111-440C-B963-2F3687A82B2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F628F3D8-E298-4CB5-A167-C2235EA0D37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2F6DA57D-A04A-425E-9051-9D6E6A549DD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F471787B-1AA8-4A1C-B8AD-2BE1A36EB0D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5FE2C358-8D6A-474B-A8D1-4C823249F9F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613F181A-CC86-44D6-AB64-7DDC3CAB304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B29F0EAB-D7A6-4D63-9A3B-DDE3FFC03BE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1C1F2310-C04B-4FDB-A906-CB3CE325FB1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D6EFD7B6-D01F-4BC7-9957-EC7F6D3EDDD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CF2DB6FA-4FCC-4E11-912B-BDD421637A6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C1DF731E-177B-4191-8D46-91F04EC9316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87F2434A-D495-421F-BA0A-D37F3E15AE5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A9C18F7C-4D9D-41A4-95A5-674331A174B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50DFC112-6F46-4D76-A0AC-9E799693AD6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F7FB735F-B011-4F96-8012-18200986EE9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F433C30E-5F37-4A6F-B877-98591172383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63A06011-97F3-49C5-B81E-484156D45D5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845F3322-1A2D-4F29-8226-E40FBB6EB23A}"/>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89FC19D5-1626-4B3B-854F-03D5EA5C638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59B74D42-AFB5-442E-8A90-A083B7ACAF5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9BF54F99-DD36-4A90-9D32-F02F1687C9FA}"/>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4D7D7A73-52D6-441A-8891-53AB5C832426}"/>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146716D8-4022-4361-9197-2659D9EB4E43}"/>
            </a:ext>
          </a:extLst>
        </xdr:cNvPr>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C10F17CB-21F5-478B-B381-9000C5E28575}"/>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83EADFC6-1B43-4174-821F-B100B195D0CF}"/>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77FAE8A3-648A-425E-8CF9-E4F225647465}"/>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C8E5DF57-8AAF-43F6-A1F4-32171F5C9727}"/>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5404C291-0540-44AC-9BC0-3409DBAD5CED}"/>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75B77D4-8F32-49B7-AE2F-992CB11AF62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FBBDD67-9C59-45A6-BA39-0577D522BB6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097DE0B-0AA8-4B1B-B3C8-F9FB553772F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8E8C108-0AE7-4DAC-ADEB-D5D58439C99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B72D32FC-2D38-4080-8918-4A803EF3D4B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438" name="楕円 437">
          <a:extLst>
            <a:ext uri="{FF2B5EF4-FFF2-40B4-BE49-F238E27FC236}">
              <a16:creationId xmlns:a16="http://schemas.microsoft.com/office/drawing/2014/main" id="{CB67D0C7-DEC0-4D76-B86A-DB03E6645255}"/>
            </a:ext>
          </a:extLst>
        </xdr:cNvPr>
        <xdr:cNvSpPr/>
      </xdr:nvSpPr>
      <xdr:spPr>
        <a:xfrm>
          <a:off x="162687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28320</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82DA6D09-31D0-45DC-BAF9-6BEF9AE6C9C5}"/>
            </a:ext>
          </a:extLst>
        </xdr:cNvPr>
        <xdr:cNvSpPr txBox="1"/>
      </xdr:nvSpPr>
      <xdr:spPr>
        <a:xfrm>
          <a:off x="16357600"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17235</xdr:rowOff>
    </xdr:from>
    <xdr:to>
      <xdr:col>81</xdr:col>
      <xdr:colOff>101600</xdr:colOff>
      <xdr:row>41</xdr:row>
      <xdr:rowOff>118835</xdr:rowOff>
    </xdr:to>
    <xdr:sp macro="" textlink="">
      <xdr:nvSpPr>
        <xdr:cNvPr id="440" name="楕円 439">
          <a:extLst>
            <a:ext uri="{FF2B5EF4-FFF2-40B4-BE49-F238E27FC236}">
              <a16:creationId xmlns:a16="http://schemas.microsoft.com/office/drawing/2014/main" id="{28E651BB-3E78-48D5-88B3-9963EFABC227}"/>
            </a:ext>
          </a:extLst>
        </xdr:cNvPr>
        <xdr:cNvSpPr/>
      </xdr:nvSpPr>
      <xdr:spPr>
        <a:xfrm>
          <a:off x="15430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68035</xdr:rowOff>
    </xdr:from>
    <xdr:to>
      <xdr:col>85</xdr:col>
      <xdr:colOff>127000</xdr:colOff>
      <xdr:row>41</xdr:row>
      <xdr:rowOff>100693</xdr:rowOff>
    </xdr:to>
    <xdr:cxnSp macro="">
      <xdr:nvCxnSpPr>
        <xdr:cNvPr id="441" name="直線コネクタ 440">
          <a:extLst>
            <a:ext uri="{FF2B5EF4-FFF2-40B4-BE49-F238E27FC236}">
              <a16:creationId xmlns:a16="http://schemas.microsoft.com/office/drawing/2014/main" id="{BEEFD48F-4B5B-4B27-8EC9-18F7624C8D29}"/>
            </a:ext>
          </a:extLst>
        </xdr:cNvPr>
        <xdr:cNvCxnSpPr/>
      </xdr:nvCxnSpPr>
      <xdr:spPr>
        <a:xfrm>
          <a:off x="15481300" y="70974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156028</xdr:rowOff>
    </xdr:from>
    <xdr:to>
      <xdr:col>76</xdr:col>
      <xdr:colOff>165100</xdr:colOff>
      <xdr:row>41</xdr:row>
      <xdr:rowOff>86178</xdr:rowOff>
    </xdr:to>
    <xdr:sp macro="" textlink="">
      <xdr:nvSpPr>
        <xdr:cNvPr id="442" name="楕円 441">
          <a:extLst>
            <a:ext uri="{FF2B5EF4-FFF2-40B4-BE49-F238E27FC236}">
              <a16:creationId xmlns:a16="http://schemas.microsoft.com/office/drawing/2014/main" id="{ABF51AF1-0548-43B3-9789-A30CF1B9A648}"/>
            </a:ext>
          </a:extLst>
        </xdr:cNvPr>
        <xdr:cNvSpPr/>
      </xdr:nvSpPr>
      <xdr:spPr>
        <a:xfrm>
          <a:off x="14541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35378</xdr:rowOff>
    </xdr:from>
    <xdr:to>
      <xdr:col>81</xdr:col>
      <xdr:colOff>50800</xdr:colOff>
      <xdr:row>41</xdr:row>
      <xdr:rowOff>68035</xdr:rowOff>
    </xdr:to>
    <xdr:cxnSp macro="">
      <xdr:nvCxnSpPr>
        <xdr:cNvPr id="443" name="直線コネクタ 442">
          <a:extLst>
            <a:ext uri="{FF2B5EF4-FFF2-40B4-BE49-F238E27FC236}">
              <a16:creationId xmlns:a16="http://schemas.microsoft.com/office/drawing/2014/main" id="{44FF017F-7255-4348-9430-B5604EBE8D25}"/>
            </a:ext>
          </a:extLst>
        </xdr:cNvPr>
        <xdr:cNvCxnSpPr/>
      </xdr:nvCxnSpPr>
      <xdr:spPr>
        <a:xfrm>
          <a:off x="14592300" y="70648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123372</xdr:rowOff>
    </xdr:from>
    <xdr:to>
      <xdr:col>72</xdr:col>
      <xdr:colOff>38100</xdr:colOff>
      <xdr:row>41</xdr:row>
      <xdr:rowOff>53522</xdr:rowOff>
    </xdr:to>
    <xdr:sp macro="" textlink="">
      <xdr:nvSpPr>
        <xdr:cNvPr id="444" name="楕円 443">
          <a:extLst>
            <a:ext uri="{FF2B5EF4-FFF2-40B4-BE49-F238E27FC236}">
              <a16:creationId xmlns:a16="http://schemas.microsoft.com/office/drawing/2014/main" id="{82F6D12F-D9CB-4C2A-8119-1B4939973FCA}"/>
            </a:ext>
          </a:extLst>
        </xdr:cNvPr>
        <xdr:cNvSpPr/>
      </xdr:nvSpPr>
      <xdr:spPr>
        <a:xfrm>
          <a:off x="13652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2722</xdr:rowOff>
    </xdr:from>
    <xdr:to>
      <xdr:col>76</xdr:col>
      <xdr:colOff>114300</xdr:colOff>
      <xdr:row>41</xdr:row>
      <xdr:rowOff>35378</xdr:rowOff>
    </xdr:to>
    <xdr:cxnSp macro="">
      <xdr:nvCxnSpPr>
        <xdr:cNvPr id="445" name="直線コネクタ 444">
          <a:extLst>
            <a:ext uri="{FF2B5EF4-FFF2-40B4-BE49-F238E27FC236}">
              <a16:creationId xmlns:a16="http://schemas.microsoft.com/office/drawing/2014/main" id="{3785BF6F-4E14-4BEC-9DA1-8374A732235A}"/>
            </a:ext>
          </a:extLst>
        </xdr:cNvPr>
        <xdr:cNvCxnSpPr/>
      </xdr:nvCxnSpPr>
      <xdr:spPr>
        <a:xfrm>
          <a:off x="13703300" y="70321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90715</xdr:rowOff>
    </xdr:from>
    <xdr:to>
      <xdr:col>67</xdr:col>
      <xdr:colOff>101600</xdr:colOff>
      <xdr:row>41</xdr:row>
      <xdr:rowOff>20865</xdr:rowOff>
    </xdr:to>
    <xdr:sp macro="" textlink="">
      <xdr:nvSpPr>
        <xdr:cNvPr id="446" name="楕円 445">
          <a:extLst>
            <a:ext uri="{FF2B5EF4-FFF2-40B4-BE49-F238E27FC236}">
              <a16:creationId xmlns:a16="http://schemas.microsoft.com/office/drawing/2014/main" id="{A5DCF2FE-5140-4700-9BFC-B9A2EC65008E}"/>
            </a:ext>
          </a:extLst>
        </xdr:cNvPr>
        <xdr:cNvSpPr/>
      </xdr:nvSpPr>
      <xdr:spPr>
        <a:xfrm>
          <a:off x="12763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141515</xdr:rowOff>
    </xdr:from>
    <xdr:to>
      <xdr:col>71</xdr:col>
      <xdr:colOff>177800</xdr:colOff>
      <xdr:row>41</xdr:row>
      <xdr:rowOff>2722</xdr:rowOff>
    </xdr:to>
    <xdr:cxnSp macro="">
      <xdr:nvCxnSpPr>
        <xdr:cNvPr id="447" name="直線コネクタ 446">
          <a:extLst>
            <a:ext uri="{FF2B5EF4-FFF2-40B4-BE49-F238E27FC236}">
              <a16:creationId xmlns:a16="http://schemas.microsoft.com/office/drawing/2014/main" id="{6BCD2A2D-4432-48E4-97C3-EDA049853825}"/>
            </a:ext>
          </a:extLst>
        </xdr:cNvPr>
        <xdr:cNvCxnSpPr/>
      </xdr:nvCxnSpPr>
      <xdr:spPr>
        <a:xfrm>
          <a:off x="12814300" y="69995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C7D63549-1233-4C90-8766-9AC2653A6854}"/>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79531E86-CAA4-4578-8140-5B065F99E1BF}"/>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6892ED38-9C9C-48BC-9032-9EFCF8C262C4}"/>
            </a:ext>
          </a:extLst>
        </xdr:cNvPr>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2F4D2295-6212-49FA-BDED-9AB1EE902FD0}"/>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109962</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B56E5798-366E-4CC7-94A1-5A4D6939F741}"/>
            </a:ext>
          </a:extLst>
        </xdr:cNvPr>
        <xdr:cNvSpPr txBox="1"/>
      </xdr:nvSpPr>
      <xdr:spPr>
        <a:xfrm>
          <a:off x="15266044" y="713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77305</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2F2ABCA4-1B2F-4586-8531-FF24560AB801}"/>
            </a:ext>
          </a:extLst>
        </xdr:cNvPr>
        <xdr:cNvSpPr txBox="1"/>
      </xdr:nvSpPr>
      <xdr:spPr>
        <a:xfrm>
          <a:off x="14389744"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44649</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32214BF7-F52E-42C5-8DAD-AF481F195186}"/>
            </a:ext>
          </a:extLst>
        </xdr:cNvPr>
        <xdr:cNvSpPr txBox="1"/>
      </xdr:nvSpPr>
      <xdr:spPr>
        <a:xfrm>
          <a:off x="13500744" y="707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11992</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676769B5-C42D-47D3-A52E-9576CED961B1}"/>
            </a:ext>
          </a:extLst>
        </xdr:cNvPr>
        <xdr:cNvSpPr txBox="1"/>
      </xdr:nvSpPr>
      <xdr:spPr>
        <a:xfrm>
          <a:off x="126117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30B57AA4-AD52-45F7-BFCA-883A4A797B9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7A3E6F76-C16D-4B6E-A649-B51014A9A04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D980E99C-4D74-4500-B5A9-B0860ECADB7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E83455C3-8F31-43A5-9A72-88F47133318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20BC4E8C-62B8-448A-88EA-08065B9E6AE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A5F5C851-D1B0-4CB9-9212-88030DE8393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BF36FF76-2C74-43F6-B3D8-ADBF7C73B39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FFFB1F69-1296-43BE-81C2-E8479195A0F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3B526024-8A9F-4693-9984-407B46ABDB6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8CE23C7A-DE19-40EC-991C-EC33C9ACA61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6E41C4A3-75F8-4B8B-B5EE-142B707BE60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2AF6D8ED-8E5F-48C4-92B0-1B6079C8A92F}"/>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DB63EF21-66DD-4ED5-96CE-B1607A8EB31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BBE26C17-9F66-4C35-9937-D383AD63C26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2CE3EAA7-E7A1-4FDD-8CB6-18591A49016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1A93E8A0-C889-462C-A450-1806E0D7375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19E01280-38CF-4C0E-9D0E-56C7B9D2EF7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BCADEE95-85BC-416C-9885-EB551CAA5C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146B7537-DBB9-4B11-A1EF-4D0F8E1EB82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BE6417F8-4E1B-4625-B52A-03C9CF3D727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664A6984-39D9-4848-B9F0-405B159C4E2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8919909B-D341-492A-B267-685097CDEA14}"/>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4B3381EE-53E3-4FC8-9A53-00D84AD6205B}"/>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9D607EF5-09C0-4E46-82C5-7B20FF291B5E}"/>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7EDE0BD4-D02F-4C51-9D79-438FC798151D}"/>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FFDE93A7-F310-443E-ADAD-CA1376BAC247}"/>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0A86C51D-754E-4713-835D-C46B3D5B7E7F}"/>
            </a:ext>
          </a:extLst>
        </xdr:cNvPr>
        <xdr:cNvSpPr txBox="1"/>
      </xdr:nvSpPr>
      <xdr:spPr>
        <a:xfrm>
          <a:off x="22199600" y="666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0CDB045B-20F4-4D08-8943-8CE6F8AA749D}"/>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83B41318-1167-45C2-AEE8-6B36F29FABAC}"/>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53FAC995-6E61-42DB-835B-284DAC2CA809}"/>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0C8B7B16-8BC4-4473-9B75-B7129768CC6B}"/>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20CB7FAB-1CF8-4443-9420-0BD5E54F3CD5}"/>
            </a:ext>
          </a:extLst>
        </xdr:cNvPr>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3758E7F-FF32-4E4E-AB15-96FE1308E48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DE82937-2CDC-4A90-B13C-D986CEC3EDB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FD41901-3C2D-4CE3-943F-5282E461272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6666B9F-642C-4098-B98E-4A84197BE43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8FC7683D-C350-44F9-9011-57F989E6D8F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138786</xdr:rowOff>
    </xdr:from>
    <xdr:to>
      <xdr:col>116</xdr:col>
      <xdr:colOff>114300</xdr:colOff>
      <xdr:row>33</xdr:row>
      <xdr:rowOff>68936</xdr:rowOff>
    </xdr:to>
    <xdr:sp macro="" textlink="">
      <xdr:nvSpPr>
        <xdr:cNvPr id="493" name="楕円 492">
          <a:extLst>
            <a:ext uri="{FF2B5EF4-FFF2-40B4-BE49-F238E27FC236}">
              <a16:creationId xmlns:a16="http://schemas.microsoft.com/office/drawing/2014/main" id="{85F96387-0978-4EC3-8BF2-A1AD7A91B9E8}"/>
            </a:ext>
          </a:extLst>
        </xdr:cNvPr>
        <xdr:cNvSpPr/>
      </xdr:nvSpPr>
      <xdr:spPr>
        <a:xfrm>
          <a:off x="22110700" y="562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91813</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979F327F-AB55-48CA-89D7-25BA94F6129D}"/>
            </a:ext>
          </a:extLst>
        </xdr:cNvPr>
        <xdr:cNvSpPr txBox="1"/>
      </xdr:nvSpPr>
      <xdr:spPr>
        <a:xfrm>
          <a:off x="22199600" y="557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150673</xdr:rowOff>
    </xdr:from>
    <xdr:to>
      <xdr:col>112</xdr:col>
      <xdr:colOff>38100</xdr:colOff>
      <xdr:row>33</xdr:row>
      <xdr:rowOff>80823</xdr:rowOff>
    </xdr:to>
    <xdr:sp macro="" textlink="">
      <xdr:nvSpPr>
        <xdr:cNvPr id="495" name="楕円 494">
          <a:extLst>
            <a:ext uri="{FF2B5EF4-FFF2-40B4-BE49-F238E27FC236}">
              <a16:creationId xmlns:a16="http://schemas.microsoft.com/office/drawing/2014/main" id="{7CFFA804-64B8-417E-9BE8-99C99094543F}"/>
            </a:ext>
          </a:extLst>
        </xdr:cNvPr>
        <xdr:cNvSpPr/>
      </xdr:nvSpPr>
      <xdr:spPr>
        <a:xfrm>
          <a:off x="21272500" y="563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18136</xdr:rowOff>
    </xdr:from>
    <xdr:to>
      <xdr:col>116</xdr:col>
      <xdr:colOff>63500</xdr:colOff>
      <xdr:row>33</xdr:row>
      <xdr:rowOff>30023</xdr:rowOff>
    </xdr:to>
    <xdr:cxnSp macro="">
      <xdr:nvCxnSpPr>
        <xdr:cNvPr id="496" name="直線コネクタ 495">
          <a:extLst>
            <a:ext uri="{FF2B5EF4-FFF2-40B4-BE49-F238E27FC236}">
              <a16:creationId xmlns:a16="http://schemas.microsoft.com/office/drawing/2014/main" id="{6499B49D-FF3A-44DE-9E9C-3236AD713187}"/>
            </a:ext>
          </a:extLst>
        </xdr:cNvPr>
        <xdr:cNvCxnSpPr/>
      </xdr:nvCxnSpPr>
      <xdr:spPr>
        <a:xfrm flipV="1">
          <a:off x="21323300" y="5675986"/>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161646</xdr:rowOff>
    </xdr:from>
    <xdr:to>
      <xdr:col>107</xdr:col>
      <xdr:colOff>101600</xdr:colOff>
      <xdr:row>33</xdr:row>
      <xdr:rowOff>91796</xdr:rowOff>
    </xdr:to>
    <xdr:sp macro="" textlink="">
      <xdr:nvSpPr>
        <xdr:cNvPr id="497" name="楕円 496">
          <a:extLst>
            <a:ext uri="{FF2B5EF4-FFF2-40B4-BE49-F238E27FC236}">
              <a16:creationId xmlns:a16="http://schemas.microsoft.com/office/drawing/2014/main" id="{F2701B73-6D4A-476F-80D9-0548CFDCB98F}"/>
            </a:ext>
          </a:extLst>
        </xdr:cNvPr>
        <xdr:cNvSpPr/>
      </xdr:nvSpPr>
      <xdr:spPr>
        <a:xfrm>
          <a:off x="20383500" y="564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30023</xdr:rowOff>
    </xdr:from>
    <xdr:to>
      <xdr:col>111</xdr:col>
      <xdr:colOff>177800</xdr:colOff>
      <xdr:row>33</xdr:row>
      <xdr:rowOff>40996</xdr:rowOff>
    </xdr:to>
    <xdr:cxnSp macro="">
      <xdr:nvCxnSpPr>
        <xdr:cNvPr id="498" name="直線コネクタ 497">
          <a:extLst>
            <a:ext uri="{FF2B5EF4-FFF2-40B4-BE49-F238E27FC236}">
              <a16:creationId xmlns:a16="http://schemas.microsoft.com/office/drawing/2014/main" id="{4688790D-2747-42CE-89B3-EC63E0429A7A}"/>
            </a:ext>
          </a:extLst>
        </xdr:cNvPr>
        <xdr:cNvCxnSpPr/>
      </xdr:nvCxnSpPr>
      <xdr:spPr>
        <a:xfrm flipV="1">
          <a:off x="20434300" y="5687873"/>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19457</xdr:rowOff>
    </xdr:from>
    <xdr:to>
      <xdr:col>102</xdr:col>
      <xdr:colOff>165100</xdr:colOff>
      <xdr:row>33</xdr:row>
      <xdr:rowOff>121057</xdr:rowOff>
    </xdr:to>
    <xdr:sp macro="" textlink="">
      <xdr:nvSpPr>
        <xdr:cNvPr id="499" name="楕円 498">
          <a:extLst>
            <a:ext uri="{FF2B5EF4-FFF2-40B4-BE49-F238E27FC236}">
              <a16:creationId xmlns:a16="http://schemas.microsoft.com/office/drawing/2014/main" id="{E41A530C-1FAF-4028-8CFF-BF5A0C16054B}"/>
            </a:ext>
          </a:extLst>
        </xdr:cNvPr>
        <xdr:cNvSpPr/>
      </xdr:nvSpPr>
      <xdr:spPr>
        <a:xfrm>
          <a:off x="19494500" y="567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40996</xdr:rowOff>
    </xdr:from>
    <xdr:to>
      <xdr:col>107</xdr:col>
      <xdr:colOff>50800</xdr:colOff>
      <xdr:row>33</xdr:row>
      <xdr:rowOff>70257</xdr:rowOff>
    </xdr:to>
    <xdr:cxnSp macro="">
      <xdr:nvCxnSpPr>
        <xdr:cNvPr id="500" name="直線コネクタ 499">
          <a:extLst>
            <a:ext uri="{FF2B5EF4-FFF2-40B4-BE49-F238E27FC236}">
              <a16:creationId xmlns:a16="http://schemas.microsoft.com/office/drawing/2014/main" id="{7439D11D-0257-4B2D-BB13-02C271A120EE}"/>
            </a:ext>
          </a:extLst>
        </xdr:cNvPr>
        <xdr:cNvCxnSpPr/>
      </xdr:nvCxnSpPr>
      <xdr:spPr>
        <a:xfrm flipV="1">
          <a:off x="19545300" y="5698846"/>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45974</xdr:rowOff>
    </xdr:from>
    <xdr:to>
      <xdr:col>98</xdr:col>
      <xdr:colOff>38100</xdr:colOff>
      <xdr:row>33</xdr:row>
      <xdr:rowOff>147574</xdr:rowOff>
    </xdr:to>
    <xdr:sp macro="" textlink="">
      <xdr:nvSpPr>
        <xdr:cNvPr id="501" name="楕円 500">
          <a:extLst>
            <a:ext uri="{FF2B5EF4-FFF2-40B4-BE49-F238E27FC236}">
              <a16:creationId xmlns:a16="http://schemas.microsoft.com/office/drawing/2014/main" id="{D3B1F3EA-0D76-4D0C-8B95-58DB2D00F702}"/>
            </a:ext>
          </a:extLst>
        </xdr:cNvPr>
        <xdr:cNvSpPr/>
      </xdr:nvSpPr>
      <xdr:spPr>
        <a:xfrm>
          <a:off x="18605500" y="570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70257</xdr:rowOff>
    </xdr:from>
    <xdr:to>
      <xdr:col>102</xdr:col>
      <xdr:colOff>114300</xdr:colOff>
      <xdr:row>33</xdr:row>
      <xdr:rowOff>96774</xdr:rowOff>
    </xdr:to>
    <xdr:cxnSp macro="">
      <xdr:nvCxnSpPr>
        <xdr:cNvPr id="502" name="直線コネクタ 501">
          <a:extLst>
            <a:ext uri="{FF2B5EF4-FFF2-40B4-BE49-F238E27FC236}">
              <a16:creationId xmlns:a16="http://schemas.microsoft.com/office/drawing/2014/main" id="{0E84DEBA-19DF-48B2-A519-A9C045E42198}"/>
            </a:ext>
          </a:extLst>
        </xdr:cNvPr>
        <xdr:cNvCxnSpPr/>
      </xdr:nvCxnSpPr>
      <xdr:spPr>
        <a:xfrm flipV="1">
          <a:off x="18656300" y="5728107"/>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BC4F0B97-0AB0-48B4-B7F4-A4A536EFA46B}"/>
            </a:ext>
          </a:extLst>
        </xdr:cNvPr>
        <xdr:cNvSpPr txBox="1"/>
      </xdr:nvSpPr>
      <xdr:spPr>
        <a:xfrm>
          <a:off x="21075727" y="67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A32BBA96-9919-4BEA-B117-54A02862E028}"/>
            </a:ext>
          </a:extLst>
        </xdr:cNvPr>
        <xdr:cNvSpPr txBox="1"/>
      </xdr:nvSpPr>
      <xdr:spPr>
        <a:xfrm>
          <a:off x="201994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FB8EA977-D047-4B3D-857A-69C08C069524}"/>
            </a:ext>
          </a:extLst>
        </xdr:cNvPr>
        <xdr:cNvSpPr txBox="1"/>
      </xdr:nvSpPr>
      <xdr:spPr>
        <a:xfrm>
          <a:off x="19310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8EE777E9-BB9D-46DB-A3D8-4E629DF513E7}"/>
            </a:ext>
          </a:extLst>
        </xdr:cNvPr>
        <xdr:cNvSpPr txBox="1"/>
      </xdr:nvSpPr>
      <xdr:spPr>
        <a:xfrm>
          <a:off x="18421427" y="68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31</xdr:row>
      <xdr:rowOff>97350</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8F7A12AA-137F-44A5-9CCA-697E028061FB}"/>
            </a:ext>
          </a:extLst>
        </xdr:cNvPr>
        <xdr:cNvSpPr txBox="1"/>
      </xdr:nvSpPr>
      <xdr:spPr>
        <a:xfrm>
          <a:off x="21075727" y="541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31</xdr:row>
      <xdr:rowOff>108323</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CD965454-7679-4978-8D48-E69037C4E4B0}"/>
            </a:ext>
          </a:extLst>
        </xdr:cNvPr>
        <xdr:cNvSpPr txBox="1"/>
      </xdr:nvSpPr>
      <xdr:spPr>
        <a:xfrm>
          <a:off x="20199427" y="542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31</xdr:row>
      <xdr:rowOff>137584</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AC753225-A415-4B90-8078-6500E94931F9}"/>
            </a:ext>
          </a:extLst>
        </xdr:cNvPr>
        <xdr:cNvSpPr txBox="1"/>
      </xdr:nvSpPr>
      <xdr:spPr>
        <a:xfrm>
          <a:off x="19310427" y="545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31</xdr:row>
      <xdr:rowOff>164101</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BB7FE147-E226-4D74-B10A-9C4D2E47FDB0}"/>
            </a:ext>
          </a:extLst>
        </xdr:cNvPr>
        <xdr:cNvSpPr txBox="1"/>
      </xdr:nvSpPr>
      <xdr:spPr>
        <a:xfrm>
          <a:off x="18421427" y="547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D1522189-687B-4A7D-A711-08A7B410CBD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16A0C816-7D25-4F90-9BCE-B88465C89EA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8D864A6-294F-4605-A5A2-55E746E7571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15F5BFD7-A389-49CC-8A9C-31060D5F8BE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7FA20225-8A6B-4BD1-BAF3-79EB39AA262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86A5318A-9517-4487-A90E-CAE7E3DB0D5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5AC31651-8DCD-4FE4-AF85-E5FCAE9B444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AA74822F-7587-437D-B5AA-043B13377CF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490502FD-BDE0-470C-85C3-EA943EDDDF3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37A51C9-293D-4121-A65F-855D423AF94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E341D251-5C5B-465F-A8F7-CD3D636D5A1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A50CC181-F96C-4C46-A70E-BB768337BF0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4219574E-FF8A-40D0-B96F-403BD26027B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2E2E08FF-080D-44FA-A44A-09F187A3041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ADC1F074-B951-41B2-A906-AA9B357AE33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E33982A2-35B1-453A-8F3B-6C65D4D1FAA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C4FDACF3-7EA7-4EA5-998D-E14AA65B4B1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2C0F729C-79F5-4DC0-B6FF-EDA003A8F70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2D4AE597-BF2D-4B85-BA0D-2D4BC347FFE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FEA5307E-6EAB-442B-84EE-A62D73DF8F9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E372BA64-3921-49B3-9567-81A4A9592B8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8869F6A2-4584-4EC8-9C62-585D47A2664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560B33C5-4CF0-4511-8E05-0EA94D643B4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B3176F41-9C9B-48BD-B437-EE27E281446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7B89AE40-FBC8-45E9-86CF-AF8BF934953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596995F0-2CF8-44A0-8B95-98DE702F9D44}"/>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097B0C73-F27E-4E0D-B5CB-AF86672905A6}"/>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6A69D630-AEF3-4771-BA2A-15EE014600CF}"/>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6082F170-7552-4D86-8673-1B4B54A49EE6}"/>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CFD297A4-A3DD-4175-A931-2BE3748177D4}"/>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D3C85910-8ADE-4BCA-A615-9B1A12D561F8}"/>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1A52BA53-3F9A-49AB-BB86-A61DE18CE347}"/>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F27AF338-E73C-43BA-B304-A7BB3C201162}"/>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D6B67CF7-E512-4445-9F2B-97E8E33AE4AC}"/>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E1F352C9-7F58-4E1F-98F8-8A204A93ADBF}"/>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3FF2D09F-7E4E-4DAD-9FE1-4C025D39A38D}"/>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88A010B-0300-402B-A8C0-CCE8839A17B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2C3EF80-726F-4767-9BE2-DD9F48FD23B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87BEC098-F1B3-40F9-8B8A-F2BEE912912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64745170-E758-4D7B-9AD8-8019967F88D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AC492413-2E9D-417F-BE5E-CC6B0CFFDE9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105954</xdr:rowOff>
    </xdr:from>
    <xdr:to>
      <xdr:col>85</xdr:col>
      <xdr:colOff>177800</xdr:colOff>
      <xdr:row>64</xdr:row>
      <xdr:rowOff>36104</xdr:rowOff>
    </xdr:to>
    <xdr:sp macro="" textlink="">
      <xdr:nvSpPr>
        <xdr:cNvPr id="552" name="楕円 551">
          <a:extLst>
            <a:ext uri="{FF2B5EF4-FFF2-40B4-BE49-F238E27FC236}">
              <a16:creationId xmlns:a16="http://schemas.microsoft.com/office/drawing/2014/main" id="{5D4F9761-16FD-4AA5-8174-96A8B093D8BC}"/>
            </a:ext>
          </a:extLst>
        </xdr:cNvPr>
        <xdr:cNvSpPr/>
      </xdr:nvSpPr>
      <xdr:spPr>
        <a:xfrm>
          <a:off x="16268700" y="109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20881</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E1E47C8A-6E5D-4457-B3A2-38064AC510AB}"/>
            </a:ext>
          </a:extLst>
        </xdr:cNvPr>
        <xdr:cNvSpPr txBox="1"/>
      </xdr:nvSpPr>
      <xdr:spPr>
        <a:xfrm>
          <a:off x="16357600" y="10822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94524</xdr:rowOff>
    </xdr:from>
    <xdr:to>
      <xdr:col>81</xdr:col>
      <xdr:colOff>101600</xdr:colOff>
      <xdr:row>64</xdr:row>
      <xdr:rowOff>24674</xdr:rowOff>
    </xdr:to>
    <xdr:sp macro="" textlink="">
      <xdr:nvSpPr>
        <xdr:cNvPr id="554" name="楕円 553">
          <a:extLst>
            <a:ext uri="{FF2B5EF4-FFF2-40B4-BE49-F238E27FC236}">
              <a16:creationId xmlns:a16="http://schemas.microsoft.com/office/drawing/2014/main" id="{630F04CF-E3D0-4CEC-A613-A0EDA370952C}"/>
            </a:ext>
          </a:extLst>
        </xdr:cNvPr>
        <xdr:cNvSpPr/>
      </xdr:nvSpPr>
      <xdr:spPr>
        <a:xfrm>
          <a:off x="154305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145324</xdr:rowOff>
    </xdr:from>
    <xdr:to>
      <xdr:col>85</xdr:col>
      <xdr:colOff>127000</xdr:colOff>
      <xdr:row>63</xdr:row>
      <xdr:rowOff>156754</xdr:rowOff>
    </xdr:to>
    <xdr:cxnSp macro="">
      <xdr:nvCxnSpPr>
        <xdr:cNvPr id="555" name="直線コネクタ 554">
          <a:extLst>
            <a:ext uri="{FF2B5EF4-FFF2-40B4-BE49-F238E27FC236}">
              <a16:creationId xmlns:a16="http://schemas.microsoft.com/office/drawing/2014/main" id="{2F110172-3494-43E5-A916-74D50919A0ED}"/>
            </a:ext>
          </a:extLst>
        </xdr:cNvPr>
        <xdr:cNvCxnSpPr/>
      </xdr:nvCxnSpPr>
      <xdr:spPr>
        <a:xfrm>
          <a:off x="15481300" y="1094667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87993</xdr:rowOff>
    </xdr:from>
    <xdr:to>
      <xdr:col>76</xdr:col>
      <xdr:colOff>165100</xdr:colOff>
      <xdr:row>64</xdr:row>
      <xdr:rowOff>18143</xdr:rowOff>
    </xdr:to>
    <xdr:sp macro="" textlink="">
      <xdr:nvSpPr>
        <xdr:cNvPr id="556" name="楕円 555">
          <a:extLst>
            <a:ext uri="{FF2B5EF4-FFF2-40B4-BE49-F238E27FC236}">
              <a16:creationId xmlns:a16="http://schemas.microsoft.com/office/drawing/2014/main" id="{B0A4CCAA-AFF3-42E8-AB02-A36F1CD5E10B}"/>
            </a:ext>
          </a:extLst>
        </xdr:cNvPr>
        <xdr:cNvSpPr/>
      </xdr:nvSpPr>
      <xdr:spPr>
        <a:xfrm>
          <a:off x="14541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138793</xdr:rowOff>
    </xdr:from>
    <xdr:to>
      <xdr:col>81</xdr:col>
      <xdr:colOff>50800</xdr:colOff>
      <xdr:row>63</xdr:row>
      <xdr:rowOff>145324</xdr:rowOff>
    </xdr:to>
    <xdr:cxnSp macro="">
      <xdr:nvCxnSpPr>
        <xdr:cNvPr id="557" name="直線コネクタ 556">
          <a:extLst>
            <a:ext uri="{FF2B5EF4-FFF2-40B4-BE49-F238E27FC236}">
              <a16:creationId xmlns:a16="http://schemas.microsoft.com/office/drawing/2014/main" id="{15BF54F2-DC1A-446B-890F-613EB2FBFCFE}"/>
            </a:ext>
          </a:extLst>
        </xdr:cNvPr>
        <xdr:cNvCxnSpPr/>
      </xdr:nvCxnSpPr>
      <xdr:spPr>
        <a:xfrm>
          <a:off x="14592300" y="109401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73297</xdr:rowOff>
    </xdr:from>
    <xdr:to>
      <xdr:col>72</xdr:col>
      <xdr:colOff>38100</xdr:colOff>
      <xdr:row>64</xdr:row>
      <xdr:rowOff>3447</xdr:rowOff>
    </xdr:to>
    <xdr:sp macro="" textlink="">
      <xdr:nvSpPr>
        <xdr:cNvPr id="558" name="楕円 557">
          <a:extLst>
            <a:ext uri="{FF2B5EF4-FFF2-40B4-BE49-F238E27FC236}">
              <a16:creationId xmlns:a16="http://schemas.microsoft.com/office/drawing/2014/main" id="{A02A5CA4-05EB-450B-AA45-579CE6BC47F7}"/>
            </a:ext>
          </a:extLst>
        </xdr:cNvPr>
        <xdr:cNvSpPr/>
      </xdr:nvSpPr>
      <xdr:spPr>
        <a:xfrm>
          <a:off x="13652500" y="10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124097</xdr:rowOff>
    </xdr:from>
    <xdr:to>
      <xdr:col>76</xdr:col>
      <xdr:colOff>114300</xdr:colOff>
      <xdr:row>63</xdr:row>
      <xdr:rowOff>138793</xdr:rowOff>
    </xdr:to>
    <xdr:cxnSp macro="">
      <xdr:nvCxnSpPr>
        <xdr:cNvPr id="559" name="直線コネクタ 558">
          <a:extLst>
            <a:ext uri="{FF2B5EF4-FFF2-40B4-BE49-F238E27FC236}">
              <a16:creationId xmlns:a16="http://schemas.microsoft.com/office/drawing/2014/main" id="{4279ACE7-68F6-482D-9BC9-4E8FFF9F323B}"/>
            </a:ext>
          </a:extLst>
        </xdr:cNvPr>
        <xdr:cNvCxnSpPr/>
      </xdr:nvCxnSpPr>
      <xdr:spPr>
        <a:xfrm>
          <a:off x="13703300" y="1092544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58601</xdr:rowOff>
    </xdr:from>
    <xdr:to>
      <xdr:col>67</xdr:col>
      <xdr:colOff>101600</xdr:colOff>
      <xdr:row>63</xdr:row>
      <xdr:rowOff>160201</xdr:rowOff>
    </xdr:to>
    <xdr:sp macro="" textlink="">
      <xdr:nvSpPr>
        <xdr:cNvPr id="560" name="楕円 559">
          <a:extLst>
            <a:ext uri="{FF2B5EF4-FFF2-40B4-BE49-F238E27FC236}">
              <a16:creationId xmlns:a16="http://schemas.microsoft.com/office/drawing/2014/main" id="{B9F41BB8-7B89-4AC8-85FB-24558D24B6D2}"/>
            </a:ext>
          </a:extLst>
        </xdr:cNvPr>
        <xdr:cNvSpPr/>
      </xdr:nvSpPr>
      <xdr:spPr>
        <a:xfrm>
          <a:off x="12763500" y="108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109401</xdr:rowOff>
    </xdr:from>
    <xdr:to>
      <xdr:col>71</xdr:col>
      <xdr:colOff>177800</xdr:colOff>
      <xdr:row>63</xdr:row>
      <xdr:rowOff>124097</xdr:rowOff>
    </xdr:to>
    <xdr:cxnSp macro="">
      <xdr:nvCxnSpPr>
        <xdr:cNvPr id="561" name="直線コネクタ 560">
          <a:extLst>
            <a:ext uri="{FF2B5EF4-FFF2-40B4-BE49-F238E27FC236}">
              <a16:creationId xmlns:a16="http://schemas.microsoft.com/office/drawing/2014/main" id="{79041354-ABB8-48E6-AB21-C73DA553B4FF}"/>
            </a:ext>
          </a:extLst>
        </xdr:cNvPr>
        <xdr:cNvCxnSpPr/>
      </xdr:nvCxnSpPr>
      <xdr:spPr>
        <a:xfrm>
          <a:off x="12814300" y="1091075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2" name="n_1aveValue【学校施設】&#10;有形固定資産減価償却率">
          <a:extLst>
            <a:ext uri="{FF2B5EF4-FFF2-40B4-BE49-F238E27FC236}">
              <a16:creationId xmlns:a16="http://schemas.microsoft.com/office/drawing/2014/main" id="{18942F76-450A-408A-A117-18ABF0E53DD9}"/>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a:extLst>
            <a:ext uri="{FF2B5EF4-FFF2-40B4-BE49-F238E27FC236}">
              <a16:creationId xmlns:a16="http://schemas.microsoft.com/office/drawing/2014/main" id="{916A1CED-0941-48DF-9378-C70D105B3530}"/>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4" name="n_3aveValue【学校施設】&#10;有形固定資産減価償却率">
          <a:extLst>
            <a:ext uri="{FF2B5EF4-FFF2-40B4-BE49-F238E27FC236}">
              <a16:creationId xmlns:a16="http://schemas.microsoft.com/office/drawing/2014/main" id="{FD7473A9-E901-4759-A179-C13EE5EF5BBA}"/>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65" name="n_4aveValue【学校施設】&#10;有形固定資産減価償却率">
          <a:extLst>
            <a:ext uri="{FF2B5EF4-FFF2-40B4-BE49-F238E27FC236}">
              <a16:creationId xmlns:a16="http://schemas.microsoft.com/office/drawing/2014/main" id="{DC211A20-FABE-4464-A742-20759F6A5725}"/>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15801</xdr:rowOff>
    </xdr:from>
    <xdr:ext cx="405111" cy="259045"/>
    <xdr:sp macro="" textlink="">
      <xdr:nvSpPr>
        <xdr:cNvPr id="566" name="n_1mainValue【学校施設】&#10;有形固定資産減価償却率">
          <a:extLst>
            <a:ext uri="{FF2B5EF4-FFF2-40B4-BE49-F238E27FC236}">
              <a16:creationId xmlns:a16="http://schemas.microsoft.com/office/drawing/2014/main" id="{FB87CB92-7949-4758-A0A0-529A26C59B40}"/>
            </a:ext>
          </a:extLst>
        </xdr:cNvPr>
        <xdr:cNvSpPr txBox="1"/>
      </xdr:nvSpPr>
      <xdr:spPr>
        <a:xfrm>
          <a:off x="15266044" y="1098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9270</xdr:rowOff>
    </xdr:from>
    <xdr:ext cx="405111" cy="259045"/>
    <xdr:sp macro="" textlink="">
      <xdr:nvSpPr>
        <xdr:cNvPr id="567" name="n_2mainValue【学校施設】&#10;有形固定資産減価償却率">
          <a:extLst>
            <a:ext uri="{FF2B5EF4-FFF2-40B4-BE49-F238E27FC236}">
              <a16:creationId xmlns:a16="http://schemas.microsoft.com/office/drawing/2014/main" id="{C6D9C396-5E37-4ADC-AFDA-7D333F5EFA8F}"/>
            </a:ext>
          </a:extLst>
        </xdr:cNvPr>
        <xdr:cNvSpPr txBox="1"/>
      </xdr:nvSpPr>
      <xdr:spPr>
        <a:xfrm>
          <a:off x="14389744" y="1098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166024</xdr:rowOff>
    </xdr:from>
    <xdr:ext cx="405111" cy="259045"/>
    <xdr:sp macro="" textlink="">
      <xdr:nvSpPr>
        <xdr:cNvPr id="568" name="n_3mainValue【学校施設】&#10;有形固定資産減価償却率">
          <a:extLst>
            <a:ext uri="{FF2B5EF4-FFF2-40B4-BE49-F238E27FC236}">
              <a16:creationId xmlns:a16="http://schemas.microsoft.com/office/drawing/2014/main" id="{CAB77BBE-B1A1-48CA-AFAE-E7CB0F92FDA3}"/>
            </a:ext>
          </a:extLst>
        </xdr:cNvPr>
        <xdr:cNvSpPr txBox="1"/>
      </xdr:nvSpPr>
      <xdr:spPr>
        <a:xfrm>
          <a:off x="13500744" y="1096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151328</xdr:rowOff>
    </xdr:from>
    <xdr:ext cx="405111" cy="259045"/>
    <xdr:sp macro="" textlink="">
      <xdr:nvSpPr>
        <xdr:cNvPr id="569" name="n_4mainValue【学校施設】&#10;有形固定資産減価償却率">
          <a:extLst>
            <a:ext uri="{FF2B5EF4-FFF2-40B4-BE49-F238E27FC236}">
              <a16:creationId xmlns:a16="http://schemas.microsoft.com/office/drawing/2014/main" id="{2ED1C4AB-7F58-4946-8CAC-2AA8FA2A03CF}"/>
            </a:ext>
          </a:extLst>
        </xdr:cNvPr>
        <xdr:cNvSpPr txBox="1"/>
      </xdr:nvSpPr>
      <xdr:spPr>
        <a:xfrm>
          <a:off x="12611744" y="1095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587EAD45-B446-41C2-8FDA-962626757B5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4001107C-91B7-4BC2-9C78-4DAED9BD79D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B87D2393-AE75-4AD0-B98F-BC5F6DB87D0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F75D46FB-4788-410D-9FBC-A36921EB676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9264D044-089B-48EF-B439-81C30A1AE20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A10F6B87-DDAB-4C13-B438-5E6C7D61D16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64712951-0088-422E-B079-10FDDF8DB97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DC875F74-636F-44D8-BA1C-7C31D0538CD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213135D-E25A-4A4C-AB73-E866DE203A6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E5C2DB73-7B78-4D3D-941F-26EDDD1D7FB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6A6F2C25-A98E-465A-9274-3B874624E94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8372F9B4-F771-4E91-98B0-DC2F0145312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45C52270-F101-4B99-B5B1-524B1CE901F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BCA43E9D-5F14-4BB8-8DD9-332CB878FC06}"/>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8B5FB48E-D2B7-40DD-85FD-E3295FE2D2D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E9668BF7-AD4D-4F39-ABD6-C66AACA8FA51}"/>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E2D9DBBB-AFF6-4FBC-AE69-E928AA14A16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A3C914B5-3C53-4036-BA9A-FCE812506DD0}"/>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83E85ED5-932C-42F0-8C7F-605134028C5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2B31D564-9304-4211-BFD8-BB9F89FB683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B9292FB5-710B-4FAB-996C-9CB95A2F2F8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D6279042-D65E-4020-8A99-AC539B843697}"/>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C12A478C-1E7E-4685-A2B9-DDC4BA813AA1}"/>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250BCE6D-4C7D-4FD3-B92B-F8E28EEBD273}"/>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F33ADBA4-6757-4289-A711-A06AC75A977F}"/>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849EE048-F2A7-4116-B0E8-6DA2B674AEB0}"/>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96" name="【学校施設】&#10;一人当たり面積平均値テキスト">
          <a:extLst>
            <a:ext uri="{FF2B5EF4-FFF2-40B4-BE49-F238E27FC236}">
              <a16:creationId xmlns:a16="http://schemas.microsoft.com/office/drawing/2014/main" id="{10525FC9-E3AB-4E9C-8714-E729542FF4B0}"/>
            </a:ext>
          </a:extLst>
        </xdr:cNvPr>
        <xdr:cNvSpPr txBox="1"/>
      </xdr:nvSpPr>
      <xdr:spPr>
        <a:xfrm>
          <a:off x="22199600" y="1069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C87BEAE9-73F2-4271-8D5C-C9019C5EDBE4}"/>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422E68ED-98A6-479E-BBFB-59B3C2C1E840}"/>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EB59EC57-9B2A-4874-A2A5-C0462C46EFD4}"/>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417D44D7-E9E0-4B96-8119-77E14EB12363}"/>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9B5B1046-AE74-4A1F-BE54-6C186D665F67}"/>
            </a:ext>
          </a:extLst>
        </xdr:cNvPr>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C1515DA-CD78-4602-8E20-D4449E97C90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68C4AF6-38E9-4397-9E42-DCB1119EABB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697C731-C919-4B49-B7D5-5D938CAD13C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3D487FD-22BF-4D24-BB3A-6D4C49D474C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B18D951-0869-4EDF-95D4-82B48C4613E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127233</xdr:rowOff>
    </xdr:from>
    <xdr:to>
      <xdr:col>116</xdr:col>
      <xdr:colOff>114300</xdr:colOff>
      <xdr:row>57</xdr:row>
      <xdr:rowOff>57383</xdr:rowOff>
    </xdr:to>
    <xdr:sp macro="" textlink="">
      <xdr:nvSpPr>
        <xdr:cNvPr id="607" name="楕円 606">
          <a:extLst>
            <a:ext uri="{FF2B5EF4-FFF2-40B4-BE49-F238E27FC236}">
              <a16:creationId xmlns:a16="http://schemas.microsoft.com/office/drawing/2014/main" id="{7AEBD156-2FFA-4BBB-A3D0-7A9A1A9A75CC}"/>
            </a:ext>
          </a:extLst>
        </xdr:cNvPr>
        <xdr:cNvSpPr/>
      </xdr:nvSpPr>
      <xdr:spPr>
        <a:xfrm>
          <a:off x="22110700" y="972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42160</xdr:rowOff>
    </xdr:from>
    <xdr:ext cx="534377" cy="259045"/>
    <xdr:sp macro="" textlink="">
      <xdr:nvSpPr>
        <xdr:cNvPr id="608" name="【学校施設】&#10;一人当たり面積該当値テキスト">
          <a:extLst>
            <a:ext uri="{FF2B5EF4-FFF2-40B4-BE49-F238E27FC236}">
              <a16:creationId xmlns:a16="http://schemas.microsoft.com/office/drawing/2014/main" id="{E0B5B2A6-52FF-4C76-95BE-55A0E9B77C70}"/>
            </a:ext>
          </a:extLst>
        </xdr:cNvPr>
        <xdr:cNvSpPr txBox="1"/>
      </xdr:nvSpPr>
      <xdr:spPr>
        <a:xfrm>
          <a:off x="22199600" y="964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137109</xdr:rowOff>
    </xdr:from>
    <xdr:to>
      <xdr:col>112</xdr:col>
      <xdr:colOff>38100</xdr:colOff>
      <xdr:row>57</xdr:row>
      <xdr:rowOff>67259</xdr:rowOff>
    </xdr:to>
    <xdr:sp macro="" textlink="">
      <xdr:nvSpPr>
        <xdr:cNvPr id="609" name="楕円 608">
          <a:extLst>
            <a:ext uri="{FF2B5EF4-FFF2-40B4-BE49-F238E27FC236}">
              <a16:creationId xmlns:a16="http://schemas.microsoft.com/office/drawing/2014/main" id="{C2A28BCF-F2F3-4292-9C79-1D8FB0F20BD9}"/>
            </a:ext>
          </a:extLst>
        </xdr:cNvPr>
        <xdr:cNvSpPr/>
      </xdr:nvSpPr>
      <xdr:spPr>
        <a:xfrm>
          <a:off x="21272500" y="973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6583</xdr:rowOff>
    </xdr:from>
    <xdr:to>
      <xdr:col>116</xdr:col>
      <xdr:colOff>63500</xdr:colOff>
      <xdr:row>57</xdr:row>
      <xdr:rowOff>16459</xdr:rowOff>
    </xdr:to>
    <xdr:cxnSp macro="">
      <xdr:nvCxnSpPr>
        <xdr:cNvPr id="610" name="直線コネクタ 609">
          <a:extLst>
            <a:ext uri="{FF2B5EF4-FFF2-40B4-BE49-F238E27FC236}">
              <a16:creationId xmlns:a16="http://schemas.microsoft.com/office/drawing/2014/main" id="{E36F2C86-1CD1-4ABB-8405-75DB39262408}"/>
            </a:ext>
          </a:extLst>
        </xdr:cNvPr>
        <xdr:cNvCxnSpPr/>
      </xdr:nvCxnSpPr>
      <xdr:spPr>
        <a:xfrm flipV="1">
          <a:off x="21323300" y="9779233"/>
          <a:ext cx="8382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145796</xdr:rowOff>
    </xdr:from>
    <xdr:to>
      <xdr:col>107</xdr:col>
      <xdr:colOff>101600</xdr:colOff>
      <xdr:row>57</xdr:row>
      <xdr:rowOff>75946</xdr:rowOff>
    </xdr:to>
    <xdr:sp macro="" textlink="">
      <xdr:nvSpPr>
        <xdr:cNvPr id="611" name="楕円 610">
          <a:extLst>
            <a:ext uri="{FF2B5EF4-FFF2-40B4-BE49-F238E27FC236}">
              <a16:creationId xmlns:a16="http://schemas.microsoft.com/office/drawing/2014/main" id="{35778AB8-E912-483E-A0A6-71C0FEBA0847}"/>
            </a:ext>
          </a:extLst>
        </xdr:cNvPr>
        <xdr:cNvSpPr/>
      </xdr:nvSpPr>
      <xdr:spPr>
        <a:xfrm>
          <a:off x="20383500" y="97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16459</xdr:rowOff>
    </xdr:from>
    <xdr:to>
      <xdr:col>111</xdr:col>
      <xdr:colOff>177800</xdr:colOff>
      <xdr:row>57</xdr:row>
      <xdr:rowOff>25146</xdr:rowOff>
    </xdr:to>
    <xdr:cxnSp macro="">
      <xdr:nvCxnSpPr>
        <xdr:cNvPr id="612" name="直線コネクタ 611">
          <a:extLst>
            <a:ext uri="{FF2B5EF4-FFF2-40B4-BE49-F238E27FC236}">
              <a16:creationId xmlns:a16="http://schemas.microsoft.com/office/drawing/2014/main" id="{6E36A5F5-37D9-47AE-BD1D-AD73F12DD659}"/>
            </a:ext>
          </a:extLst>
        </xdr:cNvPr>
        <xdr:cNvCxnSpPr/>
      </xdr:nvCxnSpPr>
      <xdr:spPr>
        <a:xfrm flipV="1">
          <a:off x="20434300" y="9789109"/>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169387</xdr:rowOff>
    </xdr:from>
    <xdr:to>
      <xdr:col>102</xdr:col>
      <xdr:colOff>165100</xdr:colOff>
      <xdr:row>57</xdr:row>
      <xdr:rowOff>99537</xdr:rowOff>
    </xdr:to>
    <xdr:sp macro="" textlink="">
      <xdr:nvSpPr>
        <xdr:cNvPr id="613" name="楕円 612">
          <a:extLst>
            <a:ext uri="{FF2B5EF4-FFF2-40B4-BE49-F238E27FC236}">
              <a16:creationId xmlns:a16="http://schemas.microsoft.com/office/drawing/2014/main" id="{19983D0F-6ADD-4A68-A039-4677FA968D41}"/>
            </a:ext>
          </a:extLst>
        </xdr:cNvPr>
        <xdr:cNvSpPr/>
      </xdr:nvSpPr>
      <xdr:spPr>
        <a:xfrm>
          <a:off x="19494500" y="977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25146</xdr:rowOff>
    </xdr:from>
    <xdr:to>
      <xdr:col>107</xdr:col>
      <xdr:colOff>50800</xdr:colOff>
      <xdr:row>57</xdr:row>
      <xdr:rowOff>48737</xdr:rowOff>
    </xdr:to>
    <xdr:cxnSp macro="">
      <xdr:nvCxnSpPr>
        <xdr:cNvPr id="614" name="直線コネクタ 613">
          <a:extLst>
            <a:ext uri="{FF2B5EF4-FFF2-40B4-BE49-F238E27FC236}">
              <a16:creationId xmlns:a16="http://schemas.microsoft.com/office/drawing/2014/main" id="{9A7E0692-072F-422A-A4C9-AFA7A1645C30}"/>
            </a:ext>
          </a:extLst>
        </xdr:cNvPr>
        <xdr:cNvCxnSpPr/>
      </xdr:nvCxnSpPr>
      <xdr:spPr>
        <a:xfrm flipV="1">
          <a:off x="19545300" y="9797796"/>
          <a:ext cx="889000" cy="2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51384</xdr:rowOff>
    </xdr:from>
    <xdr:to>
      <xdr:col>98</xdr:col>
      <xdr:colOff>38100</xdr:colOff>
      <xdr:row>58</xdr:row>
      <xdr:rowOff>152984</xdr:rowOff>
    </xdr:to>
    <xdr:sp macro="" textlink="">
      <xdr:nvSpPr>
        <xdr:cNvPr id="615" name="楕円 614">
          <a:extLst>
            <a:ext uri="{FF2B5EF4-FFF2-40B4-BE49-F238E27FC236}">
              <a16:creationId xmlns:a16="http://schemas.microsoft.com/office/drawing/2014/main" id="{B8408BAA-3C59-45DD-A0C2-D727A16E2E00}"/>
            </a:ext>
          </a:extLst>
        </xdr:cNvPr>
        <xdr:cNvSpPr/>
      </xdr:nvSpPr>
      <xdr:spPr>
        <a:xfrm>
          <a:off x="18605500" y="99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48737</xdr:rowOff>
    </xdr:from>
    <xdr:to>
      <xdr:col>102</xdr:col>
      <xdr:colOff>114300</xdr:colOff>
      <xdr:row>58</xdr:row>
      <xdr:rowOff>102184</xdr:rowOff>
    </xdr:to>
    <xdr:cxnSp macro="">
      <xdr:nvCxnSpPr>
        <xdr:cNvPr id="616" name="直線コネクタ 615">
          <a:extLst>
            <a:ext uri="{FF2B5EF4-FFF2-40B4-BE49-F238E27FC236}">
              <a16:creationId xmlns:a16="http://schemas.microsoft.com/office/drawing/2014/main" id="{5645A438-D602-4A16-B839-6E8318C95502}"/>
            </a:ext>
          </a:extLst>
        </xdr:cNvPr>
        <xdr:cNvCxnSpPr/>
      </xdr:nvCxnSpPr>
      <xdr:spPr>
        <a:xfrm flipV="1">
          <a:off x="18656300" y="9821387"/>
          <a:ext cx="889000" cy="22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617" name="n_1aveValue【学校施設】&#10;一人当たり面積">
          <a:extLst>
            <a:ext uri="{FF2B5EF4-FFF2-40B4-BE49-F238E27FC236}">
              <a16:creationId xmlns:a16="http://schemas.microsoft.com/office/drawing/2014/main" id="{1A52D1C3-1840-4DD2-848B-A1857388FA45}"/>
            </a:ext>
          </a:extLst>
        </xdr:cNvPr>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618" name="n_2aveValue【学校施設】&#10;一人当たり面積">
          <a:extLst>
            <a:ext uri="{FF2B5EF4-FFF2-40B4-BE49-F238E27FC236}">
              <a16:creationId xmlns:a16="http://schemas.microsoft.com/office/drawing/2014/main" id="{CABBE587-BFF0-49B2-A257-FFB9DDFE21B3}"/>
            </a:ext>
          </a:extLst>
        </xdr:cNvPr>
        <xdr:cNvSpPr txBox="1"/>
      </xdr:nvSpPr>
      <xdr:spPr>
        <a:xfrm>
          <a:off x="201994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619" name="n_3aveValue【学校施設】&#10;一人当たり面積">
          <a:extLst>
            <a:ext uri="{FF2B5EF4-FFF2-40B4-BE49-F238E27FC236}">
              <a16:creationId xmlns:a16="http://schemas.microsoft.com/office/drawing/2014/main" id="{14ABDD0F-9577-4A6F-972D-96E724A34386}"/>
            </a:ext>
          </a:extLst>
        </xdr:cNvPr>
        <xdr:cNvSpPr txBox="1"/>
      </xdr:nvSpPr>
      <xdr:spPr>
        <a:xfrm>
          <a:off x="19310427" y="108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620" name="n_4aveValue【学校施設】&#10;一人当たり面積">
          <a:extLst>
            <a:ext uri="{FF2B5EF4-FFF2-40B4-BE49-F238E27FC236}">
              <a16:creationId xmlns:a16="http://schemas.microsoft.com/office/drawing/2014/main" id="{46B34261-BDE6-487D-BF5F-6E5209194FF4}"/>
            </a:ext>
          </a:extLst>
        </xdr:cNvPr>
        <xdr:cNvSpPr txBox="1"/>
      </xdr:nvSpPr>
      <xdr:spPr>
        <a:xfrm>
          <a:off x="18421427" y="1082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55</xdr:row>
      <xdr:rowOff>83786</xdr:rowOff>
    </xdr:from>
    <xdr:ext cx="534377" cy="259045"/>
    <xdr:sp macro="" textlink="">
      <xdr:nvSpPr>
        <xdr:cNvPr id="621" name="n_1mainValue【学校施設】&#10;一人当たり面積">
          <a:extLst>
            <a:ext uri="{FF2B5EF4-FFF2-40B4-BE49-F238E27FC236}">
              <a16:creationId xmlns:a16="http://schemas.microsoft.com/office/drawing/2014/main" id="{C74F12A3-3780-4181-8796-E131509044A4}"/>
            </a:ext>
          </a:extLst>
        </xdr:cNvPr>
        <xdr:cNvSpPr txBox="1"/>
      </xdr:nvSpPr>
      <xdr:spPr>
        <a:xfrm>
          <a:off x="21043411" y="951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55</xdr:row>
      <xdr:rowOff>92473</xdr:rowOff>
    </xdr:from>
    <xdr:ext cx="534377" cy="259045"/>
    <xdr:sp macro="" textlink="">
      <xdr:nvSpPr>
        <xdr:cNvPr id="622" name="n_2mainValue【学校施設】&#10;一人当たり面積">
          <a:extLst>
            <a:ext uri="{FF2B5EF4-FFF2-40B4-BE49-F238E27FC236}">
              <a16:creationId xmlns:a16="http://schemas.microsoft.com/office/drawing/2014/main" id="{BF722D2D-0D2B-4388-AD59-3C8B9790B48A}"/>
            </a:ext>
          </a:extLst>
        </xdr:cNvPr>
        <xdr:cNvSpPr txBox="1"/>
      </xdr:nvSpPr>
      <xdr:spPr>
        <a:xfrm>
          <a:off x="20167111" y="952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55</xdr:row>
      <xdr:rowOff>116064</xdr:rowOff>
    </xdr:from>
    <xdr:ext cx="534377" cy="259045"/>
    <xdr:sp macro="" textlink="">
      <xdr:nvSpPr>
        <xdr:cNvPr id="623" name="n_3mainValue【学校施設】&#10;一人当たり面積">
          <a:extLst>
            <a:ext uri="{FF2B5EF4-FFF2-40B4-BE49-F238E27FC236}">
              <a16:creationId xmlns:a16="http://schemas.microsoft.com/office/drawing/2014/main" id="{A5F54BE6-9552-4D28-8F89-5B6A30A498BC}"/>
            </a:ext>
          </a:extLst>
        </xdr:cNvPr>
        <xdr:cNvSpPr txBox="1"/>
      </xdr:nvSpPr>
      <xdr:spPr>
        <a:xfrm>
          <a:off x="19278111" y="954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56</xdr:row>
      <xdr:rowOff>169511</xdr:rowOff>
    </xdr:from>
    <xdr:ext cx="534377" cy="259045"/>
    <xdr:sp macro="" textlink="">
      <xdr:nvSpPr>
        <xdr:cNvPr id="624" name="n_4mainValue【学校施設】&#10;一人当たり面積">
          <a:extLst>
            <a:ext uri="{FF2B5EF4-FFF2-40B4-BE49-F238E27FC236}">
              <a16:creationId xmlns:a16="http://schemas.microsoft.com/office/drawing/2014/main" id="{4455FD22-F2AF-4C17-9D99-52090813BC6F}"/>
            </a:ext>
          </a:extLst>
        </xdr:cNvPr>
        <xdr:cNvSpPr txBox="1"/>
      </xdr:nvSpPr>
      <xdr:spPr>
        <a:xfrm>
          <a:off x="18389111" y="977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63FB1361-5459-4E38-93B0-DBE8A6A653D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1C9FA60F-3B5B-4064-9943-E6DCD1EF6BD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72025B0C-6257-47C1-995C-707CDE9FD19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4DCA0E03-B512-4A4D-AAE7-6B723E65023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2C6125CF-7D00-4DF2-88A1-608C21C0F37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D3C5D742-0774-406C-866B-88C328D6B0A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A1448C62-FA16-44EE-88AF-F181F08F491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89BEBB58-3C88-45F5-8B7E-42B3732BB42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F31EBC10-F2A5-47B4-A50D-5B542BE153D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73E97B6C-E616-48B6-BCBD-5671BA858AB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62A0BEC8-7F91-489F-B0DF-7F3073AEAFA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59799A0A-D6B5-49B3-B343-42736CA080F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41DD73F9-E1A7-4B9E-869E-23FAD89F05A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0D225A1C-9D30-43FC-AD82-41AB6C23CEE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C0D008AC-9247-4767-B6C6-6961EABA9FD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357CC95D-314C-482B-A4F8-53724975E6C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8C8E41D2-C2C9-40B1-9386-FCA2DA75265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923BCA26-DDB3-4058-8F80-D8681E38E58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B88A8370-233C-4F5D-84E7-D71E5BFFBD6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78115577-332A-42FD-89D4-F859E9183EC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A5B86BD3-91D1-44F1-993B-2EF98B238AB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772BAD5B-85DE-44DF-98BA-D9EC702F4D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EA707C13-A226-4D57-ACFB-1400C67D50D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820A3469-581B-4A70-90B8-D5F8E90E08D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E2CDCB94-D536-4CD4-ACEA-5ED34DE0C6B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703DBFDE-1B52-4EDF-8E90-D78571A7AE9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A32A27FE-1FCF-47BC-B723-FD72034E3E6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A88C6282-98D4-49C1-90CA-1B77C982C91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8AA085FA-F247-4403-9430-2916DA63E8C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F3B7240E-70E7-4CD1-B766-F2F66D8061B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60B22E16-73CC-4727-85D6-39007D73688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523954ED-DD34-4106-BA09-DE3D9CA41D2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1BB85566-3C6C-42C4-9DAE-7BB3FA2DFC2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9C7DCD98-6DFC-49A0-AA6E-2BC07FE06F0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9212A1B2-937C-43AC-BCFF-CD8C3FD82F2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571C3FF6-1612-4453-89A9-861FCE81FB2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43419D38-41A6-44CD-A72A-D73FC4F8589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95476257-7C66-4B80-BED1-8154C020B12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381436C4-3E68-4A5A-99DE-306D77673B4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5FCD1B2D-48FA-4ACC-9A6D-53A5BC2FFF7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1BAF5647-849D-4390-84F3-DB2E64DF09C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8B45C2A9-F32E-47D4-87BC-78223C5BB955}"/>
            </a:ext>
          </a:extLst>
        </xdr:cNvPr>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071F525C-F803-4657-AC34-49E8C80ABBC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6EAC0F55-16CB-433F-BACE-B7AA88288E8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9" name="【公民館】&#10;有形固定資産減価償却率最大値テキスト">
          <a:extLst>
            <a:ext uri="{FF2B5EF4-FFF2-40B4-BE49-F238E27FC236}">
              <a16:creationId xmlns:a16="http://schemas.microsoft.com/office/drawing/2014/main" id="{C9BFF2A6-7C0F-447D-AFBA-E1CB56DC2A77}"/>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70" name="直線コネクタ 669">
          <a:extLst>
            <a:ext uri="{FF2B5EF4-FFF2-40B4-BE49-F238E27FC236}">
              <a16:creationId xmlns:a16="http://schemas.microsoft.com/office/drawing/2014/main" id="{99774B23-B2A8-49A8-AEF4-0A1377064A5E}"/>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671" name="【公民館】&#10;有形固定資産減価償却率平均値テキスト">
          <a:extLst>
            <a:ext uri="{FF2B5EF4-FFF2-40B4-BE49-F238E27FC236}">
              <a16:creationId xmlns:a16="http://schemas.microsoft.com/office/drawing/2014/main" id="{242E7098-4BD2-4055-BE4C-43F3EDF7E5B7}"/>
            </a:ext>
          </a:extLst>
        </xdr:cNvPr>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72" name="フローチャート: 判断 671">
          <a:extLst>
            <a:ext uri="{FF2B5EF4-FFF2-40B4-BE49-F238E27FC236}">
              <a16:creationId xmlns:a16="http://schemas.microsoft.com/office/drawing/2014/main" id="{1183A4D3-EB5E-4D9B-A6A3-8206A2DFF243}"/>
            </a:ext>
          </a:extLst>
        </xdr:cNvPr>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73" name="フローチャート: 判断 672">
          <a:extLst>
            <a:ext uri="{FF2B5EF4-FFF2-40B4-BE49-F238E27FC236}">
              <a16:creationId xmlns:a16="http://schemas.microsoft.com/office/drawing/2014/main" id="{E27225FC-DB30-498F-93D3-A19239AF386C}"/>
            </a:ext>
          </a:extLst>
        </xdr:cNvPr>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4" name="フローチャート: 判断 673">
          <a:extLst>
            <a:ext uri="{FF2B5EF4-FFF2-40B4-BE49-F238E27FC236}">
              <a16:creationId xmlns:a16="http://schemas.microsoft.com/office/drawing/2014/main" id="{5B9BFE55-092F-43EE-863E-09C122A4E6DF}"/>
            </a:ext>
          </a:extLst>
        </xdr:cNvPr>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75" name="フローチャート: 判断 674">
          <a:extLst>
            <a:ext uri="{FF2B5EF4-FFF2-40B4-BE49-F238E27FC236}">
              <a16:creationId xmlns:a16="http://schemas.microsoft.com/office/drawing/2014/main" id="{59EA8F24-B712-4F94-880E-3454D92B6B88}"/>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76" name="フローチャート: 判断 675">
          <a:extLst>
            <a:ext uri="{FF2B5EF4-FFF2-40B4-BE49-F238E27FC236}">
              <a16:creationId xmlns:a16="http://schemas.microsoft.com/office/drawing/2014/main" id="{4CFFED37-EEFB-4FB8-BBF0-EC461FCF1943}"/>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E6C0F2B1-AB1C-42CF-B89A-0D8E5EDA2E5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BE460EC2-10D9-4D2F-A217-FC46315515B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4E1783B-1EDA-45B7-934A-68BC250C20B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2C23B40-BC27-4092-935D-E101E46C733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5DD94483-7316-441C-A8B3-EC37F2AD428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113574</xdr:rowOff>
    </xdr:from>
    <xdr:to>
      <xdr:col>85</xdr:col>
      <xdr:colOff>177800</xdr:colOff>
      <xdr:row>108</xdr:row>
      <xdr:rowOff>43724</xdr:rowOff>
    </xdr:to>
    <xdr:sp macro="" textlink="">
      <xdr:nvSpPr>
        <xdr:cNvPr id="682" name="楕円 681">
          <a:extLst>
            <a:ext uri="{FF2B5EF4-FFF2-40B4-BE49-F238E27FC236}">
              <a16:creationId xmlns:a16="http://schemas.microsoft.com/office/drawing/2014/main" id="{B2860292-BFCB-4588-8452-B72C34D8613E}"/>
            </a:ext>
          </a:extLst>
        </xdr:cNvPr>
        <xdr:cNvSpPr/>
      </xdr:nvSpPr>
      <xdr:spPr>
        <a:xfrm>
          <a:off x="16268700" y="184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92001</xdr:rowOff>
    </xdr:from>
    <xdr:ext cx="405111" cy="259045"/>
    <xdr:sp macro="" textlink="">
      <xdr:nvSpPr>
        <xdr:cNvPr id="683" name="【公民館】&#10;有形固定資産減価償却率該当値テキスト">
          <a:extLst>
            <a:ext uri="{FF2B5EF4-FFF2-40B4-BE49-F238E27FC236}">
              <a16:creationId xmlns:a16="http://schemas.microsoft.com/office/drawing/2014/main" id="{ABE4CEC3-ABA7-4886-89CD-C2178823F98F}"/>
            </a:ext>
          </a:extLst>
        </xdr:cNvPr>
        <xdr:cNvSpPr txBox="1"/>
      </xdr:nvSpPr>
      <xdr:spPr>
        <a:xfrm>
          <a:off x="16357600" y="1843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59689</xdr:rowOff>
    </xdr:from>
    <xdr:to>
      <xdr:col>81</xdr:col>
      <xdr:colOff>101600</xdr:colOff>
      <xdr:row>107</xdr:row>
      <xdr:rowOff>161289</xdr:rowOff>
    </xdr:to>
    <xdr:sp macro="" textlink="">
      <xdr:nvSpPr>
        <xdr:cNvPr id="684" name="楕円 683">
          <a:extLst>
            <a:ext uri="{FF2B5EF4-FFF2-40B4-BE49-F238E27FC236}">
              <a16:creationId xmlns:a16="http://schemas.microsoft.com/office/drawing/2014/main" id="{7E163FAF-DC57-456B-90A3-277E41DA5978}"/>
            </a:ext>
          </a:extLst>
        </xdr:cNvPr>
        <xdr:cNvSpPr/>
      </xdr:nvSpPr>
      <xdr:spPr>
        <a:xfrm>
          <a:off x="15430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110489</xdr:rowOff>
    </xdr:from>
    <xdr:to>
      <xdr:col>85</xdr:col>
      <xdr:colOff>127000</xdr:colOff>
      <xdr:row>107</xdr:row>
      <xdr:rowOff>164374</xdr:rowOff>
    </xdr:to>
    <xdr:cxnSp macro="">
      <xdr:nvCxnSpPr>
        <xdr:cNvPr id="685" name="直線コネクタ 684">
          <a:extLst>
            <a:ext uri="{FF2B5EF4-FFF2-40B4-BE49-F238E27FC236}">
              <a16:creationId xmlns:a16="http://schemas.microsoft.com/office/drawing/2014/main" id="{7F2C1A55-97D3-4D2B-8756-F6657D50BF37}"/>
            </a:ext>
          </a:extLst>
        </xdr:cNvPr>
        <xdr:cNvCxnSpPr/>
      </xdr:nvCxnSpPr>
      <xdr:spPr>
        <a:xfrm>
          <a:off x="15481300" y="18455639"/>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5806</xdr:rowOff>
    </xdr:from>
    <xdr:to>
      <xdr:col>76</xdr:col>
      <xdr:colOff>165100</xdr:colOff>
      <xdr:row>107</xdr:row>
      <xdr:rowOff>107406</xdr:rowOff>
    </xdr:to>
    <xdr:sp macro="" textlink="">
      <xdr:nvSpPr>
        <xdr:cNvPr id="686" name="楕円 685">
          <a:extLst>
            <a:ext uri="{FF2B5EF4-FFF2-40B4-BE49-F238E27FC236}">
              <a16:creationId xmlns:a16="http://schemas.microsoft.com/office/drawing/2014/main" id="{DDA49A06-BE74-4C29-90A3-BD4871154210}"/>
            </a:ext>
          </a:extLst>
        </xdr:cNvPr>
        <xdr:cNvSpPr/>
      </xdr:nvSpPr>
      <xdr:spPr>
        <a:xfrm>
          <a:off x="14541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56606</xdr:rowOff>
    </xdr:from>
    <xdr:to>
      <xdr:col>81</xdr:col>
      <xdr:colOff>50800</xdr:colOff>
      <xdr:row>107</xdr:row>
      <xdr:rowOff>110489</xdr:rowOff>
    </xdr:to>
    <xdr:cxnSp macro="">
      <xdr:nvCxnSpPr>
        <xdr:cNvPr id="687" name="直線コネクタ 686">
          <a:extLst>
            <a:ext uri="{FF2B5EF4-FFF2-40B4-BE49-F238E27FC236}">
              <a16:creationId xmlns:a16="http://schemas.microsoft.com/office/drawing/2014/main" id="{1851FAC8-C747-4ACE-9CC9-C0C05BC4D14C}"/>
            </a:ext>
          </a:extLst>
        </xdr:cNvPr>
        <xdr:cNvCxnSpPr/>
      </xdr:nvCxnSpPr>
      <xdr:spPr>
        <a:xfrm>
          <a:off x="14592300" y="18401756"/>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121738</xdr:rowOff>
    </xdr:from>
    <xdr:to>
      <xdr:col>72</xdr:col>
      <xdr:colOff>38100</xdr:colOff>
      <xdr:row>107</xdr:row>
      <xdr:rowOff>51888</xdr:rowOff>
    </xdr:to>
    <xdr:sp macro="" textlink="">
      <xdr:nvSpPr>
        <xdr:cNvPr id="688" name="楕円 687">
          <a:extLst>
            <a:ext uri="{FF2B5EF4-FFF2-40B4-BE49-F238E27FC236}">
              <a16:creationId xmlns:a16="http://schemas.microsoft.com/office/drawing/2014/main" id="{2613826F-5EB8-43D1-A70A-5374C3998A85}"/>
            </a:ext>
          </a:extLst>
        </xdr:cNvPr>
        <xdr:cNvSpPr/>
      </xdr:nvSpPr>
      <xdr:spPr>
        <a:xfrm>
          <a:off x="13652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1088</xdr:rowOff>
    </xdr:from>
    <xdr:to>
      <xdr:col>76</xdr:col>
      <xdr:colOff>114300</xdr:colOff>
      <xdr:row>107</xdr:row>
      <xdr:rowOff>56606</xdr:rowOff>
    </xdr:to>
    <xdr:cxnSp macro="">
      <xdr:nvCxnSpPr>
        <xdr:cNvPr id="689" name="直線コネクタ 688">
          <a:extLst>
            <a:ext uri="{FF2B5EF4-FFF2-40B4-BE49-F238E27FC236}">
              <a16:creationId xmlns:a16="http://schemas.microsoft.com/office/drawing/2014/main" id="{66E70EAA-4118-4883-9699-5A9428243E78}"/>
            </a:ext>
          </a:extLst>
        </xdr:cNvPr>
        <xdr:cNvCxnSpPr/>
      </xdr:nvCxnSpPr>
      <xdr:spPr>
        <a:xfrm>
          <a:off x="13703300" y="1834623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66221</xdr:rowOff>
    </xdr:from>
    <xdr:to>
      <xdr:col>67</xdr:col>
      <xdr:colOff>101600</xdr:colOff>
      <xdr:row>106</xdr:row>
      <xdr:rowOff>167821</xdr:rowOff>
    </xdr:to>
    <xdr:sp macro="" textlink="">
      <xdr:nvSpPr>
        <xdr:cNvPr id="690" name="楕円 689">
          <a:extLst>
            <a:ext uri="{FF2B5EF4-FFF2-40B4-BE49-F238E27FC236}">
              <a16:creationId xmlns:a16="http://schemas.microsoft.com/office/drawing/2014/main" id="{D065C87A-9F40-486F-AE60-015370E64FD3}"/>
            </a:ext>
          </a:extLst>
        </xdr:cNvPr>
        <xdr:cNvSpPr/>
      </xdr:nvSpPr>
      <xdr:spPr>
        <a:xfrm>
          <a:off x="12763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117021</xdr:rowOff>
    </xdr:from>
    <xdr:to>
      <xdr:col>71</xdr:col>
      <xdr:colOff>177800</xdr:colOff>
      <xdr:row>107</xdr:row>
      <xdr:rowOff>1088</xdr:rowOff>
    </xdr:to>
    <xdr:cxnSp macro="">
      <xdr:nvCxnSpPr>
        <xdr:cNvPr id="691" name="直線コネクタ 690">
          <a:extLst>
            <a:ext uri="{FF2B5EF4-FFF2-40B4-BE49-F238E27FC236}">
              <a16:creationId xmlns:a16="http://schemas.microsoft.com/office/drawing/2014/main" id="{90FE6853-B729-406D-A56C-2B2C728676A5}"/>
            </a:ext>
          </a:extLst>
        </xdr:cNvPr>
        <xdr:cNvCxnSpPr/>
      </xdr:nvCxnSpPr>
      <xdr:spPr>
        <a:xfrm>
          <a:off x="12814300" y="18290721"/>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692" name="n_1aveValue【公民館】&#10;有形固定資産減価償却率">
          <a:extLst>
            <a:ext uri="{FF2B5EF4-FFF2-40B4-BE49-F238E27FC236}">
              <a16:creationId xmlns:a16="http://schemas.microsoft.com/office/drawing/2014/main" id="{D9E57B57-4230-4D16-A0CA-7CB3F68F3ED8}"/>
            </a:ext>
          </a:extLst>
        </xdr:cNvPr>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693" name="n_2aveValue【公民館】&#10;有形固定資産減価償却率">
          <a:extLst>
            <a:ext uri="{FF2B5EF4-FFF2-40B4-BE49-F238E27FC236}">
              <a16:creationId xmlns:a16="http://schemas.microsoft.com/office/drawing/2014/main" id="{3712755E-28DA-42A9-B916-521387EF7B59}"/>
            </a:ext>
          </a:extLst>
        </xdr:cNvPr>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694" name="n_3aveValue【公民館】&#10;有形固定資産減価償却率">
          <a:extLst>
            <a:ext uri="{FF2B5EF4-FFF2-40B4-BE49-F238E27FC236}">
              <a16:creationId xmlns:a16="http://schemas.microsoft.com/office/drawing/2014/main" id="{FBDB11D0-3D3D-4FC2-A51F-45693B266DB6}"/>
            </a:ext>
          </a:extLst>
        </xdr:cNvPr>
        <xdr:cNvSpPr txBox="1"/>
      </xdr:nvSpPr>
      <xdr:spPr>
        <a:xfrm>
          <a:off x="13500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695" name="n_4aveValue【公民館】&#10;有形固定資産減価償却率">
          <a:extLst>
            <a:ext uri="{FF2B5EF4-FFF2-40B4-BE49-F238E27FC236}">
              <a16:creationId xmlns:a16="http://schemas.microsoft.com/office/drawing/2014/main" id="{FBB9D7E9-CD78-492E-A3EB-AE436FB90122}"/>
            </a:ext>
          </a:extLst>
        </xdr:cNvPr>
        <xdr:cNvSpPr txBox="1"/>
      </xdr:nvSpPr>
      <xdr:spPr>
        <a:xfrm>
          <a:off x="12611744" y="1789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152416</xdr:rowOff>
    </xdr:from>
    <xdr:ext cx="405111" cy="259045"/>
    <xdr:sp macro="" textlink="">
      <xdr:nvSpPr>
        <xdr:cNvPr id="696" name="n_1mainValue【公民館】&#10;有形固定資産減価償却率">
          <a:extLst>
            <a:ext uri="{FF2B5EF4-FFF2-40B4-BE49-F238E27FC236}">
              <a16:creationId xmlns:a16="http://schemas.microsoft.com/office/drawing/2014/main" id="{80601AEB-BB9B-4BCF-B8DE-86944BDEB5FE}"/>
            </a:ext>
          </a:extLst>
        </xdr:cNvPr>
        <xdr:cNvSpPr txBox="1"/>
      </xdr:nvSpPr>
      <xdr:spPr>
        <a:xfrm>
          <a:off x="152660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98533</xdr:rowOff>
    </xdr:from>
    <xdr:ext cx="405111" cy="259045"/>
    <xdr:sp macro="" textlink="">
      <xdr:nvSpPr>
        <xdr:cNvPr id="697" name="n_2mainValue【公民館】&#10;有形固定資産減価償却率">
          <a:extLst>
            <a:ext uri="{FF2B5EF4-FFF2-40B4-BE49-F238E27FC236}">
              <a16:creationId xmlns:a16="http://schemas.microsoft.com/office/drawing/2014/main" id="{7ADA13E3-985D-4C67-B950-C0BC3C681C4C}"/>
            </a:ext>
          </a:extLst>
        </xdr:cNvPr>
        <xdr:cNvSpPr txBox="1"/>
      </xdr:nvSpPr>
      <xdr:spPr>
        <a:xfrm>
          <a:off x="14389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43015</xdr:rowOff>
    </xdr:from>
    <xdr:ext cx="405111" cy="259045"/>
    <xdr:sp macro="" textlink="">
      <xdr:nvSpPr>
        <xdr:cNvPr id="698" name="n_3mainValue【公民館】&#10;有形固定資産減価償却率">
          <a:extLst>
            <a:ext uri="{FF2B5EF4-FFF2-40B4-BE49-F238E27FC236}">
              <a16:creationId xmlns:a16="http://schemas.microsoft.com/office/drawing/2014/main" id="{F408D407-A18B-41C3-9831-E89347BE1392}"/>
            </a:ext>
          </a:extLst>
        </xdr:cNvPr>
        <xdr:cNvSpPr txBox="1"/>
      </xdr:nvSpPr>
      <xdr:spPr>
        <a:xfrm>
          <a:off x="13500744"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158948</xdr:rowOff>
    </xdr:from>
    <xdr:ext cx="405111" cy="259045"/>
    <xdr:sp macro="" textlink="">
      <xdr:nvSpPr>
        <xdr:cNvPr id="699" name="n_4mainValue【公民館】&#10;有形固定資産減価償却率">
          <a:extLst>
            <a:ext uri="{FF2B5EF4-FFF2-40B4-BE49-F238E27FC236}">
              <a16:creationId xmlns:a16="http://schemas.microsoft.com/office/drawing/2014/main" id="{E55F4E81-ADE4-4D6A-B795-D21E5C144AF0}"/>
            </a:ext>
          </a:extLst>
        </xdr:cNvPr>
        <xdr:cNvSpPr txBox="1"/>
      </xdr:nvSpPr>
      <xdr:spPr>
        <a:xfrm>
          <a:off x="126117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79E3CD5E-8EDF-45B4-9F87-3563FF13169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4795ACCA-5C90-4DBE-8151-D409DC05363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FFAD1F8F-067F-47FF-9F78-387DC3067DC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8BE0BF3B-C95F-411B-A90C-C8A17864F3E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4DF38F99-7935-460C-8C73-048B0698C6D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CE0CD273-9D8D-4113-97B7-27BF040B336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CC89A153-948C-4F7A-BD05-DCE7EE0E05D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B2C2976B-1F87-49CE-91A4-6B05AC38F54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59F6DBCB-0114-4061-BFD7-EFD72DCD8C1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64AAA070-94A0-40FE-854A-6E83203B6F5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7CE57F8A-57C8-4573-AE38-CD9A2592F3D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42D884BD-6680-4B93-956B-82B4F21718C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45464D61-05E5-4D92-B63B-698DAB1527D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758CE998-2679-4BAC-BCD0-32555C4FC12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A3111751-F3A0-4E44-8F58-BB8CE556083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a:extLst>
            <a:ext uri="{FF2B5EF4-FFF2-40B4-BE49-F238E27FC236}">
              <a16:creationId xmlns:a16="http://schemas.microsoft.com/office/drawing/2014/main" id="{67F129F5-DC13-4C26-A5A1-A03F87B82866}"/>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8312F637-9E7B-4CF9-B006-819B28875F1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a:extLst>
            <a:ext uri="{FF2B5EF4-FFF2-40B4-BE49-F238E27FC236}">
              <a16:creationId xmlns:a16="http://schemas.microsoft.com/office/drawing/2014/main" id="{EE51DD66-4F7E-4C6C-AADB-0C318C2E7803}"/>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1E41C21E-C0ED-4665-B598-5BD8BF9B8E1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a:extLst>
            <a:ext uri="{FF2B5EF4-FFF2-40B4-BE49-F238E27FC236}">
              <a16:creationId xmlns:a16="http://schemas.microsoft.com/office/drawing/2014/main" id="{71AA4623-7504-4B20-9026-A49DBBD14447}"/>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FBCDE8EA-DD8A-4467-B835-D03AAD2850E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a:extLst>
            <a:ext uri="{FF2B5EF4-FFF2-40B4-BE49-F238E27FC236}">
              <a16:creationId xmlns:a16="http://schemas.microsoft.com/office/drawing/2014/main" id="{3EE37ABA-F417-48BB-9521-A80362D1237A}"/>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3742E8B2-0545-485B-89FB-37E3F114F0A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23" name="直線コネクタ 722">
          <a:extLst>
            <a:ext uri="{FF2B5EF4-FFF2-40B4-BE49-F238E27FC236}">
              <a16:creationId xmlns:a16="http://schemas.microsoft.com/office/drawing/2014/main" id="{1B419BCA-C876-4644-956B-9C5217F72EAE}"/>
            </a:ext>
          </a:extLst>
        </xdr:cNvPr>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4" name="【公民館】&#10;一人当たり面積最小値テキスト">
          <a:extLst>
            <a:ext uri="{FF2B5EF4-FFF2-40B4-BE49-F238E27FC236}">
              <a16:creationId xmlns:a16="http://schemas.microsoft.com/office/drawing/2014/main" id="{A084A7CD-E7DE-4371-9B6A-95BF47313295}"/>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5" name="直線コネクタ 724">
          <a:extLst>
            <a:ext uri="{FF2B5EF4-FFF2-40B4-BE49-F238E27FC236}">
              <a16:creationId xmlns:a16="http://schemas.microsoft.com/office/drawing/2014/main" id="{E9B36499-75D2-43C3-8ADF-39F1DA30BB78}"/>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6" name="【公民館】&#10;一人当たり面積最大値テキスト">
          <a:extLst>
            <a:ext uri="{FF2B5EF4-FFF2-40B4-BE49-F238E27FC236}">
              <a16:creationId xmlns:a16="http://schemas.microsoft.com/office/drawing/2014/main" id="{C3AB8884-34D1-45F0-9EAE-D0F19425B87E}"/>
            </a:ext>
          </a:extLst>
        </xdr:cNvPr>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7" name="直線コネクタ 726">
          <a:extLst>
            <a:ext uri="{FF2B5EF4-FFF2-40B4-BE49-F238E27FC236}">
              <a16:creationId xmlns:a16="http://schemas.microsoft.com/office/drawing/2014/main" id="{C8FABDFE-4DA2-4F82-BC24-67853992BBBB}"/>
            </a:ext>
          </a:extLst>
        </xdr:cNvPr>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170933</xdr:rowOff>
    </xdr:from>
    <xdr:ext cx="469744" cy="259045"/>
    <xdr:sp macro="" textlink="">
      <xdr:nvSpPr>
        <xdr:cNvPr id="728" name="【公民館】&#10;一人当たり面積平均値テキスト">
          <a:extLst>
            <a:ext uri="{FF2B5EF4-FFF2-40B4-BE49-F238E27FC236}">
              <a16:creationId xmlns:a16="http://schemas.microsoft.com/office/drawing/2014/main" id="{9CD28857-C21C-4732-A7DA-194C088EDDB4}"/>
            </a:ext>
          </a:extLst>
        </xdr:cNvPr>
        <xdr:cNvSpPr txBox="1"/>
      </xdr:nvSpPr>
      <xdr:spPr>
        <a:xfrm>
          <a:off x="22199600" y="18516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9" name="フローチャート: 判断 728">
          <a:extLst>
            <a:ext uri="{FF2B5EF4-FFF2-40B4-BE49-F238E27FC236}">
              <a16:creationId xmlns:a16="http://schemas.microsoft.com/office/drawing/2014/main" id="{18D0A693-544B-4D05-B8E6-03B7A5A9FA45}"/>
            </a:ext>
          </a:extLst>
        </xdr:cNvPr>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30" name="フローチャート: 判断 729">
          <a:extLst>
            <a:ext uri="{FF2B5EF4-FFF2-40B4-BE49-F238E27FC236}">
              <a16:creationId xmlns:a16="http://schemas.microsoft.com/office/drawing/2014/main" id="{4EF5829F-869B-452F-8840-4B4539974864}"/>
            </a:ext>
          </a:extLst>
        </xdr:cNvPr>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31" name="フローチャート: 判断 730">
          <a:extLst>
            <a:ext uri="{FF2B5EF4-FFF2-40B4-BE49-F238E27FC236}">
              <a16:creationId xmlns:a16="http://schemas.microsoft.com/office/drawing/2014/main" id="{208FC663-BFF9-425B-B72C-F25547E20E42}"/>
            </a:ext>
          </a:extLst>
        </xdr:cNvPr>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32" name="フローチャート: 判断 731">
          <a:extLst>
            <a:ext uri="{FF2B5EF4-FFF2-40B4-BE49-F238E27FC236}">
              <a16:creationId xmlns:a16="http://schemas.microsoft.com/office/drawing/2014/main" id="{181017F5-50C5-409F-A242-21B9E11A45EE}"/>
            </a:ext>
          </a:extLst>
        </xdr:cNvPr>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733" name="フローチャート: 判断 732">
          <a:extLst>
            <a:ext uri="{FF2B5EF4-FFF2-40B4-BE49-F238E27FC236}">
              <a16:creationId xmlns:a16="http://schemas.microsoft.com/office/drawing/2014/main" id="{CE1CC949-6E06-44E7-88D7-DF368E42B7E5}"/>
            </a:ext>
          </a:extLst>
        </xdr:cNvPr>
        <xdr:cNvSpPr/>
      </xdr:nvSpPr>
      <xdr:spPr>
        <a:xfrm>
          <a:off x="18605500" y="1854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4ED86040-53A5-40B1-8127-0F4DA3B0234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84CC728B-F015-45E6-982E-4ACED4CD2A7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454EDB65-4954-42B5-974A-DBD7B68B746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72A12339-4255-46EC-99EC-5FFEF3BB7F3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47600D84-A036-4BA7-8A43-ED82B028457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85750</xdr:rowOff>
    </xdr:from>
    <xdr:to>
      <xdr:col>116</xdr:col>
      <xdr:colOff>114300</xdr:colOff>
      <xdr:row>101</xdr:row>
      <xdr:rowOff>15900</xdr:rowOff>
    </xdr:to>
    <xdr:sp macro="" textlink="">
      <xdr:nvSpPr>
        <xdr:cNvPr id="739" name="楕円 738">
          <a:extLst>
            <a:ext uri="{FF2B5EF4-FFF2-40B4-BE49-F238E27FC236}">
              <a16:creationId xmlns:a16="http://schemas.microsoft.com/office/drawing/2014/main" id="{C92A521B-174A-4BD1-9405-EB3EDD838007}"/>
            </a:ext>
          </a:extLst>
        </xdr:cNvPr>
        <xdr:cNvSpPr/>
      </xdr:nvSpPr>
      <xdr:spPr>
        <a:xfrm>
          <a:off x="22110700" y="1723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38777</xdr:rowOff>
    </xdr:from>
    <xdr:ext cx="534377" cy="259045"/>
    <xdr:sp macro="" textlink="">
      <xdr:nvSpPr>
        <xdr:cNvPr id="740" name="【公民館】&#10;一人当たり面積該当値テキスト">
          <a:extLst>
            <a:ext uri="{FF2B5EF4-FFF2-40B4-BE49-F238E27FC236}">
              <a16:creationId xmlns:a16="http://schemas.microsoft.com/office/drawing/2014/main" id="{7A692F7B-48F3-42E7-AE93-12B8B2E55A55}"/>
            </a:ext>
          </a:extLst>
        </xdr:cNvPr>
        <xdr:cNvSpPr txBox="1"/>
      </xdr:nvSpPr>
      <xdr:spPr>
        <a:xfrm>
          <a:off x="22199600" y="1718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97180</xdr:rowOff>
    </xdr:from>
    <xdr:to>
      <xdr:col>112</xdr:col>
      <xdr:colOff>38100</xdr:colOff>
      <xdr:row>101</xdr:row>
      <xdr:rowOff>27330</xdr:rowOff>
    </xdr:to>
    <xdr:sp macro="" textlink="">
      <xdr:nvSpPr>
        <xdr:cNvPr id="741" name="楕円 740">
          <a:extLst>
            <a:ext uri="{FF2B5EF4-FFF2-40B4-BE49-F238E27FC236}">
              <a16:creationId xmlns:a16="http://schemas.microsoft.com/office/drawing/2014/main" id="{7B0DCE22-4893-4C1D-AA7D-261F396D26AB}"/>
            </a:ext>
          </a:extLst>
        </xdr:cNvPr>
        <xdr:cNvSpPr/>
      </xdr:nvSpPr>
      <xdr:spPr>
        <a:xfrm>
          <a:off x="21272500" y="1724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136550</xdr:rowOff>
    </xdr:from>
    <xdr:to>
      <xdr:col>116</xdr:col>
      <xdr:colOff>63500</xdr:colOff>
      <xdr:row>100</xdr:row>
      <xdr:rowOff>147980</xdr:rowOff>
    </xdr:to>
    <xdr:cxnSp macro="">
      <xdr:nvCxnSpPr>
        <xdr:cNvPr id="742" name="直線コネクタ 741">
          <a:extLst>
            <a:ext uri="{FF2B5EF4-FFF2-40B4-BE49-F238E27FC236}">
              <a16:creationId xmlns:a16="http://schemas.microsoft.com/office/drawing/2014/main" id="{122FA4AE-759C-4ABE-B3BD-1595E2E91989}"/>
            </a:ext>
          </a:extLst>
        </xdr:cNvPr>
        <xdr:cNvCxnSpPr/>
      </xdr:nvCxnSpPr>
      <xdr:spPr>
        <a:xfrm flipV="1">
          <a:off x="21323300" y="172815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107314</xdr:rowOff>
    </xdr:from>
    <xdr:to>
      <xdr:col>107</xdr:col>
      <xdr:colOff>101600</xdr:colOff>
      <xdr:row>101</xdr:row>
      <xdr:rowOff>37464</xdr:rowOff>
    </xdr:to>
    <xdr:sp macro="" textlink="">
      <xdr:nvSpPr>
        <xdr:cNvPr id="743" name="楕円 742">
          <a:extLst>
            <a:ext uri="{FF2B5EF4-FFF2-40B4-BE49-F238E27FC236}">
              <a16:creationId xmlns:a16="http://schemas.microsoft.com/office/drawing/2014/main" id="{27C49973-AC1D-4E63-976D-449D9F157B91}"/>
            </a:ext>
          </a:extLst>
        </xdr:cNvPr>
        <xdr:cNvSpPr/>
      </xdr:nvSpPr>
      <xdr:spPr>
        <a:xfrm>
          <a:off x="20383500" y="1725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147980</xdr:rowOff>
    </xdr:from>
    <xdr:to>
      <xdr:col>111</xdr:col>
      <xdr:colOff>177800</xdr:colOff>
      <xdr:row>100</xdr:row>
      <xdr:rowOff>158114</xdr:rowOff>
    </xdr:to>
    <xdr:cxnSp macro="">
      <xdr:nvCxnSpPr>
        <xdr:cNvPr id="744" name="直線コネクタ 743">
          <a:extLst>
            <a:ext uri="{FF2B5EF4-FFF2-40B4-BE49-F238E27FC236}">
              <a16:creationId xmlns:a16="http://schemas.microsoft.com/office/drawing/2014/main" id="{872C4AD3-5ADD-4FAF-8DD7-431D77DF0C95}"/>
            </a:ext>
          </a:extLst>
        </xdr:cNvPr>
        <xdr:cNvCxnSpPr/>
      </xdr:nvCxnSpPr>
      <xdr:spPr>
        <a:xfrm flipV="1">
          <a:off x="20434300" y="17292980"/>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134747</xdr:rowOff>
    </xdr:from>
    <xdr:to>
      <xdr:col>102</xdr:col>
      <xdr:colOff>165100</xdr:colOff>
      <xdr:row>101</xdr:row>
      <xdr:rowOff>64897</xdr:rowOff>
    </xdr:to>
    <xdr:sp macro="" textlink="">
      <xdr:nvSpPr>
        <xdr:cNvPr id="745" name="楕円 744">
          <a:extLst>
            <a:ext uri="{FF2B5EF4-FFF2-40B4-BE49-F238E27FC236}">
              <a16:creationId xmlns:a16="http://schemas.microsoft.com/office/drawing/2014/main" id="{142FFCFC-B24B-4801-99BA-6C93344C8BED}"/>
            </a:ext>
          </a:extLst>
        </xdr:cNvPr>
        <xdr:cNvSpPr/>
      </xdr:nvSpPr>
      <xdr:spPr>
        <a:xfrm>
          <a:off x="19494500" y="1727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158114</xdr:rowOff>
    </xdr:from>
    <xdr:to>
      <xdr:col>107</xdr:col>
      <xdr:colOff>50800</xdr:colOff>
      <xdr:row>101</xdr:row>
      <xdr:rowOff>14097</xdr:rowOff>
    </xdr:to>
    <xdr:cxnSp macro="">
      <xdr:nvCxnSpPr>
        <xdr:cNvPr id="746" name="直線コネクタ 745">
          <a:extLst>
            <a:ext uri="{FF2B5EF4-FFF2-40B4-BE49-F238E27FC236}">
              <a16:creationId xmlns:a16="http://schemas.microsoft.com/office/drawing/2014/main" id="{836BD8A4-E1AD-43CD-99A2-649FEF3EFF89}"/>
            </a:ext>
          </a:extLst>
        </xdr:cNvPr>
        <xdr:cNvCxnSpPr/>
      </xdr:nvCxnSpPr>
      <xdr:spPr>
        <a:xfrm flipV="1">
          <a:off x="19545300" y="1730311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158978</xdr:rowOff>
    </xdr:from>
    <xdr:to>
      <xdr:col>98</xdr:col>
      <xdr:colOff>38100</xdr:colOff>
      <xdr:row>101</xdr:row>
      <xdr:rowOff>89128</xdr:rowOff>
    </xdr:to>
    <xdr:sp macro="" textlink="">
      <xdr:nvSpPr>
        <xdr:cNvPr id="747" name="楕円 746">
          <a:extLst>
            <a:ext uri="{FF2B5EF4-FFF2-40B4-BE49-F238E27FC236}">
              <a16:creationId xmlns:a16="http://schemas.microsoft.com/office/drawing/2014/main" id="{02B5AE47-CACB-4419-8286-B18B0BCFFBA4}"/>
            </a:ext>
          </a:extLst>
        </xdr:cNvPr>
        <xdr:cNvSpPr/>
      </xdr:nvSpPr>
      <xdr:spPr>
        <a:xfrm>
          <a:off x="18605500" y="1730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14097</xdr:rowOff>
    </xdr:from>
    <xdr:to>
      <xdr:col>102</xdr:col>
      <xdr:colOff>114300</xdr:colOff>
      <xdr:row>101</xdr:row>
      <xdr:rowOff>38328</xdr:rowOff>
    </xdr:to>
    <xdr:cxnSp macro="">
      <xdr:nvCxnSpPr>
        <xdr:cNvPr id="748" name="直線コネクタ 747">
          <a:extLst>
            <a:ext uri="{FF2B5EF4-FFF2-40B4-BE49-F238E27FC236}">
              <a16:creationId xmlns:a16="http://schemas.microsoft.com/office/drawing/2014/main" id="{5114D4E1-2E3D-47E5-B685-3F26C6945053}"/>
            </a:ext>
          </a:extLst>
        </xdr:cNvPr>
        <xdr:cNvCxnSpPr/>
      </xdr:nvCxnSpPr>
      <xdr:spPr>
        <a:xfrm flipV="1">
          <a:off x="18656300" y="17330547"/>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117518</xdr:rowOff>
    </xdr:from>
    <xdr:ext cx="469744" cy="259045"/>
    <xdr:sp macro="" textlink="">
      <xdr:nvSpPr>
        <xdr:cNvPr id="749" name="n_1aveValue【公民館】&#10;一人当たり面積">
          <a:extLst>
            <a:ext uri="{FF2B5EF4-FFF2-40B4-BE49-F238E27FC236}">
              <a16:creationId xmlns:a16="http://schemas.microsoft.com/office/drawing/2014/main" id="{38F57699-F435-4658-BCCB-E7162893B84E}"/>
            </a:ext>
          </a:extLst>
        </xdr:cNvPr>
        <xdr:cNvSpPr txBox="1"/>
      </xdr:nvSpPr>
      <xdr:spPr>
        <a:xfrm>
          <a:off x="21075727" y="1863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122775</xdr:rowOff>
    </xdr:from>
    <xdr:ext cx="469744" cy="259045"/>
    <xdr:sp macro="" textlink="">
      <xdr:nvSpPr>
        <xdr:cNvPr id="750" name="n_2aveValue【公民館】&#10;一人当たり面積">
          <a:extLst>
            <a:ext uri="{FF2B5EF4-FFF2-40B4-BE49-F238E27FC236}">
              <a16:creationId xmlns:a16="http://schemas.microsoft.com/office/drawing/2014/main" id="{13AEDEA7-9031-4F6B-861C-14B65433217B}"/>
            </a:ext>
          </a:extLst>
        </xdr:cNvPr>
        <xdr:cNvSpPr txBox="1"/>
      </xdr:nvSpPr>
      <xdr:spPr>
        <a:xfrm>
          <a:off x="20199427" y="1863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120108</xdr:rowOff>
    </xdr:from>
    <xdr:ext cx="469744" cy="259045"/>
    <xdr:sp macro="" textlink="">
      <xdr:nvSpPr>
        <xdr:cNvPr id="751" name="n_3aveValue【公民館】&#10;一人当たり面積">
          <a:extLst>
            <a:ext uri="{FF2B5EF4-FFF2-40B4-BE49-F238E27FC236}">
              <a16:creationId xmlns:a16="http://schemas.microsoft.com/office/drawing/2014/main" id="{CCA416C5-CCFB-4002-955D-F43239A98793}"/>
            </a:ext>
          </a:extLst>
        </xdr:cNvPr>
        <xdr:cNvSpPr txBox="1"/>
      </xdr:nvSpPr>
      <xdr:spPr>
        <a:xfrm>
          <a:off x="19310427" y="186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119575</xdr:rowOff>
    </xdr:from>
    <xdr:ext cx="469744" cy="259045"/>
    <xdr:sp macro="" textlink="">
      <xdr:nvSpPr>
        <xdr:cNvPr id="752" name="n_4aveValue【公民館】&#10;一人当たり面積">
          <a:extLst>
            <a:ext uri="{FF2B5EF4-FFF2-40B4-BE49-F238E27FC236}">
              <a16:creationId xmlns:a16="http://schemas.microsoft.com/office/drawing/2014/main" id="{2D3C9652-2663-4C82-A72F-3A9ECFB04030}"/>
            </a:ext>
          </a:extLst>
        </xdr:cNvPr>
        <xdr:cNvSpPr txBox="1"/>
      </xdr:nvSpPr>
      <xdr:spPr>
        <a:xfrm>
          <a:off x="18421427" y="1863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99</xdr:row>
      <xdr:rowOff>43857</xdr:rowOff>
    </xdr:from>
    <xdr:ext cx="534377" cy="259045"/>
    <xdr:sp macro="" textlink="">
      <xdr:nvSpPr>
        <xdr:cNvPr id="753" name="n_1mainValue【公民館】&#10;一人当たり面積">
          <a:extLst>
            <a:ext uri="{FF2B5EF4-FFF2-40B4-BE49-F238E27FC236}">
              <a16:creationId xmlns:a16="http://schemas.microsoft.com/office/drawing/2014/main" id="{90F104EB-3159-4BF3-92FD-D8F8B23BC81E}"/>
            </a:ext>
          </a:extLst>
        </xdr:cNvPr>
        <xdr:cNvSpPr txBox="1"/>
      </xdr:nvSpPr>
      <xdr:spPr>
        <a:xfrm>
          <a:off x="21043411" y="1701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99</xdr:row>
      <xdr:rowOff>53991</xdr:rowOff>
    </xdr:from>
    <xdr:ext cx="534377" cy="259045"/>
    <xdr:sp macro="" textlink="">
      <xdr:nvSpPr>
        <xdr:cNvPr id="754" name="n_2mainValue【公民館】&#10;一人当たり面積">
          <a:extLst>
            <a:ext uri="{FF2B5EF4-FFF2-40B4-BE49-F238E27FC236}">
              <a16:creationId xmlns:a16="http://schemas.microsoft.com/office/drawing/2014/main" id="{B897F2E2-B2B1-411E-8371-D37BCA35A0F3}"/>
            </a:ext>
          </a:extLst>
        </xdr:cNvPr>
        <xdr:cNvSpPr txBox="1"/>
      </xdr:nvSpPr>
      <xdr:spPr>
        <a:xfrm>
          <a:off x="20167111" y="1702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99</xdr:row>
      <xdr:rowOff>81424</xdr:rowOff>
    </xdr:from>
    <xdr:ext cx="534377" cy="259045"/>
    <xdr:sp macro="" textlink="">
      <xdr:nvSpPr>
        <xdr:cNvPr id="755" name="n_3mainValue【公民館】&#10;一人当たり面積">
          <a:extLst>
            <a:ext uri="{FF2B5EF4-FFF2-40B4-BE49-F238E27FC236}">
              <a16:creationId xmlns:a16="http://schemas.microsoft.com/office/drawing/2014/main" id="{4DC76FB4-0FFD-4374-8CB4-A7345214181E}"/>
            </a:ext>
          </a:extLst>
        </xdr:cNvPr>
        <xdr:cNvSpPr txBox="1"/>
      </xdr:nvSpPr>
      <xdr:spPr>
        <a:xfrm>
          <a:off x="19278111" y="1705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99</xdr:row>
      <xdr:rowOff>105655</xdr:rowOff>
    </xdr:from>
    <xdr:ext cx="534377" cy="259045"/>
    <xdr:sp macro="" textlink="">
      <xdr:nvSpPr>
        <xdr:cNvPr id="756" name="n_4mainValue【公民館】&#10;一人当たり面積">
          <a:extLst>
            <a:ext uri="{FF2B5EF4-FFF2-40B4-BE49-F238E27FC236}">
              <a16:creationId xmlns:a16="http://schemas.microsoft.com/office/drawing/2014/main" id="{3A326B03-E3CF-4789-82E4-E02A7E25B294}"/>
            </a:ext>
          </a:extLst>
        </xdr:cNvPr>
        <xdr:cNvSpPr txBox="1"/>
      </xdr:nvSpPr>
      <xdr:spPr>
        <a:xfrm>
          <a:off x="18389111" y="1707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2A336567-D12C-472C-8B5B-01815B2F387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D7616FB8-8ABC-4C2D-BAC7-8C26A85CDF5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A901DC88-B0E7-477A-AD61-0C42C8F1552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特に有形固定資産減価償却率が高くなっている施設は、道路、橋りょう・トンネル等である。学校施設等については、耐震と併せて大規模改修をすでに実施しているが、今後、保・小・中一体型の施設への改修を予定している。また、橋りょう・トンネルについては、点検等を順次実施しており、点検結果による優先順位の判定に基づき、橋梁補修等に取り組んでいく。今後も公共施設総合管理計画に基づき、適正に管理運営を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045B98C-599B-4176-BA19-C6C7ACCEF0B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ACFAF9-FAD2-4162-AFB6-0C820A10877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6954AA9-1895-434A-9F60-EC640DED317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250C5BA-0E0E-4D56-B0EE-6869854FF17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高知県北川村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342CD39-6523-4530-ABA1-46B415A1B00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3704D42-7999-4A25-A26B-51F3D988674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B1FD99F-02FE-4DB4-B00F-DCC954DA43A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EDA43C2-CB75-43CA-BE54-588AA328F2F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298104B-E6E7-4D70-8EA9-55747F12B1D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C5557F5-EAFD-4CF1-BB37-A7966813B5A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
1,190
196.73
2,375,159
2,248,105
58,044
1,298,309
2,390,831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DA7CCCD-FB89-4ECD-A057-BBD7C7C17B8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5834F1C-0447-4B93-ADC1-DC382E91CC4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B536348-ACC6-42EF-9E91-3758E313985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669989D-8C78-43ED-863A-0593DA773EC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29142D8-F78B-4DBE-A44F-5E52E53B5DD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DDC5BF4-48A4-4A00-8CEB-B3BBD03F4FF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B5CAB78-4C87-4B30-810E-96BF0C03034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0B8B947-E9D0-4909-B53B-3F4A1E82417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33AA367-1E11-48F3-A0A5-CD915427168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0C2AA41-F0F3-430F-BE3F-EC87F1E2E8B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274BCD6-D5E9-479F-A864-F412F45122D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291A35F-B581-4073-A5B5-590E84B4D2B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2FAC580-D233-4DB5-8452-FDFCE37F55C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7E13718-9CF4-4C43-A9FB-C316DA0949F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35D78B-44C8-48F3-8E29-B020D96802A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D547334-2B24-4661-AA6D-A13EEB7413E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2F3C531-D94B-40C9-AF3C-52F14F61D98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39C0112-F45F-4D4E-8C44-F61907BB2DB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E708C22-38A5-47F6-99DA-436B2B0E7F6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81BF28C-77A3-4B24-9F58-D75A4C1F32D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D24614-0B96-49B0-920A-0DCA9AF55D9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46B1093-C165-42ED-866C-895A98206B9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2D91C33-E366-4A78-9949-93CC6167877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FE0FD9E-9DAB-4335-9539-8A5BED6BEA4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60633BF-B24C-4CB9-8C10-A2766C6A671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E3A3007-ED33-4F80-BCF4-E86B1DE2750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AD76F5F-9F0D-466A-98CF-11C402E3D61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5B53CB2-1E21-4F33-8895-DADF574C26C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51AF897-5024-4F8E-839F-7D0F76A7D8D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81A5EFDE-F4CC-46C6-82E3-A8599177B4D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1ED5042-55F2-49DB-A0F5-4DC07BCDAF7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7159B26-6E34-4F0A-B4A1-877B75E7722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1888A6E-30A0-41DF-BAB4-81412A3C7F1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D019D06-2F45-4912-9451-3A3A9CDCF94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541E878-208E-4D0D-86FF-83BDF049DD4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DA968BD-CF95-4BF3-A9CA-C0BB7EE2857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21306FC-0522-4FE4-976F-D93606B77DC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F0F716A-AD75-44F6-8204-64F74BFFF8D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0A428B7-49DD-48CF-8F1B-0EDB6203DE0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D26BD04-0640-4922-9E38-35BDF8FC497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6A56BF9C-E31C-4EE6-BA08-0BE2EDFFE8D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A0E976B-F5AE-41E2-89DB-1AD359A6A4A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F63C14A-4B51-465C-BB0C-0120A1550B5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E3FA34B-C036-4278-A537-6BF178612FE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E53A4CEF-4C63-48AC-8EDC-36AC091BC61F}"/>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DA00B92C-C397-44A0-B9A6-5737AE75073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4C0E1C40-F021-4DAC-8D75-C75F5A05859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B78AB5E3-1092-4EB3-963F-E71B7A07865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15389EA2-3C7B-493A-91B3-828B9B67566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78DE3C6D-C13A-4492-9685-4D8BE50458A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0E5A93A2-736D-457A-965D-99F6BF86345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504B631A-FA2B-4E07-A5C7-EF5660EBA3C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0354C8DC-76A3-4F1F-96CA-115010F79737}"/>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1DB17D58-24D8-4728-B200-3DA1740FD07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B514FC14-FC0A-43CC-9865-8AA37E0D958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55978DE7-A907-4954-B673-65D25363FD0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EBCF0136-6993-4D64-904C-29EA235DB9F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C0B0D3B8-74BC-4BBF-B69E-4A69EFE1AC9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D8E3548C-8A3A-49AB-9010-BC0C3480A7A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2D14925F-18B0-40C3-A231-3D2EBFA602D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2BDD1B1A-CF4C-4830-B8A5-5F3BFBAAEC8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95096C19-EE89-47A3-A3F2-D2D44C01C38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281FA544-858D-4002-B29C-8DB5ED26FF7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5D005AD7-6473-411C-ADC4-EF380FB9563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a:extLst>
            <a:ext uri="{FF2B5EF4-FFF2-40B4-BE49-F238E27FC236}">
              <a16:creationId xmlns:a16="http://schemas.microsoft.com/office/drawing/2014/main" id="{946996CE-0DAE-4E7E-83F2-9E61127B9C3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a:extLst>
            <a:ext uri="{FF2B5EF4-FFF2-40B4-BE49-F238E27FC236}">
              <a16:creationId xmlns:a16="http://schemas.microsoft.com/office/drawing/2014/main" id="{45C4AABC-1524-4929-A357-7527C482B12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a:extLst>
            <a:ext uri="{FF2B5EF4-FFF2-40B4-BE49-F238E27FC236}">
              <a16:creationId xmlns:a16="http://schemas.microsoft.com/office/drawing/2014/main" id="{DDF70B35-A018-4FFE-B160-3513E972644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a:extLst>
            <a:ext uri="{FF2B5EF4-FFF2-40B4-BE49-F238E27FC236}">
              <a16:creationId xmlns:a16="http://schemas.microsoft.com/office/drawing/2014/main" id="{821ADCE3-534D-4712-BE85-3E05CA2F039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a:extLst>
            <a:ext uri="{FF2B5EF4-FFF2-40B4-BE49-F238E27FC236}">
              <a16:creationId xmlns:a16="http://schemas.microsoft.com/office/drawing/2014/main" id="{1196D0F9-B215-441A-867C-A729B295D12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a:extLst>
            <a:ext uri="{FF2B5EF4-FFF2-40B4-BE49-F238E27FC236}">
              <a16:creationId xmlns:a16="http://schemas.microsoft.com/office/drawing/2014/main" id="{08A60274-69E1-4A83-84A5-7838C6D80F4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a:extLst>
            <a:ext uri="{FF2B5EF4-FFF2-40B4-BE49-F238E27FC236}">
              <a16:creationId xmlns:a16="http://schemas.microsoft.com/office/drawing/2014/main" id="{B4B66EBD-0694-47DF-98C8-4946457E857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a:extLst>
            <a:ext uri="{FF2B5EF4-FFF2-40B4-BE49-F238E27FC236}">
              <a16:creationId xmlns:a16="http://schemas.microsoft.com/office/drawing/2014/main" id="{DE1F3594-07E1-478D-B1E8-3E85116707A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a:extLst>
            <a:ext uri="{FF2B5EF4-FFF2-40B4-BE49-F238E27FC236}">
              <a16:creationId xmlns:a16="http://schemas.microsoft.com/office/drawing/2014/main" id="{6D2971E7-3285-4C7E-8021-4BA63EAB2E4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a:extLst>
            <a:ext uri="{FF2B5EF4-FFF2-40B4-BE49-F238E27FC236}">
              <a16:creationId xmlns:a16="http://schemas.microsoft.com/office/drawing/2014/main" id="{35EED2A2-C32D-49E4-B5ED-13D7EA16111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a:extLst>
            <a:ext uri="{FF2B5EF4-FFF2-40B4-BE49-F238E27FC236}">
              <a16:creationId xmlns:a16="http://schemas.microsoft.com/office/drawing/2014/main" id="{372BBD42-2739-4B24-BA65-D4572DA000B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a:extLst>
            <a:ext uri="{FF2B5EF4-FFF2-40B4-BE49-F238E27FC236}">
              <a16:creationId xmlns:a16="http://schemas.microsoft.com/office/drawing/2014/main" id="{C627ACD4-5EA2-41A0-95AE-B9BC427A5B7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a:extLst>
            <a:ext uri="{FF2B5EF4-FFF2-40B4-BE49-F238E27FC236}">
              <a16:creationId xmlns:a16="http://schemas.microsoft.com/office/drawing/2014/main" id="{E06CB5CE-F7A7-4EE6-A8AC-707E6255AC4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a:extLst>
            <a:ext uri="{FF2B5EF4-FFF2-40B4-BE49-F238E27FC236}">
              <a16:creationId xmlns:a16="http://schemas.microsoft.com/office/drawing/2014/main" id="{EC280768-2524-447F-9C69-C552E67CA3E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90" name="直線コネクタ 89">
          <a:extLst>
            <a:ext uri="{FF2B5EF4-FFF2-40B4-BE49-F238E27FC236}">
              <a16:creationId xmlns:a16="http://schemas.microsoft.com/office/drawing/2014/main" id="{0BEA9B48-AFD7-478A-951A-29B743C982C3}"/>
            </a:ext>
          </a:extLst>
        </xdr:cNvPr>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a:extLst>
            <a:ext uri="{FF2B5EF4-FFF2-40B4-BE49-F238E27FC236}">
              <a16:creationId xmlns:a16="http://schemas.microsoft.com/office/drawing/2014/main" id="{A167171D-2FF6-4921-978E-46C16B39F86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a:extLst>
            <a:ext uri="{FF2B5EF4-FFF2-40B4-BE49-F238E27FC236}">
              <a16:creationId xmlns:a16="http://schemas.microsoft.com/office/drawing/2014/main" id="{A90C7934-8D8E-4691-B283-AC1B7D0AF1A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93" name="【福祉施設】&#10;有形固定資産減価償却率最大値テキスト">
          <a:extLst>
            <a:ext uri="{FF2B5EF4-FFF2-40B4-BE49-F238E27FC236}">
              <a16:creationId xmlns:a16="http://schemas.microsoft.com/office/drawing/2014/main" id="{0ED5BA12-2BEE-453B-AF21-F376E6680F77}"/>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94" name="直線コネクタ 93">
          <a:extLst>
            <a:ext uri="{FF2B5EF4-FFF2-40B4-BE49-F238E27FC236}">
              <a16:creationId xmlns:a16="http://schemas.microsoft.com/office/drawing/2014/main" id="{71D87DC4-AB3C-4A7F-8004-6F0CED81BDBF}"/>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95" name="【福祉施設】&#10;有形固定資産減価償却率平均値テキスト">
          <a:extLst>
            <a:ext uri="{FF2B5EF4-FFF2-40B4-BE49-F238E27FC236}">
              <a16:creationId xmlns:a16="http://schemas.microsoft.com/office/drawing/2014/main" id="{8E533200-66E1-46BE-801B-C205D7F42DD3}"/>
            </a:ext>
          </a:extLst>
        </xdr:cNvPr>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96" name="フローチャート: 判断 95">
          <a:extLst>
            <a:ext uri="{FF2B5EF4-FFF2-40B4-BE49-F238E27FC236}">
              <a16:creationId xmlns:a16="http://schemas.microsoft.com/office/drawing/2014/main" id="{ED326AA3-B307-496F-9798-9C076B311FC1}"/>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97" name="フローチャート: 判断 96">
          <a:extLst>
            <a:ext uri="{FF2B5EF4-FFF2-40B4-BE49-F238E27FC236}">
              <a16:creationId xmlns:a16="http://schemas.microsoft.com/office/drawing/2014/main" id="{E1C7A4F3-3860-43A4-8404-A1CB7EAAB67E}"/>
            </a:ext>
          </a:extLst>
        </xdr:cNvPr>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98" name="フローチャート: 判断 97">
          <a:extLst>
            <a:ext uri="{FF2B5EF4-FFF2-40B4-BE49-F238E27FC236}">
              <a16:creationId xmlns:a16="http://schemas.microsoft.com/office/drawing/2014/main" id="{E6B462C3-C574-4442-B725-815E2D18930B}"/>
            </a:ext>
          </a:extLst>
        </xdr:cNvPr>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99" name="フローチャート: 判断 98">
          <a:extLst>
            <a:ext uri="{FF2B5EF4-FFF2-40B4-BE49-F238E27FC236}">
              <a16:creationId xmlns:a16="http://schemas.microsoft.com/office/drawing/2014/main" id="{9CE7D563-1237-4EBA-BFBA-C350AAC0A4DC}"/>
            </a:ext>
          </a:extLst>
        </xdr:cNvPr>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100" name="フローチャート: 判断 99">
          <a:extLst>
            <a:ext uri="{FF2B5EF4-FFF2-40B4-BE49-F238E27FC236}">
              <a16:creationId xmlns:a16="http://schemas.microsoft.com/office/drawing/2014/main" id="{54A2E91E-4943-44A9-AF99-FCC248F0FADE}"/>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37F0BBA4-5468-4D48-A1A8-41117AD7F25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6588C218-76B7-4FE2-9B15-4E6D797D9E7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F6736161-0275-4187-8C30-7588751FA57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71E5A5BC-01FF-4C83-9D6E-B125A6826A6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176A2D3B-C218-47B0-9D28-350A8729EF4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60779</xdr:rowOff>
    </xdr:from>
    <xdr:to>
      <xdr:col>24</xdr:col>
      <xdr:colOff>114300</xdr:colOff>
      <xdr:row>79</xdr:row>
      <xdr:rowOff>162379</xdr:rowOff>
    </xdr:to>
    <xdr:sp macro="" textlink="">
      <xdr:nvSpPr>
        <xdr:cNvPr id="106" name="楕円 105">
          <a:extLst>
            <a:ext uri="{FF2B5EF4-FFF2-40B4-BE49-F238E27FC236}">
              <a16:creationId xmlns:a16="http://schemas.microsoft.com/office/drawing/2014/main" id="{855768E6-74D5-41E9-99F4-9661DD63D23A}"/>
            </a:ext>
          </a:extLst>
        </xdr:cNvPr>
        <xdr:cNvSpPr/>
      </xdr:nvSpPr>
      <xdr:spPr>
        <a:xfrm>
          <a:off x="45847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83656</xdr:rowOff>
    </xdr:from>
    <xdr:ext cx="405111" cy="259045"/>
    <xdr:sp macro="" textlink="">
      <xdr:nvSpPr>
        <xdr:cNvPr id="107" name="【福祉施設】&#10;有形固定資産減価償却率該当値テキスト">
          <a:extLst>
            <a:ext uri="{FF2B5EF4-FFF2-40B4-BE49-F238E27FC236}">
              <a16:creationId xmlns:a16="http://schemas.microsoft.com/office/drawing/2014/main" id="{00958A80-3185-4593-B7C7-DFD374DF4989}"/>
            </a:ext>
          </a:extLst>
        </xdr:cNvPr>
        <xdr:cNvSpPr txBox="1"/>
      </xdr:nvSpPr>
      <xdr:spPr>
        <a:xfrm>
          <a:off x="4673600" y="1345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157118</xdr:rowOff>
    </xdr:from>
    <xdr:to>
      <xdr:col>20</xdr:col>
      <xdr:colOff>38100</xdr:colOff>
      <xdr:row>79</xdr:row>
      <xdr:rowOff>87268</xdr:rowOff>
    </xdr:to>
    <xdr:sp macro="" textlink="">
      <xdr:nvSpPr>
        <xdr:cNvPr id="108" name="楕円 107">
          <a:extLst>
            <a:ext uri="{FF2B5EF4-FFF2-40B4-BE49-F238E27FC236}">
              <a16:creationId xmlns:a16="http://schemas.microsoft.com/office/drawing/2014/main" id="{D1002681-B381-40BC-ADA8-DC59E6C768A5}"/>
            </a:ext>
          </a:extLst>
        </xdr:cNvPr>
        <xdr:cNvSpPr/>
      </xdr:nvSpPr>
      <xdr:spPr>
        <a:xfrm>
          <a:off x="3746500" y="135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36468</xdr:rowOff>
    </xdr:from>
    <xdr:to>
      <xdr:col>24</xdr:col>
      <xdr:colOff>63500</xdr:colOff>
      <xdr:row>79</xdr:row>
      <xdr:rowOff>111579</xdr:rowOff>
    </xdr:to>
    <xdr:cxnSp macro="">
      <xdr:nvCxnSpPr>
        <xdr:cNvPr id="109" name="直線コネクタ 108">
          <a:extLst>
            <a:ext uri="{FF2B5EF4-FFF2-40B4-BE49-F238E27FC236}">
              <a16:creationId xmlns:a16="http://schemas.microsoft.com/office/drawing/2014/main" id="{864B0C38-7BE3-4893-B327-808628FDE25D}"/>
            </a:ext>
          </a:extLst>
        </xdr:cNvPr>
        <xdr:cNvCxnSpPr/>
      </xdr:nvCxnSpPr>
      <xdr:spPr>
        <a:xfrm>
          <a:off x="3797300" y="13581018"/>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39206</xdr:rowOff>
    </xdr:from>
    <xdr:ext cx="405111" cy="259045"/>
    <xdr:sp macro="" textlink="">
      <xdr:nvSpPr>
        <xdr:cNvPr id="110" name="n_1aveValue【福祉施設】&#10;有形固定資産減価償却率">
          <a:extLst>
            <a:ext uri="{FF2B5EF4-FFF2-40B4-BE49-F238E27FC236}">
              <a16:creationId xmlns:a16="http://schemas.microsoft.com/office/drawing/2014/main" id="{87172C17-6803-4B87-8217-B7493CEF4D94}"/>
            </a:ext>
          </a:extLst>
        </xdr:cNvPr>
        <xdr:cNvSpPr txBox="1"/>
      </xdr:nvSpPr>
      <xdr:spPr>
        <a:xfrm>
          <a:off x="35820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111" name="n_2aveValue【福祉施設】&#10;有形固定資産減価償却率">
          <a:extLst>
            <a:ext uri="{FF2B5EF4-FFF2-40B4-BE49-F238E27FC236}">
              <a16:creationId xmlns:a16="http://schemas.microsoft.com/office/drawing/2014/main" id="{6C6420ED-C512-42F0-BD31-B6D07DCB1196}"/>
            </a:ext>
          </a:extLst>
        </xdr:cNvPr>
        <xdr:cNvSpPr txBox="1"/>
      </xdr:nvSpPr>
      <xdr:spPr>
        <a:xfrm>
          <a:off x="2705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112" name="n_3aveValue【福祉施設】&#10;有形固定資産減価償却率">
          <a:extLst>
            <a:ext uri="{FF2B5EF4-FFF2-40B4-BE49-F238E27FC236}">
              <a16:creationId xmlns:a16="http://schemas.microsoft.com/office/drawing/2014/main" id="{7167240B-545E-4E29-89F6-7BB03E898DF5}"/>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113" name="n_4aveValue【福祉施設】&#10;有形固定資産減価償却率">
          <a:extLst>
            <a:ext uri="{FF2B5EF4-FFF2-40B4-BE49-F238E27FC236}">
              <a16:creationId xmlns:a16="http://schemas.microsoft.com/office/drawing/2014/main" id="{889A56C7-8979-47D1-A57D-7F5010BC04E3}"/>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103795</xdr:rowOff>
    </xdr:from>
    <xdr:ext cx="405111" cy="259045"/>
    <xdr:sp macro="" textlink="">
      <xdr:nvSpPr>
        <xdr:cNvPr id="114" name="n_1mainValue【福祉施設】&#10;有形固定資産減価償却率">
          <a:extLst>
            <a:ext uri="{FF2B5EF4-FFF2-40B4-BE49-F238E27FC236}">
              <a16:creationId xmlns:a16="http://schemas.microsoft.com/office/drawing/2014/main" id="{D36D8021-3CA0-4052-819F-4E6F6D5E50FF}"/>
            </a:ext>
          </a:extLst>
        </xdr:cNvPr>
        <xdr:cNvSpPr txBox="1"/>
      </xdr:nvSpPr>
      <xdr:spPr>
        <a:xfrm>
          <a:off x="3582044" y="1330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5" name="正方形/長方形 114">
          <a:extLst>
            <a:ext uri="{FF2B5EF4-FFF2-40B4-BE49-F238E27FC236}">
              <a16:creationId xmlns:a16="http://schemas.microsoft.com/office/drawing/2014/main" id="{E1D063E7-9822-488F-B9EF-9305F7883A9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6" name="正方形/長方形 115">
          <a:extLst>
            <a:ext uri="{FF2B5EF4-FFF2-40B4-BE49-F238E27FC236}">
              <a16:creationId xmlns:a16="http://schemas.microsoft.com/office/drawing/2014/main" id="{A98CC410-C0E0-453C-BD9E-DD175935AA2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7" name="正方形/長方形 116">
          <a:extLst>
            <a:ext uri="{FF2B5EF4-FFF2-40B4-BE49-F238E27FC236}">
              <a16:creationId xmlns:a16="http://schemas.microsoft.com/office/drawing/2014/main" id="{86845025-075D-41DF-9CE4-AC6C273BA36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8" name="正方形/長方形 117">
          <a:extLst>
            <a:ext uri="{FF2B5EF4-FFF2-40B4-BE49-F238E27FC236}">
              <a16:creationId xmlns:a16="http://schemas.microsoft.com/office/drawing/2014/main" id="{4D0228D5-8ECA-4857-9966-5E4B3078156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9" name="正方形/長方形 118">
          <a:extLst>
            <a:ext uri="{FF2B5EF4-FFF2-40B4-BE49-F238E27FC236}">
              <a16:creationId xmlns:a16="http://schemas.microsoft.com/office/drawing/2014/main" id="{3A143BB0-CA60-4F8F-8F13-50391348130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0" name="正方形/長方形 119">
          <a:extLst>
            <a:ext uri="{FF2B5EF4-FFF2-40B4-BE49-F238E27FC236}">
              <a16:creationId xmlns:a16="http://schemas.microsoft.com/office/drawing/2014/main" id="{45D95B09-5238-42AC-9E63-6AAB279A0C6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1" name="正方形/長方形 120">
          <a:extLst>
            <a:ext uri="{FF2B5EF4-FFF2-40B4-BE49-F238E27FC236}">
              <a16:creationId xmlns:a16="http://schemas.microsoft.com/office/drawing/2014/main" id="{BB7FF643-90EF-49C5-9DA5-CC1F4629E92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2" name="正方形/長方形 121">
          <a:extLst>
            <a:ext uri="{FF2B5EF4-FFF2-40B4-BE49-F238E27FC236}">
              <a16:creationId xmlns:a16="http://schemas.microsoft.com/office/drawing/2014/main" id="{1C6784CB-DE22-4B2A-8A0B-3660549BB11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3" name="テキスト ボックス 122">
          <a:extLst>
            <a:ext uri="{FF2B5EF4-FFF2-40B4-BE49-F238E27FC236}">
              <a16:creationId xmlns:a16="http://schemas.microsoft.com/office/drawing/2014/main" id="{BEB1BF5F-186B-4ADC-897F-B2CA371097B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4" name="直線コネクタ 123">
          <a:extLst>
            <a:ext uri="{FF2B5EF4-FFF2-40B4-BE49-F238E27FC236}">
              <a16:creationId xmlns:a16="http://schemas.microsoft.com/office/drawing/2014/main" id="{412DD451-2576-4FEF-B288-A482D36CC57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25" name="直線コネクタ 124">
          <a:extLst>
            <a:ext uri="{FF2B5EF4-FFF2-40B4-BE49-F238E27FC236}">
              <a16:creationId xmlns:a16="http://schemas.microsoft.com/office/drawing/2014/main" id="{6C9FB727-35D0-47BF-8B0F-16401BCA712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26" name="テキスト ボックス 125">
          <a:extLst>
            <a:ext uri="{FF2B5EF4-FFF2-40B4-BE49-F238E27FC236}">
              <a16:creationId xmlns:a16="http://schemas.microsoft.com/office/drawing/2014/main" id="{267BCAF2-4C1D-46E5-B4E8-8DA58569292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27" name="直線コネクタ 126">
          <a:extLst>
            <a:ext uri="{FF2B5EF4-FFF2-40B4-BE49-F238E27FC236}">
              <a16:creationId xmlns:a16="http://schemas.microsoft.com/office/drawing/2014/main" id="{E881BB38-C128-4D9D-BEF8-763CF657910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28" name="テキスト ボックス 127">
          <a:extLst>
            <a:ext uri="{FF2B5EF4-FFF2-40B4-BE49-F238E27FC236}">
              <a16:creationId xmlns:a16="http://schemas.microsoft.com/office/drawing/2014/main" id="{2C66B676-6129-47C1-97E5-09354E8AEAC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29" name="直線コネクタ 128">
          <a:extLst>
            <a:ext uri="{FF2B5EF4-FFF2-40B4-BE49-F238E27FC236}">
              <a16:creationId xmlns:a16="http://schemas.microsoft.com/office/drawing/2014/main" id="{8EA6B9D1-0063-4E5E-86E0-CE9F8509FA6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0" name="テキスト ボックス 129">
          <a:extLst>
            <a:ext uri="{FF2B5EF4-FFF2-40B4-BE49-F238E27FC236}">
              <a16:creationId xmlns:a16="http://schemas.microsoft.com/office/drawing/2014/main" id="{7AF769B4-45C0-4618-8616-43606B8A1F0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31" name="直線コネクタ 130">
          <a:extLst>
            <a:ext uri="{FF2B5EF4-FFF2-40B4-BE49-F238E27FC236}">
              <a16:creationId xmlns:a16="http://schemas.microsoft.com/office/drawing/2014/main" id="{D95704C4-6787-4C47-BEF9-28733A14516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32" name="テキスト ボックス 131">
          <a:extLst>
            <a:ext uri="{FF2B5EF4-FFF2-40B4-BE49-F238E27FC236}">
              <a16:creationId xmlns:a16="http://schemas.microsoft.com/office/drawing/2014/main" id="{B7AE3D19-8325-4818-BA76-424E03AE8CB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33" name="直線コネクタ 132">
          <a:extLst>
            <a:ext uri="{FF2B5EF4-FFF2-40B4-BE49-F238E27FC236}">
              <a16:creationId xmlns:a16="http://schemas.microsoft.com/office/drawing/2014/main" id="{7E5A24C2-7A35-4678-A4B6-C80C4B2A310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34" name="テキスト ボックス 133">
          <a:extLst>
            <a:ext uri="{FF2B5EF4-FFF2-40B4-BE49-F238E27FC236}">
              <a16:creationId xmlns:a16="http://schemas.microsoft.com/office/drawing/2014/main" id="{A5EA3A74-CDD9-4FD2-8BF1-014A8D8A257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5" name="直線コネクタ 134">
          <a:extLst>
            <a:ext uri="{FF2B5EF4-FFF2-40B4-BE49-F238E27FC236}">
              <a16:creationId xmlns:a16="http://schemas.microsoft.com/office/drawing/2014/main" id="{6BFCDDF5-CDA1-4107-922D-76BDC921CF2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6" name="テキスト ボックス 135">
          <a:extLst>
            <a:ext uri="{FF2B5EF4-FFF2-40B4-BE49-F238E27FC236}">
              <a16:creationId xmlns:a16="http://schemas.microsoft.com/office/drawing/2014/main" id="{0262112C-C74A-4CA2-8D58-06899EE98FB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7" name="【福祉施設】&#10;一人当たり面積グラフ枠">
          <a:extLst>
            <a:ext uri="{FF2B5EF4-FFF2-40B4-BE49-F238E27FC236}">
              <a16:creationId xmlns:a16="http://schemas.microsoft.com/office/drawing/2014/main" id="{0267F941-225F-4F87-A9C9-D01944F586A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138" name="直線コネクタ 137">
          <a:extLst>
            <a:ext uri="{FF2B5EF4-FFF2-40B4-BE49-F238E27FC236}">
              <a16:creationId xmlns:a16="http://schemas.microsoft.com/office/drawing/2014/main" id="{0ABDF177-DB50-414D-88A5-F2FB9034279C}"/>
            </a:ext>
          </a:extLst>
        </xdr:cNvPr>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139" name="【福祉施設】&#10;一人当たり面積最小値テキスト">
          <a:extLst>
            <a:ext uri="{FF2B5EF4-FFF2-40B4-BE49-F238E27FC236}">
              <a16:creationId xmlns:a16="http://schemas.microsoft.com/office/drawing/2014/main" id="{5D4843CC-F40D-482C-B0C5-33703F7ACD77}"/>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140" name="直線コネクタ 139">
          <a:extLst>
            <a:ext uri="{FF2B5EF4-FFF2-40B4-BE49-F238E27FC236}">
              <a16:creationId xmlns:a16="http://schemas.microsoft.com/office/drawing/2014/main" id="{2DBFB823-9797-4A46-8D8B-72378BA60AF2}"/>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141" name="【福祉施設】&#10;一人当たり面積最大値テキスト">
          <a:extLst>
            <a:ext uri="{FF2B5EF4-FFF2-40B4-BE49-F238E27FC236}">
              <a16:creationId xmlns:a16="http://schemas.microsoft.com/office/drawing/2014/main" id="{CBE21E36-1B5D-41EC-824A-807DC3FF7833}"/>
            </a:ext>
          </a:extLst>
        </xdr:cNvPr>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142" name="直線コネクタ 141">
          <a:extLst>
            <a:ext uri="{FF2B5EF4-FFF2-40B4-BE49-F238E27FC236}">
              <a16:creationId xmlns:a16="http://schemas.microsoft.com/office/drawing/2014/main" id="{5816F235-C050-4808-A8A1-0FD67EE09B73}"/>
            </a:ext>
          </a:extLst>
        </xdr:cNvPr>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143" name="【福祉施設】&#10;一人当たり面積平均値テキスト">
          <a:extLst>
            <a:ext uri="{FF2B5EF4-FFF2-40B4-BE49-F238E27FC236}">
              <a16:creationId xmlns:a16="http://schemas.microsoft.com/office/drawing/2014/main" id="{4022198A-BF13-464D-9849-585D178BC5CB}"/>
            </a:ext>
          </a:extLst>
        </xdr:cNvPr>
        <xdr:cNvSpPr txBox="1"/>
      </xdr:nvSpPr>
      <xdr:spPr>
        <a:xfrm>
          <a:off x="10515600" y="1435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144" name="フローチャート: 判断 143">
          <a:extLst>
            <a:ext uri="{FF2B5EF4-FFF2-40B4-BE49-F238E27FC236}">
              <a16:creationId xmlns:a16="http://schemas.microsoft.com/office/drawing/2014/main" id="{3A74BF81-22B8-497F-A6AC-B9818324C4D6}"/>
            </a:ext>
          </a:extLst>
        </xdr:cNvPr>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145" name="フローチャート: 判断 144">
          <a:extLst>
            <a:ext uri="{FF2B5EF4-FFF2-40B4-BE49-F238E27FC236}">
              <a16:creationId xmlns:a16="http://schemas.microsoft.com/office/drawing/2014/main" id="{E6B5EB2C-B668-4BF5-8486-D8E184E2547D}"/>
            </a:ext>
          </a:extLst>
        </xdr:cNvPr>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146" name="フローチャート: 判断 145">
          <a:extLst>
            <a:ext uri="{FF2B5EF4-FFF2-40B4-BE49-F238E27FC236}">
              <a16:creationId xmlns:a16="http://schemas.microsoft.com/office/drawing/2014/main" id="{88669DA9-BC19-47B7-A634-1BC4BA1D5735}"/>
            </a:ext>
          </a:extLst>
        </xdr:cNvPr>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147" name="フローチャート: 判断 146">
          <a:extLst>
            <a:ext uri="{FF2B5EF4-FFF2-40B4-BE49-F238E27FC236}">
              <a16:creationId xmlns:a16="http://schemas.microsoft.com/office/drawing/2014/main" id="{2D217BA6-0435-4238-BE0E-D66F139CE5D8}"/>
            </a:ext>
          </a:extLst>
        </xdr:cNvPr>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148" name="フローチャート: 判断 147">
          <a:extLst>
            <a:ext uri="{FF2B5EF4-FFF2-40B4-BE49-F238E27FC236}">
              <a16:creationId xmlns:a16="http://schemas.microsoft.com/office/drawing/2014/main" id="{FA82BE5F-4E9B-4861-8964-29BE54E5A83E}"/>
            </a:ext>
          </a:extLst>
        </xdr:cNvPr>
        <xdr:cNvSpPr/>
      </xdr:nvSpPr>
      <xdr:spPr>
        <a:xfrm>
          <a:off x="6921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49" name="テキスト ボックス 148">
          <a:extLst>
            <a:ext uri="{FF2B5EF4-FFF2-40B4-BE49-F238E27FC236}">
              <a16:creationId xmlns:a16="http://schemas.microsoft.com/office/drawing/2014/main" id="{2527FD08-F0AB-498C-9324-6889D94B4A8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0" name="テキスト ボックス 149">
          <a:extLst>
            <a:ext uri="{FF2B5EF4-FFF2-40B4-BE49-F238E27FC236}">
              <a16:creationId xmlns:a16="http://schemas.microsoft.com/office/drawing/2014/main" id="{3B7C5F87-25CF-4613-BE3D-6D3A86BB491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1" name="テキスト ボックス 150">
          <a:extLst>
            <a:ext uri="{FF2B5EF4-FFF2-40B4-BE49-F238E27FC236}">
              <a16:creationId xmlns:a16="http://schemas.microsoft.com/office/drawing/2014/main" id="{641DA6FD-74EF-4F12-861E-2D19F378F56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2" name="テキスト ボックス 151">
          <a:extLst>
            <a:ext uri="{FF2B5EF4-FFF2-40B4-BE49-F238E27FC236}">
              <a16:creationId xmlns:a16="http://schemas.microsoft.com/office/drawing/2014/main" id="{BCD1F9F5-3C9F-4457-8BC9-7B61C2692A2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3" name="テキスト ボックス 152">
          <a:extLst>
            <a:ext uri="{FF2B5EF4-FFF2-40B4-BE49-F238E27FC236}">
              <a16:creationId xmlns:a16="http://schemas.microsoft.com/office/drawing/2014/main" id="{B7F8D4F3-71C8-45E3-96D9-C8B8A1B95A3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98933</xdr:rowOff>
    </xdr:from>
    <xdr:to>
      <xdr:col>55</xdr:col>
      <xdr:colOff>50800</xdr:colOff>
      <xdr:row>86</xdr:row>
      <xdr:rowOff>29083</xdr:rowOff>
    </xdr:to>
    <xdr:sp macro="" textlink="">
      <xdr:nvSpPr>
        <xdr:cNvPr id="154" name="楕円 153">
          <a:extLst>
            <a:ext uri="{FF2B5EF4-FFF2-40B4-BE49-F238E27FC236}">
              <a16:creationId xmlns:a16="http://schemas.microsoft.com/office/drawing/2014/main" id="{B7D9F4C5-571D-4E24-8BD7-99C8293135E6}"/>
            </a:ext>
          </a:extLst>
        </xdr:cNvPr>
        <xdr:cNvSpPr/>
      </xdr:nvSpPr>
      <xdr:spPr>
        <a:xfrm>
          <a:off x="10426700" y="1467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13860</xdr:rowOff>
    </xdr:from>
    <xdr:ext cx="469744" cy="259045"/>
    <xdr:sp macro="" textlink="">
      <xdr:nvSpPr>
        <xdr:cNvPr id="155" name="【福祉施設】&#10;一人当たり面積該当値テキスト">
          <a:extLst>
            <a:ext uri="{FF2B5EF4-FFF2-40B4-BE49-F238E27FC236}">
              <a16:creationId xmlns:a16="http://schemas.microsoft.com/office/drawing/2014/main" id="{6F7673BF-14FC-4330-9E0A-3B6368D6619E}"/>
            </a:ext>
          </a:extLst>
        </xdr:cNvPr>
        <xdr:cNvSpPr txBox="1"/>
      </xdr:nvSpPr>
      <xdr:spPr>
        <a:xfrm>
          <a:off x="10515600" y="1458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100076</xdr:rowOff>
    </xdr:from>
    <xdr:to>
      <xdr:col>50</xdr:col>
      <xdr:colOff>165100</xdr:colOff>
      <xdr:row>86</xdr:row>
      <xdr:rowOff>30226</xdr:rowOff>
    </xdr:to>
    <xdr:sp macro="" textlink="">
      <xdr:nvSpPr>
        <xdr:cNvPr id="156" name="楕円 155">
          <a:extLst>
            <a:ext uri="{FF2B5EF4-FFF2-40B4-BE49-F238E27FC236}">
              <a16:creationId xmlns:a16="http://schemas.microsoft.com/office/drawing/2014/main" id="{60DFA968-011A-4546-8CB2-982272589579}"/>
            </a:ext>
          </a:extLst>
        </xdr:cNvPr>
        <xdr:cNvSpPr/>
      </xdr:nvSpPr>
      <xdr:spPr>
        <a:xfrm>
          <a:off x="9588500" y="1467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149733</xdr:rowOff>
    </xdr:from>
    <xdr:to>
      <xdr:col>55</xdr:col>
      <xdr:colOff>0</xdr:colOff>
      <xdr:row>85</xdr:row>
      <xdr:rowOff>150876</xdr:rowOff>
    </xdr:to>
    <xdr:cxnSp macro="">
      <xdr:nvCxnSpPr>
        <xdr:cNvPr id="157" name="直線コネクタ 156">
          <a:extLst>
            <a:ext uri="{FF2B5EF4-FFF2-40B4-BE49-F238E27FC236}">
              <a16:creationId xmlns:a16="http://schemas.microsoft.com/office/drawing/2014/main" id="{CFB8C5C2-0103-4EBC-BB8E-4624124D4B31}"/>
            </a:ext>
          </a:extLst>
        </xdr:cNvPr>
        <xdr:cNvCxnSpPr/>
      </xdr:nvCxnSpPr>
      <xdr:spPr>
        <a:xfrm flipV="1">
          <a:off x="9639300" y="1472298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158" name="n_1aveValue【福祉施設】&#10;一人当たり面積">
          <a:extLst>
            <a:ext uri="{FF2B5EF4-FFF2-40B4-BE49-F238E27FC236}">
              <a16:creationId xmlns:a16="http://schemas.microsoft.com/office/drawing/2014/main" id="{EBA583A9-0DDE-4215-B068-1A3E55E0AD0C}"/>
            </a:ext>
          </a:extLst>
        </xdr:cNvPr>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159" name="n_2aveValue【福祉施設】&#10;一人当たり面積">
          <a:extLst>
            <a:ext uri="{FF2B5EF4-FFF2-40B4-BE49-F238E27FC236}">
              <a16:creationId xmlns:a16="http://schemas.microsoft.com/office/drawing/2014/main" id="{19DA17EE-F139-46D0-8739-E18FE2C30052}"/>
            </a:ext>
          </a:extLst>
        </xdr:cNvPr>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160" name="n_3aveValue【福祉施設】&#10;一人当たり面積">
          <a:extLst>
            <a:ext uri="{FF2B5EF4-FFF2-40B4-BE49-F238E27FC236}">
              <a16:creationId xmlns:a16="http://schemas.microsoft.com/office/drawing/2014/main" id="{2BF0730F-9B66-4C40-9C4B-72E18D6D5BE7}"/>
            </a:ext>
          </a:extLst>
        </xdr:cNvPr>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161" name="n_4aveValue【福祉施設】&#10;一人当たり面積">
          <a:extLst>
            <a:ext uri="{FF2B5EF4-FFF2-40B4-BE49-F238E27FC236}">
              <a16:creationId xmlns:a16="http://schemas.microsoft.com/office/drawing/2014/main" id="{866F62DC-FC9B-4E08-8A9E-BFFD4FFD5CD4}"/>
            </a:ext>
          </a:extLst>
        </xdr:cNvPr>
        <xdr:cNvSpPr txBox="1"/>
      </xdr:nvSpPr>
      <xdr:spPr>
        <a:xfrm>
          <a:off x="6737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21353</xdr:rowOff>
    </xdr:from>
    <xdr:ext cx="469744" cy="259045"/>
    <xdr:sp macro="" textlink="">
      <xdr:nvSpPr>
        <xdr:cNvPr id="162" name="n_1mainValue【福祉施設】&#10;一人当たり面積">
          <a:extLst>
            <a:ext uri="{FF2B5EF4-FFF2-40B4-BE49-F238E27FC236}">
              <a16:creationId xmlns:a16="http://schemas.microsoft.com/office/drawing/2014/main" id="{D1892F16-A51B-48C6-9A2F-03F9F70C7E94}"/>
            </a:ext>
          </a:extLst>
        </xdr:cNvPr>
        <xdr:cNvSpPr txBox="1"/>
      </xdr:nvSpPr>
      <xdr:spPr>
        <a:xfrm>
          <a:off x="9391727"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63" name="正方形/長方形 162">
          <a:extLst>
            <a:ext uri="{FF2B5EF4-FFF2-40B4-BE49-F238E27FC236}">
              <a16:creationId xmlns:a16="http://schemas.microsoft.com/office/drawing/2014/main" id="{9092A9CD-2BCD-4D62-AA1E-369F08A4E3E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4" name="正方形/長方形 163">
          <a:extLst>
            <a:ext uri="{FF2B5EF4-FFF2-40B4-BE49-F238E27FC236}">
              <a16:creationId xmlns:a16="http://schemas.microsoft.com/office/drawing/2014/main" id="{C8E4628A-132D-4F06-8DED-AEB01A474FE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5" name="正方形/長方形 164">
          <a:extLst>
            <a:ext uri="{FF2B5EF4-FFF2-40B4-BE49-F238E27FC236}">
              <a16:creationId xmlns:a16="http://schemas.microsoft.com/office/drawing/2014/main" id="{D1EFD58A-D092-49D0-9BE8-336333786B5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6" name="正方形/長方形 165">
          <a:extLst>
            <a:ext uri="{FF2B5EF4-FFF2-40B4-BE49-F238E27FC236}">
              <a16:creationId xmlns:a16="http://schemas.microsoft.com/office/drawing/2014/main" id="{E0FAD40A-2238-4D5E-BBAB-20FC0C54DD5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7" name="正方形/長方形 166">
          <a:extLst>
            <a:ext uri="{FF2B5EF4-FFF2-40B4-BE49-F238E27FC236}">
              <a16:creationId xmlns:a16="http://schemas.microsoft.com/office/drawing/2014/main" id="{E722A0BD-255A-405B-A851-12D03279D29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8" name="正方形/長方形 167">
          <a:extLst>
            <a:ext uri="{FF2B5EF4-FFF2-40B4-BE49-F238E27FC236}">
              <a16:creationId xmlns:a16="http://schemas.microsoft.com/office/drawing/2014/main" id="{C1D0F2C8-4ECB-4B64-A13A-475DB181CA9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9" name="正方形/長方形 168">
          <a:extLst>
            <a:ext uri="{FF2B5EF4-FFF2-40B4-BE49-F238E27FC236}">
              <a16:creationId xmlns:a16="http://schemas.microsoft.com/office/drawing/2014/main" id="{680D2CE8-8A10-4770-8C06-2321CD7FA10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0" name="正方形/長方形 169">
          <a:extLst>
            <a:ext uri="{FF2B5EF4-FFF2-40B4-BE49-F238E27FC236}">
              <a16:creationId xmlns:a16="http://schemas.microsoft.com/office/drawing/2014/main" id="{A72245D2-08B2-4E22-A568-A50211D198A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1" name="テキスト ボックス 170">
          <a:extLst>
            <a:ext uri="{FF2B5EF4-FFF2-40B4-BE49-F238E27FC236}">
              <a16:creationId xmlns:a16="http://schemas.microsoft.com/office/drawing/2014/main" id="{F3645F93-EF8E-430C-A3D7-2B97A04F232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2" name="直線コネクタ 171">
          <a:extLst>
            <a:ext uri="{FF2B5EF4-FFF2-40B4-BE49-F238E27FC236}">
              <a16:creationId xmlns:a16="http://schemas.microsoft.com/office/drawing/2014/main" id="{3808CD1B-BE43-40D8-A42F-CB8CECB1763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73" name="テキスト ボックス 172">
          <a:extLst>
            <a:ext uri="{FF2B5EF4-FFF2-40B4-BE49-F238E27FC236}">
              <a16:creationId xmlns:a16="http://schemas.microsoft.com/office/drawing/2014/main" id="{DEBFCF17-E5EE-407B-BA1F-632864B56A2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74" name="直線コネクタ 173">
          <a:extLst>
            <a:ext uri="{FF2B5EF4-FFF2-40B4-BE49-F238E27FC236}">
              <a16:creationId xmlns:a16="http://schemas.microsoft.com/office/drawing/2014/main" id="{A8850480-D372-4120-BD90-4B2CD0AC0D0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75" name="テキスト ボックス 174">
          <a:extLst>
            <a:ext uri="{FF2B5EF4-FFF2-40B4-BE49-F238E27FC236}">
              <a16:creationId xmlns:a16="http://schemas.microsoft.com/office/drawing/2014/main" id="{326CAECF-1941-4FFD-A280-0B5905BC1E5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76" name="直線コネクタ 175">
          <a:extLst>
            <a:ext uri="{FF2B5EF4-FFF2-40B4-BE49-F238E27FC236}">
              <a16:creationId xmlns:a16="http://schemas.microsoft.com/office/drawing/2014/main" id="{48BE3F8C-1613-4C86-9CD9-41DF3EC7752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77" name="テキスト ボックス 176">
          <a:extLst>
            <a:ext uri="{FF2B5EF4-FFF2-40B4-BE49-F238E27FC236}">
              <a16:creationId xmlns:a16="http://schemas.microsoft.com/office/drawing/2014/main" id="{496F212E-C5BB-4160-940B-A6B2E7EED77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78" name="直線コネクタ 177">
          <a:extLst>
            <a:ext uri="{FF2B5EF4-FFF2-40B4-BE49-F238E27FC236}">
              <a16:creationId xmlns:a16="http://schemas.microsoft.com/office/drawing/2014/main" id="{3D53A93E-8366-4B22-AAC6-8A09DBF6886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79" name="テキスト ボックス 178">
          <a:extLst>
            <a:ext uri="{FF2B5EF4-FFF2-40B4-BE49-F238E27FC236}">
              <a16:creationId xmlns:a16="http://schemas.microsoft.com/office/drawing/2014/main" id="{94ED2908-7641-4DF5-A4E8-EA0372C2FF7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80" name="直線コネクタ 179">
          <a:extLst>
            <a:ext uri="{FF2B5EF4-FFF2-40B4-BE49-F238E27FC236}">
              <a16:creationId xmlns:a16="http://schemas.microsoft.com/office/drawing/2014/main" id="{5199379B-FB54-4522-948D-25539B6BADD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81" name="テキスト ボックス 180">
          <a:extLst>
            <a:ext uri="{FF2B5EF4-FFF2-40B4-BE49-F238E27FC236}">
              <a16:creationId xmlns:a16="http://schemas.microsoft.com/office/drawing/2014/main" id="{F2CCE72A-AD12-485C-B520-65B0E82526F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82" name="直線コネクタ 181">
          <a:extLst>
            <a:ext uri="{FF2B5EF4-FFF2-40B4-BE49-F238E27FC236}">
              <a16:creationId xmlns:a16="http://schemas.microsoft.com/office/drawing/2014/main" id="{2B8EDF32-2B9F-4145-96AB-CD41AB39F41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83" name="テキスト ボックス 182">
          <a:extLst>
            <a:ext uri="{FF2B5EF4-FFF2-40B4-BE49-F238E27FC236}">
              <a16:creationId xmlns:a16="http://schemas.microsoft.com/office/drawing/2014/main" id="{59906768-1646-404F-A7A4-B2BBB6D47645}"/>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4" name="直線コネクタ 183">
          <a:extLst>
            <a:ext uri="{FF2B5EF4-FFF2-40B4-BE49-F238E27FC236}">
              <a16:creationId xmlns:a16="http://schemas.microsoft.com/office/drawing/2014/main" id="{C35310E4-0037-499F-B5FD-D9393849670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185" name="テキスト ボックス 184">
          <a:extLst>
            <a:ext uri="{FF2B5EF4-FFF2-40B4-BE49-F238E27FC236}">
              <a16:creationId xmlns:a16="http://schemas.microsoft.com/office/drawing/2014/main" id="{E4C6889B-FB34-4F2E-AE87-1380BBA0E9D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86" name="【市民会館】&#10;有形固定資産減価償却率グラフ枠">
          <a:extLst>
            <a:ext uri="{FF2B5EF4-FFF2-40B4-BE49-F238E27FC236}">
              <a16:creationId xmlns:a16="http://schemas.microsoft.com/office/drawing/2014/main" id="{EF852912-C97D-4629-8699-28ED12CF37C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187" name="直線コネクタ 186">
          <a:extLst>
            <a:ext uri="{FF2B5EF4-FFF2-40B4-BE49-F238E27FC236}">
              <a16:creationId xmlns:a16="http://schemas.microsoft.com/office/drawing/2014/main" id="{D5F694B0-2A58-4C51-8F3D-40D4A13FE746}"/>
            </a:ext>
          </a:extLst>
        </xdr:cNvPr>
        <xdr:cNvCxnSpPr/>
      </xdr:nvCxnSpPr>
      <xdr:spPr>
        <a:xfrm flipV="1">
          <a:off x="4634865" y="1709547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188" name="【市民会館】&#10;有形固定資産減価償却率最小値テキスト">
          <a:extLst>
            <a:ext uri="{FF2B5EF4-FFF2-40B4-BE49-F238E27FC236}">
              <a16:creationId xmlns:a16="http://schemas.microsoft.com/office/drawing/2014/main" id="{5C6D96C6-3494-4E93-A234-AB5092F8475F}"/>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189" name="直線コネクタ 188">
          <a:extLst>
            <a:ext uri="{FF2B5EF4-FFF2-40B4-BE49-F238E27FC236}">
              <a16:creationId xmlns:a16="http://schemas.microsoft.com/office/drawing/2014/main" id="{B10D6802-F317-4BBC-AE9F-361B24ECC5A5}"/>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190" name="【市民会館】&#10;有形固定資産減価償却率最大値テキスト">
          <a:extLst>
            <a:ext uri="{FF2B5EF4-FFF2-40B4-BE49-F238E27FC236}">
              <a16:creationId xmlns:a16="http://schemas.microsoft.com/office/drawing/2014/main" id="{6FBE8882-A6C7-4A28-B205-6C47CA056C7A}"/>
            </a:ext>
          </a:extLst>
        </xdr:cNvPr>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191" name="直線コネクタ 190">
          <a:extLst>
            <a:ext uri="{FF2B5EF4-FFF2-40B4-BE49-F238E27FC236}">
              <a16:creationId xmlns:a16="http://schemas.microsoft.com/office/drawing/2014/main" id="{9C0CB136-3F1F-4575-A02B-4D23F2AE250C}"/>
            </a:ext>
          </a:extLst>
        </xdr:cNvPr>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12082</xdr:rowOff>
    </xdr:from>
    <xdr:ext cx="405111" cy="259045"/>
    <xdr:sp macro="" textlink="">
      <xdr:nvSpPr>
        <xdr:cNvPr id="192" name="【市民会館】&#10;有形固定資産減価償却率平均値テキスト">
          <a:extLst>
            <a:ext uri="{FF2B5EF4-FFF2-40B4-BE49-F238E27FC236}">
              <a16:creationId xmlns:a16="http://schemas.microsoft.com/office/drawing/2014/main" id="{C3917A74-3C85-4539-8DC0-36EB2BD45B72}"/>
            </a:ext>
          </a:extLst>
        </xdr:cNvPr>
        <xdr:cNvSpPr txBox="1"/>
      </xdr:nvSpPr>
      <xdr:spPr>
        <a:xfrm>
          <a:off x="4673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193" name="フローチャート: 判断 192">
          <a:extLst>
            <a:ext uri="{FF2B5EF4-FFF2-40B4-BE49-F238E27FC236}">
              <a16:creationId xmlns:a16="http://schemas.microsoft.com/office/drawing/2014/main" id="{08DDA1F6-365A-414C-892F-45EEB515B892}"/>
            </a:ext>
          </a:extLst>
        </xdr:cNvPr>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194" name="フローチャート: 判断 193">
          <a:extLst>
            <a:ext uri="{FF2B5EF4-FFF2-40B4-BE49-F238E27FC236}">
              <a16:creationId xmlns:a16="http://schemas.microsoft.com/office/drawing/2014/main" id="{38729B66-F143-41C2-BA37-31A99D324CA0}"/>
            </a:ext>
          </a:extLst>
        </xdr:cNvPr>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195" name="フローチャート: 判断 194">
          <a:extLst>
            <a:ext uri="{FF2B5EF4-FFF2-40B4-BE49-F238E27FC236}">
              <a16:creationId xmlns:a16="http://schemas.microsoft.com/office/drawing/2014/main" id="{5A60EB4B-9FE4-446A-ACFE-F9321B3C99FE}"/>
            </a:ext>
          </a:extLst>
        </xdr:cNvPr>
        <xdr:cNvSpPr/>
      </xdr:nvSpPr>
      <xdr:spPr>
        <a:xfrm>
          <a:off x="2857500" y="1794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196" name="フローチャート: 判断 195">
          <a:extLst>
            <a:ext uri="{FF2B5EF4-FFF2-40B4-BE49-F238E27FC236}">
              <a16:creationId xmlns:a16="http://schemas.microsoft.com/office/drawing/2014/main" id="{035034EC-D114-47D9-BA53-02D99D22D589}"/>
            </a:ext>
          </a:extLst>
        </xdr:cNvPr>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197" name="フローチャート: 判断 196">
          <a:extLst>
            <a:ext uri="{FF2B5EF4-FFF2-40B4-BE49-F238E27FC236}">
              <a16:creationId xmlns:a16="http://schemas.microsoft.com/office/drawing/2014/main" id="{1AFE102E-D578-47BA-826F-30CB677AF96E}"/>
            </a:ext>
          </a:extLst>
        </xdr:cNvPr>
        <xdr:cNvSpPr/>
      </xdr:nvSpPr>
      <xdr:spPr>
        <a:xfrm>
          <a:off x="1079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98" name="テキスト ボックス 197">
          <a:extLst>
            <a:ext uri="{FF2B5EF4-FFF2-40B4-BE49-F238E27FC236}">
              <a16:creationId xmlns:a16="http://schemas.microsoft.com/office/drawing/2014/main" id="{67526719-D971-4478-BC6D-F0976A92BEF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9" name="テキスト ボックス 198">
          <a:extLst>
            <a:ext uri="{FF2B5EF4-FFF2-40B4-BE49-F238E27FC236}">
              <a16:creationId xmlns:a16="http://schemas.microsoft.com/office/drawing/2014/main" id="{35019C5F-97B2-49E9-8908-537AFB7A4CB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00" name="テキスト ボックス 199">
          <a:extLst>
            <a:ext uri="{FF2B5EF4-FFF2-40B4-BE49-F238E27FC236}">
              <a16:creationId xmlns:a16="http://schemas.microsoft.com/office/drawing/2014/main" id="{BF8E85C9-64CA-4F6C-8680-F526F977FAC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01" name="テキスト ボックス 200">
          <a:extLst>
            <a:ext uri="{FF2B5EF4-FFF2-40B4-BE49-F238E27FC236}">
              <a16:creationId xmlns:a16="http://schemas.microsoft.com/office/drawing/2014/main" id="{4D4998E7-BB71-4CFA-BED1-037518015BC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2" name="テキスト ボックス 201">
          <a:extLst>
            <a:ext uri="{FF2B5EF4-FFF2-40B4-BE49-F238E27FC236}">
              <a16:creationId xmlns:a16="http://schemas.microsoft.com/office/drawing/2014/main" id="{0FB2A13B-123B-46B7-AB55-A19F2EC87B5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170180</xdr:rowOff>
    </xdr:from>
    <xdr:to>
      <xdr:col>24</xdr:col>
      <xdr:colOff>114300</xdr:colOff>
      <xdr:row>107</xdr:row>
      <xdr:rowOff>100330</xdr:rowOff>
    </xdr:to>
    <xdr:sp macro="" textlink="">
      <xdr:nvSpPr>
        <xdr:cNvPr id="203" name="楕円 202">
          <a:extLst>
            <a:ext uri="{FF2B5EF4-FFF2-40B4-BE49-F238E27FC236}">
              <a16:creationId xmlns:a16="http://schemas.microsoft.com/office/drawing/2014/main" id="{DEDB940C-0D47-4004-93B2-7783DC99A4D6}"/>
            </a:ext>
          </a:extLst>
        </xdr:cNvPr>
        <xdr:cNvSpPr/>
      </xdr:nvSpPr>
      <xdr:spPr>
        <a:xfrm>
          <a:off x="45847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148607</xdr:rowOff>
    </xdr:from>
    <xdr:ext cx="405111" cy="259045"/>
    <xdr:sp macro="" textlink="">
      <xdr:nvSpPr>
        <xdr:cNvPr id="204" name="【市民会館】&#10;有形固定資産減価償却率該当値テキスト">
          <a:extLst>
            <a:ext uri="{FF2B5EF4-FFF2-40B4-BE49-F238E27FC236}">
              <a16:creationId xmlns:a16="http://schemas.microsoft.com/office/drawing/2014/main" id="{C53191A3-F6AC-41C0-A3F8-4E18FF2FBAA8}"/>
            </a:ext>
          </a:extLst>
        </xdr:cNvPr>
        <xdr:cNvSpPr txBox="1"/>
      </xdr:nvSpPr>
      <xdr:spPr>
        <a:xfrm>
          <a:off x="4673600"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128270</xdr:rowOff>
    </xdr:from>
    <xdr:to>
      <xdr:col>20</xdr:col>
      <xdr:colOff>38100</xdr:colOff>
      <xdr:row>107</xdr:row>
      <xdr:rowOff>58420</xdr:rowOff>
    </xdr:to>
    <xdr:sp macro="" textlink="">
      <xdr:nvSpPr>
        <xdr:cNvPr id="205" name="楕円 204">
          <a:extLst>
            <a:ext uri="{FF2B5EF4-FFF2-40B4-BE49-F238E27FC236}">
              <a16:creationId xmlns:a16="http://schemas.microsoft.com/office/drawing/2014/main" id="{3F35807B-4585-43ED-9E0F-050255D08FE4}"/>
            </a:ext>
          </a:extLst>
        </xdr:cNvPr>
        <xdr:cNvSpPr/>
      </xdr:nvSpPr>
      <xdr:spPr>
        <a:xfrm>
          <a:off x="3746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7620</xdr:rowOff>
    </xdr:from>
    <xdr:to>
      <xdr:col>24</xdr:col>
      <xdr:colOff>63500</xdr:colOff>
      <xdr:row>107</xdr:row>
      <xdr:rowOff>49530</xdr:rowOff>
    </xdr:to>
    <xdr:cxnSp macro="">
      <xdr:nvCxnSpPr>
        <xdr:cNvPr id="206" name="直線コネクタ 205">
          <a:extLst>
            <a:ext uri="{FF2B5EF4-FFF2-40B4-BE49-F238E27FC236}">
              <a16:creationId xmlns:a16="http://schemas.microsoft.com/office/drawing/2014/main" id="{9E97186A-B089-4461-B35C-E1F4A77511BF}"/>
            </a:ext>
          </a:extLst>
        </xdr:cNvPr>
        <xdr:cNvCxnSpPr/>
      </xdr:nvCxnSpPr>
      <xdr:spPr>
        <a:xfrm>
          <a:off x="3797300" y="183527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86361</xdr:rowOff>
    </xdr:from>
    <xdr:to>
      <xdr:col>15</xdr:col>
      <xdr:colOff>101600</xdr:colOff>
      <xdr:row>107</xdr:row>
      <xdr:rowOff>16511</xdr:rowOff>
    </xdr:to>
    <xdr:sp macro="" textlink="">
      <xdr:nvSpPr>
        <xdr:cNvPr id="207" name="楕円 206">
          <a:extLst>
            <a:ext uri="{FF2B5EF4-FFF2-40B4-BE49-F238E27FC236}">
              <a16:creationId xmlns:a16="http://schemas.microsoft.com/office/drawing/2014/main" id="{20849BB3-10C4-4F28-A08A-EE39F2962E25}"/>
            </a:ext>
          </a:extLst>
        </xdr:cNvPr>
        <xdr:cNvSpPr/>
      </xdr:nvSpPr>
      <xdr:spPr>
        <a:xfrm>
          <a:off x="2857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137161</xdr:rowOff>
    </xdr:from>
    <xdr:to>
      <xdr:col>19</xdr:col>
      <xdr:colOff>177800</xdr:colOff>
      <xdr:row>107</xdr:row>
      <xdr:rowOff>7620</xdr:rowOff>
    </xdr:to>
    <xdr:cxnSp macro="">
      <xdr:nvCxnSpPr>
        <xdr:cNvPr id="208" name="直線コネクタ 207">
          <a:extLst>
            <a:ext uri="{FF2B5EF4-FFF2-40B4-BE49-F238E27FC236}">
              <a16:creationId xmlns:a16="http://schemas.microsoft.com/office/drawing/2014/main" id="{E4F0BAF9-B3D6-491A-8F8A-38E1A65353B0}"/>
            </a:ext>
          </a:extLst>
        </xdr:cNvPr>
        <xdr:cNvCxnSpPr/>
      </xdr:nvCxnSpPr>
      <xdr:spPr>
        <a:xfrm>
          <a:off x="2908300" y="183108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44450</xdr:rowOff>
    </xdr:from>
    <xdr:to>
      <xdr:col>10</xdr:col>
      <xdr:colOff>165100</xdr:colOff>
      <xdr:row>106</xdr:row>
      <xdr:rowOff>146050</xdr:rowOff>
    </xdr:to>
    <xdr:sp macro="" textlink="">
      <xdr:nvSpPr>
        <xdr:cNvPr id="209" name="楕円 208">
          <a:extLst>
            <a:ext uri="{FF2B5EF4-FFF2-40B4-BE49-F238E27FC236}">
              <a16:creationId xmlns:a16="http://schemas.microsoft.com/office/drawing/2014/main" id="{917AF82F-7CEC-48CE-BAAC-08D46AC7B283}"/>
            </a:ext>
          </a:extLst>
        </xdr:cNvPr>
        <xdr:cNvSpPr/>
      </xdr:nvSpPr>
      <xdr:spPr>
        <a:xfrm>
          <a:off x="1968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95250</xdr:rowOff>
    </xdr:from>
    <xdr:to>
      <xdr:col>15</xdr:col>
      <xdr:colOff>50800</xdr:colOff>
      <xdr:row>106</xdr:row>
      <xdr:rowOff>137161</xdr:rowOff>
    </xdr:to>
    <xdr:cxnSp macro="">
      <xdr:nvCxnSpPr>
        <xdr:cNvPr id="210" name="直線コネクタ 209">
          <a:extLst>
            <a:ext uri="{FF2B5EF4-FFF2-40B4-BE49-F238E27FC236}">
              <a16:creationId xmlns:a16="http://schemas.microsoft.com/office/drawing/2014/main" id="{4B52291F-B651-4848-B8F2-52E18D054E80}"/>
            </a:ext>
          </a:extLst>
        </xdr:cNvPr>
        <xdr:cNvCxnSpPr/>
      </xdr:nvCxnSpPr>
      <xdr:spPr>
        <a:xfrm>
          <a:off x="2019300" y="182689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6350</xdr:rowOff>
    </xdr:from>
    <xdr:to>
      <xdr:col>6</xdr:col>
      <xdr:colOff>38100</xdr:colOff>
      <xdr:row>106</xdr:row>
      <xdr:rowOff>107950</xdr:rowOff>
    </xdr:to>
    <xdr:sp macro="" textlink="">
      <xdr:nvSpPr>
        <xdr:cNvPr id="211" name="楕円 210">
          <a:extLst>
            <a:ext uri="{FF2B5EF4-FFF2-40B4-BE49-F238E27FC236}">
              <a16:creationId xmlns:a16="http://schemas.microsoft.com/office/drawing/2014/main" id="{3756EE98-4C7C-48BA-8ED5-0684449DBC07}"/>
            </a:ext>
          </a:extLst>
        </xdr:cNvPr>
        <xdr:cNvSpPr/>
      </xdr:nvSpPr>
      <xdr:spPr>
        <a:xfrm>
          <a:off x="1079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57150</xdr:rowOff>
    </xdr:from>
    <xdr:to>
      <xdr:col>10</xdr:col>
      <xdr:colOff>114300</xdr:colOff>
      <xdr:row>106</xdr:row>
      <xdr:rowOff>95250</xdr:rowOff>
    </xdr:to>
    <xdr:cxnSp macro="">
      <xdr:nvCxnSpPr>
        <xdr:cNvPr id="212" name="直線コネクタ 211">
          <a:extLst>
            <a:ext uri="{FF2B5EF4-FFF2-40B4-BE49-F238E27FC236}">
              <a16:creationId xmlns:a16="http://schemas.microsoft.com/office/drawing/2014/main" id="{05F75770-02CB-495E-9593-5E0BD03B9664}"/>
            </a:ext>
          </a:extLst>
        </xdr:cNvPr>
        <xdr:cNvCxnSpPr/>
      </xdr:nvCxnSpPr>
      <xdr:spPr>
        <a:xfrm>
          <a:off x="1130300" y="18230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111141</xdr:rowOff>
    </xdr:from>
    <xdr:ext cx="405111" cy="259045"/>
    <xdr:sp macro="" textlink="">
      <xdr:nvSpPr>
        <xdr:cNvPr id="213" name="n_1aveValue【市民会館】&#10;有形固定資産減価償却率">
          <a:extLst>
            <a:ext uri="{FF2B5EF4-FFF2-40B4-BE49-F238E27FC236}">
              <a16:creationId xmlns:a16="http://schemas.microsoft.com/office/drawing/2014/main" id="{9426A808-0146-4A8A-B37D-A777868DDCE9}"/>
            </a:ext>
          </a:extLst>
        </xdr:cNvPr>
        <xdr:cNvSpPr txBox="1"/>
      </xdr:nvSpPr>
      <xdr:spPr>
        <a:xfrm>
          <a:off x="35820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65422</xdr:rowOff>
    </xdr:from>
    <xdr:ext cx="405111" cy="259045"/>
    <xdr:sp macro="" textlink="">
      <xdr:nvSpPr>
        <xdr:cNvPr id="214" name="n_2aveValue【市民会館】&#10;有形固定資産減価償却率">
          <a:extLst>
            <a:ext uri="{FF2B5EF4-FFF2-40B4-BE49-F238E27FC236}">
              <a16:creationId xmlns:a16="http://schemas.microsoft.com/office/drawing/2014/main" id="{0909F86C-AE7E-4402-9217-F278F0262B91}"/>
            </a:ext>
          </a:extLst>
        </xdr:cNvPr>
        <xdr:cNvSpPr txBox="1"/>
      </xdr:nvSpPr>
      <xdr:spPr>
        <a:xfrm>
          <a:off x="270574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33038</xdr:rowOff>
    </xdr:from>
    <xdr:ext cx="405111" cy="259045"/>
    <xdr:sp macro="" textlink="">
      <xdr:nvSpPr>
        <xdr:cNvPr id="215" name="n_3aveValue【市民会館】&#10;有形固定資産減価償却率">
          <a:extLst>
            <a:ext uri="{FF2B5EF4-FFF2-40B4-BE49-F238E27FC236}">
              <a16:creationId xmlns:a16="http://schemas.microsoft.com/office/drawing/2014/main" id="{0E78FFE4-CA66-4BD4-853F-DA941237CE8D}"/>
            </a:ext>
          </a:extLst>
        </xdr:cNvPr>
        <xdr:cNvSpPr txBox="1"/>
      </xdr:nvSpPr>
      <xdr:spPr>
        <a:xfrm>
          <a:off x="1816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164482</xdr:rowOff>
    </xdr:from>
    <xdr:ext cx="405111" cy="259045"/>
    <xdr:sp macro="" textlink="">
      <xdr:nvSpPr>
        <xdr:cNvPr id="216" name="n_4aveValue【市民会館】&#10;有形固定資産減価償却率">
          <a:extLst>
            <a:ext uri="{FF2B5EF4-FFF2-40B4-BE49-F238E27FC236}">
              <a16:creationId xmlns:a16="http://schemas.microsoft.com/office/drawing/2014/main" id="{B8FD2920-AF26-4854-A898-53FA329C68E0}"/>
            </a:ext>
          </a:extLst>
        </xdr:cNvPr>
        <xdr:cNvSpPr txBox="1"/>
      </xdr:nvSpPr>
      <xdr:spPr>
        <a:xfrm>
          <a:off x="927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49547</xdr:rowOff>
    </xdr:from>
    <xdr:ext cx="405111" cy="259045"/>
    <xdr:sp macro="" textlink="">
      <xdr:nvSpPr>
        <xdr:cNvPr id="217" name="n_1mainValue【市民会館】&#10;有形固定資産減価償却率">
          <a:extLst>
            <a:ext uri="{FF2B5EF4-FFF2-40B4-BE49-F238E27FC236}">
              <a16:creationId xmlns:a16="http://schemas.microsoft.com/office/drawing/2014/main" id="{132F3748-0F5A-4ECF-8D55-5F74B4C0E3C5}"/>
            </a:ext>
          </a:extLst>
        </xdr:cNvPr>
        <xdr:cNvSpPr txBox="1"/>
      </xdr:nvSpPr>
      <xdr:spPr>
        <a:xfrm>
          <a:off x="35820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7638</xdr:rowOff>
    </xdr:from>
    <xdr:ext cx="405111" cy="259045"/>
    <xdr:sp macro="" textlink="">
      <xdr:nvSpPr>
        <xdr:cNvPr id="218" name="n_2mainValue【市民会館】&#10;有形固定資産減価償却率">
          <a:extLst>
            <a:ext uri="{FF2B5EF4-FFF2-40B4-BE49-F238E27FC236}">
              <a16:creationId xmlns:a16="http://schemas.microsoft.com/office/drawing/2014/main" id="{A2FA281F-6543-4F12-85A7-4A6491FE333B}"/>
            </a:ext>
          </a:extLst>
        </xdr:cNvPr>
        <xdr:cNvSpPr txBox="1"/>
      </xdr:nvSpPr>
      <xdr:spPr>
        <a:xfrm>
          <a:off x="2705744" y="1835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137177</xdr:rowOff>
    </xdr:from>
    <xdr:ext cx="405111" cy="259045"/>
    <xdr:sp macro="" textlink="">
      <xdr:nvSpPr>
        <xdr:cNvPr id="219" name="n_3mainValue【市民会館】&#10;有形固定資産減価償却率">
          <a:extLst>
            <a:ext uri="{FF2B5EF4-FFF2-40B4-BE49-F238E27FC236}">
              <a16:creationId xmlns:a16="http://schemas.microsoft.com/office/drawing/2014/main" id="{B87CF54D-AA42-438C-B7CA-C7D43E4C3430}"/>
            </a:ext>
          </a:extLst>
        </xdr:cNvPr>
        <xdr:cNvSpPr txBox="1"/>
      </xdr:nvSpPr>
      <xdr:spPr>
        <a:xfrm>
          <a:off x="1816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99077</xdr:rowOff>
    </xdr:from>
    <xdr:ext cx="405111" cy="259045"/>
    <xdr:sp macro="" textlink="">
      <xdr:nvSpPr>
        <xdr:cNvPr id="220" name="n_4mainValue【市民会館】&#10;有形固定資産減価償却率">
          <a:extLst>
            <a:ext uri="{FF2B5EF4-FFF2-40B4-BE49-F238E27FC236}">
              <a16:creationId xmlns:a16="http://schemas.microsoft.com/office/drawing/2014/main" id="{CE518757-3B9D-4EB8-9A32-DEB3E0986754}"/>
            </a:ext>
          </a:extLst>
        </xdr:cNvPr>
        <xdr:cNvSpPr txBox="1"/>
      </xdr:nvSpPr>
      <xdr:spPr>
        <a:xfrm>
          <a:off x="927744"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21" name="正方形/長方形 220">
          <a:extLst>
            <a:ext uri="{FF2B5EF4-FFF2-40B4-BE49-F238E27FC236}">
              <a16:creationId xmlns:a16="http://schemas.microsoft.com/office/drawing/2014/main" id="{03BF85F2-05EE-40E8-9062-4E77833500D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2" name="正方形/長方形 221">
          <a:extLst>
            <a:ext uri="{FF2B5EF4-FFF2-40B4-BE49-F238E27FC236}">
              <a16:creationId xmlns:a16="http://schemas.microsoft.com/office/drawing/2014/main" id="{C7DAFA9E-2689-451F-9E88-787DD2C4607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3" name="正方形/長方形 222">
          <a:extLst>
            <a:ext uri="{FF2B5EF4-FFF2-40B4-BE49-F238E27FC236}">
              <a16:creationId xmlns:a16="http://schemas.microsoft.com/office/drawing/2014/main" id="{04343407-DB5D-460E-8FF6-0C62A4AB2EC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4" name="正方形/長方形 223">
          <a:extLst>
            <a:ext uri="{FF2B5EF4-FFF2-40B4-BE49-F238E27FC236}">
              <a16:creationId xmlns:a16="http://schemas.microsoft.com/office/drawing/2014/main" id="{B585ADB9-7FC3-49CF-9C1E-20B8002A2C7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5" name="正方形/長方形 224">
          <a:extLst>
            <a:ext uri="{FF2B5EF4-FFF2-40B4-BE49-F238E27FC236}">
              <a16:creationId xmlns:a16="http://schemas.microsoft.com/office/drawing/2014/main" id="{F5DDCDBE-B7B8-4E9C-BDA0-1A1DC0E3EFF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6" name="正方形/長方形 225">
          <a:extLst>
            <a:ext uri="{FF2B5EF4-FFF2-40B4-BE49-F238E27FC236}">
              <a16:creationId xmlns:a16="http://schemas.microsoft.com/office/drawing/2014/main" id="{2CDFB509-4212-4C5A-8FCC-00C564A936B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7" name="正方形/長方形 226">
          <a:extLst>
            <a:ext uri="{FF2B5EF4-FFF2-40B4-BE49-F238E27FC236}">
              <a16:creationId xmlns:a16="http://schemas.microsoft.com/office/drawing/2014/main" id="{C1A67FEE-77B9-4939-911C-62AB2CD0028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8" name="正方形/長方形 227">
          <a:extLst>
            <a:ext uri="{FF2B5EF4-FFF2-40B4-BE49-F238E27FC236}">
              <a16:creationId xmlns:a16="http://schemas.microsoft.com/office/drawing/2014/main" id="{D8F921A8-1E76-41BD-A828-CF86F8A2AED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29" name="テキスト ボックス 228">
          <a:extLst>
            <a:ext uri="{FF2B5EF4-FFF2-40B4-BE49-F238E27FC236}">
              <a16:creationId xmlns:a16="http://schemas.microsoft.com/office/drawing/2014/main" id="{82C36AE8-EC28-4C8E-916D-07A8ACA328E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30" name="直線コネクタ 229">
          <a:extLst>
            <a:ext uri="{FF2B5EF4-FFF2-40B4-BE49-F238E27FC236}">
              <a16:creationId xmlns:a16="http://schemas.microsoft.com/office/drawing/2014/main" id="{191E5F30-7A75-4C27-975E-7FF21774EFF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231" name="直線コネクタ 230">
          <a:extLst>
            <a:ext uri="{FF2B5EF4-FFF2-40B4-BE49-F238E27FC236}">
              <a16:creationId xmlns:a16="http://schemas.microsoft.com/office/drawing/2014/main" id="{9BF8DEB8-20C2-4810-A111-4A74229F13CB}"/>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232" name="テキスト ボックス 231">
          <a:extLst>
            <a:ext uri="{FF2B5EF4-FFF2-40B4-BE49-F238E27FC236}">
              <a16:creationId xmlns:a16="http://schemas.microsoft.com/office/drawing/2014/main" id="{6B75728C-26A9-40BB-96CE-6BBA1A4D7BCF}"/>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233" name="直線コネクタ 232">
          <a:extLst>
            <a:ext uri="{FF2B5EF4-FFF2-40B4-BE49-F238E27FC236}">
              <a16:creationId xmlns:a16="http://schemas.microsoft.com/office/drawing/2014/main" id="{5F4160FE-471F-4031-8B76-8B8DE89CBCA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234" name="テキスト ボックス 233">
          <a:extLst>
            <a:ext uri="{FF2B5EF4-FFF2-40B4-BE49-F238E27FC236}">
              <a16:creationId xmlns:a16="http://schemas.microsoft.com/office/drawing/2014/main" id="{845BEDFA-5CF0-4A20-BB07-DA0C1FDF210F}"/>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235" name="直線コネクタ 234">
          <a:extLst>
            <a:ext uri="{FF2B5EF4-FFF2-40B4-BE49-F238E27FC236}">
              <a16:creationId xmlns:a16="http://schemas.microsoft.com/office/drawing/2014/main" id="{DF9FB535-24EF-461F-B379-B6E500CD7D1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236" name="テキスト ボックス 235">
          <a:extLst>
            <a:ext uri="{FF2B5EF4-FFF2-40B4-BE49-F238E27FC236}">
              <a16:creationId xmlns:a16="http://schemas.microsoft.com/office/drawing/2014/main" id="{C6FE8712-96D9-4557-88CE-36FD0ACFF927}"/>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237" name="直線コネクタ 236">
          <a:extLst>
            <a:ext uri="{FF2B5EF4-FFF2-40B4-BE49-F238E27FC236}">
              <a16:creationId xmlns:a16="http://schemas.microsoft.com/office/drawing/2014/main" id="{3AE6AA45-1002-415E-BE6F-6DEDC6EF12CB}"/>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238" name="テキスト ボックス 237">
          <a:extLst>
            <a:ext uri="{FF2B5EF4-FFF2-40B4-BE49-F238E27FC236}">
              <a16:creationId xmlns:a16="http://schemas.microsoft.com/office/drawing/2014/main" id="{575BE021-4864-447A-B33A-08010EC0C96F}"/>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39" name="直線コネクタ 238">
          <a:extLst>
            <a:ext uri="{FF2B5EF4-FFF2-40B4-BE49-F238E27FC236}">
              <a16:creationId xmlns:a16="http://schemas.microsoft.com/office/drawing/2014/main" id="{4ED16AED-ED23-4CF6-950E-5E8B13B9428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40" name="テキスト ボックス 239">
          <a:extLst>
            <a:ext uri="{FF2B5EF4-FFF2-40B4-BE49-F238E27FC236}">
              <a16:creationId xmlns:a16="http://schemas.microsoft.com/office/drawing/2014/main" id="{DB2CF4B7-0BD6-4A5C-AD6C-D46BF9A5829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41" name="【市民会館】&#10;一人当たり面積グラフ枠">
          <a:extLst>
            <a:ext uri="{FF2B5EF4-FFF2-40B4-BE49-F238E27FC236}">
              <a16:creationId xmlns:a16="http://schemas.microsoft.com/office/drawing/2014/main" id="{395A0520-8280-4B6A-8F66-0E2BFFDAAB8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242" name="直線コネクタ 241">
          <a:extLst>
            <a:ext uri="{FF2B5EF4-FFF2-40B4-BE49-F238E27FC236}">
              <a16:creationId xmlns:a16="http://schemas.microsoft.com/office/drawing/2014/main" id="{5F4E9B40-5FB4-4FAA-90F0-FA4291B73D45}"/>
            </a:ext>
          </a:extLst>
        </xdr:cNvPr>
        <xdr:cNvCxnSpPr/>
      </xdr:nvCxnSpPr>
      <xdr:spPr>
        <a:xfrm flipV="1">
          <a:off x="10476865" y="17084039"/>
          <a:ext cx="0" cy="147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243" name="【市民会館】&#10;一人当たり面積最小値テキスト">
          <a:extLst>
            <a:ext uri="{FF2B5EF4-FFF2-40B4-BE49-F238E27FC236}">
              <a16:creationId xmlns:a16="http://schemas.microsoft.com/office/drawing/2014/main" id="{C725FE04-3891-4279-88E5-CBAA3898E6F1}"/>
            </a:ext>
          </a:extLst>
        </xdr:cNvPr>
        <xdr:cNvSpPr txBox="1"/>
      </xdr:nvSpPr>
      <xdr:spPr>
        <a:xfrm>
          <a:off x="10515600" y="185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244" name="直線コネクタ 243">
          <a:extLst>
            <a:ext uri="{FF2B5EF4-FFF2-40B4-BE49-F238E27FC236}">
              <a16:creationId xmlns:a16="http://schemas.microsoft.com/office/drawing/2014/main" id="{FEFD26E8-5D46-40AC-BB05-751B093CEFA4}"/>
            </a:ext>
          </a:extLst>
        </xdr:cNvPr>
        <xdr:cNvCxnSpPr/>
      </xdr:nvCxnSpPr>
      <xdr:spPr>
        <a:xfrm>
          <a:off x="10388600" y="1856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245" name="【市民会館】&#10;一人当たり面積最大値テキスト">
          <a:extLst>
            <a:ext uri="{FF2B5EF4-FFF2-40B4-BE49-F238E27FC236}">
              <a16:creationId xmlns:a16="http://schemas.microsoft.com/office/drawing/2014/main" id="{7A82C48B-5EB7-4D0D-9CDD-E182FD53C47F}"/>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246" name="直線コネクタ 245">
          <a:extLst>
            <a:ext uri="{FF2B5EF4-FFF2-40B4-BE49-F238E27FC236}">
              <a16:creationId xmlns:a16="http://schemas.microsoft.com/office/drawing/2014/main" id="{C6192696-755B-4EE1-85BD-C91F039CFA92}"/>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35831</xdr:rowOff>
    </xdr:from>
    <xdr:ext cx="469744" cy="259045"/>
    <xdr:sp macro="" textlink="">
      <xdr:nvSpPr>
        <xdr:cNvPr id="247" name="【市民会館】&#10;一人当たり面積平均値テキスト">
          <a:extLst>
            <a:ext uri="{FF2B5EF4-FFF2-40B4-BE49-F238E27FC236}">
              <a16:creationId xmlns:a16="http://schemas.microsoft.com/office/drawing/2014/main" id="{A6CA7FA1-8136-4064-BFBD-B4A934C092E6}"/>
            </a:ext>
          </a:extLst>
        </xdr:cNvPr>
        <xdr:cNvSpPr txBox="1"/>
      </xdr:nvSpPr>
      <xdr:spPr>
        <a:xfrm>
          <a:off x="10515600" y="1803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248" name="フローチャート: 判断 247">
          <a:extLst>
            <a:ext uri="{FF2B5EF4-FFF2-40B4-BE49-F238E27FC236}">
              <a16:creationId xmlns:a16="http://schemas.microsoft.com/office/drawing/2014/main" id="{7F97DA1A-0C22-4998-B01C-F1602C40A264}"/>
            </a:ext>
          </a:extLst>
        </xdr:cNvPr>
        <xdr:cNvSpPr/>
      </xdr:nvSpPr>
      <xdr:spPr>
        <a:xfrm>
          <a:off x="104267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249" name="フローチャート: 判断 248">
          <a:extLst>
            <a:ext uri="{FF2B5EF4-FFF2-40B4-BE49-F238E27FC236}">
              <a16:creationId xmlns:a16="http://schemas.microsoft.com/office/drawing/2014/main" id="{68CF21CE-E17D-4826-9B27-6EA4020BFB81}"/>
            </a:ext>
          </a:extLst>
        </xdr:cNvPr>
        <xdr:cNvSpPr/>
      </xdr:nvSpPr>
      <xdr:spPr>
        <a:xfrm>
          <a:off x="9588500" y="1809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250" name="フローチャート: 判断 249">
          <a:extLst>
            <a:ext uri="{FF2B5EF4-FFF2-40B4-BE49-F238E27FC236}">
              <a16:creationId xmlns:a16="http://schemas.microsoft.com/office/drawing/2014/main" id="{CD434FF1-AA1B-4AB0-847B-5F244AB16836}"/>
            </a:ext>
          </a:extLst>
        </xdr:cNvPr>
        <xdr:cNvSpPr/>
      </xdr:nvSpPr>
      <xdr:spPr>
        <a:xfrm>
          <a:off x="8699500" y="1810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251" name="フローチャート: 判断 250">
          <a:extLst>
            <a:ext uri="{FF2B5EF4-FFF2-40B4-BE49-F238E27FC236}">
              <a16:creationId xmlns:a16="http://schemas.microsoft.com/office/drawing/2014/main" id="{5B5D9E16-2A8D-4605-9FAE-B9EEDD2C6C17}"/>
            </a:ext>
          </a:extLst>
        </xdr:cNvPr>
        <xdr:cNvSpPr/>
      </xdr:nvSpPr>
      <xdr:spPr>
        <a:xfrm>
          <a:off x="7810500" y="1817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130556</xdr:rowOff>
    </xdr:from>
    <xdr:to>
      <xdr:col>36</xdr:col>
      <xdr:colOff>165100</xdr:colOff>
      <xdr:row>106</xdr:row>
      <xdr:rowOff>60706</xdr:rowOff>
    </xdr:to>
    <xdr:sp macro="" textlink="">
      <xdr:nvSpPr>
        <xdr:cNvPr id="252" name="フローチャート: 判断 251">
          <a:extLst>
            <a:ext uri="{FF2B5EF4-FFF2-40B4-BE49-F238E27FC236}">
              <a16:creationId xmlns:a16="http://schemas.microsoft.com/office/drawing/2014/main" id="{28B8AFC7-DFB1-45C5-B03E-7FF474EC3A0E}"/>
            </a:ext>
          </a:extLst>
        </xdr:cNvPr>
        <xdr:cNvSpPr/>
      </xdr:nvSpPr>
      <xdr:spPr>
        <a:xfrm>
          <a:off x="6921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53" name="テキスト ボックス 252">
          <a:extLst>
            <a:ext uri="{FF2B5EF4-FFF2-40B4-BE49-F238E27FC236}">
              <a16:creationId xmlns:a16="http://schemas.microsoft.com/office/drawing/2014/main" id="{33006F28-9A8E-4270-B1D9-4755EFAE0F8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54" name="テキスト ボックス 253">
          <a:extLst>
            <a:ext uri="{FF2B5EF4-FFF2-40B4-BE49-F238E27FC236}">
              <a16:creationId xmlns:a16="http://schemas.microsoft.com/office/drawing/2014/main" id="{EE430AFF-3B80-463B-AB47-EB7AF19AD05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55" name="テキスト ボックス 254">
          <a:extLst>
            <a:ext uri="{FF2B5EF4-FFF2-40B4-BE49-F238E27FC236}">
              <a16:creationId xmlns:a16="http://schemas.microsoft.com/office/drawing/2014/main" id="{AEA7D5B8-6337-4465-A912-E273F4C8B16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56" name="テキスト ボックス 255">
          <a:extLst>
            <a:ext uri="{FF2B5EF4-FFF2-40B4-BE49-F238E27FC236}">
              <a16:creationId xmlns:a16="http://schemas.microsoft.com/office/drawing/2014/main" id="{23163341-BDF0-49D1-8A8A-DF647B58FDC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57" name="テキスト ボックス 256">
          <a:extLst>
            <a:ext uri="{FF2B5EF4-FFF2-40B4-BE49-F238E27FC236}">
              <a16:creationId xmlns:a16="http://schemas.microsoft.com/office/drawing/2014/main" id="{CAB13B6A-F43A-4B10-B99F-812AABC384D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79350</xdr:rowOff>
    </xdr:from>
    <xdr:to>
      <xdr:col>55</xdr:col>
      <xdr:colOff>50800</xdr:colOff>
      <xdr:row>100</xdr:row>
      <xdr:rowOff>9500</xdr:rowOff>
    </xdr:to>
    <xdr:sp macro="" textlink="">
      <xdr:nvSpPr>
        <xdr:cNvPr id="258" name="楕円 257">
          <a:extLst>
            <a:ext uri="{FF2B5EF4-FFF2-40B4-BE49-F238E27FC236}">
              <a16:creationId xmlns:a16="http://schemas.microsoft.com/office/drawing/2014/main" id="{3B0CE983-D1DA-4981-A6E8-5D4DB11C8112}"/>
            </a:ext>
          </a:extLst>
        </xdr:cNvPr>
        <xdr:cNvSpPr/>
      </xdr:nvSpPr>
      <xdr:spPr>
        <a:xfrm>
          <a:off x="10426700" y="170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12717</xdr:rowOff>
    </xdr:from>
    <xdr:ext cx="469744" cy="259045"/>
    <xdr:sp macro="" textlink="">
      <xdr:nvSpPr>
        <xdr:cNvPr id="259" name="【市民会館】&#10;一人当たり面積該当値テキスト">
          <a:extLst>
            <a:ext uri="{FF2B5EF4-FFF2-40B4-BE49-F238E27FC236}">
              <a16:creationId xmlns:a16="http://schemas.microsoft.com/office/drawing/2014/main" id="{1F255435-65AF-4BFF-9616-C475E800B646}"/>
            </a:ext>
          </a:extLst>
        </xdr:cNvPr>
        <xdr:cNvSpPr txBox="1"/>
      </xdr:nvSpPr>
      <xdr:spPr>
        <a:xfrm>
          <a:off x="10515600" y="1698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91694</xdr:rowOff>
    </xdr:from>
    <xdr:to>
      <xdr:col>50</xdr:col>
      <xdr:colOff>165100</xdr:colOff>
      <xdr:row>100</xdr:row>
      <xdr:rowOff>21844</xdr:rowOff>
    </xdr:to>
    <xdr:sp macro="" textlink="">
      <xdr:nvSpPr>
        <xdr:cNvPr id="260" name="楕円 259">
          <a:extLst>
            <a:ext uri="{FF2B5EF4-FFF2-40B4-BE49-F238E27FC236}">
              <a16:creationId xmlns:a16="http://schemas.microsoft.com/office/drawing/2014/main" id="{C5BEDD9C-F186-4F16-99C0-5E67BEC9C30F}"/>
            </a:ext>
          </a:extLst>
        </xdr:cNvPr>
        <xdr:cNvSpPr/>
      </xdr:nvSpPr>
      <xdr:spPr>
        <a:xfrm>
          <a:off x="9588500" y="1706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130150</xdr:rowOff>
    </xdr:from>
    <xdr:to>
      <xdr:col>55</xdr:col>
      <xdr:colOff>0</xdr:colOff>
      <xdr:row>99</xdr:row>
      <xdr:rowOff>142494</xdr:rowOff>
    </xdr:to>
    <xdr:cxnSp macro="">
      <xdr:nvCxnSpPr>
        <xdr:cNvPr id="261" name="直線コネクタ 260">
          <a:extLst>
            <a:ext uri="{FF2B5EF4-FFF2-40B4-BE49-F238E27FC236}">
              <a16:creationId xmlns:a16="http://schemas.microsoft.com/office/drawing/2014/main" id="{63085324-70D6-4673-8579-E5A5130D44EE}"/>
            </a:ext>
          </a:extLst>
        </xdr:cNvPr>
        <xdr:cNvCxnSpPr/>
      </xdr:nvCxnSpPr>
      <xdr:spPr>
        <a:xfrm flipV="1">
          <a:off x="9639300" y="17103700"/>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102667</xdr:rowOff>
    </xdr:from>
    <xdr:to>
      <xdr:col>46</xdr:col>
      <xdr:colOff>38100</xdr:colOff>
      <xdr:row>100</xdr:row>
      <xdr:rowOff>32817</xdr:rowOff>
    </xdr:to>
    <xdr:sp macro="" textlink="">
      <xdr:nvSpPr>
        <xdr:cNvPr id="262" name="楕円 261">
          <a:extLst>
            <a:ext uri="{FF2B5EF4-FFF2-40B4-BE49-F238E27FC236}">
              <a16:creationId xmlns:a16="http://schemas.microsoft.com/office/drawing/2014/main" id="{059C3585-93DC-46AF-9259-3B59D3C7185E}"/>
            </a:ext>
          </a:extLst>
        </xdr:cNvPr>
        <xdr:cNvSpPr/>
      </xdr:nvSpPr>
      <xdr:spPr>
        <a:xfrm>
          <a:off x="8699500" y="1707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142494</xdr:rowOff>
    </xdr:from>
    <xdr:to>
      <xdr:col>50</xdr:col>
      <xdr:colOff>114300</xdr:colOff>
      <xdr:row>99</xdr:row>
      <xdr:rowOff>153467</xdr:rowOff>
    </xdr:to>
    <xdr:cxnSp macro="">
      <xdr:nvCxnSpPr>
        <xdr:cNvPr id="263" name="直線コネクタ 262">
          <a:extLst>
            <a:ext uri="{FF2B5EF4-FFF2-40B4-BE49-F238E27FC236}">
              <a16:creationId xmlns:a16="http://schemas.microsoft.com/office/drawing/2014/main" id="{D75F5481-2EAC-4BA6-AF0A-19DB33E90733}"/>
            </a:ext>
          </a:extLst>
        </xdr:cNvPr>
        <xdr:cNvCxnSpPr/>
      </xdr:nvCxnSpPr>
      <xdr:spPr>
        <a:xfrm flipV="1">
          <a:off x="8750300" y="1711604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131927</xdr:rowOff>
    </xdr:from>
    <xdr:to>
      <xdr:col>41</xdr:col>
      <xdr:colOff>101600</xdr:colOff>
      <xdr:row>100</xdr:row>
      <xdr:rowOff>62077</xdr:rowOff>
    </xdr:to>
    <xdr:sp macro="" textlink="">
      <xdr:nvSpPr>
        <xdr:cNvPr id="264" name="楕円 263">
          <a:extLst>
            <a:ext uri="{FF2B5EF4-FFF2-40B4-BE49-F238E27FC236}">
              <a16:creationId xmlns:a16="http://schemas.microsoft.com/office/drawing/2014/main" id="{C5005679-524C-4F4D-B798-5E8EEC6FB89C}"/>
            </a:ext>
          </a:extLst>
        </xdr:cNvPr>
        <xdr:cNvSpPr/>
      </xdr:nvSpPr>
      <xdr:spPr>
        <a:xfrm>
          <a:off x="7810500" y="1710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99</xdr:row>
      <xdr:rowOff>153467</xdr:rowOff>
    </xdr:from>
    <xdr:to>
      <xdr:col>45</xdr:col>
      <xdr:colOff>177800</xdr:colOff>
      <xdr:row>100</xdr:row>
      <xdr:rowOff>11277</xdr:rowOff>
    </xdr:to>
    <xdr:cxnSp macro="">
      <xdr:nvCxnSpPr>
        <xdr:cNvPr id="265" name="直線コネクタ 264">
          <a:extLst>
            <a:ext uri="{FF2B5EF4-FFF2-40B4-BE49-F238E27FC236}">
              <a16:creationId xmlns:a16="http://schemas.microsoft.com/office/drawing/2014/main" id="{B035E688-ADDC-47C4-A781-0C009189F201}"/>
            </a:ext>
          </a:extLst>
        </xdr:cNvPr>
        <xdr:cNvCxnSpPr/>
      </xdr:nvCxnSpPr>
      <xdr:spPr>
        <a:xfrm flipV="1">
          <a:off x="7861300" y="17127017"/>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99</xdr:row>
      <xdr:rowOff>157987</xdr:rowOff>
    </xdr:from>
    <xdr:to>
      <xdr:col>36</xdr:col>
      <xdr:colOff>165100</xdr:colOff>
      <xdr:row>100</xdr:row>
      <xdr:rowOff>88137</xdr:rowOff>
    </xdr:to>
    <xdr:sp macro="" textlink="">
      <xdr:nvSpPr>
        <xdr:cNvPr id="266" name="楕円 265">
          <a:extLst>
            <a:ext uri="{FF2B5EF4-FFF2-40B4-BE49-F238E27FC236}">
              <a16:creationId xmlns:a16="http://schemas.microsoft.com/office/drawing/2014/main" id="{C98BA7D1-BA8D-4C28-B9D1-4AC4CB3F86ED}"/>
            </a:ext>
          </a:extLst>
        </xdr:cNvPr>
        <xdr:cNvSpPr/>
      </xdr:nvSpPr>
      <xdr:spPr>
        <a:xfrm>
          <a:off x="6921500" y="1713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11277</xdr:rowOff>
    </xdr:from>
    <xdr:to>
      <xdr:col>41</xdr:col>
      <xdr:colOff>50800</xdr:colOff>
      <xdr:row>100</xdr:row>
      <xdr:rowOff>37337</xdr:rowOff>
    </xdr:to>
    <xdr:cxnSp macro="">
      <xdr:nvCxnSpPr>
        <xdr:cNvPr id="267" name="直線コネクタ 266">
          <a:extLst>
            <a:ext uri="{FF2B5EF4-FFF2-40B4-BE49-F238E27FC236}">
              <a16:creationId xmlns:a16="http://schemas.microsoft.com/office/drawing/2014/main" id="{E6C9A9D3-91F6-458D-9639-455FF34721F9}"/>
            </a:ext>
          </a:extLst>
        </xdr:cNvPr>
        <xdr:cNvCxnSpPr/>
      </xdr:nvCxnSpPr>
      <xdr:spPr>
        <a:xfrm flipV="1">
          <a:off x="6972300" y="17156277"/>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10685</xdr:rowOff>
    </xdr:from>
    <xdr:ext cx="469744" cy="259045"/>
    <xdr:sp macro="" textlink="">
      <xdr:nvSpPr>
        <xdr:cNvPr id="268" name="n_1aveValue【市民会館】&#10;一人当たり面積">
          <a:extLst>
            <a:ext uri="{FF2B5EF4-FFF2-40B4-BE49-F238E27FC236}">
              <a16:creationId xmlns:a16="http://schemas.microsoft.com/office/drawing/2014/main" id="{8150D1F7-9C09-4295-9864-99ED81A7129A}"/>
            </a:ext>
          </a:extLst>
        </xdr:cNvPr>
        <xdr:cNvSpPr txBox="1"/>
      </xdr:nvSpPr>
      <xdr:spPr>
        <a:xfrm>
          <a:off x="9391727" y="1818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23944</xdr:rowOff>
    </xdr:from>
    <xdr:ext cx="469744" cy="259045"/>
    <xdr:sp macro="" textlink="">
      <xdr:nvSpPr>
        <xdr:cNvPr id="269" name="n_2aveValue【市民会館】&#10;一人当たり面積">
          <a:extLst>
            <a:ext uri="{FF2B5EF4-FFF2-40B4-BE49-F238E27FC236}">
              <a16:creationId xmlns:a16="http://schemas.microsoft.com/office/drawing/2014/main" id="{54253AC2-73A4-49E3-9ABC-DFC8DECF1667}"/>
            </a:ext>
          </a:extLst>
        </xdr:cNvPr>
        <xdr:cNvSpPr txBox="1"/>
      </xdr:nvSpPr>
      <xdr:spPr>
        <a:xfrm>
          <a:off x="8515427" y="1819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95724</xdr:rowOff>
    </xdr:from>
    <xdr:ext cx="469744" cy="259045"/>
    <xdr:sp macro="" textlink="">
      <xdr:nvSpPr>
        <xdr:cNvPr id="270" name="n_3aveValue【市民会館】&#10;一人当たり面積">
          <a:extLst>
            <a:ext uri="{FF2B5EF4-FFF2-40B4-BE49-F238E27FC236}">
              <a16:creationId xmlns:a16="http://schemas.microsoft.com/office/drawing/2014/main" id="{8DF82A9F-EA3E-474F-9E3D-B866E2279478}"/>
            </a:ext>
          </a:extLst>
        </xdr:cNvPr>
        <xdr:cNvSpPr txBox="1"/>
      </xdr:nvSpPr>
      <xdr:spPr>
        <a:xfrm>
          <a:off x="7626427" y="1826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51833</xdr:rowOff>
    </xdr:from>
    <xdr:ext cx="469744" cy="259045"/>
    <xdr:sp macro="" textlink="">
      <xdr:nvSpPr>
        <xdr:cNvPr id="271" name="n_4aveValue【市民会館】&#10;一人当たり面積">
          <a:extLst>
            <a:ext uri="{FF2B5EF4-FFF2-40B4-BE49-F238E27FC236}">
              <a16:creationId xmlns:a16="http://schemas.microsoft.com/office/drawing/2014/main" id="{05F0FC40-85BF-437E-A5CB-17DE80937BA3}"/>
            </a:ext>
          </a:extLst>
        </xdr:cNvPr>
        <xdr:cNvSpPr txBox="1"/>
      </xdr:nvSpPr>
      <xdr:spPr>
        <a:xfrm>
          <a:off x="6737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38371</xdr:rowOff>
    </xdr:from>
    <xdr:ext cx="469744" cy="259045"/>
    <xdr:sp macro="" textlink="">
      <xdr:nvSpPr>
        <xdr:cNvPr id="272" name="n_1mainValue【市民会館】&#10;一人当たり面積">
          <a:extLst>
            <a:ext uri="{FF2B5EF4-FFF2-40B4-BE49-F238E27FC236}">
              <a16:creationId xmlns:a16="http://schemas.microsoft.com/office/drawing/2014/main" id="{4EE9F760-AD49-4A70-8413-3BD7B5BFFE92}"/>
            </a:ext>
          </a:extLst>
        </xdr:cNvPr>
        <xdr:cNvSpPr txBox="1"/>
      </xdr:nvSpPr>
      <xdr:spPr>
        <a:xfrm>
          <a:off x="9391727" y="1684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49344</xdr:rowOff>
    </xdr:from>
    <xdr:ext cx="469744" cy="259045"/>
    <xdr:sp macro="" textlink="">
      <xdr:nvSpPr>
        <xdr:cNvPr id="273" name="n_2mainValue【市民会館】&#10;一人当たり面積">
          <a:extLst>
            <a:ext uri="{FF2B5EF4-FFF2-40B4-BE49-F238E27FC236}">
              <a16:creationId xmlns:a16="http://schemas.microsoft.com/office/drawing/2014/main" id="{E1DF3F71-6FAB-480B-A6CE-0A550D86510E}"/>
            </a:ext>
          </a:extLst>
        </xdr:cNvPr>
        <xdr:cNvSpPr txBox="1"/>
      </xdr:nvSpPr>
      <xdr:spPr>
        <a:xfrm>
          <a:off x="8515427" y="1685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78604</xdr:rowOff>
    </xdr:from>
    <xdr:ext cx="469744" cy="259045"/>
    <xdr:sp macro="" textlink="">
      <xdr:nvSpPr>
        <xdr:cNvPr id="274" name="n_3mainValue【市民会館】&#10;一人当たり面積">
          <a:extLst>
            <a:ext uri="{FF2B5EF4-FFF2-40B4-BE49-F238E27FC236}">
              <a16:creationId xmlns:a16="http://schemas.microsoft.com/office/drawing/2014/main" id="{091441F1-AA7B-40F3-A80C-15100F864E01}"/>
            </a:ext>
          </a:extLst>
        </xdr:cNvPr>
        <xdr:cNvSpPr txBox="1"/>
      </xdr:nvSpPr>
      <xdr:spPr>
        <a:xfrm>
          <a:off x="7626427" y="1688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98</xdr:row>
      <xdr:rowOff>104664</xdr:rowOff>
    </xdr:from>
    <xdr:ext cx="469744" cy="259045"/>
    <xdr:sp macro="" textlink="">
      <xdr:nvSpPr>
        <xdr:cNvPr id="275" name="n_4mainValue【市民会館】&#10;一人当たり面積">
          <a:extLst>
            <a:ext uri="{FF2B5EF4-FFF2-40B4-BE49-F238E27FC236}">
              <a16:creationId xmlns:a16="http://schemas.microsoft.com/office/drawing/2014/main" id="{00B8A0E4-BD38-4E7B-851A-13DF6EF642DE}"/>
            </a:ext>
          </a:extLst>
        </xdr:cNvPr>
        <xdr:cNvSpPr txBox="1"/>
      </xdr:nvSpPr>
      <xdr:spPr>
        <a:xfrm>
          <a:off x="6737427" y="1690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76" name="正方形/長方形 275">
          <a:extLst>
            <a:ext uri="{FF2B5EF4-FFF2-40B4-BE49-F238E27FC236}">
              <a16:creationId xmlns:a16="http://schemas.microsoft.com/office/drawing/2014/main" id="{23DBC4E7-9C9F-42BA-8E47-6F6E4729FBD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7" name="正方形/長方形 276">
          <a:extLst>
            <a:ext uri="{FF2B5EF4-FFF2-40B4-BE49-F238E27FC236}">
              <a16:creationId xmlns:a16="http://schemas.microsoft.com/office/drawing/2014/main" id="{D420FAD5-B38C-4745-AE04-8B1F98E322B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8" name="正方形/長方形 277">
          <a:extLst>
            <a:ext uri="{FF2B5EF4-FFF2-40B4-BE49-F238E27FC236}">
              <a16:creationId xmlns:a16="http://schemas.microsoft.com/office/drawing/2014/main" id="{B8597437-762E-4B5F-B78A-74AE28F7194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9" name="正方形/長方形 278">
          <a:extLst>
            <a:ext uri="{FF2B5EF4-FFF2-40B4-BE49-F238E27FC236}">
              <a16:creationId xmlns:a16="http://schemas.microsoft.com/office/drawing/2014/main" id="{5742DB29-2F0F-4891-9D05-7B074652F39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0" name="正方形/長方形 279">
          <a:extLst>
            <a:ext uri="{FF2B5EF4-FFF2-40B4-BE49-F238E27FC236}">
              <a16:creationId xmlns:a16="http://schemas.microsoft.com/office/drawing/2014/main" id="{BD95AE93-8E80-48F1-B443-B603DA7BD1E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1" name="正方形/長方形 280">
          <a:extLst>
            <a:ext uri="{FF2B5EF4-FFF2-40B4-BE49-F238E27FC236}">
              <a16:creationId xmlns:a16="http://schemas.microsoft.com/office/drawing/2014/main" id="{1B8DF6D2-5745-4C7D-B2DC-5B9B90F849E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2" name="正方形/長方形 281">
          <a:extLst>
            <a:ext uri="{FF2B5EF4-FFF2-40B4-BE49-F238E27FC236}">
              <a16:creationId xmlns:a16="http://schemas.microsoft.com/office/drawing/2014/main" id="{AC9C86E3-3410-4C2B-9677-24913FEC9CE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3" name="正方形/長方形 282">
          <a:extLst>
            <a:ext uri="{FF2B5EF4-FFF2-40B4-BE49-F238E27FC236}">
              <a16:creationId xmlns:a16="http://schemas.microsoft.com/office/drawing/2014/main" id="{DA4A2F59-AFBD-4648-B3A6-45E8A0B14E4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4" name="テキスト ボックス 283">
          <a:extLst>
            <a:ext uri="{FF2B5EF4-FFF2-40B4-BE49-F238E27FC236}">
              <a16:creationId xmlns:a16="http://schemas.microsoft.com/office/drawing/2014/main" id="{86EC4AF7-867E-43CE-A594-A1E697E134D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5" name="直線コネクタ 284">
          <a:extLst>
            <a:ext uri="{FF2B5EF4-FFF2-40B4-BE49-F238E27FC236}">
              <a16:creationId xmlns:a16="http://schemas.microsoft.com/office/drawing/2014/main" id="{C21ABA21-3DBA-4FFB-AF93-319F9DAF0F1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6" name="テキスト ボックス 285">
          <a:extLst>
            <a:ext uri="{FF2B5EF4-FFF2-40B4-BE49-F238E27FC236}">
              <a16:creationId xmlns:a16="http://schemas.microsoft.com/office/drawing/2014/main" id="{8C01BDFE-F973-45CD-AC11-FA426C30AAA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87" name="直線コネクタ 286">
          <a:extLst>
            <a:ext uri="{FF2B5EF4-FFF2-40B4-BE49-F238E27FC236}">
              <a16:creationId xmlns:a16="http://schemas.microsoft.com/office/drawing/2014/main" id="{9E9D7074-894F-4DD9-99B3-BD3AE62791E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88" name="テキスト ボックス 287">
          <a:extLst>
            <a:ext uri="{FF2B5EF4-FFF2-40B4-BE49-F238E27FC236}">
              <a16:creationId xmlns:a16="http://schemas.microsoft.com/office/drawing/2014/main" id="{E6B6FD18-6C72-4DAB-824D-155AA78C5DA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9" name="直線コネクタ 288">
          <a:extLst>
            <a:ext uri="{FF2B5EF4-FFF2-40B4-BE49-F238E27FC236}">
              <a16:creationId xmlns:a16="http://schemas.microsoft.com/office/drawing/2014/main" id="{73037841-1BF2-4F0A-B30C-EBD86082AD4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0" name="テキスト ボックス 289">
          <a:extLst>
            <a:ext uri="{FF2B5EF4-FFF2-40B4-BE49-F238E27FC236}">
              <a16:creationId xmlns:a16="http://schemas.microsoft.com/office/drawing/2014/main" id="{1128B63E-7EAE-4F64-AC43-30F6876B40B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1" name="直線コネクタ 290">
          <a:extLst>
            <a:ext uri="{FF2B5EF4-FFF2-40B4-BE49-F238E27FC236}">
              <a16:creationId xmlns:a16="http://schemas.microsoft.com/office/drawing/2014/main" id="{64A8AE09-E61C-4091-8DF3-59A0DD8926F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2" name="テキスト ボックス 291">
          <a:extLst>
            <a:ext uri="{FF2B5EF4-FFF2-40B4-BE49-F238E27FC236}">
              <a16:creationId xmlns:a16="http://schemas.microsoft.com/office/drawing/2014/main" id="{59341729-EBE2-46DC-B4C5-99F894B5ED0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3" name="直線コネクタ 292">
          <a:extLst>
            <a:ext uri="{FF2B5EF4-FFF2-40B4-BE49-F238E27FC236}">
              <a16:creationId xmlns:a16="http://schemas.microsoft.com/office/drawing/2014/main" id="{CBC13704-1C38-4F43-B38E-261E9CDD9A8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4" name="テキスト ボックス 293">
          <a:extLst>
            <a:ext uri="{FF2B5EF4-FFF2-40B4-BE49-F238E27FC236}">
              <a16:creationId xmlns:a16="http://schemas.microsoft.com/office/drawing/2014/main" id="{EE235E10-5471-462E-B3B2-7A0C07013B1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5" name="直線コネクタ 294">
          <a:extLst>
            <a:ext uri="{FF2B5EF4-FFF2-40B4-BE49-F238E27FC236}">
              <a16:creationId xmlns:a16="http://schemas.microsoft.com/office/drawing/2014/main" id="{3EEDB075-D4DF-41B5-BE54-169C8172E94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6" name="テキスト ボックス 295">
          <a:extLst>
            <a:ext uri="{FF2B5EF4-FFF2-40B4-BE49-F238E27FC236}">
              <a16:creationId xmlns:a16="http://schemas.microsoft.com/office/drawing/2014/main" id="{6B9600A8-0D91-419B-9142-A4D757FDDCA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7" name="直線コネクタ 296">
          <a:extLst>
            <a:ext uri="{FF2B5EF4-FFF2-40B4-BE49-F238E27FC236}">
              <a16:creationId xmlns:a16="http://schemas.microsoft.com/office/drawing/2014/main" id="{48EF183D-5F05-43B2-AB54-2EF62CA2BDA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98" name="テキスト ボックス 297">
          <a:extLst>
            <a:ext uri="{FF2B5EF4-FFF2-40B4-BE49-F238E27FC236}">
              <a16:creationId xmlns:a16="http://schemas.microsoft.com/office/drawing/2014/main" id="{7AB0347A-6D60-433D-8BE8-1824343F9C0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9" name="直線コネクタ 298">
          <a:extLst>
            <a:ext uri="{FF2B5EF4-FFF2-40B4-BE49-F238E27FC236}">
              <a16:creationId xmlns:a16="http://schemas.microsoft.com/office/drawing/2014/main" id="{5C9D8970-5E96-4AFF-9811-0FD7C9001E4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一般廃棄物処理施設】&#10;有形固定資産減価償却率グラフ枠">
          <a:extLst>
            <a:ext uri="{FF2B5EF4-FFF2-40B4-BE49-F238E27FC236}">
              <a16:creationId xmlns:a16="http://schemas.microsoft.com/office/drawing/2014/main" id="{2D77404E-61CB-4EEC-8508-B108B7AFC1B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01" name="直線コネクタ 300">
          <a:extLst>
            <a:ext uri="{FF2B5EF4-FFF2-40B4-BE49-F238E27FC236}">
              <a16:creationId xmlns:a16="http://schemas.microsoft.com/office/drawing/2014/main" id="{624BF3D5-1025-430F-B9AF-5649262A9461}"/>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02" name="【一般廃棄物処理施設】&#10;有形固定資産減価償却率最小値テキスト">
          <a:extLst>
            <a:ext uri="{FF2B5EF4-FFF2-40B4-BE49-F238E27FC236}">
              <a16:creationId xmlns:a16="http://schemas.microsoft.com/office/drawing/2014/main" id="{7211BDC8-E01A-4686-B511-94FCFA4F45F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03" name="直線コネクタ 302">
          <a:extLst>
            <a:ext uri="{FF2B5EF4-FFF2-40B4-BE49-F238E27FC236}">
              <a16:creationId xmlns:a16="http://schemas.microsoft.com/office/drawing/2014/main" id="{DDDC4FF7-99BA-4F33-9058-24C23AE5CB2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04" name="【一般廃棄物処理施設】&#10;有形固定資産減価償却率最大値テキスト">
          <a:extLst>
            <a:ext uri="{FF2B5EF4-FFF2-40B4-BE49-F238E27FC236}">
              <a16:creationId xmlns:a16="http://schemas.microsoft.com/office/drawing/2014/main" id="{6BEDE5D8-DA05-427E-BEE7-2B7ED8D62AED}"/>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05" name="直線コネクタ 304">
          <a:extLst>
            <a:ext uri="{FF2B5EF4-FFF2-40B4-BE49-F238E27FC236}">
              <a16:creationId xmlns:a16="http://schemas.microsoft.com/office/drawing/2014/main" id="{8E91FA41-FEAE-4F0B-AB4C-B79E1A11C7E3}"/>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306" name="【一般廃棄物処理施設】&#10;有形固定資産減価償却率平均値テキスト">
          <a:extLst>
            <a:ext uri="{FF2B5EF4-FFF2-40B4-BE49-F238E27FC236}">
              <a16:creationId xmlns:a16="http://schemas.microsoft.com/office/drawing/2014/main" id="{D09A8E93-5E02-45B3-9DAF-82FA1F982A36}"/>
            </a:ext>
          </a:extLst>
        </xdr:cNvPr>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307" name="フローチャート: 判断 306">
          <a:extLst>
            <a:ext uri="{FF2B5EF4-FFF2-40B4-BE49-F238E27FC236}">
              <a16:creationId xmlns:a16="http://schemas.microsoft.com/office/drawing/2014/main" id="{6FD417C5-E2BD-4776-A61D-5A440BA554B4}"/>
            </a:ext>
          </a:extLst>
        </xdr:cNvPr>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308" name="フローチャート: 判断 307">
          <a:extLst>
            <a:ext uri="{FF2B5EF4-FFF2-40B4-BE49-F238E27FC236}">
              <a16:creationId xmlns:a16="http://schemas.microsoft.com/office/drawing/2014/main" id="{9DC83835-10B7-4695-85E3-06E8B7BBE858}"/>
            </a:ext>
          </a:extLst>
        </xdr:cNvPr>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309" name="フローチャート: 判断 308">
          <a:extLst>
            <a:ext uri="{FF2B5EF4-FFF2-40B4-BE49-F238E27FC236}">
              <a16:creationId xmlns:a16="http://schemas.microsoft.com/office/drawing/2014/main" id="{C7ED67EE-E1CA-43EB-A6D6-E2018954A889}"/>
            </a:ext>
          </a:extLst>
        </xdr:cNvPr>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310" name="フローチャート: 判断 309">
          <a:extLst>
            <a:ext uri="{FF2B5EF4-FFF2-40B4-BE49-F238E27FC236}">
              <a16:creationId xmlns:a16="http://schemas.microsoft.com/office/drawing/2014/main" id="{F834C3C5-AB3C-437F-9BAD-5B4EB0B2AF35}"/>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11" name="フローチャート: 判断 310">
          <a:extLst>
            <a:ext uri="{FF2B5EF4-FFF2-40B4-BE49-F238E27FC236}">
              <a16:creationId xmlns:a16="http://schemas.microsoft.com/office/drawing/2014/main" id="{AD2B7C46-3614-4709-93B1-542882BE4338}"/>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2" name="テキスト ボックス 311">
          <a:extLst>
            <a:ext uri="{FF2B5EF4-FFF2-40B4-BE49-F238E27FC236}">
              <a16:creationId xmlns:a16="http://schemas.microsoft.com/office/drawing/2014/main" id="{96737791-53F1-447F-B753-BA90D10332C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3" name="テキスト ボックス 312">
          <a:extLst>
            <a:ext uri="{FF2B5EF4-FFF2-40B4-BE49-F238E27FC236}">
              <a16:creationId xmlns:a16="http://schemas.microsoft.com/office/drawing/2014/main" id="{2E479831-B40E-426E-AD0C-DF4A7F100BA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4" name="テキスト ボックス 313">
          <a:extLst>
            <a:ext uri="{FF2B5EF4-FFF2-40B4-BE49-F238E27FC236}">
              <a16:creationId xmlns:a16="http://schemas.microsoft.com/office/drawing/2014/main" id="{734A6ECA-0F00-40E2-9426-3D86953CD56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5" name="テキスト ボックス 314">
          <a:extLst>
            <a:ext uri="{FF2B5EF4-FFF2-40B4-BE49-F238E27FC236}">
              <a16:creationId xmlns:a16="http://schemas.microsoft.com/office/drawing/2014/main" id="{B907EE55-FB17-4134-814B-729C5F65619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6" name="テキスト ボックス 315">
          <a:extLst>
            <a:ext uri="{FF2B5EF4-FFF2-40B4-BE49-F238E27FC236}">
              <a16:creationId xmlns:a16="http://schemas.microsoft.com/office/drawing/2014/main" id="{8670D540-DD8F-48FB-A1EF-F53DF82F31E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118473</xdr:rowOff>
    </xdr:from>
    <xdr:to>
      <xdr:col>85</xdr:col>
      <xdr:colOff>177800</xdr:colOff>
      <xdr:row>41</xdr:row>
      <xdr:rowOff>48623</xdr:rowOff>
    </xdr:to>
    <xdr:sp macro="" textlink="">
      <xdr:nvSpPr>
        <xdr:cNvPr id="317" name="楕円 316">
          <a:extLst>
            <a:ext uri="{FF2B5EF4-FFF2-40B4-BE49-F238E27FC236}">
              <a16:creationId xmlns:a16="http://schemas.microsoft.com/office/drawing/2014/main" id="{498DFB88-4CBE-49E9-B9FF-594C2E7B0A0E}"/>
            </a:ext>
          </a:extLst>
        </xdr:cNvPr>
        <xdr:cNvSpPr/>
      </xdr:nvSpPr>
      <xdr:spPr>
        <a:xfrm>
          <a:off x="16268700" y="69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96900</xdr:rowOff>
    </xdr:from>
    <xdr:ext cx="405111" cy="259045"/>
    <xdr:sp macro="" textlink="">
      <xdr:nvSpPr>
        <xdr:cNvPr id="318" name="【一般廃棄物処理施設】&#10;有形固定資産減価償却率該当値テキスト">
          <a:extLst>
            <a:ext uri="{FF2B5EF4-FFF2-40B4-BE49-F238E27FC236}">
              <a16:creationId xmlns:a16="http://schemas.microsoft.com/office/drawing/2014/main" id="{19157F1E-4AD2-4F92-A211-FEC0AA940820}"/>
            </a:ext>
          </a:extLst>
        </xdr:cNvPr>
        <xdr:cNvSpPr txBox="1"/>
      </xdr:nvSpPr>
      <xdr:spPr>
        <a:xfrm>
          <a:off x="16357600" y="695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33565</xdr:rowOff>
    </xdr:from>
    <xdr:to>
      <xdr:col>81</xdr:col>
      <xdr:colOff>101600</xdr:colOff>
      <xdr:row>39</xdr:row>
      <xdr:rowOff>135165</xdr:rowOff>
    </xdr:to>
    <xdr:sp macro="" textlink="">
      <xdr:nvSpPr>
        <xdr:cNvPr id="319" name="楕円 318">
          <a:extLst>
            <a:ext uri="{FF2B5EF4-FFF2-40B4-BE49-F238E27FC236}">
              <a16:creationId xmlns:a16="http://schemas.microsoft.com/office/drawing/2014/main" id="{AC182866-C901-44BC-87B8-E96B58B7605F}"/>
            </a:ext>
          </a:extLst>
        </xdr:cNvPr>
        <xdr:cNvSpPr/>
      </xdr:nvSpPr>
      <xdr:spPr>
        <a:xfrm>
          <a:off x="15430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84365</xdr:rowOff>
    </xdr:from>
    <xdr:to>
      <xdr:col>85</xdr:col>
      <xdr:colOff>127000</xdr:colOff>
      <xdr:row>40</xdr:row>
      <xdr:rowOff>169273</xdr:rowOff>
    </xdr:to>
    <xdr:cxnSp macro="">
      <xdr:nvCxnSpPr>
        <xdr:cNvPr id="320" name="直線コネクタ 319">
          <a:extLst>
            <a:ext uri="{FF2B5EF4-FFF2-40B4-BE49-F238E27FC236}">
              <a16:creationId xmlns:a16="http://schemas.microsoft.com/office/drawing/2014/main" id="{451838DC-97F7-44C5-8DA3-3CD26D218C82}"/>
            </a:ext>
          </a:extLst>
        </xdr:cNvPr>
        <xdr:cNvCxnSpPr/>
      </xdr:nvCxnSpPr>
      <xdr:spPr>
        <a:xfrm>
          <a:off x="15481300" y="6770915"/>
          <a:ext cx="838200" cy="25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120106</xdr:rowOff>
    </xdr:from>
    <xdr:to>
      <xdr:col>76</xdr:col>
      <xdr:colOff>165100</xdr:colOff>
      <xdr:row>38</xdr:row>
      <xdr:rowOff>50256</xdr:rowOff>
    </xdr:to>
    <xdr:sp macro="" textlink="">
      <xdr:nvSpPr>
        <xdr:cNvPr id="321" name="楕円 320">
          <a:extLst>
            <a:ext uri="{FF2B5EF4-FFF2-40B4-BE49-F238E27FC236}">
              <a16:creationId xmlns:a16="http://schemas.microsoft.com/office/drawing/2014/main" id="{E2144DEB-BFC1-49A2-AC93-33BF338CB2D9}"/>
            </a:ext>
          </a:extLst>
        </xdr:cNvPr>
        <xdr:cNvSpPr/>
      </xdr:nvSpPr>
      <xdr:spPr>
        <a:xfrm>
          <a:off x="14541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170906</xdr:rowOff>
    </xdr:from>
    <xdr:to>
      <xdr:col>81</xdr:col>
      <xdr:colOff>50800</xdr:colOff>
      <xdr:row>39</xdr:row>
      <xdr:rowOff>84365</xdr:rowOff>
    </xdr:to>
    <xdr:cxnSp macro="">
      <xdr:nvCxnSpPr>
        <xdr:cNvPr id="322" name="直線コネクタ 321">
          <a:extLst>
            <a:ext uri="{FF2B5EF4-FFF2-40B4-BE49-F238E27FC236}">
              <a16:creationId xmlns:a16="http://schemas.microsoft.com/office/drawing/2014/main" id="{51F8D731-4F77-4ACB-A62C-84198B938A3C}"/>
            </a:ext>
          </a:extLst>
        </xdr:cNvPr>
        <xdr:cNvCxnSpPr/>
      </xdr:nvCxnSpPr>
      <xdr:spPr>
        <a:xfrm>
          <a:off x="14592300" y="6514556"/>
          <a:ext cx="889000" cy="25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169091</xdr:rowOff>
    </xdr:from>
    <xdr:to>
      <xdr:col>72</xdr:col>
      <xdr:colOff>38100</xdr:colOff>
      <xdr:row>42</xdr:row>
      <xdr:rowOff>99241</xdr:rowOff>
    </xdr:to>
    <xdr:sp macro="" textlink="">
      <xdr:nvSpPr>
        <xdr:cNvPr id="323" name="楕円 322">
          <a:extLst>
            <a:ext uri="{FF2B5EF4-FFF2-40B4-BE49-F238E27FC236}">
              <a16:creationId xmlns:a16="http://schemas.microsoft.com/office/drawing/2014/main" id="{D815A5BA-016E-4B93-AAAF-FF6E6E737C51}"/>
            </a:ext>
          </a:extLst>
        </xdr:cNvPr>
        <xdr:cNvSpPr/>
      </xdr:nvSpPr>
      <xdr:spPr>
        <a:xfrm>
          <a:off x="13652500" y="719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170906</xdr:rowOff>
    </xdr:from>
    <xdr:to>
      <xdr:col>76</xdr:col>
      <xdr:colOff>114300</xdr:colOff>
      <xdr:row>42</xdr:row>
      <xdr:rowOff>48441</xdr:rowOff>
    </xdr:to>
    <xdr:cxnSp macro="">
      <xdr:nvCxnSpPr>
        <xdr:cNvPr id="324" name="直線コネクタ 323">
          <a:extLst>
            <a:ext uri="{FF2B5EF4-FFF2-40B4-BE49-F238E27FC236}">
              <a16:creationId xmlns:a16="http://schemas.microsoft.com/office/drawing/2014/main" id="{00D2EE90-8327-474F-8055-548643A9C0A2}"/>
            </a:ext>
          </a:extLst>
        </xdr:cNvPr>
        <xdr:cNvCxnSpPr/>
      </xdr:nvCxnSpPr>
      <xdr:spPr>
        <a:xfrm flipV="1">
          <a:off x="13703300" y="6514556"/>
          <a:ext cx="889000" cy="73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100511</xdr:rowOff>
    </xdr:from>
    <xdr:to>
      <xdr:col>67</xdr:col>
      <xdr:colOff>101600</xdr:colOff>
      <xdr:row>38</xdr:row>
      <xdr:rowOff>30662</xdr:rowOff>
    </xdr:to>
    <xdr:sp macro="" textlink="">
      <xdr:nvSpPr>
        <xdr:cNvPr id="325" name="楕円 324">
          <a:extLst>
            <a:ext uri="{FF2B5EF4-FFF2-40B4-BE49-F238E27FC236}">
              <a16:creationId xmlns:a16="http://schemas.microsoft.com/office/drawing/2014/main" id="{E728D9A7-091F-427F-B37B-9480803E2E22}"/>
            </a:ext>
          </a:extLst>
        </xdr:cNvPr>
        <xdr:cNvSpPr/>
      </xdr:nvSpPr>
      <xdr:spPr>
        <a:xfrm>
          <a:off x="12763500" y="64441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151311</xdr:rowOff>
    </xdr:from>
    <xdr:to>
      <xdr:col>71</xdr:col>
      <xdr:colOff>177800</xdr:colOff>
      <xdr:row>42</xdr:row>
      <xdr:rowOff>48441</xdr:rowOff>
    </xdr:to>
    <xdr:cxnSp macro="">
      <xdr:nvCxnSpPr>
        <xdr:cNvPr id="326" name="直線コネクタ 325">
          <a:extLst>
            <a:ext uri="{FF2B5EF4-FFF2-40B4-BE49-F238E27FC236}">
              <a16:creationId xmlns:a16="http://schemas.microsoft.com/office/drawing/2014/main" id="{485BA214-E864-493B-8ECD-5EAF761F66D5}"/>
            </a:ext>
          </a:extLst>
        </xdr:cNvPr>
        <xdr:cNvCxnSpPr/>
      </xdr:nvCxnSpPr>
      <xdr:spPr>
        <a:xfrm>
          <a:off x="12814300" y="6494961"/>
          <a:ext cx="889000" cy="75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327" name="n_1aveValue【一般廃棄物処理施設】&#10;有形固定資産減価償却率">
          <a:extLst>
            <a:ext uri="{FF2B5EF4-FFF2-40B4-BE49-F238E27FC236}">
              <a16:creationId xmlns:a16="http://schemas.microsoft.com/office/drawing/2014/main" id="{23127B13-1A5B-478D-80D8-F5907EF1A4EE}"/>
            </a:ext>
          </a:extLst>
        </xdr:cNvPr>
        <xdr:cNvSpPr txBox="1"/>
      </xdr:nvSpPr>
      <xdr:spPr>
        <a:xfrm>
          <a:off x="152660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111596</xdr:rowOff>
    </xdr:from>
    <xdr:ext cx="405111" cy="259045"/>
    <xdr:sp macro="" textlink="">
      <xdr:nvSpPr>
        <xdr:cNvPr id="328" name="n_2aveValue【一般廃棄物処理施設】&#10;有形固定資産減価償却率">
          <a:extLst>
            <a:ext uri="{FF2B5EF4-FFF2-40B4-BE49-F238E27FC236}">
              <a16:creationId xmlns:a16="http://schemas.microsoft.com/office/drawing/2014/main" id="{74BF25CD-8EB0-4DAE-9EA5-6953F2A4C204}"/>
            </a:ext>
          </a:extLst>
        </xdr:cNvPr>
        <xdr:cNvSpPr txBox="1"/>
      </xdr:nvSpPr>
      <xdr:spPr>
        <a:xfrm>
          <a:off x="14389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329" name="n_3aveValue【一般廃棄物処理施設】&#10;有形固定資産減価償却率">
          <a:extLst>
            <a:ext uri="{FF2B5EF4-FFF2-40B4-BE49-F238E27FC236}">
              <a16:creationId xmlns:a16="http://schemas.microsoft.com/office/drawing/2014/main" id="{01E23891-EB17-402A-BFDF-951B05C37744}"/>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330" name="n_4aveValue【一般廃棄物処理施設】&#10;有形固定資産減価償却率">
          <a:extLst>
            <a:ext uri="{FF2B5EF4-FFF2-40B4-BE49-F238E27FC236}">
              <a16:creationId xmlns:a16="http://schemas.microsoft.com/office/drawing/2014/main" id="{9AB476F5-FD5D-4FCD-9FCC-6918CC80BB70}"/>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126292</xdr:rowOff>
    </xdr:from>
    <xdr:ext cx="405111" cy="259045"/>
    <xdr:sp macro="" textlink="">
      <xdr:nvSpPr>
        <xdr:cNvPr id="331" name="n_1mainValue【一般廃棄物処理施設】&#10;有形固定資産減価償却率">
          <a:extLst>
            <a:ext uri="{FF2B5EF4-FFF2-40B4-BE49-F238E27FC236}">
              <a16:creationId xmlns:a16="http://schemas.microsoft.com/office/drawing/2014/main" id="{A2422689-00EF-4E7D-AB44-C08885A5B426}"/>
            </a:ext>
          </a:extLst>
        </xdr:cNvPr>
        <xdr:cNvSpPr txBox="1"/>
      </xdr:nvSpPr>
      <xdr:spPr>
        <a:xfrm>
          <a:off x="152660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66783</xdr:rowOff>
    </xdr:from>
    <xdr:ext cx="405111" cy="259045"/>
    <xdr:sp macro="" textlink="">
      <xdr:nvSpPr>
        <xdr:cNvPr id="332" name="n_2mainValue【一般廃棄物処理施設】&#10;有形固定資産減価償却率">
          <a:extLst>
            <a:ext uri="{FF2B5EF4-FFF2-40B4-BE49-F238E27FC236}">
              <a16:creationId xmlns:a16="http://schemas.microsoft.com/office/drawing/2014/main" id="{8A6B9E0A-AA1C-429A-A982-6E5A15FF9D15}"/>
            </a:ext>
          </a:extLst>
        </xdr:cNvPr>
        <xdr:cNvSpPr txBox="1"/>
      </xdr:nvSpPr>
      <xdr:spPr>
        <a:xfrm>
          <a:off x="143897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90368</xdr:rowOff>
    </xdr:from>
    <xdr:ext cx="405111" cy="259045"/>
    <xdr:sp macro="" textlink="">
      <xdr:nvSpPr>
        <xdr:cNvPr id="333" name="n_3mainValue【一般廃棄物処理施設】&#10;有形固定資産減価償却率">
          <a:extLst>
            <a:ext uri="{FF2B5EF4-FFF2-40B4-BE49-F238E27FC236}">
              <a16:creationId xmlns:a16="http://schemas.microsoft.com/office/drawing/2014/main" id="{1692080A-7FE2-48FE-B8C0-E5CA2C7FE9AF}"/>
            </a:ext>
          </a:extLst>
        </xdr:cNvPr>
        <xdr:cNvSpPr txBox="1"/>
      </xdr:nvSpPr>
      <xdr:spPr>
        <a:xfrm>
          <a:off x="13500744" y="729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47188</xdr:rowOff>
    </xdr:from>
    <xdr:ext cx="405111" cy="259045"/>
    <xdr:sp macro="" textlink="">
      <xdr:nvSpPr>
        <xdr:cNvPr id="334" name="n_4mainValue【一般廃棄物処理施設】&#10;有形固定資産減価償却率">
          <a:extLst>
            <a:ext uri="{FF2B5EF4-FFF2-40B4-BE49-F238E27FC236}">
              <a16:creationId xmlns:a16="http://schemas.microsoft.com/office/drawing/2014/main" id="{9BB69031-32F7-4389-A947-A5DE59FCCBE9}"/>
            </a:ext>
          </a:extLst>
        </xdr:cNvPr>
        <xdr:cNvSpPr txBox="1"/>
      </xdr:nvSpPr>
      <xdr:spPr>
        <a:xfrm>
          <a:off x="12611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5" name="正方形/長方形 334">
          <a:extLst>
            <a:ext uri="{FF2B5EF4-FFF2-40B4-BE49-F238E27FC236}">
              <a16:creationId xmlns:a16="http://schemas.microsoft.com/office/drawing/2014/main" id="{A60FDDC7-BD52-4801-874E-E6CCF1C541A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6" name="正方形/長方形 335">
          <a:extLst>
            <a:ext uri="{FF2B5EF4-FFF2-40B4-BE49-F238E27FC236}">
              <a16:creationId xmlns:a16="http://schemas.microsoft.com/office/drawing/2014/main" id="{38F3F480-ABC2-42EB-8B77-C195AF63D15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7" name="正方形/長方形 336">
          <a:extLst>
            <a:ext uri="{FF2B5EF4-FFF2-40B4-BE49-F238E27FC236}">
              <a16:creationId xmlns:a16="http://schemas.microsoft.com/office/drawing/2014/main" id="{33427B10-35E2-4786-BB68-AFB4A76DFD6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8" name="正方形/長方形 337">
          <a:extLst>
            <a:ext uri="{FF2B5EF4-FFF2-40B4-BE49-F238E27FC236}">
              <a16:creationId xmlns:a16="http://schemas.microsoft.com/office/drawing/2014/main" id="{D5955A2A-DE38-40D3-8147-4D58E36C573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9" name="正方形/長方形 338">
          <a:extLst>
            <a:ext uri="{FF2B5EF4-FFF2-40B4-BE49-F238E27FC236}">
              <a16:creationId xmlns:a16="http://schemas.microsoft.com/office/drawing/2014/main" id="{AE4710D9-0BE5-4313-8A5E-4DC91CC4F52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0" name="正方形/長方形 339">
          <a:extLst>
            <a:ext uri="{FF2B5EF4-FFF2-40B4-BE49-F238E27FC236}">
              <a16:creationId xmlns:a16="http://schemas.microsoft.com/office/drawing/2014/main" id="{CE84C295-65D9-4FAB-8955-7E7220FEDBA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1" name="正方形/長方形 340">
          <a:extLst>
            <a:ext uri="{FF2B5EF4-FFF2-40B4-BE49-F238E27FC236}">
              <a16:creationId xmlns:a16="http://schemas.microsoft.com/office/drawing/2014/main" id="{43B179F2-F38E-4009-9D97-3587BCC42AF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2" name="正方形/長方形 341">
          <a:extLst>
            <a:ext uri="{FF2B5EF4-FFF2-40B4-BE49-F238E27FC236}">
              <a16:creationId xmlns:a16="http://schemas.microsoft.com/office/drawing/2014/main" id="{4E1E1432-B5E8-4CE5-86D2-5425EDD690E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3" name="テキスト ボックス 342">
          <a:extLst>
            <a:ext uri="{FF2B5EF4-FFF2-40B4-BE49-F238E27FC236}">
              <a16:creationId xmlns:a16="http://schemas.microsoft.com/office/drawing/2014/main" id="{0FF3A9EA-E61F-43E0-B806-4820A9C08B3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4" name="直線コネクタ 343">
          <a:extLst>
            <a:ext uri="{FF2B5EF4-FFF2-40B4-BE49-F238E27FC236}">
              <a16:creationId xmlns:a16="http://schemas.microsoft.com/office/drawing/2014/main" id="{F203DD46-9A54-487B-94F2-4D76D862ABC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5" name="直線コネクタ 344">
          <a:extLst>
            <a:ext uri="{FF2B5EF4-FFF2-40B4-BE49-F238E27FC236}">
              <a16:creationId xmlns:a16="http://schemas.microsoft.com/office/drawing/2014/main" id="{C7E1D6DF-599E-4BB0-80BF-6C77E0B2B8C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46" name="テキスト ボックス 345">
          <a:extLst>
            <a:ext uri="{FF2B5EF4-FFF2-40B4-BE49-F238E27FC236}">
              <a16:creationId xmlns:a16="http://schemas.microsoft.com/office/drawing/2014/main" id="{E242185E-086B-4239-9AD6-9F7707E67FC1}"/>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47" name="直線コネクタ 346">
          <a:extLst>
            <a:ext uri="{FF2B5EF4-FFF2-40B4-BE49-F238E27FC236}">
              <a16:creationId xmlns:a16="http://schemas.microsoft.com/office/drawing/2014/main" id="{D5C23529-C486-45DB-B11E-6494F210609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48" name="テキスト ボックス 347">
          <a:extLst>
            <a:ext uri="{FF2B5EF4-FFF2-40B4-BE49-F238E27FC236}">
              <a16:creationId xmlns:a16="http://schemas.microsoft.com/office/drawing/2014/main" id="{E6B372D0-223E-43BC-8EC2-DFC28E154043}"/>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49" name="直線コネクタ 348">
          <a:extLst>
            <a:ext uri="{FF2B5EF4-FFF2-40B4-BE49-F238E27FC236}">
              <a16:creationId xmlns:a16="http://schemas.microsoft.com/office/drawing/2014/main" id="{D75B7E12-5EC8-478E-965E-E3F269023FC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50" name="テキスト ボックス 349">
          <a:extLst>
            <a:ext uri="{FF2B5EF4-FFF2-40B4-BE49-F238E27FC236}">
              <a16:creationId xmlns:a16="http://schemas.microsoft.com/office/drawing/2014/main" id="{1A3077C2-E14E-4238-8B0E-CCCABA59DC8A}"/>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1" name="直線コネクタ 350">
          <a:extLst>
            <a:ext uri="{FF2B5EF4-FFF2-40B4-BE49-F238E27FC236}">
              <a16:creationId xmlns:a16="http://schemas.microsoft.com/office/drawing/2014/main" id="{19B1E6A1-FA52-42D7-8BE0-9CA8BFFB7A1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52" name="テキスト ボックス 351">
          <a:extLst>
            <a:ext uri="{FF2B5EF4-FFF2-40B4-BE49-F238E27FC236}">
              <a16:creationId xmlns:a16="http://schemas.microsoft.com/office/drawing/2014/main" id="{BB99B6BD-F472-4200-89ED-613454007568}"/>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3" name="直線コネクタ 352">
          <a:extLst>
            <a:ext uri="{FF2B5EF4-FFF2-40B4-BE49-F238E27FC236}">
              <a16:creationId xmlns:a16="http://schemas.microsoft.com/office/drawing/2014/main" id="{A21EF87E-1296-4C7B-8FDE-4F5E2BBE7F7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54" name="テキスト ボックス 353">
          <a:extLst>
            <a:ext uri="{FF2B5EF4-FFF2-40B4-BE49-F238E27FC236}">
              <a16:creationId xmlns:a16="http://schemas.microsoft.com/office/drawing/2014/main" id="{1B8ADDAB-D772-4C0D-A984-FD29BCE03724}"/>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5" name="直線コネクタ 354">
          <a:extLst>
            <a:ext uri="{FF2B5EF4-FFF2-40B4-BE49-F238E27FC236}">
              <a16:creationId xmlns:a16="http://schemas.microsoft.com/office/drawing/2014/main" id="{2A4EB9E1-D8A0-401E-BF09-427C0128217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56" name="テキスト ボックス 355">
          <a:extLst>
            <a:ext uri="{FF2B5EF4-FFF2-40B4-BE49-F238E27FC236}">
              <a16:creationId xmlns:a16="http://schemas.microsoft.com/office/drawing/2014/main" id="{C508444C-218E-47D7-8A88-4CB94D4607DC}"/>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a:extLst>
            <a:ext uri="{FF2B5EF4-FFF2-40B4-BE49-F238E27FC236}">
              <a16:creationId xmlns:a16="http://schemas.microsoft.com/office/drawing/2014/main" id="{98E7DC7C-2A18-4CB1-93AF-202BF65B056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58" name="テキスト ボックス 357">
          <a:extLst>
            <a:ext uri="{FF2B5EF4-FFF2-40B4-BE49-F238E27FC236}">
              <a16:creationId xmlns:a16="http://schemas.microsoft.com/office/drawing/2014/main" id="{E4E79D87-5F14-4F28-96F4-D4C1545A2D0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一般廃棄物処理施設】&#10;一人当たり有形固定資産（償却資産）額グラフ枠">
          <a:extLst>
            <a:ext uri="{FF2B5EF4-FFF2-40B4-BE49-F238E27FC236}">
              <a16:creationId xmlns:a16="http://schemas.microsoft.com/office/drawing/2014/main" id="{B6EEB001-01BE-4542-AF51-3B04A125AB0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360" name="直線コネクタ 359">
          <a:extLst>
            <a:ext uri="{FF2B5EF4-FFF2-40B4-BE49-F238E27FC236}">
              <a16:creationId xmlns:a16="http://schemas.microsoft.com/office/drawing/2014/main" id="{FC8F9E80-C876-4960-9AED-98F582DA18D7}"/>
            </a:ext>
          </a:extLst>
        </xdr:cNvPr>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361" name="【一般廃棄物処理施設】&#10;一人当たり有形固定資産（償却資産）額最小値テキスト">
          <a:extLst>
            <a:ext uri="{FF2B5EF4-FFF2-40B4-BE49-F238E27FC236}">
              <a16:creationId xmlns:a16="http://schemas.microsoft.com/office/drawing/2014/main" id="{8342AA48-D00C-4CD1-9C71-4C9D468EA662}"/>
            </a:ext>
          </a:extLst>
        </xdr:cNvPr>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362" name="直線コネクタ 361">
          <a:extLst>
            <a:ext uri="{FF2B5EF4-FFF2-40B4-BE49-F238E27FC236}">
              <a16:creationId xmlns:a16="http://schemas.microsoft.com/office/drawing/2014/main" id="{E289A99C-8100-4C08-81AC-A8D2349F7967}"/>
            </a:ext>
          </a:extLst>
        </xdr:cNvPr>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363" name="【一般廃棄物処理施設】&#10;一人当たり有形固定資産（償却資産）額最大値テキスト">
          <a:extLst>
            <a:ext uri="{FF2B5EF4-FFF2-40B4-BE49-F238E27FC236}">
              <a16:creationId xmlns:a16="http://schemas.microsoft.com/office/drawing/2014/main" id="{B0F2BE3A-2CA7-49FF-B619-7B2BC51B65DF}"/>
            </a:ext>
          </a:extLst>
        </xdr:cNvPr>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364" name="直線コネクタ 363">
          <a:extLst>
            <a:ext uri="{FF2B5EF4-FFF2-40B4-BE49-F238E27FC236}">
              <a16:creationId xmlns:a16="http://schemas.microsoft.com/office/drawing/2014/main" id="{F1B23302-8A76-4812-BABC-A8FB5081338C}"/>
            </a:ext>
          </a:extLst>
        </xdr:cNvPr>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365" name="【一般廃棄物処理施設】&#10;一人当たり有形固定資産（償却資産）額平均値テキスト">
          <a:extLst>
            <a:ext uri="{FF2B5EF4-FFF2-40B4-BE49-F238E27FC236}">
              <a16:creationId xmlns:a16="http://schemas.microsoft.com/office/drawing/2014/main" id="{78BA0166-F0D1-4722-B71E-0451009D24AD}"/>
            </a:ext>
          </a:extLst>
        </xdr:cNvPr>
        <xdr:cNvSpPr txBox="1"/>
      </xdr:nvSpPr>
      <xdr:spPr>
        <a:xfrm>
          <a:off x="22199600" y="6876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366" name="フローチャート: 判断 365">
          <a:extLst>
            <a:ext uri="{FF2B5EF4-FFF2-40B4-BE49-F238E27FC236}">
              <a16:creationId xmlns:a16="http://schemas.microsoft.com/office/drawing/2014/main" id="{4C7249BE-8F37-4528-A30B-A3DFEBF6C0D1}"/>
            </a:ext>
          </a:extLst>
        </xdr:cNvPr>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367" name="フローチャート: 判断 366">
          <a:extLst>
            <a:ext uri="{FF2B5EF4-FFF2-40B4-BE49-F238E27FC236}">
              <a16:creationId xmlns:a16="http://schemas.microsoft.com/office/drawing/2014/main" id="{97CE5786-3655-4C4C-A617-2D4B0134737F}"/>
            </a:ext>
          </a:extLst>
        </xdr:cNvPr>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368" name="フローチャート: 判断 367">
          <a:extLst>
            <a:ext uri="{FF2B5EF4-FFF2-40B4-BE49-F238E27FC236}">
              <a16:creationId xmlns:a16="http://schemas.microsoft.com/office/drawing/2014/main" id="{DBF67FDA-A120-4BD3-BB5F-0F192B617D41}"/>
            </a:ext>
          </a:extLst>
        </xdr:cNvPr>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369" name="フローチャート: 判断 368">
          <a:extLst>
            <a:ext uri="{FF2B5EF4-FFF2-40B4-BE49-F238E27FC236}">
              <a16:creationId xmlns:a16="http://schemas.microsoft.com/office/drawing/2014/main" id="{D81C890F-813B-44B2-8897-431E7751CC67}"/>
            </a:ext>
          </a:extLst>
        </xdr:cNvPr>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370" name="フローチャート: 判断 369">
          <a:extLst>
            <a:ext uri="{FF2B5EF4-FFF2-40B4-BE49-F238E27FC236}">
              <a16:creationId xmlns:a16="http://schemas.microsoft.com/office/drawing/2014/main" id="{3E742FD2-BF83-40BD-BD26-A5609103E344}"/>
            </a:ext>
          </a:extLst>
        </xdr:cNvPr>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DA68777C-D069-4DEC-8DB4-9B28E5A89C8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478ABDB2-BA5F-4932-9164-788646DC2B2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FC569565-B977-45AF-BC99-5EEEFDAE79C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D54BB93B-5439-4F32-A215-4EAD87B89B4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CD219CF0-3E55-41E3-9E78-6B0AEC03487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32650</xdr:rowOff>
    </xdr:from>
    <xdr:to>
      <xdr:col>116</xdr:col>
      <xdr:colOff>114300</xdr:colOff>
      <xdr:row>42</xdr:row>
      <xdr:rowOff>134250</xdr:rowOff>
    </xdr:to>
    <xdr:sp macro="" textlink="">
      <xdr:nvSpPr>
        <xdr:cNvPr id="376" name="楕円 375">
          <a:extLst>
            <a:ext uri="{FF2B5EF4-FFF2-40B4-BE49-F238E27FC236}">
              <a16:creationId xmlns:a16="http://schemas.microsoft.com/office/drawing/2014/main" id="{465FC9FB-8F5D-47D6-A8F2-75E054A27B47}"/>
            </a:ext>
          </a:extLst>
        </xdr:cNvPr>
        <xdr:cNvSpPr/>
      </xdr:nvSpPr>
      <xdr:spPr>
        <a:xfrm>
          <a:off x="22110700" y="72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119027</xdr:rowOff>
    </xdr:from>
    <xdr:ext cx="469744" cy="259045"/>
    <xdr:sp macro="" textlink="">
      <xdr:nvSpPr>
        <xdr:cNvPr id="377" name="【一般廃棄物処理施設】&#10;一人当たり有形固定資産（償却資産）額該当値テキスト">
          <a:extLst>
            <a:ext uri="{FF2B5EF4-FFF2-40B4-BE49-F238E27FC236}">
              <a16:creationId xmlns:a16="http://schemas.microsoft.com/office/drawing/2014/main" id="{716C5A9F-3803-4F5E-A389-17F536C1BD57}"/>
            </a:ext>
          </a:extLst>
        </xdr:cNvPr>
        <xdr:cNvSpPr txBox="1"/>
      </xdr:nvSpPr>
      <xdr:spPr>
        <a:xfrm>
          <a:off x="22199600" y="71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32725</xdr:rowOff>
    </xdr:from>
    <xdr:to>
      <xdr:col>112</xdr:col>
      <xdr:colOff>38100</xdr:colOff>
      <xdr:row>42</xdr:row>
      <xdr:rowOff>134325</xdr:rowOff>
    </xdr:to>
    <xdr:sp macro="" textlink="">
      <xdr:nvSpPr>
        <xdr:cNvPr id="378" name="楕円 377">
          <a:extLst>
            <a:ext uri="{FF2B5EF4-FFF2-40B4-BE49-F238E27FC236}">
              <a16:creationId xmlns:a16="http://schemas.microsoft.com/office/drawing/2014/main" id="{26C70925-FBCD-4B5A-8D0E-9FD05806F755}"/>
            </a:ext>
          </a:extLst>
        </xdr:cNvPr>
        <xdr:cNvSpPr/>
      </xdr:nvSpPr>
      <xdr:spPr>
        <a:xfrm>
          <a:off x="21272500" y="72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83450</xdr:rowOff>
    </xdr:from>
    <xdr:to>
      <xdr:col>116</xdr:col>
      <xdr:colOff>63500</xdr:colOff>
      <xdr:row>42</xdr:row>
      <xdr:rowOff>83525</xdr:rowOff>
    </xdr:to>
    <xdr:cxnSp macro="">
      <xdr:nvCxnSpPr>
        <xdr:cNvPr id="379" name="直線コネクタ 378">
          <a:extLst>
            <a:ext uri="{FF2B5EF4-FFF2-40B4-BE49-F238E27FC236}">
              <a16:creationId xmlns:a16="http://schemas.microsoft.com/office/drawing/2014/main" id="{D65E23DF-CA9A-4E1C-8C33-97AAEF0E37D4}"/>
            </a:ext>
          </a:extLst>
        </xdr:cNvPr>
        <xdr:cNvCxnSpPr/>
      </xdr:nvCxnSpPr>
      <xdr:spPr>
        <a:xfrm flipV="1">
          <a:off x="21323300" y="7284350"/>
          <a:ext cx="838200" cy="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32791</xdr:rowOff>
    </xdr:from>
    <xdr:to>
      <xdr:col>107</xdr:col>
      <xdr:colOff>101600</xdr:colOff>
      <xdr:row>42</xdr:row>
      <xdr:rowOff>134391</xdr:rowOff>
    </xdr:to>
    <xdr:sp macro="" textlink="">
      <xdr:nvSpPr>
        <xdr:cNvPr id="380" name="楕円 379">
          <a:extLst>
            <a:ext uri="{FF2B5EF4-FFF2-40B4-BE49-F238E27FC236}">
              <a16:creationId xmlns:a16="http://schemas.microsoft.com/office/drawing/2014/main" id="{F5D05996-49AA-413C-A50D-D5BDE589957E}"/>
            </a:ext>
          </a:extLst>
        </xdr:cNvPr>
        <xdr:cNvSpPr/>
      </xdr:nvSpPr>
      <xdr:spPr>
        <a:xfrm>
          <a:off x="20383500" y="723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83525</xdr:rowOff>
    </xdr:from>
    <xdr:to>
      <xdr:col>111</xdr:col>
      <xdr:colOff>177800</xdr:colOff>
      <xdr:row>42</xdr:row>
      <xdr:rowOff>83591</xdr:rowOff>
    </xdr:to>
    <xdr:cxnSp macro="">
      <xdr:nvCxnSpPr>
        <xdr:cNvPr id="381" name="直線コネクタ 380">
          <a:extLst>
            <a:ext uri="{FF2B5EF4-FFF2-40B4-BE49-F238E27FC236}">
              <a16:creationId xmlns:a16="http://schemas.microsoft.com/office/drawing/2014/main" id="{D3368FFF-7B38-4F1D-A2D0-A09374DCE6C1}"/>
            </a:ext>
          </a:extLst>
        </xdr:cNvPr>
        <xdr:cNvCxnSpPr/>
      </xdr:nvCxnSpPr>
      <xdr:spPr>
        <a:xfrm flipV="1">
          <a:off x="20434300" y="7284425"/>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38436</xdr:rowOff>
    </xdr:from>
    <xdr:to>
      <xdr:col>102</xdr:col>
      <xdr:colOff>165100</xdr:colOff>
      <xdr:row>42</xdr:row>
      <xdr:rowOff>140036</xdr:rowOff>
    </xdr:to>
    <xdr:sp macro="" textlink="">
      <xdr:nvSpPr>
        <xdr:cNvPr id="382" name="楕円 381">
          <a:extLst>
            <a:ext uri="{FF2B5EF4-FFF2-40B4-BE49-F238E27FC236}">
              <a16:creationId xmlns:a16="http://schemas.microsoft.com/office/drawing/2014/main" id="{44B26E75-EC1C-4233-8A9A-1A0A5C5B9FA0}"/>
            </a:ext>
          </a:extLst>
        </xdr:cNvPr>
        <xdr:cNvSpPr/>
      </xdr:nvSpPr>
      <xdr:spPr>
        <a:xfrm>
          <a:off x="19494500" y="723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83591</xdr:rowOff>
    </xdr:from>
    <xdr:to>
      <xdr:col>107</xdr:col>
      <xdr:colOff>50800</xdr:colOff>
      <xdr:row>42</xdr:row>
      <xdr:rowOff>89236</xdr:rowOff>
    </xdr:to>
    <xdr:cxnSp macro="">
      <xdr:nvCxnSpPr>
        <xdr:cNvPr id="383" name="直線コネクタ 382">
          <a:extLst>
            <a:ext uri="{FF2B5EF4-FFF2-40B4-BE49-F238E27FC236}">
              <a16:creationId xmlns:a16="http://schemas.microsoft.com/office/drawing/2014/main" id="{FFEA09CF-4A71-4F4D-851A-01D03A3C38A1}"/>
            </a:ext>
          </a:extLst>
        </xdr:cNvPr>
        <xdr:cNvCxnSpPr/>
      </xdr:nvCxnSpPr>
      <xdr:spPr>
        <a:xfrm flipV="1">
          <a:off x="19545300" y="7284491"/>
          <a:ext cx="889000" cy="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38495</xdr:rowOff>
    </xdr:from>
    <xdr:to>
      <xdr:col>98</xdr:col>
      <xdr:colOff>38100</xdr:colOff>
      <xdr:row>42</xdr:row>
      <xdr:rowOff>140095</xdr:rowOff>
    </xdr:to>
    <xdr:sp macro="" textlink="">
      <xdr:nvSpPr>
        <xdr:cNvPr id="384" name="楕円 383">
          <a:extLst>
            <a:ext uri="{FF2B5EF4-FFF2-40B4-BE49-F238E27FC236}">
              <a16:creationId xmlns:a16="http://schemas.microsoft.com/office/drawing/2014/main" id="{D46B8897-E882-44C3-B816-8AC305F7EAB7}"/>
            </a:ext>
          </a:extLst>
        </xdr:cNvPr>
        <xdr:cNvSpPr/>
      </xdr:nvSpPr>
      <xdr:spPr>
        <a:xfrm>
          <a:off x="18605500" y="723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89236</xdr:rowOff>
    </xdr:from>
    <xdr:to>
      <xdr:col>102</xdr:col>
      <xdr:colOff>114300</xdr:colOff>
      <xdr:row>42</xdr:row>
      <xdr:rowOff>89295</xdr:rowOff>
    </xdr:to>
    <xdr:cxnSp macro="">
      <xdr:nvCxnSpPr>
        <xdr:cNvPr id="385" name="直線コネクタ 384">
          <a:extLst>
            <a:ext uri="{FF2B5EF4-FFF2-40B4-BE49-F238E27FC236}">
              <a16:creationId xmlns:a16="http://schemas.microsoft.com/office/drawing/2014/main" id="{E4331875-6481-462C-BD96-0FEBCBE5A41E}"/>
            </a:ext>
          </a:extLst>
        </xdr:cNvPr>
        <xdr:cNvCxnSpPr/>
      </xdr:nvCxnSpPr>
      <xdr:spPr>
        <a:xfrm flipV="1">
          <a:off x="18656300" y="7290136"/>
          <a:ext cx="8890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386" name="n_1aveValue【一般廃棄物処理施設】&#10;一人当たり有形固定資産（償却資産）額">
          <a:extLst>
            <a:ext uri="{FF2B5EF4-FFF2-40B4-BE49-F238E27FC236}">
              <a16:creationId xmlns:a16="http://schemas.microsoft.com/office/drawing/2014/main" id="{2CE056CC-9E35-4DF6-93EA-5BFF14AA5E4D}"/>
            </a:ext>
          </a:extLst>
        </xdr:cNvPr>
        <xdr:cNvSpPr txBox="1"/>
      </xdr:nvSpPr>
      <xdr:spPr>
        <a:xfrm>
          <a:off x="21011095" y="68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387" name="n_2aveValue【一般廃棄物処理施設】&#10;一人当たり有形固定資産（償却資産）額">
          <a:extLst>
            <a:ext uri="{FF2B5EF4-FFF2-40B4-BE49-F238E27FC236}">
              <a16:creationId xmlns:a16="http://schemas.microsoft.com/office/drawing/2014/main" id="{48CF9FF7-CF0E-4D07-8390-3B30D0A6F207}"/>
            </a:ext>
          </a:extLst>
        </xdr:cNvPr>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388" name="n_3aveValue【一般廃棄物処理施設】&#10;一人当たり有形固定資産（償却資産）額">
          <a:extLst>
            <a:ext uri="{FF2B5EF4-FFF2-40B4-BE49-F238E27FC236}">
              <a16:creationId xmlns:a16="http://schemas.microsoft.com/office/drawing/2014/main" id="{4F84458F-44C3-4C9D-AD6E-2AF7D219E872}"/>
            </a:ext>
          </a:extLst>
        </xdr:cNvPr>
        <xdr:cNvSpPr txBox="1"/>
      </xdr:nvSpPr>
      <xdr:spPr>
        <a:xfrm>
          <a:off x="19245795" y="684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389" name="n_4aveValue【一般廃棄物処理施設】&#10;一人当たり有形固定資産（償却資産）額">
          <a:extLst>
            <a:ext uri="{FF2B5EF4-FFF2-40B4-BE49-F238E27FC236}">
              <a16:creationId xmlns:a16="http://schemas.microsoft.com/office/drawing/2014/main" id="{3A4904BE-6534-40B6-AA8F-DDF37BEE4498}"/>
            </a:ext>
          </a:extLst>
        </xdr:cNvPr>
        <xdr:cNvSpPr txBox="1"/>
      </xdr:nvSpPr>
      <xdr:spPr>
        <a:xfrm>
          <a:off x="18356795" y="684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125452</xdr:rowOff>
    </xdr:from>
    <xdr:ext cx="469744" cy="259045"/>
    <xdr:sp macro="" textlink="">
      <xdr:nvSpPr>
        <xdr:cNvPr id="390" name="n_1mainValue【一般廃棄物処理施設】&#10;一人当たり有形固定資産（償却資産）額">
          <a:extLst>
            <a:ext uri="{FF2B5EF4-FFF2-40B4-BE49-F238E27FC236}">
              <a16:creationId xmlns:a16="http://schemas.microsoft.com/office/drawing/2014/main" id="{D9D6EB63-DB91-4A36-B262-2CA109B77D7D}"/>
            </a:ext>
          </a:extLst>
        </xdr:cNvPr>
        <xdr:cNvSpPr txBox="1"/>
      </xdr:nvSpPr>
      <xdr:spPr>
        <a:xfrm>
          <a:off x="21075728" y="732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125518</xdr:rowOff>
    </xdr:from>
    <xdr:ext cx="469744" cy="259045"/>
    <xdr:sp macro="" textlink="">
      <xdr:nvSpPr>
        <xdr:cNvPr id="391" name="n_2mainValue【一般廃棄物処理施設】&#10;一人当たり有形固定資産（償却資産）額">
          <a:extLst>
            <a:ext uri="{FF2B5EF4-FFF2-40B4-BE49-F238E27FC236}">
              <a16:creationId xmlns:a16="http://schemas.microsoft.com/office/drawing/2014/main" id="{22974118-E00A-4D3C-937C-8D7A850167B7}"/>
            </a:ext>
          </a:extLst>
        </xdr:cNvPr>
        <xdr:cNvSpPr txBox="1"/>
      </xdr:nvSpPr>
      <xdr:spPr>
        <a:xfrm>
          <a:off x="20199428" y="732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131163</xdr:rowOff>
    </xdr:from>
    <xdr:ext cx="469744" cy="259045"/>
    <xdr:sp macro="" textlink="">
      <xdr:nvSpPr>
        <xdr:cNvPr id="392" name="n_3mainValue【一般廃棄物処理施設】&#10;一人当たり有形固定資産（償却資産）額">
          <a:extLst>
            <a:ext uri="{FF2B5EF4-FFF2-40B4-BE49-F238E27FC236}">
              <a16:creationId xmlns:a16="http://schemas.microsoft.com/office/drawing/2014/main" id="{541C2DD1-5103-48B2-82A2-91E5F3FC1504}"/>
            </a:ext>
          </a:extLst>
        </xdr:cNvPr>
        <xdr:cNvSpPr txBox="1"/>
      </xdr:nvSpPr>
      <xdr:spPr>
        <a:xfrm>
          <a:off x="19310428" y="733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131222</xdr:rowOff>
    </xdr:from>
    <xdr:ext cx="469744" cy="259045"/>
    <xdr:sp macro="" textlink="">
      <xdr:nvSpPr>
        <xdr:cNvPr id="393" name="n_4mainValue【一般廃棄物処理施設】&#10;一人当たり有形固定資産（償却資産）額">
          <a:extLst>
            <a:ext uri="{FF2B5EF4-FFF2-40B4-BE49-F238E27FC236}">
              <a16:creationId xmlns:a16="http://schemas.microsoft.com/office/drawing/2014/main" id="{A0423198-CC75-43EE-B8AB-C471A55D5BDE}"/>
            </a:ext>
          </a:extLst>
        </xdr:cNvPr>
        <xdr:cNvSpPr txBox="1"/>
      </xdr:nvSpPr>
      <xdr:spPr>
        <a:xfrm>
          <a:off x="18421428" y="733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4" name="正方形/長方形 393">
          <a:extLst>
            <a:ext uri="{FF2B5EF4-FFF2-40B4-BE49-F238E27FC236}">
              <a16:creationId xmlns:a16="http://schemas.microsoft.com/office/drawing/2014/main" id="{9BFD5EF7-82C0-4AE4-9625-C2FE6FFEFB3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5" name="正方形/長方形 394">
          <a:extLst>
            <a:ext uri="{FF2B5EF4-FFF2-40B4-BE49-F238E27FC236}">
              <a16:creationId xmlns:a16="http://schemas.microsoft.com/office/drawing/2014/main" id="{35321435-FBE3-4A59-8A10-63E69E03227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6" name="正方形/長方形 395">
          <a:extLst>
            <a:ext uri="{FF2B5EF4-FFF2-40B4-BE49-F238E27FC236}">
              <a16:creationId xmlns:a16="http://schemas.microsoft.com/office/drawing/2014/main" id="{4918D749-357C-49E5-9BDA-902697EE2D7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7" name="正方形/長方形 396">
          <a:extLst>
            <a:ext uri="{FF2B5EF4-FFF2-40B4-BE49-F238E27FC236}">
              <a16:creationId xmlns:a16="http://schemas.microsoft.com/office/drawing/2014/main" id="{702EFB84-ED09-4B4E-B483-1A37E6BAE2F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8" name="正方形/長方形 397">
          <a:extLst>
            <a:ext uri="{FF2B5EF4-FFF2-40B4-BE49-F238E27FC236}">
              <a16:creationId xmlns:a16="http://schemas.microsoft.com/office/drawing/2014/main" id="{F83C5CDF-8234-4208-9FE7-2616A311787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9" name="正方形/長方形 398">
          <a:extLst>
            <a:ext uri="{FF2B5EF4-FFF2-40B4-BE49-F238E27FC236}">
              <a16:creationId xmlns:a16="http://schemas.microsoft.com/office/drawing/2014/main" id="{0FFD090F-1536-4DCE-B9F9-C116BC50A5A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0" name="正方形/長方形 399">
          <a:extLst>
            <a:ext uri="{FF2B5EF4-FFF2-40B4-BE49-F238E27FC236}">
              <a16:creationId xmlns:a16="http://schemas.microsoft.com/office/drawing/2014/main" id="{8F63CB92-EBF6-46C7-AA51-D766C2751F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1" name="正方形/長方形 400">
          <a:extLst>
            <a:ext uri="{FF2B5EF4-FFF2-40B4-BE49-F238E27FC236}">
              <a16:creationId xmlns:a16="http://schemas.microsoft.com/office/drawing/2014/main" id="{B45FA87B-1D12-4F75-8DCE-21B070C4EAE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2" name="テキスト ボックス 401">
          <a:extLst>
            <a:ext uri="{FF2B5EF4-FFF2-40B4-BE49-F238E27FC236}">
              <a16:creationId xmlns:a16="http://schemas.microsoft.com/office/drawing/2014/main" id="{C82C539C-F4DB-4187-B81D-9DA59A69E2A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3" name="直線コネクタ 402">
          <a:extLst>
            <a:ext uri="{FF2B5EF4-FFF2-40B4-BE49-F238E27FC236}">
              <a16:creationId xmlns:a16="http://schemas.microsoft.com/office/drawing/2014/main" id="{3F06C7D9-1128-4D0E-B4DD-A7A30F6091A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4" name="テキスト ボックス 403">
          <a:extLst>
            <a:ext uri="{FF2B5EF4-FFF2-40B4-BE49-F238E27FC236}">
              <a16:creationId xmlns:a16="http://schemas.microsoft.com/office/drawing/2014/main" id="{0EE96E41-4778-44D5-A7E1-0C2CB3A7845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5" name="直線コネクタ 404">
          <a:extLst>
            <a:ext uri="{FF2B5EF4-FFF2-40B4-BE49-F238E27FC236}">
              <a16:creationId xmlns:a16="http://schemas.microsoft.com/office/drawing/2014/main" id="{91485AF3-65FF-4616-A81D-11EEB448A7D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6" name="テキスト ボックス 405">
          <a:extLst>
            <a:ext uri="{FF2B5EF4-FFF2-40B4-BE49-F238E27FC236}">
              <a16:creationId xmlns:a16="http://schemas.microsoft.com/office/drawing/2014/main" id="{79771AB9-8FA0-4AF9-A27B-AA79A1950BB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7" name="直線コネクタ 406">
          <a:extLst>
            <a:ext uri="{FF2B5EF4-FFF2-40B4-BE49-F238E27FC236}">
              <a16:creationId xmlns:a16="http://schemas.microsoft.com/office/drawing/2014/main" id="{53C113C3-F48D-402B-B7D9-246C5799796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8" name="テキスト ボックス 407">
          <a:extLst>
            <a:ext uri="{FF2B5EF4-FFF2-40B4-BE49-F238E27FC236}">
              <a16:creationId xmlns:a16="http://schemas.microsoft.com/office/drawing/2014/main" id="{6C67A9E6-B442-4CFA-9149-D7439949498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9" name="直線コネクタ 408">
          <a:extLst>
            <a:ext uri="{FF2B5EF4-FFF2-40B4-BE49-F238E27FC236}">
              <a16:creationId xmlns:a16="http://schemas.microsoft.com/office/drawing/2014/main" id="{A83C3D2F-5EA4-4F8D-BB94-6AE25049A01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0" name="テキスト ボックス 409">
          <a:extLst>
            <a:ext uri="{FF2B5EF4-FFF2-40B4-BE49-F238E27FC236}">
              <a16:creationId xmlns:a16="http://schemas.microsoft.com/office/drawing/2014/main" id="{BFE516FA-8337-435F-A99A-711B08CC26A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1" name="直線コネクタ 410">
          <a:extLst>
            <a:ext uri="{FF2B5EF4-FFF2-40B4-BE49-F238E27FC236}">
              <a16:creationId xmlns:a16="http://schemas.microsoft.com/office/drawing/2014/main" id="{8B864B3E-05D0-4B77-9B77-DC5C97C9A1E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2" name="テキスト ボックス 411">
          <a:extLst>
            <a:ext uri="{FF2B5EF4-FFF2-40B4-BE49-F238E27FC236}">
              <a16:creationId xmlns:a16="http://schemas.microsoft.com/office/drawing/2014/main" id="{EA7356AC-91F5-4362-96AE-85355DC9C34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3" name="直線コネクタ 412">
          <a:extLst>
            <a:ext uri="{FF2B5EF4-FFF2-40B4-BE49-F238E27FC236}">
              <a16:creationId xmlns:a16="http://schemas.microsoft.com/office/drawing/2014/main" id="{D64C5330-957B-47E6-811B-7EFAFA27D97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4" name="テキスト ボックス 413">
          <a:extLst>
            <a:ext uri="{FF2B5EF4-FFF2-40B4-BE49-F238E27FC236}">
              <a16:creationId xmlns:a16="http://schemas.microsoft.com/office/drawing/2014/main" id="{64237D97-7368-45D5-8A82-CFA2CE11C74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5" name="直線コネクタ 414">
          <a:extLst>
            <a:ext uri="{FF2B5EF4-FFF2-40B4-BE49-F238E27FC236}">
              <a16:creationId xmlns:a16="http://schemas.microsoft.com/office/drawing/2014/main" id="{35C43E18-E100-446B-B492-89634204A48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6" name="テキスト ボックス 415">
          <a:extLst>
            <a:ext uri="{FF2B5EF4-FFF2-40B4-BE49-F238E27FC236}">
              <a16:creationId xmlns:a16="http://schemas.microsoft.com/office/drawing/2014/main" id="{B758E6FD-71E1-485E-8BA0-A2025AF34C3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7" name="【保健センター・保健所】&#10;有形固定資産減価償却率グラフ枠">
          <a:extLst>
            <a:ext uri="{FF2B5EF4-FFF2-40B4-BE49-F238E27FC236}">
              <a16:creationId xmlns:a16="http://schemas.microsoft.com/office/drawing/2014/main" id="{E90BF28F-144B-4173-8EA7-E3C6EFDAF4D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418" name="直線コネクタ 417">
          <a:extLst>
            <a:ext uri="{FF2B5EF4-FFF2-40B4-BE49-F238E27FC236}">
              <a16:creationId xmlns:a16="http://schemas.microsoft.com/office/drawing/2014/main" id="{42EF50AB-38A4-40DD-9B07-5F3039B24451}"/>
            </a:ext>
          </a:extLst>
        </xdr:cNvPr>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19" name="【保健センター・保健所】&#10;有形固定資産減価償却率最小値テキスト">
          <a:extLst>
            <a:ext uri="{FF2B5EF4-FFF2-40B4-BE49-F238E27FC236}">
              <a16:creationId xmlns:a16="http://schemas.microsoft.com/office/drawing/2014/main" id="{975703A3-7593-4512-BD2B-BC758D3155C2}"/>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20" name="直線コネクタ 419">
          <a:extLst>
            <a:ext uri="{FF2B5EF4-FFF2-40B4-BE49-F238E27FC236}">
              <a16:creationId xmlns:a16="http://schemas.microsoft.com/office/drawing/2014/main" id="{D95DC492-524E-43E7-929F-7626F091B611}"/>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421" name="【保健センター・保健所】&#10;有形固定資産減価償却率最大値テキスト">
          <a:extLst>
            <a:ext uri="{FF2B5EF4-FFF2-40B4-BE49-F238E27FC236}">
              <a16:creationId xmlns:a16="http://schemas.microsoft.com/office/drawing/2014/main" id="{42CCA5BB-5D16-440F-9B0C-419D8F7B995B}"/>
            </a:ext>
          </a:extLst>
        </xdr:cNvPr>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422" name="直線コネクタ 421">
          <a:extLst>
            <a:ext uri="{FF2B5EF4-FFF2-40B4-BE49-F238E27FC236}">
              <a16:creationId xmlns:a16="http://schemas.microsoft.com/office/drawing/2014/main" id="{FF2206CB-BA76-4E1D-929B-67520141BA6D}"/>
            </a:ext>
          </a:extLst>
        </xdr:cNvPr>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169562</xdr:rowOff>
    </xdr:from>
    <xdr:ext cx="405111" cy="259045"/>
    <xdr:sp macro="" textlink="">
      <xdr:nvSpPr>
        <xdr:cNvPr id="423" name="【保健センター・保健所】&#10;有形固定資産減価償却率平均値テキスト">
          <a:extLst>
            <a:ext uri="{FF2B5EF4-FFF2-40B4-BE49-F238E27FC236}">
              <a16:creationId xmlns:a16="http://schemas.microsoft.com/office/drawing/2014/main" id="{612D3E7A-F3E9-4EF5-B90F-B38DD4B85F70}"/>
            </a:ext>
          </a:extLst>
        </xdr:cNvPr>
        <xdr:cNvSpPr txBox="1"/>
      </xdr:nvSpPr>
      <xdr:spPr>
        <a:xfrm>
          <a:off x="16357600" y="10113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424" name="フローチャート: 判断 423">
          <a:extLst>
            <a:ext uri="{FF2B5EF4-FFF2-40B4-BE49-F238E27FC236}">
              <a16:creationId xmlns:a16="http://schemas.microsoft.com/office/drawing/2014/main" id="{612F2774-6858-4FBA-9E9E-ED925009EA25}"/>
            </a:ext>
          </a:extLst>
        </xdr:cNvPr>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425" name="フローチャート: 判断 424">
          <a:extLst>
            <a:ext uri="{FF2B5EF4-FFF2-40B4-BE49-F238E27FC236}">
              <a16:creationId xmlns:a16="http://schemas.microsoft.com/office/drawing/2014/main" id="{F9A34EF0-8B30-43C1-A9E5-6714472038AD}"/>
            </a:ext>
          </a:extLst>
        </xdr:cNvPr>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426" name="フローチャート: 判断 425">
          <a:extLst>
            <a:ext uri="{FF2B5EF4-FFF2-40B4-BE49-F238E27FC236}">
              <a16:creationId xmlns:a16="http://schemas.microsoft.com/office/drawing/2014/main" id="{91E20ED4-2BB9-440D-B53B-FAC83739B612}"/>
            </a:ext>
          </a:extLst>
        </xdr:cNvPr>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427" name="フローチャート: 判断 426">
          <a:extLst>
            <a:ext uri="{FF2B5EF4-FFF2-40B4-BE49-F238E27FC236}">
              <a16:creationId xmlns:a16="http://schemas.microsoft.com/office/drawing/2014/main" id="{44C208AB-A41C-43E2-BB04-F871EE263613}"/>
            </a:ext>
          </a:extLst>
        </xdr:cNvPr>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428" name="フローチャート: 判断 427">
          <a:extLst>
            <a:ext uri="{FF2B5EF4-FFF2-40B4-BE49-F238E27FC236}">
              <a16:creationId xmlns:a16="http://schemas.microsoft.com/office/drawing/2014/main" id="{7FBC9221-DA0B-474C-8022-BCB8E731050B}"/>
            </a:ext>
          </a:extLst>
        </xdr:cNvPr>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621AB178-7181-43C7-AB53-17E4938ED68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7B81A7E4-BE04-4D42-B636-6C6FA26CDC5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DB3B336F-5D7E-40BD-81B4-BA4A7E49898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38168C88-731F-42EF-B081-2F6D4C4F1D9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B336672C-AD7D-412A-834B-A8144BA8349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xdr:rowOff>
    </xdr:from>
    <xdr:to>
      <xdr:col>85</xdr:col>
      <xdr:colOff>177800</xdr:colOff>
      <xdr:row>59</xdr:row>
      <xdr:rowOff>106045</xdr:rowOff>
    </xdr:to>
    <xdr:sp macro="" textlink="">
      <xdr:nvSpPr>
        <xdr:cNvPr id="434" name="楕円 433">
          <a:extLst>
            <a:ext uri="{FF2B5EF4-FFF2-40B4-BE49-F238E27FC236}">
              <a16:creationId xmlns:a16="http://schemas.microsoft.com/office/drawing/2014/main" id="{C0058D41-1819-4F58-8444-C64955B9B3E0}"/>
            </a:ext>
          </a:extLst>
        </xdr:cNvPr>
        <xdr:cNvSpPr/>
      </xdr:nvSpPr>
      <xdr:spPr>
        <a:xfrm>
          <a:off x="162687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27322</xdr:rowOff>
    </xdr:from>
    <xdr:ext cx="405111" cy="259045"/>
    <xdr:sp macro="" textlink="">
      <xdr:nvSpPr>
        <xdr:cNvPr id="435" name="【保健センター・保健所】&#10;有形固定資産減価償却率該当値テキスト">
          <a:extLst>
            <a:ext uri="{FF2B5EF4-FFF2-40B4-BE49-F238E27FC236}">
              <a16:creationId xmlns:a16="http://schemas.microsoft.com/office/drawing/2014/main" id="{A4E4A7B7-EBC1-4141-9BB0-C81DB641DE4C}"/>
            </a:ext>
          </a:extLst>
        </xdr:cNvPr>
        <xdr:cNvSpPr txBox="1"/>
      </xdr:nvSpPr>
      <xdr:spPr>
        <a:xfrm>
          <a:off x="16357600"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132080</xdr:rowOff>
    </xdr:from>
    <xdr:to>
      <xdr:col>81</xdr:col>
      <xdr:colOff>101600</xdr:colOff>
      <xdr:row>59</xdr:row>
      <xdr:rowOff>62230</xdr:rowOff>
    </xdr:to>
    <xdr:sp macro="" textlink="">
      <xdr:nvSpPr>
        <xdr:cNvPr id="436" name="楕円 435">
          <a:extLst>
            <a:ext uri="{FF2B5EF4-FFF2-40B4-BE49-F238E27FC236}">
              <a16:creationId xmlns:a16="http://schemas.microsoft.com/office/drawing/2014/main" id="{83092AA0-3AFB-4C75-9C90-7FEAE02A1EFB}"/>
            </a:ext>
          </a:extLst>
        </xdr:cNvPr>
        <xdr:cNvSpPr/>
      </xdr:nvSpPr>
      <xdr:spPr>
        <a:xfrm>
          <a:off x="15430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xdr:rowOff>
    </xdr:from>
    <xdr:to>
      <xdr:col>85</xdr:col>
      <xdr:colOff>127000</xdr:colOff>
      <xdr:row>59</xdr:row>
      <xdr:rowOff>55245</xdr:rowOff>
    </xdr:to>
    <xdr:cxnSp macro="">
      <xdr:nvCxnSpPr>
        <xdr:cNvPr id="437" name="直線コネクタ 436">
          <a:extLst>
            <a:ext uri="{FF2B5EF4-FFF2-40B4-BE49-F238E27FC236}">
              <a16:creationId xmlns:a16="http://schemas.microsoft.com/office/drawing/2014/main" id="{9D8EA3F0-E066-48A2-BD96-8F55B2E963D4}"/>
            </a:ext>
          </a:extLst>
        </xdr:cNvPr>
        <xdr:cNvCxnSpPr/>
      </xdr:nvCxnSpPr>
      <xdr:spPr>
        <a:xfrm>
          <a:off x="15481300" y="101269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90170</xdr:rowOff>
    </xdr:from>
    <xdr:to>
      <xdr:col>76</xdr:col>
      <xdr:colOff>165100</xdr:colOff>
      <xdr:row>59</xdr:row>
      <xdr:rowOff>20320</xdr:rowOff>
    </xdr:to>
    <xdr:sp macro="" textlink="">
      <xdr:nvSpPr>
        <xdr:cNvPr id="438" name="楕円 437">
          <a:extLst>
            <a:ext uri="{FF2B5EF4-FFF2-40B4-BE49-F238E27FC236}">
              <a16:creationId xmlns:a16="http://schemas.microsoft.com/office/drawing/2014/main" id="{8D9C03D8-D102-4549-8D3A-90232C86DA3D}"/>
            </a:ext>
          </a:extLst>
        </xdr:cNvPr>
        <xdr:cNvSpPr/>
      </xdr:nvSpPr>
      <xdr:spPr>
        <a:xfrm>
          <a:off x="14541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140970</xdr:rowOff>
    </xdr:from>
    <xdr:to>
      <xdr:col>81</xdr:col>
      <xdr:colOff>50800</xdr:colOff>
      <xdr:row>59</xdr:row>
      <xdr:rowOff>11430</xdr:rowOff>
    </xdr:to>
    <xdr:cxnSp macro="">
      <xdr:nvCxnSpPr>
        <xdr:cNvPr id="439" name="直線コネクタ 438">
          <a:extLst>
            <a:ext uri="{FF2B5EF4-FFF2-40B4-BE49-F238E27FC236}">
              <a16:creationId xmlns:a16="http://schemas.microsoft.com/office/drawing/2014/main" id="{653130CB-0F2E-4456-987A-C78717D88E67}"/>
            </a:ext>
          </a:extLst>
        </xdr:cNvPr>
        <xdr:cNvCxnSpPr/>
      </xdr:nvCxnSpPr>
      <xdr:spPr>
        <a:xfrm>
          <a:off x="14592300" y="100850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99695</xdr:rowOff>
    </xdr:from>
    <xdr:to>
      <xdr:col>72</xdr:col>
      <xdr:colOff>38100</xdr:colOff>
      <xdr:row>59</xdr:row>
      <xdr:rowOff>29845</xdr:rowOff>
    </xdr:to>
    <xdr:sp macro="" textlink="">
      <xdr:nvSpPr>
        <xdr:cNvPr id="440" name="楕円 439">
          <a:extLst>
            <a:ext uri="{FF2B5EF4-FFF2-40B4-BE49-F238E27FC236}">
              <a16:creationId xmlns:a16="http://schemas.microsoft.com/office/drawing/2014/main" id="{41C252E2-ABCF-4E81-9D81-9420D0C1555C}"/>
            </a:ext>
          </a:extLst>
        </xdr:cNvPr>
        <xdr:cNvSpPr/>
      </xdr:nvSpPr>
      <xdr:spPr>
        <a:xfrm>
          <a:off x="13652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140970</xdr:rowOff>
    </xdr:from>
    <xdr:to>
      <xdr:col>76</xdr:col>
      <xdr:colOff>114300</xdr:colOff>
      <xdr:row>58</xdr:row>
      <xdr:rowOff>150495</xdr:rowOff>
    </xdr:to>
    <xdr:cxnSp macro="">
      <xdr:nvCxnSpPr>
        <xdr:cNvPr id="441" name="直線コネクタ 440">
          <a:extLst>
            <a:ext uri="{FF2B5EF4-FFF2-40B4-BE49-F238E27FC236}">
              <a16:creationId xmlns:a16="http://schemas.microsoft.com/office/drawing/2014/main" id="{E8F58DDB-8BAF-40A1-BE76-48CFA483C27E}"/>
            </a:ext>
          </a:extLst>
        </xdr:cNvPr>
        <xdr:cNvCxnSpPr/>
      </xdr:nvCxnSpPr>
      <xdr:spPr>
        <a:xfrm flipV="1">
          <a:off x="13703300" y="100850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69215</xdr:rowOff>
    </xdr:from>
    <xdr:to>
      <xdr:col>67</xdr:col>
      <xdr:colOff>101600</xdr:colOff>
      <xdr:row>58</xdr:row>
      <xdr:rowOff>170815</xdr:rowOff>
    </xdr:to>
    <xdr:sp macro="" textlink="">
      <xdr:nvSpPr>
        <xdr:cNvPr id="442" name="楕円 441">
          <a:extLst>
            <a:ext uri="{FF2B5EF4-FFF2-40B4-BE49-F238E27FC236}">
              <a16:creationId xmlns:a16="http://schemas.microsoft.com/office/drawing/2014/main" id="{71BC0B6D-E060-4F46-9811-FE98A059E600}"/>
            </a:ext>
          </a:extLst>
        </xdr:cNvPr>
        <xdr:cNvSpPr/>
      </xdr:nvSpPr>
      <xdr:spPr>
        <a:xfrm>
          <a:off x="12763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120015</xdr:rowOff>
    </xdr:from>
    <xdr:to>
      <xdr:col>71</xdr:col>
      <xdr:colOff>177800</xdr:colOff>
      <xdr:row>58</xdr:row>
      <xdr:rowOff>150495</xdr:rowOff>
    </xdr:to>
    <xdr:cxnSp macro="">
      <xdr:nvCxnSpPr>
        <xdr:cNvPr id="443" name="直線コネクタ 442">
          <a:extLst>
            <a:ext uri="{FF2B5EF4-FFF2-40B4-BE49-F238E27FC236}">
              <a16:creationId xmlns:a16="http://schemas.microsoft.com/office/drawing/2014/main" id="{00F08F6F-45A2-4DC9-BD51-34B2E4532182}"/>
            </a:ext>
          </a:extLst>
        </xdr:cNvPr>
        <xdr:cNvCxnSpPr/>
      </xdr:nvCxnSpPr>
      <xdr:spPr>
        <a:xfrm>
          <a:off x="12814300" y="100641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76217</xdr:rowOff>
    </xdr:from>
    <xdr:ext cx="405111" cy="259045"/>
    <xdr:sp macro="" textlink="">
      <xdr:nvSpPr>
        <xdr:cNvPr id="444" name="n_1aveValue【保健センター・保健所】&#10;有形固定資産減価償却率">
          <a:extLst>
            <a:ext uri="{FF2B5EF4-FFF2-40B4-BE49-F238E27FC236}">
              <a16:creationId xmlns:a16="http://schemas.microsoft.com/office/drawing/2014/main" id="{04C27C92-06EC-44E9-98E4-69765631A785}"/>
            </a:ext>
          </a:extLst>
        </xdr:cNvPr>
        <xdr:cNvSpPr txBox="1"/>
      </xdr:nvSpPr>
      <xdr:spPr>
        <a:xfrm>
          <a:off x="15266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68597</xdr:rowOff>
    </xdr:from>
    <xdr:ext cx="405111" cy="259045"/>
    <xdr:sp macro="" textlink="">
      <xdr:nvSpPr>
        <xdr:cNvPr id="445" name="n_2aveValue【保健センター・保健所】&#10;有形固定資産減価償却率">
          <a:extLst>
            <a:ext uri="{FF2B5EF4-FFF2-40B4-BE49-F238E27FC236}">
              <a16:creationId xmlns:a16="http://schemas.microsoft.com/office/drawing/2014/main" id="{CF337CED-42D4-44D8-9004-AA002A87DD6F}"/>
            </a:ext>
          </a:extLst>
        </xdr:cNvPr>
        <xdr:cNvSpPr txBox="1"/>
      </xdr:nvSpPr>
      <xdr:spPr>
        <a:xfrm>
          <a:off x="143897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81932</xdr:rowOff>
    </xdr:from>
    <xdr:ext cx="405111" cy="259045"/>
    <xdr:sp macro="" textlink="">
      <xdr:nvSpPr>
        <xdr:cNvPr id="446" name="n_3aveValue【保健センター・保健所】&#10;有形固定資産減価償却率">
          <a:extLst>
            <a:ext uri="{FF2B5EF4-FFF2-40B4-BE49-F238E27FC236}">
              <a16:creationId xmlns:a16="http://schemas.microsoft.com/office/drawing/2014/main" id="{1BFB54D5-6795-4A91-B655-86C46AC0FB38}"/>
            </a:ext>
          </a:extLst>
        </xdr:cNvPr>
        <xdr:cNvSpPr txBox="1"/>
      </xdr:nvSpPr>
      <xdr:spPr>
        <a:xfrm>
          <a:off x="13500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45737</xdr:rowOff>
    </xdr:from>
    <xdr:ext cx="405111" cy="259045"/>
    <xdr:sp macro="" textlink="">
      <xdr:nvSpPr>
        <xdr:cNvPr id="447" name="n_4aveValue【保健センター・保健所】&#10;有形固定資産減価償却率">
          <a:extLst>
            <a:ext uri="{FF2B5EF4-FFF2-40B4-BE49-F238E27FC236}">
              <a16:creationId xmlns:a16="http://schemas.microsoft.com/office/drawing/2014/main" id="{2A5E07F2-FB46-4F78-B154-EA552C42F8C3}"/>
            </a:ext>
          </a:extLst>
        </xdr:cNvPr>
        <xdr:cNvSpPr txBox="1"/>
      </xdr:nvSpPr>
      <xdr:spPr>
        <a:xfrm>
          <a:off x="12611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78757</xdr:rowOff>
    </xdr:from>
    <xdr:ext cx="405111" cy="259045"/>
    <xdr:sp macro="" textlink="">
      <xdr:nvSpPr>
        <xdr:cNvPr id="448" name="n_1mainValue【保健センター・保健所】&#10;有形固定資産減価償却率">
          <a:extLst>
            <a:ext uri="{FF2B5EF4-FFF2-40B4-BE49-F238E27FC236}">
              <a16:creationId xmlns:a16="http://schemas.microsoft.com/office/drawing/2014/main" id="{F51CD5D7-62DB-4009-BFF3-1412B5768210}"/>
            </a:ext>
          </a:extLst>
        </xdr:cNvPr>
        <xdr:cNvSpPr txBox="1"/>
      </xdr:nvSpPr>
      <xdr:spPr>
        <a:xfrm>
          <a:off x="15266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36847</xdr:rowOff>
    </xdr:from>
    <xdr:ext cx="405111" cy="259045"/>
    <xdr:sp macro="" textlink="">
      <xdr:nvSpPr>
        <xdr:cNvPr id="449" name="n_2mainValue【保健センター・保健所】&#10;有形固定資産減価償却率">
          <a:extLst>
            <a:ext uri="{FF2B5EF4-FFF2-40B4-BE49-F238E27FC236}">
              <a16:creationId xmlns:a16="http://schemas.microsoft.com/office/drawing/2014/main" id="{CB1A826D-97BE-4A98-A481-DEA39E61AE23}"/>
            </a:ext>
          </a:extLst>
        </xdr:cNvPr>
        <xdr:cNvSpPr txBox="1"/>
      </xdr:nvSpPr>
      <xdr:spPr>
        <a:xfrm>
          <a:off x="14389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46372</xdr:rowOff>
    </xdr:from>
    <xdr:ext cx="405111" cy="259045"/>
    <xdr:sp macro="" textlink="">
      <xdr:nvSpPr>
        <xdr:cNvPr id="450" name="n_3mainValue【保健センター・保健所】&#10;有形固定資産減価償却率">
          <a:extLst>
            <a:ext uri="{FF2B5EF4-FFF2-40B4-BE49-F238E27FC236}">
              <a16:creationId xmlns:a16="http://schemas.microsoft.com/office/drawing/2014/main" id="{5BCC101D-8A81-46F1-AC83-15F823ED25F2}"/>
            </a:ext>
          </a:extLst>
        </xdr:cNvPr>
        <xdr:cNvSpPr txBox="1"/>
      </xdr:nvSpPr>
      <xdr:spPr>
        <a:xfrm>
          <a:off x="135007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451" name="n_4mainValue【保健センター・保健所】&#10;有形固定資産減価償却率">
          <a:extLst>
            <a:ext uri="{FF2B5EF4-FFF2-40B4-BE49-F238E27FC236}">
              <a16:creationId xmlns:a16="http://schemas.microsoft.com/office/drawing/2014/main" id="{8D0A32E4-70FF-49E8-A4CF-D37B13235FB8}"/>
            </a:ext>
          </a:extLst>
        </xdr:cNvPr>
        <xdr:cNvSpPr txBox="1"/>
      </xdr:nvSpPr>
      <xdr:spPr>
        <a:xfrm>
          <a:off x="12611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a:extLst>
            <a:ext uri="{FF2B5EF4-FFF2-40B4-BE49-F238E27FC236}">
              <a16:creationId xmlns:a16="http://schemas.microsoft.com/office/drawing/2014/main" id="{392BE5CF-0932-4CEC-B3B5-5CDFE6F4293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a:extLst>
            <a:ext uri="{FF2B5EF4-FFF2-40B4-BE49-F238E27FC236}">
              <a16:creationId xmlns:a16="http://schemas.microsoft.com/office/drawing/2014/main" id="{9B2EE40D-8B3E-4AAA-A0DB-BE381034006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a:extLst>
            <a:ext uri="{FF2B5EF4-FFF2-40B4-BE49-F238E27FC236}">
              <a16:creationId xmlns:a16="http://schemas.microsoft.com/office/drawing/2014/main" id="{FBBF3649-4D93-44FA-ADD5-04566379E28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a:extLst>
            <a:ext uri="{FF2B5EF4-FFF2-40B4-BE49-F238E27FC236}">
              <a16:creationId xmlns:a16="http://schemas.microsoft.com/office/drawing/2014/main" id="{DD8C61EF-F14E-4751-9A07-BBE9D449FBF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a:extLst>
            <a:ext uri="{FF2B5EF4-FFF2-40B4-BE49-F238E27FC236}">
              <a16:creationId xmlns:a16="http://schemas.microsoft.com/office/drawing/2014/main" id="{0DC3F8BA-2D81-468E-BDBA-2B5CA4ABB6C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a:extLst>
            <a:ext uri="{FF2B5EF4-FFF2-40B4-BE49-F238E27FC236}">
              <a16:creationId xmlns:a16="http://schemas.microsoft.com/office/drawing/2014/main" id="{D89F9F5A-F915-45E5-8F55-FF47D47CD5E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a:extLst>
            <a:ext uri="{FF2B5EF4-FFF2-40B4-BE49-F238E27FC236}">
              <a16:creationId xmlns:a16="http://schemas.microsoft.com/office/drawing/2014/main" id="{2446ED84-EEF3-4431-A1BC-EAC9112CDA7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a:extLst>
            <a:ext uri="{FF2B5EF4-FFF2-40B4-BE49-F238E27FC236}">
              <a16:creationId xmlns:a16="http://schemas.microsoft.com/office/drawing/2014/main" id="{8385F963-E253-441E-88F1-D7C97C80F2E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a:extLst>
            <a:ext uri="{FF2B5EF4-FFF2-40B4-BE49-F238E27FC236}">
              <a16:creationId xmlns:a16="http://schemas.microsoft.com/office/drawing/2014/main" id="{3184FB5B-07A2-41D7-8FFA-0680154B84B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a:extLst>
            <a:ext uri="{FF2B5EF4-FFF2-40B4-BE49-F238E27FC236}">
              <a16:creationId xmlns:a16="http://schemas.microsoft.com/office/drawing/2014/main" id="{860AAD61-1933-43AC-8BE8-FBF4BA61DC4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62" name="直線コネクタ 461">
          <a:extLst>
            <a:ext uri="{FF2B5EF4-FFF2-40B4-BE49-F238E27FC236}">
              <a16:creationId xmlns:a16="http://schemas.microsoft.com/office/drawing/2014/main" id="{5CC46F92-737C-4B47-8C39-4BD0A7C2BA6C}"/>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63" name="テキスト ボックス 462">
          <a:extLst>
            <a:ext uri="{FF2B5EF4-FFF2-40B4-BE49-F238E27FC236}">
              <a16:creationId xmlns:a16="http://schemas.microsoft.com/office/drawing/2014/main" id="{8A6E485C-324C-4847-93AD-C4EE698D7AF5}"/>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4" name="直線コネクタ 463">
          <a:extLst>
            <a:ext uri="{FF2B5EF4-FFF2-40B4-BE49-F238E27FC236}">
              <a16:creationId xmlns:a16="http://schemas.microsoft.com/office/drawing/2014/main" id="{4EF70A69-D342-4175-8D14-3538B650E09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5" name="テキスト ボックス 464">
          <a:extLst>
            <a:ext uri="{FF2B5EF4-FFF2-40B4-BE49-F238E27FC236}">
              <a16:creationId xmlns:a16="http://schemas.microsoft.com/office/drawing/2014/main" id="{BB66F234-35A7-4B25-9743-EEAE61D3376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66" name="直線コネクタ 465">
          <a:extLst>
            <a:ext uri="{FF2B5EF4-FFF2-40B4-BE49-F238E27FC236}">
              <a16:creationId xmlns:a16="http://schemas.microsoft.com/office/drawing/2014/main" id="{4C8784B7-90F8-4E01-91A5-7034070776AD}"/>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67" name="テキスト ボックス 466">
          <a:extLst>
            <a:ext uri="{FF2B5EF4-FFF2-40B4-BE49-F238E27FC236}">
              <a16:creationId xmlns:a16="http://schemas.microsoft.com/office/drawing/2014/main" id="{96BF3308-383D-4D45-B78B-022EB07B7296}"/>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8" name="直線コネクタ 467">
          <a:extLst>
            <a:ext uri="{FF2B5EF4-FFF2-40B4-BE49-F238E27FC236}">
              <a16:creationId xmlns:a16="http://schemas.microsoft.com/office/drawing/2014/main" id="{D84D37C0-2F82-46B5-9592-C54D29BDA6F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9" name="テキスト ボックス 468">
          <a:extLst>
            <a:ext uri="{FF2B5EF4-FFF2-40B4-BE49-F238E27FC236}">
              <a16:creationId xmlns:a16="http://schemas.microsoft.com/office/drawing/2014/main" id="{1D692B9C-9E4D-4F01-986C-F044F9E802D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0" name="【保健センター・保健所】&#10;一人当たり面積グラフ枠">
          <a:extLst>
            <a:ext uri="{FF2B5EF4-FFF2-40B4-BE49-F238E27FC236}">
              <a16:creationId xmlns:a16="http://schemas.microsoft.com/office/drawing/2014/main" id="{2CE80A89-4760-4EB7-8B6E-A4F4B2413CD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471" name="直線コネクタ 470">
          <a:extLst>
            <a:ext uri="{FF2B5EF4-FFF2-40B4-BE49-F238E27FC236}">
              <a16:creationId xmlns:a16="http://schemas.microsoft.com/office/drawing/2014/main" id="{D156E50A-81E9-43FB-AEED-A1B334B0DFA2}"/>
            </a:ext>
          </a:extLst>
        </xdr:cNvPr>
        <xdr:cNvCxnSpPr/>
      </xdr:nvCxnSpPr>
      <xdr:spPr>
        <a:xfrm flipV="1">
          <a:off x="22160864" y="9578911"/>
          <a:ext cx="0" cy="12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472" name="【保健センター・保健所】&#10;一人当たり面積最小値テキスト">
          <a:extLst>
            <a:ext uri="{FF2B5EF4-FFF2-40B4-BE49-F238E27FC236}">
              <a16:creationId xmlns:a16="http://schemas.microsoft.com/office/drawing/2014/main" id="{503A8EA3-869E-406D-B606-E041E9B6583E}"/>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473" name="直線コネクタ 472">
          <a:extLst>
            <a:ext uri="{FF2B5EF4-FFF2-40B4-BE49-F238E27FC236}">
              <a16:creationId xmlns:a16="http://schemas.microsoft.com/office/drawing/2014/main" id="{26F77184-0F51-4EEC-ABEA-34ABD4A1CD73}"/>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474" name="【保健センター・保健所】&#10;一人当たり面積最大値テキスト">
          <a:extLst>
            <a:ext uri="{FF2B5EF4-FFF2-40B4-BE49-F238E27FC236}">
              <a16:creationId xmlns:a16="http://schemas.microsoft.com/office/drawing/2014/main" id="{7274518B-08A1-41F9-8AFB-337A2611D787}"/>
            </a:ext>
          </a:extLst>
        </xdr:cNvPr>
        <xdr:cNvSpPr txBox="1"/>
      </xdr:nvSpPr>
      <xdr:spPr>
        <a:xfrm>
          <a:off x="22199600" y="93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475" name="直線コネクタ 474">
          <a:extLst>
            <a:ext uri="{FF2B5EF4-FFF2-40B4-BE49-F238E27FC236}">
              <a16:creationId xmlns:a16="http://schemas.microsoft.com/office/drawing/2014/main" id="{866313A8-D922-4639-80F3-EE00F08BF81D}"/>
            </a:ext>
          </a:extLst>
        </xdr:cNvPr>
        <xdr:cNvCxnSpPr/>
      </xdr:nvCxnSpPr>
      <xdr:spPr>
        <a:xfrm>
          <a:off x="22072600" y="957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38498</xdr:rowOff>
    </xdr:from>
    <xdr:ext cx="469744" cy="259045"/>
    <xdr:sp macro="" textlink="">
      <xdr:nvSpPr>
        <xdr:cNvPr id="476" name="【保健センター・保健所】&#10;一人当たり面積平均値テキスト">
          <a:extLst>
            <a:ext uri="{FF2B5EF4-FFF2-40B4-BE49-F238E27FC236}">
              <a16:creationId xmlns:a16="http://schemas.microsoft.com/office/drawing/2014/main" id="{C078145A-4578-4BA0-8348-12868FABA84B}"/>
            </a:ext>
          </a:extLst>
        </xdr:cNvPr>
        <xdr:cNvSpPr txBox="1"/>
      </xdr:nvSpPr>
      <xdr:spPr>
        <a:xfrm>
          <a:off x="22199600" y="1049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477" name="フローチャート: 判断 476">
          <a:extLst>
            <a:ext uri="{FF2B5EF4-FFF2-40B4-BE49-F238E27FC236}">
              <a16:creationId xmlns:a16="http://schemas.microsoft.com/office/drawing/2014/main" id="{64E85542-7377-4D2A-9899-CA4B9A92BFD1}"/>
            </a:ext>
          </a:extLst>
        </xdr:cNvPr>
        <xdr:cNvSpPr/>
      </xdr:nvSpPr>
      <xdr:spPr>
        <a:xfrm>
          <a:off x="22110700" y="10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478" name="フローチャート: 判断 477">
          <a:extLst>
            <a:ext uri="{FF2B5EF4-FFF2-40B4-BE49-F238E27FC236}">
              <a16:creationId xmlns:a16="http://schemas.microsoft.com/office/drawing/2014/main" id="{D1E1637E-05D8-4592-BB6B-8BDE9CCDBE03}"/>
            </a:ext>
          </a:extLst>
        </xdr:cNvPr>
        <xdr:cNvSpPr/>
      </xdr:nvSpPr>
      <xdr:spPr>
        <a:xfrm>
          <a:off x="21272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479" name="フローチャート: 判断 478">
          <a:extLst>
            <a:ext uri="{FF2B5EF4-FFF2-40B4-BE49-F238E27FC236}">
              <a16:creationId xmlns:a16="http://schemas.microsoft.com/office/drawing/2014/main" id="{FCDED007-FF9F-4B0F-AD73-7FA59216F80B}"/>
            </a:ext>
          </a:extLst>
        </xdr:cNvPr>
        <xdr:cNvSpPr/>
      </xdr:nvSpPr>
      <xdr:spPr>
        <a:xfrm>
          <a:off x="20383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480" name="フローチャート: 判断 479">
          <a:extLst>
            <a:ext uri="{FF2B5EF4-FFF2-40B4-BE49-F238E27FC236}">
              <a16:creationId xmlns:a16="http://schemas.microsoft.com/office/drawing/2014/main" id="{C330DD47-04D8-41FC-9136-EE37C87BE88D}"/>
            </a:ext>
          </a:extLst>
        </xdr:cNvPr>
        <xdr:cNvSpPr/>
      </xdr:nvSpPr>
      <xdr:spPr>
        <a:xfrm>
          <a:off x="19494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481" name="フローチャート: 判断 480">
          <a:extLst>
            <a:ext uri="{FF2B5EF4-FFF2-40B4-BE49-F238E27FC236}">
              <a16:creationId xmlns:a16="http://schemas.microsoft.com/office/drawing/2014/main" id="{E602234C-8601-4893-B6DE-D36BA63B6CC7}"/>
            </a:ext>
          </a:extLst>
        </xdr:cNvPr>
        <xdr:cNvSpPr/>
      </xdr:nvSpPr>
      <xdr:spPr>
        <a:xfrm>
          <a:off x="18605500" y="105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A28DF67E-A326-4F17-B325-CBFF6CA33FE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9CA64EE1-91A7-486D-9A92-84C736C3A5C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7A21F598-6C4F-43A1-B928-C0590949A5F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BD0E7DB4-FC12-480B-8ECB-683F5BD3951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89667A86-4A1F-4265-93CE-A7F25979286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118364</xdr:rowOff>
    </xdr:from>
    <xdr:to>
      <xdr:col>116</xdr:col>
      <xdr:colOff>114300</xdr:colOff>
      <xdr:row>56</xdr:row>
      <xdr:rowOff>48514</xdr:rowOff>
    </xdr:to>
    <xdr:sp macro="" textlink="">
      <xdr:nvSpPr>
        <xdr:cNvPr id="487" name="楕円 486">
          <a:extLst>
            <a:ext uri="{FF2B5EF4-FFF2-40B4-BE49-F238E27FC236}">
              <a16:creationId xmlns:a16="http://schemas.microsoft.com/office/drawing/2014/main" id="{223CAFA8-6A15-4752-B25C-050FAABD1084}"/>
            </a:ext>
          </a:extLst>
        </xdr:cNvPr>
        <xdr:cNvSpPr/>
      </xdr:nvSpPr>
      <xdr:spPr>
        <a:xfrm>
          <a:off x="22110700" y="954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51389</xdr:rowOff>
    </xdr:from>
    <xdr:ext cx="469744" cy="259045"/>
    <xdr:sp macro="" textlink="">
      <xdr:nvSpPr>
        <xdr:cNvPr id="488" name="【保健センター・保健所】&#10;一人当たり面積該当値テキスト">
          <a:extLst>
            <a:ext uri="{FF2B5EF4-FFF2-40B4-BE49-F238E27FC236}">
              <a16:creationId xmlns:a16="http://schemas.microsoft.com/office/drawing/2014/main" id="{B4F97DAF-DF26-40C5-A80F-7D3392FE50EC}"/>
            </a:ext>
          </a:extLst>
        </xdr:cNvPr>
        <xdr:cNvSpPr txBox="1"/>
      </xdr:nvSpPr>
      <xdr:spPr>
        <a:xfrm>
          <a:off x="22199600" y="948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129222</xdr:rowOff>
    </xdr:from>
    <xdr:to>
      <xdr:col>112</xdr:col>
      <xdr:colOff>38100</xdr:colOff>
      <xdr:row>56</xdr:row>
      <xdr:rowOff>59372</xdr:rowOff>
    </xdr:to>
    <xdr:sp macro="" textlink="">
      <xdr:nvSpPr>
        <xdr:cNvPr id="489" name="楕円 488">
          <a:extLst>
            <a:ext uri="{FF2B5EF4-FFF2-40B4-BE49-F238E27FC236}">
              <a16:creationId xmlns:a16="http://schemas.microsoft.com/office/drawing/2014/main" id="{704C098B-AEFA-4C27-AD09-05064EED60EB}"/>
            </a:ext>
          </a:extLst>
        </xdr:cNvPr>
        <xdr:cNvSpPr/>
      </xdr:nvSpPr>
      <xdr:spPr>
        <a:xfrm>
          <a:off x="21272500" y="955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169164</xdr:rowOff>
    </xdr:from>
    <xdr:to>
      <xdr:col>116</xdr:col>
      <xdr:colOff>63500</xdr:colOff>
      <xdr:row>56</xdr:row>
      <xdr:rowOff>8572</xdr:rowOff>
    </xdr:to>
    <xdr:cxnSp macro="">
      <xdr:nvCxnSpPr>
        <xdr:cNvPr id="490" name="直線コネクタ 489">
          <a:extLst>
            <a:ext uri="{FF2B5EF4-FFF2-40B4-BE49-F238E27FC236}">
              <a16:creationId xmlns:a16="http://schemas.microsoft.com/office/drawing/2014/main" id="{89F91F1B-474B-4445-A372-F1BFC416073E}"/>
            </a:ext>
          </a:extLst>
        </xdr:cNvPr>
        <xdr:cNvCxnSpPr/>
      </xdr:nvCxnSpPr>
      <xdr:spPr>
        <a:xfrm flipV="1">
          <a:off x="21323300" y="9598914"/>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138367</xdr:rowOff>
    </xdr:from>
    <xdr:to>
      <xdr:col>107</xdr:col>
      <xdr:colOff>101600</xdr:colOff>
      <xdr:row>56</xdr:row>
      <xdr:rowOff>68517</xdr:rowOff>
    </xdr:to>
    <xdr:sp macro="" textlink="">
      <xdr:nvSpPr>
        <xdr:cNvPr id="491" name="楕円 490">
          <a:extLst>
            <a:ext uri="{FF2B5EF4-FFF2-40B4-BE49-F238E27FC236}">
              <a16:creationId xmlns:a16="http://schemas.microsoft.com/office/drawing/2014/main" id="{DB663903-E568-41A3-8B67-66C8B585A425}"/>
            </a:ext>
          </a:extLst>
        </xdr:cNvPr>
        <xdr:cNvSpPr/>
      </xdr:nvSpPr>
      <xdr:spPr>
        <a:xfrm>
          <a:off x="20383500" y="956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8572</xdr:rowOff>
    </xdr:from>
    <xdr:to>
      <xdr:col>111</xdr:col>
      <xdr:colOff>177800</xdr:colOff>
      <xdr:row>56</xdr:row>
      <xdr:rowOff>17717</xdr:rowOff>
    </xdr:to>
    <xdr:cxnSp macro="">
      <xdr:nvCxnSpPr>
        <xdr:cNvPr id="492" name="直線コネクタ 491">
          <a:extLst>
            <a:ext uri="{FF2B5EF4-FFF2-40B4-BE49-F238E27FC236}">
              <a16:creationId xmlns:a16="http://schemas.microsoft.com/office/drawing/2014/main" id="{92E4BD83-13C3-42A4-B4A1-10739289717A}"/>
            </a:ext>
          </a:extLst>
        </xdr:cNvPr>
        <xdr:cNvCxnSpPr/>
      </xdr:nvCxnSpPr>
      <xdr:spPr>
        <a:xfrm flipV="1">
          <a:off x="20434300" y="960977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162941</xdr:rowOff>
    </xdr:from>
    <xdr:to>
      <xdr:col>102</xdr:col>
      <xdr:colOff>165100</xdr:colOff>
      <xdr:row>56</xdr:row>
      <xdr:rowOff>93091</xdr:rowOff>
    </xdr:to>
    <xdr:sp macro="" textlink="">
      <xdr:nvSpPr>
        <xdr:cNvPr id="493" name="楕円 492">
          <a:extLst>
            <a:ext uri="{FF2B5EF4-FFF2-40B4-BE49-F238E27FC236}">
              <a16:creationId xmlns:a16="http://schemas.microsoft.com/office/drawing/2014/main" id="{E5F61B31-9AF4-432C-99C1-C65D5CE6B771}"/>
            </a:ext>
          </a:extLst>
        </xdr:cNvPr>
        <xdr:cNvSpPr/>
      </xdr:nvSpPr>
      <xdr:spPr>
        <a:xfrm>
          <a:off x="19494500" y="95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17717</xdr:rowOff>
    </xdr:from>
    <xdr:to>
      <xdr:col>107</xdr:col>
      <xdr:colOff>50800</xdr:colOff>
      <xdr:row>56</xdr:row>
      <xdr:rowOff>42291</xdr:rowOff>
    </xdr:to>
    <xdr:cxnSp macro="">
      <xdr:nvCxnSpPr>
        <xdr:cNvPr id="494" name="直線コネクタ 493">
          <a:extLst>
            <a:ext uri="{FF2B5EF4-FFF2-40B4-BE49-F238E27FC236}">
              <a16:creationId xmlns:a16="http://schemas.microsoft.com/office/drawing/2014/main" id="{AA45EA28-6CF9-4D47-B5B2-533773370611}"/>
            </a:ext>
          </a:extLst>
        </xdr:cNvPr>
        <xdr:cNvCxnSpPr/>
      </xdr:nvCxnSpPr>
      <xdr:spPr>
        <a:xfrm flipV="1">
          <a:off x="19545300" y="9618917"/>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10922</xdr:rowOff>
    </xdr:from>
    <xdr:to>
      <xdr:col>98</xdr:col>
      <xdr:colOff>38100</xdr:colOff>
      <xdr:row>58</xdr:row>
      <xdr:rowOff>112522</xdr:rowOff>
    </xdr:to>
    <xdr:sp macro="" textlink="">
      <xdr:nvSpPr>
        <xdr:cNvPr id="495" name="楕円 494">
          <a:extLst>
            <a:ext uri="{FF2B5EF4-FFF2-40B4-BE49-F238E27FC236}">
              <a16:creationId xmlns:a16="http://schemas.microsoft.com/office/drawing/2014/main" id="{1F15BE3D-7F7C-4C62-9FD1-E33784F5DC72}"/>
            </a:ext>
          </a:extLst>
        </xdr:cNvPr>
        <xdr:cNvSpPr/>
      </xdr:nvSpPr>
      <xdr:spPr>
        <a:xfrm>
          <a:off x="18605500" y="99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42291</xdr:rowOff>
    </xdr:from>
    <xdr:to>
      <xdr:col>102</xdr:col>
      <xdr:colOff>114300</xdr:colOff>
      <xdr:row>58</xdr:row>
      <xdr:rowOff>61722</xdr:rowOff>
    </xdr:to>
    <xdr:cxnSp macro="">
      <xdr:nvCxnSpPr>
        <xdr:cNvPr id="496" name="直線コネクタ 495">
          <a:extLst>
            <a:ext uri="{FF2B5EF4-FFF2-40B4-BE49-F238E27FC236}">
              <a16:creationId xmlns:a16="http://schemas.microsoft.com/office/drawing/2014/main" id="{F30CA166-E4A8-4AC8-A15F-22B9368DAC58}"/>
            </a:ext>
          </a:extLst>
        </xdr:cNvPr>
        <xdr:cNvCxnSpPr/>
      </xdr:nvCxnSpPr>
      <xdr:spPr>
        <a:xfrm flipV="1">
          <a:off x="18656300" y="9643491"/>
          <a:ext cx="889000" cy="36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1350</xdr:rowOff>
    </xdr:from>
    <xdr:ext cx="469744" cy="259045"/>
    <xdr:sp macro="" textlink="">
      <xdr:nvSpPr>
        <xdr:cNvPr id="497" name="n_1aveValue【保健センター・保健所】&#10;一人当たり面積">
          <a:extLst>
            <a:ext uri="{FF2B5EF4-FFF2-40B4-BE49-F238E27FC236}">
              <a16:creationId xmlns:a16="http://schemas.microsoft.com/office/drawing/2014/main" id="{7EF9BFBD-9483-43C9-8839-412E6BAA5C2C}"/>
            </a:ext>
          </a:extLst>
        </xdr:cNvPr>
        <xdr:cNvSpPr txBox="1"/>
      </xdr:nvSpPr>
      <xdr:spPr>
        <a:xfrm>
          <a:off x="21075727" y="106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11637</xdr:rowOff>
    </xdr:from>
    <xdr:ext cx="469744" cy="259045"/>
    <xdr:sp macro="" textlink="">
      <xdr:nvSpPr>
        <xdr:cNvPr id="498" name="n_2aveValue【保健センター・保健所】&#10;一人当たり面積">
          <a:extLst>
            <a:ext uri="{FF2B5EF4-FFF2-40B4-BE49-F238E27FC236}">
              <a16:creationId xmlns:a16="http://schemas.microsoft.com/office/drawing/2014/main" id="{8C9AB81D-ACC5-4D51-BAAD-62A8B5B9D71E}"/>
            </a:ext>
          </a:extLst>
        </xdr:cNvPr>
        <xdr:cNvSpPr txBox="1"/>
      </xdr:nvSpPr>
      <xdr:spPr>
        <a:xfrm>
          <a:off x="20199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28783</xdr:rowOff>
    </xdr:from>
    <xdr:ext cx="469744" cy="259045"/>
    <xdr:sp macro="" textlink="">
      <xdr:nvSpPr>
        <xdr:cNvPr id="499" name="n_3aveValue【保健センター・保健所】&#10;一人当たり面積">
          <a:extLst>
            <a:ext uri="{FF2B5EF4-FFF2-40B4-BE49-F238E27FC236}">
              <a16:creationId xmlns:a16="http://schemas.microsoft.com/office/drawing/2014/main" id="{75FD9281-352D-4D20-8F8B-6B0D364F2BA2}"/>
            </a:ext>
          </a:extLst>
        </xdr:cNvPr>
        <xdr:cNvSpPr txBox="1"/>
      </xdr:nvSpPr>
      <xdr:spPr>
        <a:xfrm>
          <a:off x="19310427" y="1065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37926</xdr:rowOff>
    </xdr:from>
    <xdr:ext cx="469744" cy="259045"/>
    <xdr:sp macro="" textlink="">
      <xdr:nvSpPr>
        <xdr:cNvPr id="500" name="n_4aveValue【保健センター・保健所】&#10;一人当たり面積">
          <a:extLst>
            <a:ext uri="{FF2B5EF4-FFF2-40B4-BE49-F238E27FC236}">
              <a16:creationId xmlns:a16="http://schemas.microsoft.com/office/drawing/2014/main" id="{FDC35F3D-FFD9-40DD-9CAE-9B015FC7E1A2}"/>
            </a:ext>
          </a:extLst>
        </xdr:cNvPr>
        <xdr:cNvSpPr txBox="1"/>
      </xdr:nvSpPr>
      <xdr:spPr>
        <a:xfrm>
          <a:off x="18421427" y="106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75899</xdr:rowOff>
    </xdr:from>
    <xdr:ext cx="469744" cy="259045"/>
    <xdr:sp macro="" textlink="">
      <xdr:nvSpPr>
        <xdr:cNvPr id="501" name="n_1mainValue【保健センター・保健所】&#10;一人当たり面積">
          <a:extLst>
            <a:ext uri="{FF2B5EF4-FFF2-40B4-BE49-F238E27FC236}">
              <a16:creationId xmlns:a16="http://schemas.microsoft.com/office/drawing/2014/main" id="{F1BA9AC8-6C51-45A5-A968-4B62F1B79ED6}"/>
            </a:ext>
          </a:extLst>
        </xdr:cNvPr>
        <xdr:cNvSpPr txBox="1"/>
      </xdr:nvSpPr>
      <xdr:spPr>
        <a:xfrm>
          <a:off x="21075727" y="933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85044</xdr:rowOff>
    </xdr:from>
    <xdr:ext cx="469744" cy="259045"/>
    <xdr:sp macro="" textlink="">
      <xdr:nvSpPr>
        <xdr:cNvPr id="502" name="n_2mainValue【保健センター・保健所】&#10;一人当たり面積">
          <a:extLst>
            <a:ext uri="{FF2B5EF4-FFF2-40B4-BE49-F238E27FC236}">
              <a16:creationId xmlns:a16="http://schemas.microsoft.com/office/drawing/2014/main" id="{9550A9A2-92AD-4799-AAC2-5A96388489CD}"/>
            </a:ext>
          </a:extLst>
        </xdr:cNvPr>
        <xdr:cNvSpPr txBox="1"/>
      </xdr:nvSpPr>
      <xdr:spPr>
        <a:xfrm>
          <a:off x="20199427" y="934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109618</xdr:rowOff>
    </xdr:from>
    <xdr:ext cx="469744" cy="259045"/>
    <xdr:sp macro="" textlink="">
      <xdr:nvSpPr>
        <xdr:cNvPr id="503" name="n_3mainValue【保健センター・保健所】&#10;一人当たり面積">
          <a:extLst>
            <a:ext uri="{FF2B5EF4-FFF2-40B4-BE49-F238E27FC236}">
              <a16:creationId xmlns:a16="http://schemas.microsoft.com/office/drawing/2014/main" id="{87661817-2A68-4898-85F9-583CC716C749}"/>
            </a:ext>
          </a:extLst>
        </xdr:cNvPr>
        <xdr:cNvSpPr txBox="1"/>
      </xdr:nvSpPr>
      <xdr:spPr>
        <a:xfrm>
          <a:off x="19310427" y="936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129049</xdr:rowOff>
    </xdr:from>
    <xdr:ext cx="469744" cy="259045"/>
    <xdr:sp macro="" textlink="">
      <xdr:nvSpPr>
        <xdr:cNvPr id="504" name="n_4mainValue【保健センター・保健所】&#10;一人当たり面積">
          <a:extLst>
            <a:ext uri="{FF2B5EF4-FFF2-40B4-BE49-F238E27FC236}">
              <a16:creationId xmlns:a16="http://schemas.microsoft.com/office/drawing/2014/main" id="{B8FEBDD5-2F28-477E-8587-2C9D380FD94D}"/>
            </a:ext>
          </a:extLst>
        </xdr:cNvPr>
        <xdr:cNvSpPr txBox="1"/>
      </xdr:nvSpPr>
      <xdr:spPr>
        <a:xfrm>
          <a:off x="18421427" y="973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5" name="正方形/長方形 504">
          <a:extLst>
            <a:ext uri="{FF2B5EF4-FFF2-40B4-BE49-F238E27FC236}">
              <a16:creationId xmlns:a16="http://schemas.microsoft.com/office/drawing/2014/main" id="{A3492618-F756-46BD-8548-E34A627DED1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6" name="正方形/長方形 505">
          <a:extLst>
            <a:ext uri="{FF2B5EF4-FFF2-40B4-BE49-F238E27FC236}">
              <a16:creationId xmlns:a16="http://schemas.microsoft.com/office/drawing/2014/main" id="{874FAAE1-CBFB-474F-832D-34621C33FCE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7" name="正方形/長方形 506">
          <a:extLst>
            <a:ext uri="{FF2B5EF4-FFF2-40B4-BE49-F238E27FC236}">
              <a16:creationId xmlns:a16="http://schemas.microsoft.com/office/drawing/2014/main" id="{6836EB11-C19F-4FCE-931A-C1DF5DC51CB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8" name="正方形/長方形 507">
          <a:extLst>
            <a:ext uri="{FF2B5EF4-FFF2-40B4-BE49-F238E27FC236}">
              <a16:creationId xmlns:a16="http://schemas.microsoft.com/office/drawing/2014/main" id="{50629100-D825-4DFF-9D2C-F2C1ADFEF65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9" name="正方形/長方形 508">
          <a:extLst>
            <a:ext uri="{FF2B5EF4-FFF2-40B4-BE49-F238E27FC236}">
              <a16:creationId xmlns:a16="http://schemas.microsoft.com/office/drawing/2014/main" id="{B6753F93-BB45-43EC-A76F-78A351C8F93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0" name="正方形/長方形 509">
          <a:extLst>
            <a:ext uri="{FF2B5EF4-FFF2-40B4-BE49-F238E27FC236}">
              <a16:creationId xmlns:a16="http://schemas.microsoft.com/office/drawing/2014/main" id="{A41640A7-5CAA-4262-A309-259351CB331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1" name="正方形/長方形 510">
          <a:extLst>
            <a:ext uri="{FF2B5EF4-FFF2-40B4-BE49-F238E27FC236}">
              <a16:creationId xmlns:a16="http://schemas.microsoft.com/office/drawing/2014/main" id="{A241082B-D553-492C-A981-DEF0F2FF4D9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2" name="正方形/長方形 511">
          <a:extLst>
            <a:ext uri="{FF2B5EF4-FFF2-40B4-BE49-F238E27FC236}">
              <a16:creationId xmlns:a16="http://schemas.microsoft.com/office/drawing/2014/main" id="{B51C4F12-91EC-45F3-8EC7-32020FE69CA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3" name="テキスト ボックス 512">
          <a:extLst>
            <a:ext uri="{FF2B5EF4-FFF2-40B4-BE49-F238E27FC236}">
              <a16:creationId xmlns:a16="http://schemas.microsoft.com/office/drawing/2014/main" id="{78CBBD22-E1BC-4A08-85CC-680D6FD1B5F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4" name="直線コネクタ 513">
          <a:extLst>
            <a:ext uri="{FF2B5EF4-FFF2-40B4-BE49-F238E27FC236}">
              <a16:creationId xmlns:a16="http://schemas.microsoft.com/office/drawing/2014/main" id="{74E95306-BFB1-450C-BD57-39689B17556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5" name="テキスト ボックス 514">
          <a:extLst>
            <a:ext uri="{FF2B5EF4-FFF2-40B4-BE49-F238E27FC236}">
              <a16:creationId xmlns:a16="http://schemas.microsoft.com/office/drawing/2014/main" id="{6DFA7BF5-E157-4AD8-8E86-82FC9BAFAC7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6" name="直線コネクタ 515">
          <a:extLst>
            <a:ext uri="{FF2B5EF4-FFF2-40B4-BE49-F238E27FC236}">
              <a16:creationId xmlns:a16="http://schemas.microsoft.com/office/drawing/2014/main" id="{2E078ECB-DFE6-44BB-8F02-5DFC78F82E1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7" name="テキスト ボックス 516">
          <a:extLst>
            <a:ext uri="{FF2B5EF4-FFF2-40B4-BE49-F238E27FC236}">
              <a16:creationId xmlns:a16="http://schemas.microsoft.com/office/drawing/2014/main" id="{9A01531A-F074-4C6D-86F6-C0C5F445BF4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8" name="直線コネクタ 517">
          <a:extLst>
            <a:ext uri="{FF2B5EF4-FFF2-40B4-BE49-F238E27FC236}">
              <a16:creationId xmlns:a16="http://schemas.microsoft.com/office/drawing/2014/main" id="{3EF41D23-522B-4634-B287-665658617A4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9" name="テキスト ボックス 518">
          <a:extLst>
            <a:ext uri="{FF2B5EF4-FFF2-40B4-BE49-F238E27FC236}">
              <a16:creationId xmlns:a16="http://schemas.microsoft.com/office/drawing/2014/main" id="{E6047B75-FAB0-4228-93C0-8372985C8B1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0" name="直線コネクタ 519">
          <a:extLst>
            <a:ext uri="{FF2B5EF4-FFF2-40B4-BE49-F238E27FC236}">
              <a16:creationId xmlns:a16="http://schemas.microsoft.com/office/drawing/2014/main" id="{3AC6627E-2409-4E7F-A915-E287D5EA10E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1" name="テキスト ボックス 520">
          <a:extLst>
            <a:ext uri="{FF2B5EF4-FFF2-40B4-BE49-F238E27FC236}">
              <a16:creationId xmlns:a16="http://schemas.microsoft.com/office/drawing/2014/main" id="{1C83BDF7-6781-4311-B8F4-CA1E2F3B612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2" name="直線コネクタ 521">
          <a:extLst>
            <a:ext uri="{FF2B5EF4-FFF2-40B4-BE49-F238E27FC236}">
              <a16:creationId xmlns:a16="http://schemas.microsoft.com/office/drawing/2014/main" id="{7B13E68D-2DFE-441A-A872-64CB34C2C48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3" name="テキスト ボックス 522">
          <a:extLst>
            <a:ext uri="{FF2B5EF4-FFF2-40B4-BE49-F238E27FC236}">
              <a16:creationId xmlns:a16="http://schemas.microsoft.com/office/drawing/2014/main" id="{0DF0A070-672D-4623-9205-B0679F5D672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4" name="直線コネクタ 523">
          <a:extLst>
            <a:ext uri="{FF2B5EF4-FFF2-40B4-BE49-F238E27FC236}">
              <a16:creationId xmlns:a16="http://schemas.microsoft.com/office/drawing/2014/main" id="{9B31652D-51EF-48F3-A5EB-D40CBEA6D06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5" name="テキスト ボックス 524">
          <a:extLst>
            <a:ext uri="{FF2B5EF4-FFF2-40B4-BE49-F238E27FC236}">
              <a16:creationId xmlns:a16="http://schemas.microsoft.com/office/drawing/2014/main" id="{F9EA2CEA-80DC-4E2E-B816-AD2301C03CC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6" name="直線コネクタ 525">
          <a:extLst>
            <a:ext uri="{FF2B5EF4-FFF2-40B4-BE49-F238E27FC236}">
              <a16:creationId xmlns:a16="http://schemas.microsoft.com/office/drawing/2014/main" id="{F524ED9D-49BE-4397-ADE5-4EE454BCAC3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7" name="テキスト ボックス 526">
          <a:extLst>
            <a:ext uri="{FF2B5EF4-FFF2-40B4-BE49-F238E27FC236}">
              <a16:creationId xmlns:a16="http://schemas.microsoft.com/office/drawing/2014/main" id="{0C8645A9-2CEA-4CEA-AC76-750F6DE9952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8" name="直線コネクタ 527">
          <a:extLst>
            <a:ext uri="{FF2B5EF4-FFF2-40B4-BE49-F238E27FC236}">
              <a16:creationId xmlns:a16="http://schemas.microsoft.com/office/drawing/2014/main" id="{7DA54EEE-407E-4595-B613-1657A7BD609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消防施設】&#10;有形固定資産減価償却率グラフ枠">
          <a:extLst>
            <a:ext uri="{FF2B5EF4-FFF2-40B4-BE49-F238E27FC236}">
              <a16:creationId xmlns:a16="http://schemas.microsoft.com/office/drawing/2014/main" id="{B9848AE2-003E-4164-A41E-4FBE8D5D42E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530" name="直線コネクタ 529">
          <a:extLst>
            <a:ext uri="{FF2B5EF4-FFF2-40B4-BE49-F238E27FC236}">
              <a16:creationId xmlns:a16="http://schemas.microsoft.com/office/drawing/2014/main" id="{EC9BBB08-78D3-40A9-8113-12DD9F460F39}"/>
            </a:ext>
          </a:extLst>
        </xdr:cNvPr>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31" name="【消防施設】&#10;有形固定資産減価償却率最小値テキスト">
          <a:extLst>
            <a:ext uri="{FF2B5EF4-FFF2-40B4-BE49-F238E27FC236}">
              <a16:creationId xmlns:a16="http://schemas.microsoft.com/office/drawing/2014/main" id="{8C915A3C-B459-431A-8AE7-00E80D10F0F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32" name="直線コネクタ 531">
          <a:extLst>
            <a:ext uri="{FF2B5EF4-FFF2-40B4-BE49-F238E27FC236}">
              <a16:creationId xmlns:a16="http://schemas.microsoft.com/office/drawing/2014/main" id="{6A4108E5-3ED0-4FAE-BFBF-2D1523C0AD5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533" name="【消防施設】&#10;有形固定資産減価償却率最大値テキスト">
          <a:extLst>
            <a:ext uri="{FF2B5EF4-FFF2-40B4-BE49-F238E27FC236}">
              <a16:creationId xmlns:a16="http://schemas.microsoft.com/office/drawing/2014/main" id="{73FB6D0D-EBD8-4C18-AA40-F3AA31C0DA02}"/>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534" name="直線コネクタ 533">
          <a:extLst>
            <a:ext uri="{FF2B5EF4-FFF2-40B4-BE49-F238E27FC236}">
              <a16:creationId xmlns:a16="http://schemas.microsoft.com/office/drawing/2014/main" id="{08D88F54-6134-4F6B-8E84-A42802403DF9}"/>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535" name="【消防施設】&#10;有形固定資産減価償却率平均値テキスト">
          <a:extLst>
            <a:ext uri="{FF2B5EF4-FFF2-40B4-BE49-F238E27FC236}">
              <a16:creationId xmlns:a16="http://schemas.microsoft.com/office/drawing/2014/main" id="{772D043A-5BC3-4B3F-AEDF-B7D0C027F2DF}"/>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536" name="フローチャート: 判断 535">
          <a:extLst>
            <a:ext uri="{FF2B5EF4-FFF2-40B4-BE49-F238E27FC236}">
              <a16:creationId xmlns:a16="http://schemas.microsoft.com/office/drawing/2014/main" id="{AB2056FB-9246-41E7-9640-A7C9B1320E04}"/>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537" name="フローチャート: 判断 536">
          <a:extLst>
            <a:ext uri="{FF2B5EF4-FFF2-40B4-BE49-F238E27FC236}">
              <a16:creationId xmlns:a16="http://schemas.microsoft.com/office/drawing/2014/main" id="{CB9E50D6-749D-4A6D-997C-D832F626240B}"/>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538" name="フローチャート: 判断 537">
          <a:extLst>
            <a:ext uri="{FF2B5EF4-FFF2-40B4-BE49-F238E27FC236}">
              <a16:creationId xmlns:a16="http://schemas.microsoft.com/office/drawing/2014/main" id="{F25FF630-173B-45C5-A363-0FCA8234AB58}"/>
            </a:ext>
          </a:extLst>
        </xdr:cNvPr>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39" name="フローチャート: 判断 538">
          <a:extLst>
            <a:ext uri="{FF2B5EF4-FFF2-40B4-BE49-F238E27FC236}">
              <a16:creationId xmlns:a16="http://schemas.microsoft.com/office/drawing/2014/main" id="{16BC5F50-BECA-4FD4-B0F6-D536A3858C2D}"/>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540" name="フローチャート: 判断 539">
          <a:extLst>
            <a:ext uri="{FF2B5EF4-FFF2-40B4-BE49-F238E27FC236}">
              <a16:creationId xmlns:a16="http://schemas.microsoft.com/office/drawing/2014/main" id="{57931331-D761-4482-9F07-B997AC10D74A}"/>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243373F0-505A-4909-8C0E-80A53643838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F4444960-E35D-4AAB-9166-8EF41C338AB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E01B197E-5D49-43A4-A488-CF422E3A474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id="{E1197E31-9058-4605-80B4-869CA911795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5" name="テキスト ボックス 544">
          <a:extLst>
            <a:ext uri="{FF2B5EF4-FFF2-40B4-BE49-F238E27FC236}">
              <a16:creationId xmlns:a16="http://schemas.microsoft.com/office/drawing/2014/main" id="{1803E95F-0156-41F5-8C11-66D50D95796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144055</xdr:rowOff>
    </xdr:from>
    <xdr:to>
      <xdr:col>85</xdr:col>
      <xdr:colOff>177800</xdr:colOff>
      <xdr:row>86</xdr:row>
      <xdr:rowOff>74205</xdr:rowOff>
    </xdr:to>
    <xdr:sp macro="" textlink="">
      <xdr:nvSpPr>
        <xdr:cNvPr id="546" name="楕円 545">
          <a:extLst>
            <a:ext uri="{FF2B5EF4-FFF2-40B4-BE49-F238E27FC236}">
              <a16:creationId xmlns:a16="http://schemas.microsoft.com/office/drawing/2014/main" id="{92E2A1F0-8642-4071-AF61-2AD024138CD9}"/>
            </a:ext>
          </a:extLst>
        </xdr:cNvPr>
        <xdr:cNvSpPr/>
      </xdr:nvSpPr>
      <xdr:spPr>
        <a:xfrm>
          <a:off x="16268700" y="1471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122482</xdr:rowOff>
    </xdr:from>
    <xdr:ext cx="405111" cy="259045"/>
    <xdr:sp macro="" textlink="">
      <xdr:nvSpPr>
        <xdr:cNvPr id="547" name="【消防施設】&#10;有形固定資産減価償却率該当値テキスト">
          <a:extLst>
            <a:ext uri="{FF2B5EF4-FFF2-40B4-BE49-F238E27FC236}">
              <a16:creationId xmlns:a16="http://schemas.microsoft.com/office/drawing/2014/main" id="{01C89A15-9E6C-4134-B547-A0DDECB6C12C}"/>
            </a:ext>
          </a:extLst>
        </xdr:cNvPr>
        <xdr:cNvSpPr txBox="1"/>
      </xdr:nvSpPr>
      <xdr:spPr>
        <a:xfrm>
          <a:off x="16357600" y="1469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134257</xdr:rowOff>
    </xdr:from>
    <xdr:to>
      <xdr:col>81</xdr:col>
      <xdr:colOff>101600</xdr:colOff>
      <xdr:row>86</xdr:row>
      <xdr:rowOff>64407</xdr:rowOff>
    </xdr:to>
    <xdr:sp macro="" textlink="">
      <xdr:nvSpPr>
        <xdr:cNvPr id="548" name="楕円 547">
          <a:extLst>
            <a:ext uri="{FF2B5EF4-FFF2-40B4-BE49-F238E27FC236}">
              <a16:creationId xmlns:a16="http://schemas.microsoft.com/office/drawing/2014/main" id="{00DC4FEE-E212-4D24-81E0-F1CE9128E05A}"/>
            </a:ext>
          </a:extLst>
        </xdr:cNvPr>
        <xdr:cNvSpPr/>
      </xdr:nvSpPr>
      <xdr:spPr>
        <a:xfrm>
          <a:off x="15430500" y="14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13607</xdr:rowOff>
    </xdr:from>
    <xdr:to>
      <xdr:col>85</xdr:col>
      <xdr:colOff>127000</xdr:colOff>
      <xdr:row>86</xdr:row>
      <xdr:rowOff>23405</xdr:rowOff>
    </xdr:to>
    <xdr:cxnSp macro="">
      <xdr:nvCxnSpPr>
        <xdr:cNvPr id="549" name="直線コネクタ 548">
          <a:extLst>
            <a:ext uri="{FF2B5EF4-FFF2-40B4-BE49-F238E27FC236}">
              <a16:creationId xmlns:a16="http://schemas.microsoft.com/office/drawing/2014/main" id="{D627D467-A43A-4FA5-B454-7E52343BB6BE}"/>
            </a:ext>
          </a:extLst>
        </xdr:cNvPr>
        <xdr:cNvCxnSpPr/>
      </xdr:nvCxnSpPr>
      <xdr:spPr>
        <a:xfrm>
          <a:off x="15481300" y="14758307"/>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121194</xdr:rowOff>
    </xdr:from>
    <xdr:to>
      <xdr:col>76</xdr:col>
      <xdr:colOff>165100</xdr:colOff>
      <xdr:row>86</xdr:row>
      <xdr:rowOff>51344</xdr:rowOff>
    </xdr:to>
    <xdr:sp macro="" textlink="">
      <xdr:nvSpPr>
        <xdr:cNvPr id="550" name="楕円 549">
          <a:extLst>
            <a:ext uri="{FF2B5EF4-FFF2-40B4-BE49-F238E27FC236}">
              <a16:creationId xmlns:a16="http://schemas.microsoft.com/office/drawing/2014/main" id="{9DD8BEB2-1177-4C7C-80E4-ADC3C11D348C}"/>
            </a:ext>
          </a:extLst>
        </xdr:cNvPr>
        <xdr:cNvSpPr/>
      </xdr:nvSpPr>
      <xdr:spPr>
        <a:xfrm>
          <a:off x="14541500" y="1469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544</xdr:rowOff>
    </xdr:from>
    <xdr:to>
      <xdr:col>81</xdr:col>
      <xdr:colOff>50800</xdr:colOff>
      <xdr:row>86</xdr:row>
      <xdr:rowOff>13607</xdr:rowOff>
    </xdr:to>
    <xdr:cxnSp macro="">
      <xdr:nvCxnSpPr>
        <xdr:cNvPr id="551" name="直線コネクタ 550">
          <a:extLst>
            <a:ext uri="{FF2B5EF4-FFF2-40B4-BE49-F238E27FC236}">
              <a16:creationId xmlns:a16="http://schemas.microsoft.com/office/drawing/2014/main" id="{A2CADF36-24D8-4E80-B433-833AEFF01263}"/>
            </a:ext>
          </a:extLst>
        </xdr:cNvPr>
        <xdr:cNvCxnSpPr/>
      </xdr:nvCxnSpPr>
      <xdr:spPr>
        <a:xfrm>
          <a:off x="14592300" y="1474524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108131</xdr:rowOff>
    </xdr:from>
    <xdr:to>
      <xdr:col>72</xdr:col>
      <xdr:colOff>38100</xdr:colOff>
      <xdr:row>86</xdr:row>
      <xdr:rowOff>38281</xdr:rowOff>
    </xdr:to>
    <xdr:sp macro="" textlink="">
      <xdr:nvSpPr>
        <xdr:cNvPr id="552" name="楕円 551">
          <a:extLst>
            <a:ext uri="{FF2B5EF4-FFF2-40B4-BE49-F238E27FC236}">
              <a16:creationId xmlns:a16="http://schemas.microsoft.com/office/drawing/2014/main" id="{91668182-8DCB-4D14-9BB9-864F4A0BCC70}"/>
            </a:ext>
          </a:extLst>
        </xdr:cNvPr>
        <xdr:cNvSpPr/>
      </xdr:nvSpPr>
      <xdr:spPr>
        <a:xfrm>
          <a:off x="13652500" y="146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158931</xdr:rowOff>
    </xdr:from>
    <xdr:to>
      <xdr:col>76</xdr:col>
      <xdr:colOff>114300</xdr:colOff>
      <xdr:row>86</xdr:row>
      <xdr:rowOff>544</xdr:rowOff>
    </xdr:to>
    <xdr:cxnSp macro="">
      <xdr:nvCxnSpPr>
        <xdr:cNvPr id="553" name="直線コネクタ 552">
          <a:extLst>
            <a:ext uri="{FF2B5EF4-FFF2-40B4-BE49-F238E27FC236}">
              <a16:creationId xmlns:a16="http://schemas.microsoft.com/office/drawing/2014/main" id="{38D8C4BA-7CAE-4F38-BA1F-6CCFAE7A3009}"/>
            </a:ext>
          </a:extLst>
        </xdr:cNvPr>
        <xdr:cNvCxnSpPr/>
      </xdr:nvCxnSpPr>
      <xdr:spPr>
        <a:xfrm>
          <a:off x="13703300" y="1473218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93436</xdr:rowOff>
    </xdr:from>
    <xdr:to>
      <xdr:col>67</xdr:col>
      <xdr:colOff>101600</xdr:colOff>
      <xdr:row>86</xdr:row>
      <xdr:rowOff>23586</xdr:rowOff>
    </xdr:to>
    <xdr:sp macro="" textlink="">
      <xdr:nvSpPr>
        <xdr:cNvPr id="554" name="楕円 553">
          <a:extLst>
            <a:ext uri="{FF2B5EF4-FFF2-40B4-BE49-F238E27FC236}">
              <a16:creationId xmlns:a16="http://schemas.microsoft.com/office/drawing/2014/main" id="{9D690161-54CF-4173-AFB8-5D7644AA8720}"/>
            </a:ext>
          </a:extLst>
        </xdr:cNvPr>
        <xdr:cNvSpPr/>
      </xdr:nvSpPr>
      <xdr:spPr>
        <a:xfrm>
          <a:off x="12763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144236</xdr:rowOff>
    </xdr:from>
    <xdr:to>
      <xdr:col>71</xdr:col>
      <xdr:colOff>177800</xdr:colOff>
      <xdr:row>85</xdr:row>
      <xdr:rowOff>158931</xdr:rowOff>
    </xdr:to>
    <xdr:cxnSp macro="">
      <xdr:nvCxnSpPr>
        <xdr:cNvPr id="555" name="直線コネクタ 554">
          <a:extLst>
            <a:ext uri="{FF2B5EF4-FFF2-40B4-BE49-F238E27FC236}">
              <a16:creationId xmlns:a16="http://schemas.microsoft.com/office/drawing/2014/main" id="{1D6DECBB-6E33-4C6D-A4AB-BB21BE9B510B}"/>
            </a:ext>
          </a:extLst>
        </xdr:cNvPr>
        <xdr:cNvCxnSpPr/>
      </xdr:nvCxnSpPr>
      <xdr:spPr>
        <a:xfrm>
          <a:off x="12814300" y="1471748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556" name="n_1aveValue【消防施設】&#10;有形固定資産減価償却率">
          <a:extLst>
            <a:ext uri="{FF2B5EF4-FFF2-40B4-BE49-F238E27FC236}">
              <a16:creationId xmlns:a16="http://schemas.microsoft.com/office/drawing/2014/main" id="{69D09990-8006-4984-AB67-51AB32CCE114}"/>
            </a:ext>
          </a:extLst>
        </xdr:cNvPr>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557" name="n_2aveValue【消防施設】&#10;有形固定資産減価償却率">
          <a:extLst>
            <a:ext uri="{FF2B5EF4-FFF2-40B4-BE49-F238E27FC236}">
              <a16:creationId xmlns:a16="http://schemas.microsoft.com/office/drawing/2014/main" id="{92E53E2A-37F4-454F-8337-6B06A15CE481}"/>
            </a:ext>
          </a:extLst>
        </xdr:cNvPr>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558" name="n_3aveValue【消防施設】&#10;有形固定資産減価償却率">
          <a:extLst>
            <a:ext uri="{FF2B5EF4-FFF2-40B4-BE49-F238E27FC236}">
              <a16:creationId xmlns:a16="http://schemas.microsoft.com/office/drawing/2014/main" id="{536096FC-F1E8-487D-B801-DD1617A88C8C}"/>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559" name="n_4aveValue【消防施設】&#10;有形固定資産減価償却率">
          <a:extLst>
            <a:ext uri="{FF2B5EF4-FFF2-40B4-BE49-F238E27FC236}">
              <a16:creationId xmlns:a16="http://schemas.microsoft.com/office/drawing/2014/main" id="{1B846F53-B108-410A-9016-E39B1C853CA8}"/>
            </a:ext>
          </a:extLst>
        </xdr:cNvPr>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55534</xdr:rowOff>
    </xdr:from>
    <xdr:ext cx="405111" cy="259045"/>
    <xdr:sp macro="" textlink="">
      <xdr:nvSpPr>
        <xdr:cNvPr id="560" name="n_1mainValue【消防施設】&#10;有形固定資産減価償却率">
          <a:extLst>
            <a:ext uri="{FF2B5EF4-FFF2-40B4-BE49-F238E27FC236}">
              <a16:creationId xmlns:a16="http://schemas.microsoft.com/office/drawing/2014/main" id="{31FCA0B8-57D3-42C1-B02F-100680785905}"/>
            </a:ext>
          </a:extLst>
        </xdr:cNvPr>
        <xdr:cNvSpPr txBox="1"/>
      </xdr:nvSpPr>
      <xdr:spPr>
        <a:xfrm>
          <a:off x="15266044" y="1480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42471</xdr:rowOff>
    </xdr:from>
    <xdr:ext cx="405111" cy="259045"/>
    <xdr:sp macro="" textlink="">
      <xdr:nvSpPr>
        <xdr:cNvPr id="561" name="n_2mainValue【消防施設】&#10;有形固定資産減価償却率">
          <a:extLst>
            <a:ext uri="{FF2B5EF4-FFF2-40B4-BE49-F238E27FC236}">
              <a16:creationId xmlns:a16="http://schemas.microsoft.com/office/drawing/2014/main" id="{2C6CABD0-D89C-4432-A3EB-518C64AF06F2}"/>
            </a:ext>
          </a:extLst>
        </xdr:cNvPr>
        <xdr:cNvSpPr txBox="1"/>
      </xdr:nvSpPr>
      <xdr:spPr>
        <a:xfrm>
          <a:off x="14389744" y="1478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29408</xdr:rowOff>
    </xdr:from>
    <xdr:ext cx="405111" cy="259045"/>
    <xdr:sp macro="" textlink="">
      <xdr:nvSpPr>
        <xdr:cNvPr id="562" name="n_3mainValue【消防施設】&#10;有形固定資産減価償却率">
          <a:extLst>
            <a:ext uri="{FF2B5EF4-FFF2-40B4-BE49-F238E27FC236}">
              <a16:creationId xmlns:a16="http://schemas.microsoft.com/office/drawing/2014/main" id="{98F4C96D-2A3D-47E4-8E7E-5A78CE19065A}"/>
            </a:ext>
          </a:extLst>
        </xdr:cNvPr>
        <xdr:cNvSpPr txBox="1"/>
      </xdr:nvSpPr>
      <xdr:spPr>
        <a:xfrm>
          <a:off x="13500744" y="1477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14713</xdr:rowOff>
    </xdr:from>
    <xdr:ext cx="405111" cy="259045"/>
    <xdr:sp macro="" textlink="">
      <xdr:nvSpPr>
        <xdr:cNvPr id="563" name="n_4mainValue【消防施設】&#10;有形固定資産減価償却率">
          <a:extLst>
            <a:ext uri="{FF2B5EF4-FFF2-40B4-BE49-F238E27FC236}">
              <a16:creationId xmlns:a16="http://schemas.microsoft.com/office/drawing/2014/main" id="{6E4F612B-4A0A-4CCE-87B5-405C4CD60632}"/>
            </a:ext>
          </a:extLst>
        </xdr:cNvPr>
        <xdr:cNvSpPr txBox="1"/>
      </xdr:nvSpPr>
      <xdr:spPr>
        <a:xfrm>
          <a:off x="126117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4" name="正方形/長方形 563">
          <a:extLst>
            <a:ext uri="{FF2B5EF4-FFF2-40B4-BE49-F238E27FC236}">
              <a16:creationId xmlns:a16="http://schemas.microsoft.com/office/drawing/2014/main" id="{833D1CFE-97DA-439A-BA88-79253474399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5" name="正方形/長方形 564">
          <a:extLst>
            <a:ext uri="{FF2B5EF4-FFF2-40B4-BE49-F238E27FC236}">
              <a16:creationId xmlns:a16="http://schemas.microsoft.com/office/drawing/2014/main" id="{6D5A71C2-B13B-45A7-8EA5-9D8C2CDD783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6" name="正方形/長方形 565">
          <a:extLst>
            <a:ext uri="{FF2B5EF4-FFF2-40B4-BE49-F238E27FC236}">
              <a16:creationId xmlns:a16="http://schemas.microsoft.com/office/drawing/2014/main" id="{DD03A17E-16E5-4F5C-B4C5-C0EF45B9E55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7" name="正方形/長方形 566">
          <a:extLst>
            <a:ext uri="{FF2B5EF4-FFF2-40B4-BE49-F238E27FC236}">
              <a16:creationId xmlns:a16="http://schemas.microsoft.com/office/drawing/2014/main" id="{E5C8CBC8-8D5B-43ED-BCBF-8F2C15BC686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8" name="正方形/長方形 567">
          <a:extLst>
            <a:ext uri="{FF2B5EF4-FFF2-40B4-BE49-F238E27FC236}">
              <a16:creationId xmlns:a16="http://schemas.microsoft.com/office/drawing/2014/main" id="{3F33349E-BD7C-46C3-80DB-96A4F2F5903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9" name="正方形/長方形 568">
          <a:extLst>
            <a:ext uri="{FF2B5EF4-FFF2-40B4-BE49-F238E27FC236}">
              <a16:creationId xmlns:a16="http://schemas.microsoft.com/office/drawing/2014/main" id="{4BE2EAE3-47B9-45D2-85AD-789533296CF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0" name="正方形/長方形 569">
          <a:extLst>
            <a:ext uri="{FF2B5EF4-FFF2-40B4-BE49-F238E27FC236}">
              <a16:creationId xmlns:a16="http://schemas.microsoft.com/office/drawing/2014/main" id="{707E4C04-4CCD-4D56-A5EF-420E6D1E29F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1" name="正方形/長方形 570">
          <a:extLst>
            <a:ext uri="{FF2B5EF4-FFF2-40B4-BE49-F238E27FC236}">
              <a16:creationId xmlns:a16="http://schemas.microsoft.com/office/drawing/2014/main" id="{7DC4D67A-D484-4B39-B031-46959D0E7F8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2" name="テキスト ボックス 571">
          <a:extLst>
            <a:ext uri="{FF2B5EF4-FFF2-40B4-BE49-F238E27FC236}">
              <a16:creationId xmlns:a16="http://schemas.microsoft.com/office/drawing/2014/main" id="{0C487894-BCCF-4FBE-9D3B-297810BE8BB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3" name="直線コネクタ 572">
          <a:extLst>
            <a:ext uri="{FF2B5EF4-FFF2-40B4-BE49-F238E27FC236}">
              <a16:creationId xmlns:a16="http://schemas.microsoft.com/office/drawing/2014/main" id="{14A7C80D-5203-49A8-B846-DF02780EA1B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4" name="直線コネクタ 573">
          <a:extLst>
            <a:ext uri="{FF2B5EF4-FFF2-40B4-BE49-F238E27FC236}">
              <a16:creationId xmlns:a16="http://schemas.microsoft.com/office/drawing/2014/main" id="{D18616C6-B554-444B-B061-8692AB705B1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5" name="テキスト ボックス 574">
          <a:extLst>
            <a:ext uri="{FF2B5EF4-FFF2-40B4-BE49-F238E27FC236}">
              <a16:creationId xmlns:a16="http://schemas.microsoft.com/office/drawing/2014/main" id="{935F49B8-7D20-4228-8CE6-6922B200A25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6" name="直線コネクタ 575">
          <a:extLst>
            <a:ext uri="{FF2B5EF4-FFF2-40B4-BE49-F238E27FC236}">
              <a16:creationId xmlns:a16="http://schemas.microsoft.com/office/drawing/2014/main" id="{9B6DAE99-3BF4-4843-8146-05F09815C24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7" name="テキスト ボックス 576">
          <a:extLst>
            <a:ext uri="{FF2B5EF4-FFF2-40B4-BE49-F238E27FC236}">
              <a16:creationId xmlns:a16="http://schemas.microsoft.com/office/drawing/2014/main" id="{EA6AF93E-802B-4A87-BB79-8F3EAAF5151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8" name="直線コネクタ 577">
          <a:extLst>
            <a:ext uri="{FF2B5EF4-FFF2-40B4-BE49-F238E27FC236}">
              <a16:creationId xmlns:a16="http://schemas.microsoft.com/office/drawing/2014/main" id="{F41E7028-DC5E-402E-842E-F4FBBDD6887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9" name="テキスト ボックス 578">
          <a:extLst>
            <a:ext uri="{FF2B5EF4-FFF2-40B4-BE49-F238E27FC236}">
              <a16:creationId xmlns:a16="http://schemas.microsoft.com/office/drawing/2014/main" id="{EF57CF9D-8441-4533-85BF-F944EC23404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0" name="直線コネクタ 579">
          <a:extLst>
            <a:ext uri="{FF2B5EF4-FFF2-40B4-BE49-F238E27FC236}">
              <a16:creationId xmlns:a16="http://schemas.microsoft.com/office/drawing/2014/main" id="{A8795E5F-A91F-4DA0-A41D-E88E69DF417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1" name="テキスト ボックス 580">
          <a:extLst>
            <a:ext uri="{FF2B5EF4-FFF2-40B4-BE49-F238E27FC236}">
              <a16:creationId xmlns:a16="http://schemas.microsoft.com/office/drawing/2014/main" id="{CFBEF770-8793-4B5B-9FF1-1864FEFFB02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2" name="直線コネクタ 581">
          <a:extLst>
            <a:ext uri="{FF2B5EF4-FFF2-40B4-BE49-F238E27FC236}">
              <a16:creationId xmlns:a16="http://schemas.microsoft.com/office/drawing/2014/main" id="{C6B18CBA-3BEF-4C44-B449-31FA106AC25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3" name="テキスト ボックス 582">
          <a:extLst>
            <a:ext uri="{FF2B5EF4-FFF2-40B4-BE49-F238E27FC236}">
              <a16:creationId xmlns:a16="http://schemas.microsoft.com/office/drawing/2014/main" id="{8EAA7DEF-93B2-4F1C-BEA9-15B2D58CB4B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4" name="直線コネクタ 583">
          <a:extLst>
            <a:ext uri="{FF2B5EF4-FFF2-40B4-BE49-F238E27FC236}">
              <a16:creationId xmlns:a16="http://schemas.microsoft.com/office/drawing/2014/main" id="{940E16AE-017C-4A05-BB1D-7696CB8EC97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85" name="テキスト ボックス 584">
          <a:extLst>
            <a:ext uri="{FF2B5EF4-FFF2-40B4-BE49-F238E27FC236}">
              <a16:creationId xmlns:a16="http://schemas.microsoft.com/office/drawing/2014/main" id="{96C60E01-C32F-4CD2-8A38-313B909DC6D8}"/>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6" name="【消防施設】&#10;一人当たり面積グラフ枠">
          <a:extLst>
            <a:ext uri="{FF2B5EF4-FFF2-40B4-BE49-F238E27FC236}">
              <a16:creationId xmlns:a16="http://schemas.microsoft.com/office/drawing/2014/main" id="{D96CBCAE-430B-49CE-A461-1601847C19E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587" name="直線コネクタ 586">
          <a:extLst>
            <a:ext uri="{FF2B5EF4-FFF2-40B4-BE49-F238E27FC236}">
              <a16:creationId xmlns:a16="http://schemas.microsoft.com/office/drawing/2014/main" id="{0546CB26-F5E7-43BB-8172-EEFD9A6D70AD}"/>
            </a:ext>
          </a:extLst>
        </xdr:cNvPr>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588" name="【消防施設】&#10;一人当たり面積最小値テキスト">
          <a:extLst>
            <a:ext uri="{FF2B5EF4-FFF2-40B4-BE49-F238E27FC236}">
              <a16:creationId xmlns:a16="http://schemas.microsoft.com/office/drawing/2014/main" id="{595F9BFA-B6A9-4D7C-81AA-1F52167562CA}"/>
            </a:ext>
          </a:extLst>
        </xdr:cNvPr>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589" name="直線コネクタ 588">
          <a:extLst>
            <a:ext uri="{FF2B5EF4-FFF2-40B4-BE49-F238E27FC236}">
              <a16:creationId xmlns:a16="http://schemas.microsoft.com/office/drawing/2014/main" id="{B3CFD82B-7D17-44B7-8D23-675DF15638C9}"/>
            </a:ext>
          </a:extLst>
        </xdr:cNvPr>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590" name="【消防施設】&#10;一人当たり面積最大値テキスト">
          <a:extLst>
            <a:ext uri="{FF2B5EF4-FFF2-40B4-BE49-F238E27FC236}">
              <a16:creationId xmlns:a16="http://schemas.microsoft.com/office/drawing/2014/main" id="{3F083442-C21D-46E4-902E-F5CAA56FB148}"/>
            </a:ext>
          </a:extLst>
        </xdr:cNvPr>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591" name="直線コネクタ 590">
          <a:extLst>
            <a:ext uri="{FF2B5EF4-FFF2-40B4-BE49-F238E27FC236}">
              <a16:creationId xmlns:a16="http://schemas.microsoft.com/office/drawing/2014/main" id="{923B987C-4667-4EA3-B73C-39F948EED438}"/>
            </a:ext>
          </a:extLst>
        </xdr:cNvPr>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141558</xdr:rowOff>
    </xdr:from>
    <xdr:ext cx="469744" cy="259045"/>
    <xdr:sp macro="" textlink="">
      <xdr:nvSpPr>
        <xdr:cNvPr id="592" name="【消防施設】&#10;一人当たり面積平均値テキスト">
          <a:extLst>
            <a:ext uri="{FF2B5EF4-FFF2-40B4-BE49-F238E27FC236}">
              <a16:creationId xmlns:a16="http://schemas.microsoft.com/office/drawing/2014/main" id="{32529CC5-BEDA-4411-B12F-F3F84EFFDFB5}"/>
            </a:ext>
          </a:extLst>
        </xdr:cNvPr>
        <xdr:cNvSpPr txBox="1"/>
      </xdr:nvSpPr>
      <xdr:spPr>
        <a:xfrm>
          <a:off x="22199600" y="14714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593" name="フローチャート: 判断 592">
          <a:extLst>
            <a:ext uri="{FF2B5EF4-FFF2-40B4-BE49-F238E27FC236}">
              <a16:creationId xmlns:a16="http://schemas.microsoft.com/office/drawing/2014/main" id="{5A7A5D41-B497-4DA4-B497-8B4E355A5C13}"/>
            </a:ext>
          </a:extLst>
        </xdr:cNvPr>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594" name="フローチャート: 判断 593">
          <a:extLst>
            <a:ext uri="{FF2B5EF4-FFF2-40B4-BE49-F238E27FC236}">
              <a16:creationId xmlns:a16="http://schemas.microsoft.com/office/drawing/2014/main" id="{03F419EF-D8BB-4717-BAD3-906E003AE287}"/>
            </a:ext>
          </a:extLst>
        </xdr:cNvPr>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595" name="フローチャート: 判断 594">
          <a:extLst>
            <a:ext uri="{FF2B5EF4-FFF2-40B4-BE49-F238E27FC236}">
              <a16:creationId xmlns:a16="http://schemas.microsoft.com/office/drawing/2014/main" id="{DE4A84AC-A89B-4051-9F08-F09BE8D58ADF}"/>
            </a:ext>
          </a:extLst>
        </xdr:cNvPr>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596" name="フローチャート: 判断 595">
          <a:extLst>
            <a:ext uri="{FF2B5EF4-FFF2-40B4-BE49-F238E27FC236}">
              <a16:creationId xmlns:a16="http://schemas.microsoft.com/office/drawing/2014/main" id="{5F813F3C-E692-4D45-BD9A-36B60EE119FB}"/>
            </a:ext>
          </a:extLst>
        </xdr:cNvPr>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597" name="フローチャート: 判断 596">
          <a:extLst>
            <a:ext uri="{FF2B5EF4-FFF2-40B4-BE49-F238E27FC236}">
              <a16:creationId xmlns:a16="http://schemas.microsoft.com/office/drawing/2014/main" id="{93B773A3-27B8-409B-9EF1-407EDA8D7D71}"/>
            </a:ext>
          </a:extLst>
        </xdr:cNvPr>
        <xdr:cNvSpPr/>
      </xdr:nvSpPr>
      <xdr:spPr>
        <a:xfrm>
          <a:off x="18605500" y="1475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5A8FA746-F293-494C-BDF9-141C06B7636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C41D511B-B9E4-4F0A-94C2-A40A5CD1702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687DD420-52A4-48BC-8C23-73FBEC04BE7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7F29D306-68FE-44B3-84D3-7FAA4060374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9515D878-0939-4457-970E-B5AAEFAF4D6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36068</xdr:rowOff>
    </xdr:from>
    <xdr:to>
      <xdr:col>116</xdr:col>
      <xdr:colOff>114300</xdr:colOff>
      <xdr:row>78</xdr:row>
      <xdr:rowOff>137668</xdr:rowOff>
    </xdr:to>
    <xdr:sp macro="" textlink="">
      <xdr:nvSpPr>
        <xdr:cNvPr id="603" name="楕円 602">
          <a:extLst>
            <a:ext uri="{FF2B5EF4-FFF2-40B4-BE49-F238E27FC236}">
              <a16:creationId xmlns:a16="http://schemas.microsoft.com/office/drawing/2014/main" id="{FD864630-6C41-47B3-86F7-604B5E142778}"/>
            </a:ext>
          </a:extLst>
        </xdr:cNvPr>
        <xdr:cNvSpPr/>
      </xdr:nvSpPr>
      <xdr:spPr>
        <a:xfrm>
          <a:off x="22110700" y="1340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160545</xdr:rowOff>
    </xdr:from>
    <xdr:ext cx="469744" cy="259045"/>
    <xdr:sp macro="" textlink="">
      <xdr:nvSpPr>
        <xdr:cNvPr id="604" name="【消防施設】&#10;一人当たり面積該当値テキスト">
          <a:extLst>
            <a:ext uri="{FF2B5EF4-FFF2-40B4-BE49-F238E27FC236}">
              <a16:creationId xmlns:a16="http://schemas.microsoft.com/office/drawing/2014/main" id="{B30CB121-D6F2-4DCA-8216-6A9CD1000A52}"/>
            </a:ext>
          </a:extLst>
        </xdr:cNvPr>
        <xdr:cNvSpPr txBox="1"/>
      </xdr:nvSpPr>
      <xdr:spPr>
        <a:xfrm>
          <a:off x="22199600" y="1336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160655</xdr:rowOff>
    </xdr:from>
    <xdr:to>
      <xdr:col>112</xdr:col>
      <xdr:colOff>38100</xdr:colOff>
      <xdr:row>86</xdr:row>
      <xdr:rowOff>90805</xdr:rowOff>
    </xdr:to>
    <xdr:sp macro="" textlink="">
      <xdr:nvSpPr>
        <xdr:cNvPr id="605" name="楕円 604">
          <a:extLst>
            <a:ext uri="{FF2B5EF4-FFF2-40B4-BE49-F238E27FC236}">
              <a16:creationId xmlns:a16="http://schemas.microsoft.com/office/drawing/2014/main" id="{5C3CB438-F5AB-4A08-8A9A-A51832993661}"/>
            </a:ext>
          </a:extLst>
        </xdr:cNvPr>
        <xdr:cNvSpPr/>
      </xdr:nvSpPr>
      <xdr:spPr>
        <a:xfrm>
          <a:off x="21272500" y="1473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86868</xdr:rowOff>
    </xdr:from>
    <xdr:to>
      <xdr:col>116</xdr:col>
      <xdr:colOff>63500</xdr:colOff>
      <xdr:row>86</xdr:row>
      <xdr:rowOff>40005</xdr:rowOff>
    </xdr:to>
    <xdr:cxnSp macro="">
      <xdr:nvCxnSpPr>
        <xdr:cNvPr id="606" name="直線コネクタ 605">
          <a:extLst>
            <a:ext uri="{FF2B5EF4-FFF2-40B4-BE49-F238E27FC236}">
              <a16:creationId xmlns:a16="http://schemas.microsoft.com/office/drawing/2014/main" id="{51333079-0282-4151-8C80-F8ED5B1831A8}"/>
            </a:ext>
          </a:extLst>
        </xdr:cNvPr>
        <xdr:cNvCxnSpPr/>
      </xdr:nvCxnSpPr>
      <xdr:spPr>
        <a:xfrm flipV="1">
          <a:off x="21323300" y="13459968"/>
          <a:ext cx="838200" cy="132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161226</xdr:rowOff>
    </xdr:from>
    <xdr:to>
      <xdr:col>107</xdr:col>
      <xdr:colOff>101600</xdr:colOff>
      <xdr:row>86</xdr:row>
      <xdr:rowOff>91376</xdr:rowOff>
    </xdr:to>
    <xdr:sp macro="" textlink="">
      <xdr:nvSpPr>
        <xdr:cNvPr id="607" name="楕円 606">
          <a:extLst>
            <a:ext uri="{FF2B5EF4-FFF2-40B4-BE49-F238E27FC236}">
              <a16:creationId xmlns:a16="http://schemas.microsoft.com/office/drawing/2014/main" id="{979C3912-843F-4A6C-B686-2F32F2A64723}"/>
            </a:ext>
          </a:extLst>
        </xdr:cNvPr>
        <xdr:cNvSpPr/>
      </xdr:nvSpPr>
      <xdr:spPr>
        <a:xfrm>
          <a:off x="20383500" y="1473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40005</xdr:rowOff>
    </xdr:from>
    <xdr:to>
      <xdr:col>111</xdr:col>
      <xdr:colOff>177800</xdr:colOff>
      <xdr:row>86</xdr:row>
      <xdr:rowOff>40576</xdr:rowOff>
    </xdr:to>
    <xdr:cxnSp macro="">
      <xdr:nvCxnSpPr>
        <xdr:cNvPr id="608" name="直線コネクタ 607">
          <a:extLst>
            <a:ext uri="{FF2B5EF4-FFF2-40B4-BE49-F238E27FC236}">
              <a16:creationId xmlns:a16="http://schemas.microsoft.com/office/drawing/2014/main" id="{0C53124F-D225-481C-8A59-75EBCEC2F82E}"/>
            </a:ext>
          </a:extLst>
        </xdr:cNvPr>
        <xdr:cNvCxnSpPr/>
      </xdr:nvCxnSpPr>
      <xdr:spPr>
        <a:xfrm flipV="1">
          <a:off x="20434300" y="14784705"/>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162750</xdr:rowOff>
    </xdr:from>
    <xdr:to>
      <xdr:col>102</xdr:col>
      <xdr:colOff>165100</xdr:colOff>
      <xdr:row>86</xdr:row>
      <xdr:rowOff>92900</xdr:rowOff>
    </xdr:to>
    <xdr:sp macro="" textlink="">
      <xdr:nvSpPr>
        <xdr:cNvPr id="609" name="楕円 608">
          <a:extLst>
            <a:ext uri="{FF2B5EF4-FFF2-40B4-BE49-F238E27FC236}">
              <a16:creationId xmlns:a16="http://schemas.microsoft.com/office/drawing/2014/main" id="{22113079-2392-4139-B6F4-CFC1BCC944FF}"/>
            </a:ext>
          </a:extLst>
        </xdr:cNvPr>
        <xdr:cNvSpPr/>
      </xdr:nvSpPr>
      <xdr:spPr>
        <a:xfrm>
          <a:off x="19494500" y="1473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40576</xdr:rowOff>
    </xdr:from>
    <xdr:to>
      <xdr:col>107</xdr:col>
      <xdr:colOff>50800</xdr:colOff>
      <xdr:row>86</xdr:row>
      <xdr:rowOff>42100</xdr:rowOff>
    </xdr:to>
    <xdr:cxnSp macro="">
      <xdr:nvCxnSpPr>
        <xdr:cNvPr id="610" name="直線コネクタ 609">
          <a:extLst>
            <a:ext uri="{FF2B5EF4-FFF2-40B4-BE49-F238E27FC236}">
              <a16:creationId xmlns:a16="http://schemas.microsoft.com/office/drawing/2014/main" id="{8C417A6F-B579-4138-B0AB-853A2512823D}"/>
            </a:ext>
          </a:extLst>
        </xdr:cNvPr>
        <xdr:cNvCxnSpPr/>
      </xdr:nvCxnSpPr>
      <xdr:spPr>
        <a:xfrm flipV="1">
          <a:off x="19545300" y="1478527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164085</xdr:rowOff>
    </xdr:from>
    <xdr:to>
      <xdr:col>98</xdr:col>
      <xdr:colOff>38100</xdr:colOff>
      <xdr:row>86</xdr:row>
      <xdr:rowOff>94235</xdr:rowOff>
    </xdr:to>
    <xdr:sp macro="" textlink="">
      <xdr:nvSpPr>
        <xdr:cNvPr id="611" name="楕円 610">
          <a:extLst>
            <a:ext uri="{FF2B5EF4-FFF2-40B4-BE49-F238E27FC236}">
              <a16:creationId xmlns:a16="http://schemas.microsoft.com/office/drawing/2014/main" id="{9F5E40D6-A338-49C4-B6DE-2FD8BE0C463E}"/>
            </a:ext>
          </a:extLst>
        </xdr:cNvPr>
        <xdr:cNvSpPr/>
      </xdr:nvSpPr>
      <xdr:spPr>
        <a:xfrm>
          <a:off x="18605500" y="1473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42100</xdr:rowOff>
    </xdr:from>
    <xdr:to>
      <xdr:col>102</xdr:col>
      <xdr:colOff>114300</xdr:colOff>
      <xdr:row>86</xdr:row>
      <xdr:rowOff>43435</xdr:rowOff>
    </xdr:to>
    <xdr:cxnSp macro="">
      <xdr:nvCxnSpPr>
        <xdr:cNvPr id="612" name="直線コネクタ 611">
          <a:extLst>
            <a:ext uri="{FF2B5EF4-FFF2-40B4-BE49-F238E27FC236}">
              <a16:creationId xmlns:a16="http://schemas.microsoft.com/office/drawing/2014/main" id="{46FA7535-1624-4649-AEC6-BC577B599EB9}"/>
            </a:ext>
          </a:extLst>
        </xdr:cNvPr>
        <xdr:cNvCxnSpPr/>
      </xdr:nvCxnSpPr>
      <xdr:spPr>
        <a:xfrm flipV="1">
          <a:off x="18656300" y="14786800"/>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613" name="n_1aveValue【消防施設】&#10;一人当たり面積">
          <a:extLst>
            <a:ext uri="{FF2B5EF4-FFF2-40B4-BE49-F238E27FC236}">
              <a16:creationId xmlns:a16="http://schemas.microsoft.com/office/drawing/2014/main" id="{76657147-137E-441F-9483-E3795362C14E}"/>
            </a:ext>
          </a:extLst>
        </xdr:cNvPr>
        <xdr:cNvSpPr txBox="1"/>
      </xdr:nvSpPr>
      <xdr:spPr>
        <a:xfrm>
          <a:off x="21075727" y="148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614" name="n_2aveValue【消防施設】&#10;一人当たり面積">
          <a:extLst>
            <a:ext uri="{FF2B5EF4-FFF2-40B4-BE49-F238E27FC236}">
              <a16:creationId xmlns:a16="http://schemas.microsoft.com/office/drawing/2014/main" id="{83D4FAFA-B4A4-431D-AE9E-0066E000E13D}"/>
            </a:ext>
          </a:extLst>
        </xdr:cNvPr>
        <xdr:cNvSpPr txBox="1"/>
      </xdr:nvSpPr>
      <xdr:spPr>
        <a:xfrm>
          <a:off x="20199427"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615" name="n_3aveValue【消防施設】&#10;一人当たり面積">
          <a:extLst>
            <a:ext uri="{FF2B5EF4-FFF2-40B4-BE49-F238E27FC236}">
              <a16:creationId xmlns:a16="http://schemas.microsoft.com/office/drawing/2014/main" id="{E9D615B6-DA5D-4B98-A103-DD1E50826A28}"/>
            </a:ext>
          </a:extLst>
        </xdr:cNvPr>
        <xdr:cNvSpPr txBox="1"/>
      </xdr:nvSpPr>
      <xdr:spPr>
        <a:xfrm>
          <a:off x="19310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99840</xdr:rowOff>
    </xdr:from>
    <xdr:ext cx="469744" cy="259045"/>
    <xdr:sp macro="" textlink="">
      <xdr:nvSpPr>
        <xdr:cNvPr id="616" name="n_4aveValue【消防施設】&#10;一人当たり面積">
          <a:extLst>
            <a:ext uri="{FF2B5EF4-FFF2-40B4-BE49-F238E27FC236}">
              <a16:creationId xmlns:a16="http://schemas.microsoft.com/office/drawing/2014/main" id="{9BC46BAB-B29B-4C8A-8D7A-C0A6B9D7B85D}"/>
            </a:ext>
          </a:extLst>
        </xdr:cNvPr>
        <xdr:cNvSpPr txBox="1"/>
      </xdr:nvSpPr>
      <xdr:spPr>
        <a:xfrm>
          <a:off x="18421427" y="148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107332</xdr:rowOff>
    </xdr:from>
    <xdr:ext cx="469744" cy="259045"/>
    <xdr:sp macro="" textlink="">
      <xdr:nvSpPr>
        <xdr:cNvPr id="617" name="n_1mainValue【消防施設】&#10;一人当たり面積">
          <a:extLst>
            <a:ext uri="{FF2B5EF4-FFF2-40B4-BE49-F238E27FC236}">
              <a16:creationId xmlns:a16="http://schemas.microsoft.com/office/drawing/2014/main" id="{DC4A8C94-95A5-41F5-8F89-3E4EB40173F4}"/>
            </a:ext>
          </a:extLst>
        </xdr:cNvPr>
        <xdr:cNvSpPr txBox="1"/>
      </xdr:nvSpPr>
      <xdr:spPr>
        <a:xfrm>
          <a:off x="21075727" y="1450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107903</xdr:rowOff>
    </xdr:from>
    <xdr:ext cx="469744" cy="259045"/>
    <xdr:sp macro="" textlink="">
      <xdr:nvSpPr>
        <xdr:cNvPr id="618" name="n_2mainValue【消防施設】&#10;一人当たり面積">
          <a:extLst>
            <a:ext uri="{FF2B5EF4-FFF2-40B4-BE49-F238E27FC236}">
              <a16:creationId xmlns:a16="http://schemas.microsoft.com/office/drawing/2014/main" id="{EC11B403-4E06-46B8-9AD5-DD60BE6D0453}"/>
            </a:ext>
          </a:extLst>
        </xdr:cNvPr>
        <xdr:cNvSpPr txBox="1"/>
      </xdr:nvSpPr>
      <xdr:spPr>
        <a:xfrm>
          <a:off x="20199427" y="1450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109427</xdr:rowOff>
    </xdr:from>
    <xdr:ext cx="469744" cy="259045"/>
    <xdr:sp macro="" textlink="">
      <xdr:nvSpPr>
        <xdr:cNvPr id="619" name="n_3mainValue【消防施設】&#10;一人当たり面積">
          <a:extLst>
            <a:ext uri="{FF2B5EF4-FFF2-40B4-BE49-F238E27FC236}">
              <a16:creationId xmlns:a16="http://schemas.microsoft.com/office/drawing/2014/main" id="{19D57FEB-04E0-4433-8574-10AF5DD53D4B}"/>
            </a:ext>
          </a:extLst>
        </xdr:cNvPr>
        <xdr:cNvSpPr txBox="1"/>
      </xdr:nvSpPr>
      <xdr:spPr>
        <a:xfrm>
          <a:off x="19310427" y="1451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110762</xdr:rowOff>
    </xdr:from>
    <xdr:ext cx="469744" cy="259045"/>
    <xdr:sp macro="" textlink="">
      <xdr:nvSpPr>
        <xdr:cNvPr id="620" name="n_4mainValue【消防施設】&#10;一人当たり面積">
          <a:extLst>
            <a:ext uri="{FF2B5EF4-FFF2-40B4-BE49-F238E27FC236}">
              <a16:creationId xmlns:a16="http://schemas.microsoft.com/office/drawing/2014/main" id="{CEA050B5-61B6-4AE7-9B37-EA6E1C1F3C40}"/>
            </a:ext>
          </a:extLst>
        </xdr:cNvPr>
        <xdr:cNvSpPr txBox="1"/>
      </xdr:nvSpPr>
      <xdr:spPr>
        <a:xfrm>
          <a:off x="18421427" y="1451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a:extLst>
            <a:ext uri="{FF2B5EF4-FFF2-40B4-BE49-F238E27FC236}">
              <a16:creationId xmlns:a16="http://schemas.microsoft.com/office/drawing/2014/main" id="{B005E862-1019-41C3-8CB7-3B75A2D6413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a:extLst>
            <a:ext uri="{FF2B5EF4-FFF2-40B4-BE49-F238E27FC236}">
              <a16:creationId xmlns:a16="http://schemas.microsoft.com/office/drawing/2014/main" id="{5F870624-EE5D-4F90-92C7-D2F2DE21C4D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a:extLst>
            <a:ext uri="{FF2B5EF4-FFF2-40B4-BE49-F238E27FC236}">
              <a16:creationId xmlns:a16="http://schemas.microsoft.com/office/drawing/2014/main" id="{33ADEFB6-5AC0-4854-806E-74F1D2AC07A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a:extLst>
            <a:ext uri="{FF2B5EF4-FFF2-40B4-BE49-F238E27FC236}">
              <a16:creationId xmlns:a16="http://schemas.microsoft.com/office/drawing/2014/main" id="{E2BA13FB-2A48-4C1F-95A6-A58C6FFB014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a:extLst>
            <a:ext uri="{FF2B5EF4-FFF2-40B4-BE49-F238E27FC236}">
              <a16:creationId xmlns:a16="http://schemas.microsoft.com/office/drawing/2014/main" id="{734016F7-5448-44CA-9702-F49BA305083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a:extLst>
            <a:ext uri="{FF2B5EF4-FFF2-40B4-BE49-F238E27FC236}">
              <a16:creationId xmlns:a16="http://schemas.microsoft.com/office/drawing/2014/main" id="{709F0047-BCCE-4907-99A8-D15A0222A9C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a:extLst>
            <a:ext uri="{FF2B5EF4-FFF2-40B4-BE49-F238E27FC236}">
              <a16:creationId xmlns:a16="http://schemas.microsoft.com/office/drawing/2014/main" id="{D0067006-9EC8-422D-8AD2-52F71278FB6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a:extLst>
            <a:ext uri="{FF2B5EF4-FFF2-40B4-BE49-F238E27FC236}">
              <a16:creationId xmlns:a16="http://schemas.microsoft.com/office/drawing/2014/main" id="{A736FC5F-70F1-4639-9B89-5692EAA8E6D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9" name="テキスト ボックス 628">
          <a:extLst>
            <a:ext uri="{FF2B5EF4-FFF2-40B4-BE49-F238E27FC236}">
              <a16:creationId xmlns:a16="http://schemas.microsoft.com/office/drawing/2014/main" id="{2DDBB60F-5C5B-45DF-8BC1-554F5F0E426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0" name="直線コネクタ 629">
          <a:extLst>
            <a:ext uri="{FF2B5EF4-FFF2-40B4-BE49-F238E27FC236}">
              <a16:creationId xmlns:a16="http://schemas.microsoft.com/office/drawing/2014/main" id="{EDB63960-22DA-4F2B-BC88-9BFFA316528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1" name="テキスト ボックス 630">
          <a:extLst>
            <a:ext uri="{FF2B5EF4-FFF2-40B4-BE49-F238E27FC236}">
              <a16:creationId xmlns:a16="http://schemas.microsoft.com/office/drawing/2014/main" id="{B1ED8DD6-34E5-4FD6-B9DA-DE4F361461C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2" name="直線コネクタ 631">
          <a:extLst>
            <a:ext uri="{FF2B5EF4-FFF2-40B4-BE49-F238E27FC236}">
              <a16:creationId xmlns:a16="http://schemas.microsoft.com/office/drawing/2014/main" id="{B024630E-6330-4F73-B910-95FA09CCBA6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3" name="テキスト ボックス 632">
          <a:extLst>
            <a:ext uri="{FF2B5EF4-FFF2-40B4-BE49-F238E27FC236}">
              <a16:creationId xmlns:a16="http://schemas.microsoft.com/office/drawing/2014/main" id="{104B2F46-FD4A-4305-ABD5-E9A60258F08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4" name="直線コネクタ 633">
          <a:extLst>
            <a:ext uri="{FF2B5EF4-FFF2-40B4-BE49-F238E27FC236}">
              <a16:creationId xmlns:a16="http://schemas.microsoft.com/office/drawing/2014/main" id="{F84CEEB3-E186-4B9D-BACE-9C117EA2432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5" name="テキスト ボックス 634">
          <a:extLst>
            <a:ext uri="{FF2B5EF4-FFF2-40B4-BE49-F238E27FC236}">
              <a16:creationId xmlns:a16="http://schemas.microsoft.com/office/drawing/2014/main" id="{9A9BC444-8B33-424C-8C43-AAA183974AF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6" name="直線コネクタ 635">
          <a:extLst>
            <a:ext uri="{FF2B5EF4-FFF2-40B4-BE49-F238E27FC236}">
              <a16:creationId xmlns:a16="http://schemas.microsoft.com/office/drawing/2014/main" id="{39250A67-5A13-4C8D-8177-9D7FAA4A543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7" name="テキスト ボックス 636">
          <a:extLst>
            <a:ext uri="{FF2B5EF4-FFF2-40B4-BE49-F238E27FC236}">
              <a16:creationId xmlns:a16="http://schemas.microsoft.com/office/drawing/2014/main" id="{37C36DA1-3C41-418B-B6D4-08CC58B3B8F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8" name="直線コネクタ 637">
          <a:extLst>
            <a:ext uri="{FF2B5EF4-FFF2-40B4-BE49-F238E27FC236}">
              <a16:creationId xmlns:a16="http://schemas.microsoft.com/office/drawing/2014/main" id="{8594F31D-787A-48F9-960E-2674ABA7D93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9" name="テキスト ボックス 638">
          <a:extLst>
            <a:ext uri="{FF2B5EF4-FFF2-40B4-BE49-F238E27FC236}">
              <a16:creationId xmlns:a16="http://schemas.microsoft.com/office/drawing/2014/main" id="{9EA89C4F-D248-4445-98E8-7E2F74ECA8C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0" name="直線コネクタ 639">
          <a:extLst>
            <a:ext uri="{FF2B5EF4-FFF2-40B4-BE49-F238E27FC236}">
              <a16:creationId xmlns:a16="http://schemas.microsoft.com/office/drawing/2014/main" id="{9B6E177E-AB30-4228-9658-DDB125FEDA8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1" name="テキスト ボックス 640">
          <a:extLst>
            <a:ext uri="{FF2B5EF4-FFF2-40B4-BE49-F238E27FC236}">
              <a16:creationId xmlns:a16="http://schemas.microsoft.com/office/drawing/2014/main" id="{80E03FAE-0C5A-4AC9-BC30-97171A2CC24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2" name="直線コネクタ 641">
          <a:extLst>
            <a:ext uri="{FF2B5EF4-FFF2-40B4-BE49-F238E27FC236}">
              <a16:creationId xmlns:a16="http://schemas.microsoft.com/office/drawing/2014/main" id="{FC4F9A23-96D3-45C0-A977-9B16347D506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3" name="テキスト ボックス 642">
          <a:extLst>
            <a:ext uri="{FF2B5EF4-FFF2-40B4-BE49-F238E27FC236}">
              <a16:creationId xmlns:a16="http://schemas.microsoft.com/office/drawing/2014/main" id="{8F945E02-2097-4881-B710-D19897E4E63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4" name="直線コネクタ 643">
          <a:extLst>
            <a:ext uri="{FF2B5EF4-FFF2-40B4-BE49-F238E27FC236}">
              <a16:creationId xmlns:a16="http://schemas.microsoft.com/office/drawing/2014/main" id="{E54BB0A6-DCC6-4481-87DF-3DE55211CBE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庁舎】&#10;有形固定資産減価償却率グラフ枠">
          <a:extLst>
            <a:ext uri="{FF2B5EF4-FFF2-40B4-BE49-F238E27FC236}">
              <a16:creationId xmlns:a16="http://schemas.microsoft.com/office/drawing/2014/main" id="{C46E09DE-F7A1-4CC9-961D-4DB24E23936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646" name="直線コネクタ 645">
          <a:extLst>
            <a:ext uri="{FF2B5EF4-FFF2-40B4-BE49-F238E27FC236}">
              <a16:creationId xmlns:a16="http://schemas.microsoft.com/office/drawing/2014/main" id="{E7FE756D-3D9B-46DF-963F-3C5C025EFAD3}"/>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7" name="【庁舎】&#10;有形固定資産減価償却率最小値テキスト">
          <a:extLst>
            <a:ext uri="{FF2B5EF4-FFF2-40B4-BE49-F238E27FC236}">
              <a16:creationId xmlns:a16="http://schemas.microsoft.com/office/drawing/2014/main" id="{A55EEAE9-2C9C-4F1D-B0F6-F8DAEF3BBE7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8" name="直線コネクタ 647">
          <a:extLst>
            <a:ext uri="{FF2B5EF4-FFF2-40B4-BE49-F238E27FC236}">
              <a16:creationId xmlns:a16="http://schemas.microsoft.com/office/drawing/2014/main" id="{4CF9B9B3-26E2-4851-A81C-D2738810F96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649" name="【庁舎】&#10;有形固定資産減価償却率最大値テキスト">
          <a:extLst>
            <a:ext uri="{FF2B5EF4-FFF2-40B4-BE49-F238E27FC236}">
              <a16:creationId xmlns:a16="http://schemas.microsoft.com/office/drawing/2014/main" id="{33AE5577-8EB0-4BC0-88B5-837E50FE31F4}"/>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650" name="直線コネクタ 649">
          <a:extLst>
            <a:ext uri="{FF2B5EF4-FFF2-40B4-BE49-F238E27FC236}">
              <a16:creationId xmlns:a16="http://schemas.microsoft.com/office/drawing/2014/main" id="{A878C4A5-1379-408A-9DCB-2A95F126C72F}"/>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651" name="【庁舎】&#10;有形固定資産減価償却率平均値テキスト">
          <a:extLst>
            <a:ext uri="{FF2B5EF4-FFF2-40B4-BE49-F238E27FC236}">
              <a16:creationId xmlns:a16="http://schemas.microsoft.com/office/drawing/2014/main" id="{E1753955-6430-49D8-946E-BC7916C86520}"/>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652" name="フローチャート: 判断 651">
          <a:extLst>
            <a:ext uri="{FF2B5EF4-FFF2-40B4-BE49-F238E27FC236}">
              <a16:creationId xmlns:a16="http://schemas.microsoft.com/office/drawing/2014/main" id="{5E38407F-97F0-4619-9519-E5110DE22325}"/>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653" name="フローチャート: 判断 652">
          <a:extLst>
            <a:ext uri="{FF2B5EF4-FFF2-40B4-BE49-F238E27FC236}">
              <a16:creationId xmlns:a16="http://schemas.microsoft.com/office/drawing/2014/main" id="{D60F723E-FABA-4F57-B1AB-A517D9194E63}"/>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654" name="フローチャート: 判断 653">
          <a:extLst>
            <a:ext uri="{FF2B5EF4-FFF2-40B4-BE49-F238E27FC236}">
              <a16:creationId xmlns:a16="http://schemas.microsoft.com/office/drawing/2014/main" id="{3E73471F-FBC6-4E49-A025-091F388CB5D0}"/>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655" name="フローチャート: 判断 654">
          <a:extLst>
            <a:ext uri="{FF2B5EF4-FFF2-40B4-BE49-F238E27FC236}">
              <a16:creationId xmlns:a16="http://schemas.microsoft.com/office/drawing/2014/main" id="{7B774F4F-B6B7-455E-9A40-3E1C0BEC30A8}"/>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656" name="フローチャート: 判断 655">
          <a:extLst>
            <a:ext uri="{FF2B5EF4-FFF2-40B4-BE49-F238E27FC236}">
              <a16:creationId xmlns:a16="http://schemas.microsoft.com/office/drawing/2014/main" id="{475AB562-6C7E-4177-8097-105BD43309D0}"/>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12352C23-A19F-4828-892A-479333F690F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3145700D-9983-4C49-B239-181E6A522BD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9607BA54-CF0C-47DE-A525-5329242E0F4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4C72AA19-FDBA-4D66-B572-EEB14D333A4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B17053F6-05FD-43F0-88C5-9B5A5D388EE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10705</xdr:rowOff>
    </xdr:from>
    <xdr:to>
      <xdr:col>85</xdr:col>
      <xdr:colOff>177800</xdr:colOff>
      <xdr:row>108</xdr:row>
      <xdr:rowOff>112305</xdr:rowOff>
    </xdr:to>
    <xdr:sp macro="" textlink="">
      <xdr:nvSpPr>
        <xdr:cNvPr id="662" name="楕円 661">
          <a:extLst>
            <a:ext uri="{FF2B5EF4-FFF2-40B4-BE49-F238E27FC236}">
              <a16:creationId xmlns:a16="http://schemas.microsoft.com/office/drawing/2014/main" id="{31EC0821-B82A-49C6-B24C-4F022AAAB56A}"/>
            </a:ext>
          </a:extLst>
        </xdr:cNvPr>
        <xdr:cNvSpPr/>
      </xdr:nvSpPr>
      <xdr:spPr>
        <a:xfrm>
          <a:off x="16268700" y="185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160582</xdr:rowOff>
    </xdr:from>
    <xdr:ext cx="405111" cy="259045"/>
    <xdr:sp macro="" textlink="">
      <xdr:nvSpPr>
        <xdr:cNvPr id="663" name="【庁舎】&#10;有形固定資産減価償却率該当値テキスト">
          <a:extLst>
            <a:ext uri="{FF2B5EF4-FFF2-40B4-BE49-F238E27FC236}">
              <a16:creationId xmlns:a16="http://schemas.microsoft.com/office/drawing/2014/main" id="{3692DB5C-9ECF-4F88-A193-C7771F55C607}"/>
            </a:ext>
          </a:extLst>
        </xdr:cNvPr>
        <xdr:cNvSpPr txBox="1"/>
      </xdr:nvSpPr>
      <xdr:spPr>
        <a:xfrm>
          <a:off x="16357600" y="1850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907</xdr:rowOff>
    </xdr:from>
    <xdr:to>
      <xdr:col>81</xdr:col>
      <xdr:colOff>101600</xdr:colOff>
      <xdr:row>108</xdr:row>
      <xdr:rowOff>102507</xdr:rowOff>
    </xdr:to>
    <xdr:sp macro="" textlink="">
      <xdr:nvSpPr>
        <xdr:cNvPr id="664" name="楕円 663">
          <a:extLst>
            <a:ext uri="{FF2B5EF4-FFF2-40B4-BE49-F238E27FC236}">
              <a16:creationId xmlns:a16="http://schemas.microsoft.com/office/drawing/2014/main" id="{3F67B9D2-0A00-46B6-9981-5F0B1E44DDC3}"/>
            </a:ext>
          </a:extLst>
        </xdr:cNvPr>
        <xdr:cNvSpPr/>
      </xdr:nvSpPr>
      <xdr:spPr>
        <a:xfrm>
          <a:off x="154305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51707</xdr:rowOff>
    </xdr:from>
    <xdr:to>
      <xdr:col>85</xdr:col>
      <xdr:colOff>127000</xdr:colOff>
      <xdr:row>108</xdr:row>
      <xdr:rowOff>61505</xdr:rowOff>
    </xdr:to>
    <xdr:cxnSp macro="">
      <xdr:nvCxnSpPr>
        <xdr:cNvPr id="665" name="直線コネクタ 664">
          <a:extLst>
            <a:ext uri="{FF2B5EF4-FFF2-40B4-BE49-F238E27FC236}">
              <a16:creationId xmlns:a16="http://schemas.microsoft.com/office/drawing/2014/main" id="{6B1EC122-F477-4E9F-9B77-F689DFE01CDD}"/>
            </a:ext>
          </a:extLst>
        </xdr:cNvPr>
        <xdr:cNvCxnSpPr/>
      </xdr:nvCxnSpPr>
      <xdr:spPr>
        <a:xfrm>
          <a:off x="15481300" y="18568307"/>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160927</xdr:rowOff>
    </xdr:from>
    <xdr:to>
      <xdr:col>76</xdr:col>
      <xdr:colOff>165100</xdr:colOff>
      <xdr:row>108</xdr:row>
      <xdr:rowOff>91077</xdr:rowOff>
    </xdr:to>
    <xdr:sp macro="" textlink="">
      <xdr:nvSpPr>
        <xdr:cNvPr id="666" name="楕円 665">
          <a:extLst>
            <a:ext uri="{FF2B5EF4-FFF2-40B4-BE49-F238E27FC236}">
              <a16:creationId xmlns:a16="http://schemas.microsoft.com/office/drawing/2014/main" id="{F2A90691-D7AF-40BA-96A1-8623BD227D25}"/>
            </a:ext>
          </a:extLst>
        </xdr:cNvPr>
        <xdr:cNvSpPr/>
      </xdr:nvSpPr>
      <xdr:spPr>
        <a:xfrm>
          <a:off x="14541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40277</xdr:rowOff>
    </xdr:from>
    <xdr:to>
      <xdr:col>81</xdr:col>
      <xdr:colOff>50800</xdr:colOff>
      <xdr:row>108</xdr:row>
      <xdr:rowOff>51707</xdr:rowOff>
    </xdr:to>
    <xdr:cxnSp macro="">
      <xdr:nvCxnSpPr>
        <xdr:cNvPr id="667" name="直線コネクタ 666">
          <a:extLst>
            <a:ext uri="{FF2B5EF4-FFF2-40B4-BE49-F238E27FC236}">
              <a16:creationId xmlns:a16="http://schemas.microsoft.com/office/drawing/2014/main" id="{225C8059-07C8-41F9-92BB-1A615A91C94B}"/>
            </a:ext>
          </a:extLst>
        </xdr:cNvPr>
        <xdr:cNvCxnSpPr/>
      </xdr:nvCxnSpPr>
      <xdr:spPr>
        <a:xfrm>
          <a:off x="14592300" y="1855687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154395</xdr:rowOff>
    </xdr:from>
    <xdr:to>
      <xdr:col>72</xdr:col>
      <xdr:colOff>38100</xdr:colOff>
      <xdr:row>108</xdr:row>
      <xdr:rowOff>84545</xdr:rowOff>
    </xdr:to>
    <xdr:sp macro="" textlink="">
      <xdr:nvSpPr>
        <xdr:cNvPr id="668" name="楕円 667">
          <a:extLst>
            <a:ext uri="{FF2B5EF4-FFF2-40B4-BE49-F238E27FC236}">
              <a16:creationId xmlns:a16="http://schemas.microsoft.com/office/drawing/2014/main" id="{28BB69B7-AD5E-44F2-A938-9E03530791BE}"/>
            </a:ext>
          </a:extLst>
        </xdr:cNvPr>
        <xdr:cNvSpPr/>
      </xdr:nvSpPr>
      <xdr:spPr>
        <a:xfrm>
          <a:off x="13652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33745</xdr:rowOff>
    </xdr:from>
    <xdr:to>
      <xdr:col>76</xdr:col>
      <xdr:colOff>114300</xdr:colOff>
      <xdr:row>108</xdr:row>
      <xdr:rowOff>40277</xdr:rowOff>
    </xdr:to>
    <xdr:cxnSp macro="">
      <xdr:nvCxnSpPr>
        <xdr:cNvPr id="669" name="直線コネクタ 668">
          <a:extLst>
            <a:ext uri="{FF2B5EF4-FFF2-40B4-BE49-F238E27FC236}">
              <a16:creationId xmlns:a16="http://schemas.microsoft.com/office/drawing/2014/main" id="{C74CEEFD-765C-4E63-A7A2-ACE6ECEB20B2}"/>
            </a:ext>
          </a:extLst>
        </xdr:cNvPr>
        <xdr:cNvCxnSpPr/>
      </xdr:nvCxnSpPr>
      <xdr:spPr>
        <a:xfrm>
          <a:off x="13703300" y="185503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142966</xdr:rowOff>
    </xdr:from>
    <xdr:to>
      <xdr:col>67</xdr:col>
      <xdr:colOff>101600</xdr:colOff>
      <xdr:row>108</xdr:row>
      <xdr:rowOff>73116</xdr:rowOff>
    </xdr:to>
    <xdr:sp macro="" textlink="">
      <xdr:nvSpPr>
        <xdr:cNvPr id="670" name="楕円 669">
          <a:extLst>
            <a:ext uri="{FF2B5EF4-FFF2-40B4-BE49-F238E27FC236}">
              <a16:creationId xmlns:a16="http://schemas.microsoft.com/office/drawing/2014/main" id="{CA1BF235-194F-43A5-B21C-793D14E8FE4F}"/>
            </a:ext>
          </a:extLst>
        </xdr:cNvPr>
        <xdr:cNvSpPr/>
      </xdr:nvSpPr>
      <xdr:spPr>
        <a:xfrm>
          <a:off x="12763500" y="184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22316</xdr:rowOff>
    </xdr:from>
    <xdr:to>
      <xdr:col>71</xdr:col>
      <xdr:colOff>177800</xdr:colOff>
      <xdr:row>108</xdr:row>
      <xdr:rowOff>33745</xdr:rowOff>
    </xdr:to>
    <xdr:cxnSp macro="">
      <xdr:nvCxnSpPr>
        <xdr:cNvPr id="671" name="直線コネクタ 670">
          <a:extLst>
            <a:ext uri="{FF2B5EF4-FFF2-40B4-BE49-F238E27FC236}">
              <a16:creationId xmlns:a16="http://schemas.microsoft.com/office/drawing/2014/main" id="{AEDCF2DE-5110-4A66-BB0E-32A3056F33AF}"/>
            </a:ext>
          </a:extLst>
        </xdr:cNvPr>
        <xdr:cNvCxnSpPr/>
      </xdr:nvCxnSpPr>
      <xdr:spPr>
        <a:xfrm>
          <a:off x="12814300" y="1853891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672" name="n_1aveValue【庁舎】&#10;有形固定資産減価償却率">
          <a:extLst>
            <a:ext uri="{FF2B5EF4-FFF2-40B4-BE49-F238E27FC236}">
              <a16:creationId xmlns:a16="http://schemas.microsoft.com/office/drawing/2014/main" id="{2FFA2996-8638-42B3-A31C-6EA4E6778827}"/>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673" name="n_2aveValue【庁舎】&#10;有形固定資産減価償却率">
          <a:extLst>
            <a:ext uri="{FF2B5EF4-FFF2-40B4-BE49-F238E27FC236}">
              <a16:creationId xmlns:a16="http://schemas.microsoft.com/office/drawing/2014/main" id="{F1BBE557-5E15-4566-ACDE-27B177937019}"/>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674" name="n_3aveValue【庁舎】&#10;有形固定資産減価償却率">
          <a:extLst>
            <a:ext uri="{FF2B5EF4-FFF2-40B4-BE49-F238E27FC236}">
              <a16:creationId xmlns:a16="http://schemas.microsoft.com/office/drawing/2014/main" id="{85B690FA-8CF4-411E-9906-EE2FDCEDA68B}"/>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675" name="n_4aveValue【庁舎】&#10;有形固定資産減価償却率">
          <a:extLst>
            <a:ext uri="{FF2B5EF4-FFF2-40B4-BE49-F238E27FC236}">
              <a16:creationId xmlns:a16="http://schemas.microsoft.com/office/drawing/2014/main" id="{A70DD464-9C82-4BC9-88E6-531335E1B5A1}"/>
            </a:ext>
          </a:extLst>
        </xdr:cNvPr>
        <xdr:cNvSpPr txBox="1"/>
      </xdr:nvSpPr>
      <xdr:spPr>
        <a:xfrm>
          <a:off x="12611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93634</xdr:rowOff>
    </xdr:from>
    <xdr:ext cx="405111" cy="259045"/>
    <xdr:sp macro="" textlink="">
      <xdr:nvSpPr>
        <xdr:cNvPr id="676" name="n_1mainValue【庁舎】&#10;有形固定資産減価償却率">
          <a:extLst>
            <a:ext uri="{FF2B5EF4-FFF2-40B4-BE49-F238E27FC236}">
              <a16:creationId xmlns:a16="http://schemas.microsoft.com/office/drawing/2014/main" id="{F60F60A0-2A4D-4F2A-A123-8F0D5B737DC1}"/>
            </a:ext>
          </a:extLst>
        </xdr:cNvPr>
        <xdr:cNvSpPr txBox="1"/>
      </xdr:nvSpPr>
      <xdr:spPr>
        <a:xfrm>
          <a:off x="15266044" y="1861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82204</xdr:rowOff>
    </xdr:from>
    <xdr:ext cx="405111" cy="259045"/>
    <xdr:sp macro="" textlink="">
      <xdr:nvSpPr>
        <xdr:cNvPr id="677" name="n_2mainValue【庁舎】&#10;有形固定資産減価償却率">
          <a:extLst>
            <a:ext uri="{FF2B5EF4-FFF2-40B4-BE49-F238E27FC236}">
              <a16:creationId xmlns:a16="http://schemas.microsoft.com/office/drawing/2014/main" id="{A0BC3385-64F7-4E5A-994A-638D63BD89E8}"/>
            </a:ext>
          </a:extLst>
        </xdr:cNvPr>
        <xdr:cNvSpPr txBox="1"/>
      </xdr:nvSpPr>
      <xdr:spPr>
        <a:xfrm>
          <a:off x="14389744" y="185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75672</xdr:rowOff>
    </xdr:from>
    <xdr:ext cx="405111" cy="259045"/>
    <xdr:sp macro="" textlink="">
      <xdr:nvSpPr>
        <xdr:cNvPr id="678" name="n_3mainValue【庁舎】&#10;有形固定資産減価償却率">
          <a:extLst>
            <a:ext uri="{FF2B5EF4-FFF2-40B4-BE49-F238E27FC236}">
              <a16:creationId xmlns:a16="http://schemas.microsoft.com/office/drawing/2014/main" id="{176BB4C4-137B-4CCC-9267-2F1AC2B1AF1F}"/>
            </a:ext>
          </a:extLst>
        </xdr:cNvPr>
        <xdr:cNvSpPr txBox="1"/>
      </xdr:nvSpPr>
      <xdr:spPr>
        <a:xfrm>
          <a:off x="13500744" y="1859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64243</xdr:rowOff>
    </xdr:from>
    <xdr:ext cx="405111" cy="259045"/>
    <xdr:sp macro="" textlink="">
      <xdr:nvSpPr>
        <xdr:cNvPr id="679" name="n_4mainValue【庁舎】&#10;有形固定資産減価償却率">
          <a:extLst>
            <a:ext uri="{FF2B5EF4-FFF2-40B4-BE49-F238E27FC236}">
              <a16:creationId xmlns:a16="http://schemas.microsoft.com/office/drawing/2014/main" id="{1E96016C-304E-4C55-9DB3-9EF87DA07E89}"/>
            </a:ext>
          </a:extLst>
        </xdr:cNvPr>
        <xdr:cNvSpPr txBox="1"/>
      </xdr:nvSpPr>
      <xdr:spPr>
        <a:xfrm>
          <a:off x="12611744" y="1858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0" name="正方形/長方形 679">
          <a:extLst>
            <a:ext uri="{FF2B5EF4-FFF2-40B4-BE49-F238E27FC236}">
              <a16:creationId xmlns:a16="http://schemas.microsoft.com/office/drawing/2014/main" id="{F2ACF7DD-C59E-4858-9BD5-577F559C823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1" name="正方形/長方形 680">
          <a:extLst>
            <a:ext uri="{FF2B5EF4-FFF2-40B4-BE49-F238E27FC236}">
              <a16:creationId xmlns:a16="http://schemas.microsoft.com/office/drawing/2014/main" id="{18C42D1B-7523-490B-BEF5-56221DD4795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2" name="正方形/長方形 681">
          <a:extLst>
            <a:ext uri="{FF2B5EF4-FFF2-40B4-BE49-F238E27FC236}">
              <a16:creationId xmlns:a16="http://schemas.microsoft.com/office/drawing/2014/main" id="{D3C9B092-4573-4BC8-BEED-FF63F92D5D3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3" name="正方形/長方形 682">
          <a:extLst>
            <a:ext uri="{FF2B5EF4-FFF2-40B4-BE49-F238E27FC236}">
              <a16:creationId xmlns:a16="http://schemas.microsoft.com/office/drawing/2014/main" id="{6DC80ECB-C0D7-455C-A011-55EEFBA0B19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4" name="正方形/長方形 683">
          <a:extLst>
            <a:ext uri="{FF2B5EF4-FFF2-40B4-BE49-F238E27FC236}">
              <a16:creationId xmlns:a16="http://schemas.microsoft.com/office/drawing/2014/main" id="{8A9E1F56-7012-4108-B08C-9B9A6C317A1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5" name="正方形/長方形 684">
          <a:extLst>
            <a:ext uri="{FF2B5EF4-FFF2-40B4-BE49-F238E27FC236}">
              <a16:creationId xmlns:a16="http://schemas.microsoft.com/office/drawing/2014/main" id="{914FD60D-6308-4C23-85EB-B91060300AC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6" name="正方形/長方形 685">
          <a:extLst>
            <a:ext uri="{FF2B5EF4-FFF2-40B4-BE49-F238E27FC236}">
              <a16:creationId xmlns:a16="http://schemas.microsoft.com/office/drawing/2014/main" id="{B60EB75E-7FCE-4698-AEA7-B57F9EDABC5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7" name="正方形/長方形 686">
          <a:extLst>
            <a:ext uri="{FF2B5EF4-FFF2-40B4-BE49-F238E27FC236}">
              <a16:creationId xmlns:a16="http://schemas.microsoft.com/office/drawing/2014/main" id="{C8A5DB08-BD27-4D25-B35F-B48F0405692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8" name="テキスト ボックス 687">
          <a:extLst>
            <a:ext uri="{FF2B5EF4-FFF2-40B4-BE49-F238E27FC236}">
              <a16:creationId xmlns:a16="http://schemas.microsoft.com/office/drawing/2014/main" id="{3C31C632-0DC5-41FD-9DA9-6195BEBFF95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9" name="直線コネクタ 688">
          <a:extLst>
            <a:ext uri="{FF2B5EF4-FFF2-40B4-BE49-F238E27FC236}">
              <a16:creationId xmlns:a16="http://schemas.microsoft.com/office/drawing/2014/main" id="{33B4B5B0-BA26-4ADB-827C-68329B48E4A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0" name="直線コネクタ 689">
          <a:extLst>
            <a:ext uri="{FF2B5EF4-FFF2-40B4-BE49-F238E27FC236}">
              <a16:creationId xmlns:a16="http://schemas.microsoft.com/office/drawing/2014/main" id="{CDCE2DF5-EA37-4BFF-BAA6-00854000EB7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1" name="テキスト ボックス 690">
          <a:extLst>
            <a:ext uri="{FF2B5EF4-FFF2-40B4-BE49-F238E27FC236}">
              <a16:creationId xmlns:a16="http://schemas.microsoft.com/office/drawing/2014/main" id="{FF01F6BF-1C36-4B2C-9097-84762640495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2" name="直線コネクタ 691">
          <a:extLst>
            <a:ext uri="{FF2B5EF4-FFF2-40B4-BE49-F238E27FC236}">
              <a16:creationId xmlns:a16="http://schemas.microsoft.com/office/drawing/2014/main" id="{97F7540E-46B6-45E3-B3D3-9E589E33E7C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3" name="テキスト ボックス 692">
          <a:extLst>
            <a:ext uri="{FF2B5EF4-FFF2-40B4-BE49-F238E27FC236}">
              <a16:creationId xmlns:a16="http://schemas.microsoft.com/office/drawing/2014/main" id="{13ECD560-9BD1-406B-A5DA-FC669F41401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4" name="直線コネクタ 693">
          <a:extLst>
            <a:ext uri="{FF2B5EF4-FFF2-40B4-BE49-F238E27FC236}">
              <a16:creationId xmlns:a16="http://schemas.microsoft.com/office/drawing/2014/main" id="{76A28E75-974F-424E-97A3-78379314F09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5" name="テキスト ボックス 694">
          <a:extLst>
            <a:ext uri="{FF2B5EF4-FFF2-40B4-BE49-F238E27FC236}">
              <a16:creationId xmlns:a16="http://schemas.microsoft.com/office/drawing/2014/main" id="{FA9F0637-6D30-4840-8A8C-B40273609FC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6" name="直線コネクタ 695">
          <a:extLst>
            <a:ext uri="{FF2B5EF4-FFF2-40B4-BE49-F238E27FC236}">
              <a16:creationId xmlns:a16="http://schemas.microsoft.com/office/drawing/2014/main" id="{211FD031-713B-4ED2-BCC3-CAC665ED34D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7" name="テキスト ボックス 696">
          <a:extLst>
            <a:ext uri="{FF2B5EF4-FFF2-40B4-BE49-F238E27FC236}">
              <a16:creationId xmlns:a16="http://schemas.microsoft.com/office/drawing/2014/main" id="{097118C7-DFC9-473E-9E23-71B4D1C8593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8" name="直線コネクタ 697">
          <a:extLst>
            <a:ext uri="{FF2B5EF4-FFF2-40B4-BE49-F238E27FC236}">
              <a16:creationId xmlns:a16="http://schemas.microsoft.com/office/drawing/2014/main" id="{DED652B4-F470-44E7-91FA-831187448D6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9" name="テキスト ボックス 698">
          <a:extLst>
            <a:ext uri="{FF2B5EF4-FFF2-40B4-BE49-F238E27FC236}">
              <a16:creationId xmlns:a16="http://schemas.microsoft.com/office/drawing/2014/main" id="{8323BF3C-AF49-4913-A8F4-19AE11C9A6F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0" name="直線コネクタ 699">
          <a:extLst>
            <a:ext uri="{FF2B5EF4-FFF2-40B4-BE49-F238E27FC236}">
              <a16:creationId xmlns:a16="http://schemas.microsoft.com/office/drawing/2014/main" id="{8BAABDCA-D394-4A21-BFAC-4DAACD54AC2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1" name="テキスト ボックス 700">
          <a:extLst>
            <a:ext uri="{FF2B5EF4-FFF2-40B4-BE49-F238E27FC236}">
              <a16:creationId xmlns:a16="http://schemas.microsoft.com/office/drawing/2014/main" id="{DE7BE0F7-7C92-47B1-91BD-7A368B26000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2" name="【庁舎】&#10;一人当たり面積グラフ枠">
          <a:extLst>
            <a:ext uri="{FF2B5EF4-FFF2-40B4-BE49-F238E27FC236}">
              <a16:creationId xmlns:a16="http://schemas.microsoft.com/office/drawing/2014/main" id="{9E0A1CF2-64E9-4598-933A-ED6D645E04A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703" name="直線コネクタ 702">
          <a:extLst>
            <a:ext uri="{FF2B5EF4-FFF2-40B4-BE49-F238E27FC236}">
              <a16:creationId xmlns:a16="http://schemas.microsoft.com/office/drawing/2014/main" id="{315D5903-7C15-4811-901D-8C3A3331F9AC}"/>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704" name="【庁舎】&#10;一人当たり面積最小値テキスト">
          <a:extLst>
            <a:ext uri="{FF2B5EF4-FFF2-40B4-BE49-F238E27FC236}">
              <a16:creationId xmlns:a16="http://schemas.microsoft.com/office/drawing/2014/main" id="{EA2E9848-2229-443E-AA5E-62E425D2E752}"/>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705" name="直線コネクタ 704">
          <a:extLst>
            <a:ext uri="{FF2B5EF4-FFF2-40B4-BE49-F238E27FC236}">
              <a16:creationId xmlns:a16="http://schemas.microsoft.com/office/drawing/2014/main" id="{131B21BB-C0E6-4390-8E22-4339EDCF366F}"/>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706" name="【庁舎】&#10;一人当たり面積最大値テキスト">
          <a:extLst>
            <a:ext uri="{FF2B5EF4-FFF2-40B4-BE49-F238E27FC236}">
              <a16:creationId xmlns:a16="http://schemas.microsoft.com/office/drawing/2014/main" id="{3E604386-443D-4291-8689-11765436B2DA}"/>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707" name="直線コネクタ 706">
          <a:extLst>
            <a:ext uri="{FF2B5EF4-FFF2-40B4-BE49-F238E27FC236}">
              <a16:creationId xmlns:a16="http://schemas.microsoft.com/office/drawing/2014/main" id="{04AC6AEA-41E1-445D-8FC7-64275AC85C4A}"/>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708" name="【庁舎】&#10;一人当たり面積平均値テキスト">
          <a:extLst>
            <a:ext uri="{FF2B5EF4-FFF2-40B4-BE49-F238E27FC236}">
              <a16:creationId xmlns:a16="http://schemas.microsoft.com/office/drawing/2014/main" id="{9723D857-97C6-49E3-B055-E055C5592857}"/>
            </a:ext>
          </a:extLst>
        </xdr:cNvPr>
        <xdr:cNvSpPr txBox="1"/>
      </xdr:nvSpPr>
      <xdr:spPr>
        <a:xfrm>
          <a:off x="22199600" y="18203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709" name="フローチャート: 判断 708">
          <a:extLst>
            <a:ext uri="{FF2B5EF4-FFF2-40B4-BE49-F238E27FC236}">
              <a16:creationId xmlns:a16="http://schemas.microsoft.com/office/drawing/2014/main" id="{746898A6-D67B-4308-A5ED-9645175F5A54}"/>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710" name="フローチャート: 判断 709">
          <a:extLst>
            <a:ext uri="{FF2B5EF4-FFF2-40B4-BE49-F238E27FC236}">
              <a16:creationId xmlns:a16="http://schemas.microsoft.com/office/drawing/2014/main" id="{69455FB3-2057-4F86-BF2E-6E4C71320C12}"/>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711" name="フローチャート: 判断 710">
          <a:extLst>
            <a:ext uri="{FF2B5EF4-FFF2-40B4-BE49-F238E27FC236}">
              <a16:creationId xmlns:a16="http://schemas.microsoft.com/office/drawing/2014/main" id="{0C8D816E-8CDB-4DC1-BF26-490E8DE62C91}"/>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12" name="フローチャート: 判断 711">
          <a:extLst>
            <a:ext uri="{FF2B5EF4-FFF2-40B4-BE49-F238E27FC236}">
              <a16:creationId xmlns:a16="http://schemas.microsoft.com/office/drawing/2014/main" id="{5D4FC188-BAB7-4282-AAC6-9C1CF5DBE6F5}"/>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713" name="フローチャート: 判断 712">
          <a:extLst>
            <a:ext uri="{FF2B5EF4-FFF2-40B4-BE49-F238E27FC236}">
              <a16:creationId xmlns:a16="http://schemas.microsoft.com/office/drawing/2014/main" id="{A52F3E7F-2C85-48BE-A447-3E7FE6A31DA3}"/>
            </a:ext>
          </a:extLst>
        </xdr:cNvPr>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E407961F-910A-40F7-B7F1-1846F0F7322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90FEA5F4-348D-4EE4-AABF-F137218B327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8908B863-3EDF-4CB8-B7A6-A3C16701788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60076B1E-87E1-4FF5-9F03-596DA06EE2C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3A3336D5-FCA0-4857-93AF-AF2105295E1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33782</xdr:rowOff>
    </xdr:from>
    <xdr:to>
      <xdr:col>116</xdr:col>
      <xdr:colOff>114300</xdr:colOff>
      <xdr:row>100</xdr:row>
      <xdr:rowOff>135382</xdr:rowOff>
    </xdr:to>
    <xdr:sp macro="" textlink="">
      <xdr:nvSpPr>
        <xdr:cNvPr id="719" name="楕円 718">
          <a:extLst>
            <a:ext uri="{FF2B5EF4-FFF2-40B4-BE49-F238E27FC236}">
              <a16:creationId xmlns:a16="http://schemas.microsoft.com/office/drawing/2014/main" id="{53AF4E6D-BCDD-4D00-8976-B603077535F0}"/>
            </a:ext>
          </a:extLst>
        </xdr:cNvPr>
        <xdr:cNvSpPr/>
      </xdr:nvSpPr>
      <xdr:spPr>
        <a:xfrm>
          <a:off x="22110700" y="1717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158259</xdr:rowOff>
    </xdr:from>
    <xdr:ext cx="469744" cy="259045"/>
    <xdr:sp macro="" textlink="">
      <xdr:nvSpPr>
        <xdr:cNvPr id="720" name="【庁舎】&#10;一人当たり面積該当値テキスト">
          <a:extLst>
            <a:ext uri="{FF2B5EF4-FFF2-40B4-BE49-F238E27FC236}">
              <a16:creationId xmlns:a16="http://schemas.microsoft.com/office/drawing/2014/main" id="{76196E2B-6350-4B34-AF9A-B5E08FA558EB}"/>
            </a:ext>
          </a:extLst>
        </xdr:cNvPr>
        <xdr:cNvSpPr txBox="1"/>
      </xdr:nvSpPr>
      <xdr:spPr>
        <a:xfrm>
          <a:off x="22199600" y="1713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45593</xdr:rowOff>
    </xdr:from>
    <xdr:to>
      <xdr:col>112</xdr:col>
      <xdr:colOff>38100</xdr:colOff>
      <xdr:row>100</xdr:row>
      <xdr:rowOff>147193</xdr:rowOff>
    </xdr:to>
    <xdr:sp macro="" textlink="">
      <xdr:nvSpPr>
        <xdr:cNvPr id="721" name="楕円 720">
          <a:extLst>
            <a:ext uri="{FF2B5EF4-FFF2-40B4-BE49-F238E27FC236}">
              <a16:creationId xmlns:a16="http://schemas.microsoft.com/office/drawing/2014/main" id="{C0F0772F-5053-4BA8-93B8-6ED65AD8F994}"/>
            </a:ext>
          </a:extLst>
        </xdr:cNvPr>
        <xdr:cNvSpPr/>
      </xdr:nvSpPr>
      <xdr:spPr>
        <a:xfrm>
          <a:off x="21272500" y="1719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84582</xdr:rowOff>
    </xdr:from>
    <xdr:to>
      <xdr:col>116</xdr:col>
      <xdr:colOff>63500</xdr:colOff>
      <xdr:row>100</xdr:row>
      <xdr:rowOff>96393</xdr:rowOff>
    </xdr:to>
    <xdr:cxnSp macro="">
      <xdr:nvCxnSpPr>
        <xdr:cNvPr id="722" name="直線コネクタ 721">
          <a:extLst>
            <a:ext uri="{FF2B5EF4-FFF2-40B4-BE49-F238E27FC236}">
              <a16:creationId xmlns:a16="http://schemas.microsoft.com/office/drawing/2014/main" id="{F1CFE866-240C-4AE8-B19B-73F062DA34FA}"/>
            </a:ext>
          </a:extLst>
        </xdr:cNvPr>
        <xdr:cNvCxnSpPr/>
      </xdr:nvCxnSpPr>
      <xdr:spPr>
        <a:xfrm flipV="1">
          <a:off x="21323300" y="17229582"/>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56262</xdr:rowOff>
    </xdr:from>
    <xdr:to>
      <xdr:col>107</xdr:col>
      <xdr:colOff>101600</xdr:colOff>
      <xdr:row>100</xdr:row>
      <xdr:rowOff>157862</xdr:rowOff>
    </xdr:to>
    <xdr:sp macro="" textlink="">
      <xdr:nvSpPr>
        <xdr:cNvPr id="723" name="楕円 722">
          <a:extLst>
            <a:ext uri="{FF2B5EF4-FFF2-40B4-BE49-F238E27FC236}">
              <a16:creationId xmlns:a16="http://schemas.microsoft.com/office/drawing/2014/main" id="{FF50E5E0-7EAD-4E48-9A8D-7C74D96B00F2}"/>
            </a:ext>
          </a:extLst>
        </xdr:cNvPr>
        <xdr:cNvSpPr/>
      </xdr:nvSpPr>
      <xdr:spPr>
        <a:xfrm>
          <a:off x="20383500" y="1720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96393</xdr:rowOff>
    </xdr:from>
    <xdr:to>
      <xdr:col>111</xdr:col>
      <xdr:colOff>177800</xdr:colOff>
      <xdr:row>100</xdr:row>
      <xdr:rowOff>107062</xdr:rowOff>
    </xdr:to>
    <xdr:cxnSp macro="">
      <xdr:nvCxnSpPr>
        <xdr:cNvPr id="724" name="直線コネクタ 723">
          <a:extLst>
            <a:ext uri="{FF2B5EF4-FFF2-40B4-BE49-F238E27FC236}">
              <a16:creationId xmlns:a16="http://schemas.microsoft.com/office/drawing/2014/main" id="{B0FF19E1-038B-46D8-AF1E-21F66756F3F8}"/>
            </a:ext>
          </a:extLst>
        </xdr:cNvPr>
        <xdr:cNvCxnSpPr/>
      </xdr:nvCxnSpPr>
      <xdr:spPr>
        <a:xfrm flipV="1">
          <a:off x="20434300" y="17241393"/>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84455</xdr:rowOff>
    </xdr:from>
    <xdr:to>
      <xdr:col>102</xdr:col>
      <xdr:colOff>165100</xdr:colOff>
      <xdr:row>101</xdr:row>
      <xdr:rowOff>14605</xdr:rowOff>
    </xdr:to>
    <xdr:sp macro="" textlink="">
      <xdr:nvSpPr>
        <xdr:cNvPr id="725" name="楕円 724">
          <a:extLst>
            <a:ext uri="{FF2B5EF4-FFF2-40B4-BE49-F238E27FC236}">
              <a16:creationId xmlns:a16="http://schemas.microsoft.com/office/drawing/2014/main" id="{E38BBA7D-2F75-4387-9796-B92FE09B7FCB}"/>
            </a:ext>
          </a:extLst>
        </xdr:cNvPr>
        <xdr:cNvSpPr/>
      </xdr:nvSpPr>
      <xdr:spPr>
        <a:xfrm>
          <a:off x="19494500" y="172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107062</xdr:rowOff>
    </xdr:from>
    <xdr:to>
      <xdr:col>107</xdr:col>
      <xdr:colOff>50800</xdr:colOff>
      <xdr:row>100</xdr:row>
      <xdr:rowOff>135255</xdr:rowOff>
    </xdr:to>
    <xdr:cxnSp macro="">
      <xdr:nvCxnSpPr>
        <xdr:cNvPr id="726" name="直線コネクタ 725">
          <a:extLst>
            <a:ext uri="{FF2B5EF4-FFF2-40B4-BE49-F238E27FC236}">
              <a16:creationId xmlns:a16="http://schemas.microsoft.com/office/drawing/2014/main" id="{2A59119D-4145-46BC-B1FC-4A550C222738}"/>
            </a:ext>
          </a:extLst>
        </xdr:cNvPr>
        <xdr:cNvCxnSpPr/>
      </xdr:nvCxnSpPr>
      <xdr:spPr>
        <a:xfrm flipV="1">
          <a:off x="19545300" y="17252062"/>
          <a:ext cx="889000" cy="2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34925</xdr:rowOff>
    </xdr:from>
    <xdr:to>
      <xdr:col>98</xdr:col>
      <xdr:colOff>38100</xdr:colOff>
      <xdr:row>102</xdr:row>
      <xdr:rowOff>136525</xdr:rowOff>
    </xdr:to>
    <xdr:sp macro="" textlink="">
      <xdr:nvSpPr>
        <xdr:cNvPr id="727" name="楕円 726">
          <a:extLst>
            <a:ext uri="{FF2B5EF4-FFF2-40B4-BE49-F238E27FC236}">
              <a16:creationId xmlns:a16="http://schemas.microsoft.com/office/drawing/2014/main" id="{0481C65A-DBAC-440E-A52E-F78D8B696371}"/>
            </a:ext>
          </a:extLst>
        </xdr:cNvPr>
        <xdr:cNvSpPr/>
      </xdr:nvSpPr>
      <xdr:spPr>
        <a:xfrm>
          <a:off x="18605500" y="175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135255</xdr:rowOff>
    </xdr:from>
    <xdr:to>
      <xdr:col>102</xdr:col>
      <xdr:colOff>114300</xdr:colOff>
      <xdr:row>102</xdr:row>
      <xdr:rowOff>85725</xdr:rowOff>
    </xdr:to>
    <xdr:cxnSp macro="">
      <xdr:nvCxnSpPr>
        <xdr:cNvPr id="728" name="直線コネクタ 727">
          <a:extLst>
            <a:ext uri="{FF2B5EF4-FFF2-40B4-BE49-F238E27FC236}">
              <a16:creationId xmlns:a16="http://schemas.microsoft.com/office/drawing/2014/main" id="{3AAC5870-0DE3-40B6-A737-B8E20D191551}"/>
            </a:ext>
          </a:extLst>
        </xdr:cNvPr>
        <xdr:cNvCxnSpPr/>
      </xdr:nvCxnSpPr>
      <xdr:spPr>
        <a:xfrm flipV="1">
          <a:off x="18656300" y="17280255"/>
          <a:ext cx="889000" cy="2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729" name="n_1aveValue【庁舎】&#10;一人当たり面積">
          <a:extLst>
            <a:ext uri="{FF2B5EF4-FFF2-40B4-BE49-F238E27FC236}">
              <a16:creationId xmlns:a16="http://schemas.microsoft.com/office/drawing/2014/main" id="{EB3C6351-BD9E-431C-81FC-21D9AAF2C619}"/>
            </a:ext>
          </a:extLst>
        </xdr:cNvPr>
        <xdr:cNvSpPr txBox="1"/>
      </xdr:nvSpPr>
      <xdr:spPr>
        <a:xfrm>
          <a:off x="21075727" y="1832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730" name="n_2aveValue【庁舎】&#10;一人当たり面積">
          <a:extLst>
            <a:ext uri="{FF2B5EF4-FFF2-40B4-BE49-F238E27FC236}">
              <a16:creationId xmlns:a16="http://schemas.microsoft.com/office/drawing/2014/main" id="{0D954076-F11B-4359-B3EA-1B2BF727AAB6}"/>
            </a:ext>
          </a:extLst>
        </xdr:cNvPr>
        <xdr:cNvSpPr txBox="1"/>
      </xdr:nvSpPr>
      <xdr:spPr>
        <a:xfrm>
          <a:off x="201994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731" name="n_3aveValue【庁舎】&#10;一人当たり面積">
          <a:extLst>
            <a:ext uri="{FF2B5EF4-FFF2-40B4-BE49-F238E27FC236}">
              <a16:creationId xmlns:a16="http://schemas.microsoft.com/office/drawing/2014/main" id="{DA4A351D-43BA-4AD3-A457-F6855050E483}"/>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732" name="n_4aveValue【庁舎】&#10;一人当たり面積">
          <a:extLst>
            <a:ext uri="{FF2B5EF4-FFF2-40B4-BE49-F238E27FC236}">
              <a16:creationId xmlns:a16="http://schemas.microsoft.com/office/drawing/2014/main" id="{2385F62E-753C-4127-8D09-4EC6DE584DCF}"/>
            </a:ext>
          </a:extLst>
        </xdr:cNvPr>
        <xdr:cNvSpPr txBox="1"/>
      </xdr:nvSpPr>
      <xdr:spPr>
        <a:xfrm>
          <a:off x="18421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163720</xdr:rowOff>
    </xdr:from>
    <xdr:ext cx="469744" cy="259045"/>
    <xdr:sp macro="" textlink="">
      <xdr:nvSpPr>
        <xdr:cNvPr id="733" name="n_1mainValue【庁舎】&#10;一人当たり面積">
          <a:extLst>
            <a:ext uri="{FF2B5EF4-FFF2-40B4-BE49-F238E27FC236}">
              <a16:creationId xmlns:a16="http://schemas.microsoft.com/office/drawing/2014/main" id="{633655EF-10E9-40B3-BD6D-456FCABC0F72}"/>
            </a:ext>
          </a:extLst>
        </xdr:cNvPr>
        <xdr:cNvSpPr txBox="1"/>
      </xdr:nvSpPr>
      <xdr:spPr>
        <a:xfrm>
          <a:off x="21075727" y="1696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2939</xdr:rowOff>
    </xdr:from>
    <xdr:ext cx="469744" cy="259045"/>
    <xdr:sp macro="" textlink="">
      <xdr:nvSpPr>
        <xdr:cNvPr id="734" name="n_2mainValue【庁舎】&#10;一人当たり面積">
          <a:extLst>
            <a:ext uri="{FF2B5EF4-FFF2-40B4-BE49-F238E27FC236}">
              <a16:creationId xmlns:a16="http://schemas.microsoft.com/office/drawing/2014/main" id="{94533368-5249-4D5B-B229-08D7E7740639}"/>
            </a:ext>
          </a:extLst>
        </xdr:cNvPr>
        <xdr:cNvSpPr txBox="1"/>
      </xdr:nvSpPr>
      <xdr:spPr>
        <a:xfrm>
          <a:off x="20199427" y="1697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31132</xdr:rowOff>
    </xdr:from>
    <xdr:ext cx="469744" cy="259045"/>
    <xdr:sp macro="" textlink="">
      <xdr:nvSpPr>
        <xdr:cNvPr id="735" name="n_3mainValue【庁舎】&#10;一人当たり面積">
          <a:extLst>
            <a:ext uri="{FF2B5EF4-FFF2-40B4-BE49-F238E27FC236}">
              <a16:creationId xmlns:a16="http://schemas.microsoft.com/office/drawing/2014/main" id="{4C6799F3-D49D-4AD8-A582-0EF5E4B77480}"/>
            </a:ext>
          </a:extLst>
        </xdr:cNvPr>
        <xdr:cNvSpPr txBox="1"/>
      </xdr:nvSpPr>
      <xdr:spPr>
        <a:xfrm>
          <a:off x="19310427" y="1700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153052</xdr:rowOff>
    </xdr:from>
    <xdr:ext cx="469744" cy="259045"/>
    <xdr:sp macro="" textlink="">
      <xdr:nvSpPr>
        <xdr:cNvPr id="736" name="n_4mainValue【庁舎】&#10;一人当たり面積">
          <a:extLst>
            <a:ext uri="{FF2B5EF4-FFF2-40B4-BE49-F238E27FC236}">
              <a16:creationId xmlns:a16="http://schemas.microsoft.com/office/drawing/2014/main" id="{DC1FD5FD-9F42-4BEC-BCCF-A79BE62682C6}"/>
            </a:ext>
          </a:extLst>
        </xdr:cNvPr>
        <xdr:cNvSpPr txBox="1"/>
      </xdr:nvSpPr>
      <xdr:spPr>
        <a:xfrm>
          <a:off x="18421427" y="1729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7" name="正方形/長方形 736">
          <a:extLst>
            <a:ext uri="{FF2B5EF4-FFF2-40B4-BE49-F238E27FC236}">
              <a16:creationId xmlns:a16="http://schemas.microsoft.com/office/drawing/2014/main" id="{4BC774ED-F445-4D80-88F1-1F9BF86A4D7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8" name="正方形/長方形 737">
          <a:extLst>
            <a:ext uri="{FF2B5EF4-FFF2-40B4-BE49-F238E27FC236}">
              <a16:creationId xmlns:a16="http://schemas.microsoft.com/office/drawing/2014/main" id="{90D7FD4B-0E67-4443-BC68-714A44F2760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9" name="テキスト ボックス 738">
          <a:extLst>
            <a:ext uri="{FF2B5EF4-FFF2-40B4-BE49-F238E27FC236}">
              <a16:creationId xmlns:a16="http://schemas.microsoft.com/office/drawing/2014/main" id="{F09DD62C-EC2E-4459-BC11-25CBFFD2E88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類似団体と比較して、特に有形固定資産減価償却率が高くなっている施設は、庁舎、消防</a:t>
          </a:r>
          <a:r>
            <a:rPr kumimoji="1" lang="ja-JP" altLang="en-US" sz="1100">
              <a:solidFill>
                <a:schemeClr val="dk1"/>
              </a:solidFill>
              <a:effectLst/>
              <a:latin typeface="+mn-lt"/>
              <a:ea typeface="+mn-ea"/>
              <a:cs typeface="+mn-cs"/>
            </a:rPr>
            <a:t>施設</a:t>
          </a:r>
          <a:r>
            <a:rPr kumimoji="1" lang="ja-JP" altLang="ja-JP" sz="1100">
              <a:solidFill>
                <a:schemeClr val="dk1"/>
              </a:solidFill>
              <a:effectLst/>
              <a:latin typeface="+mn-lt"/>
              <a:ea typeface="+mn-ea"/>
              <a:cs typeface="+mn-cs"/>
            </a:rPr>
            <a:t>等である。庁舎は、平成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耐震補強及び大規模改修を行っているが、今後周辺整備等のレイアウト変更を検討している。また、消防施設については、周辺整備と合わせ、建て替えを計画している。今後も公共施設総合管理計画に基づき、適正に管理運営を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高知県北川村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
1,190
196.73
2,375,159
2,248,105
58,044
1,298,309
2,390,831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類似団体平均と同じ水準だが、全国平均を△</a:t>
          </a:r>
          <a:r>
            <a:rPr kumimoji="1" lang="en-US" altLang="ja-JP" sz="1100">
              <a:solidFill>
                <a:schemeClr val="dk1"/>
              </a:solidFill>
              <a:effectLst/>
              <a:latin typeface="+mn-lt"/>
              <a:ea typeface="+mn-ea"/>
              <a:cs typeface="+mn-cs"/>
            </a:rPr>
            <a:t>0.29</a:t>
          </a:r>
          <a:r>
            <a:rPr kumimoji="1" lang="ja-JP" altLang="ja-JP" sz="1100">
              <a:solidFill>
                <a:schemeClr val="dk1"/>
              </a:solidFill>
              <a:effectLst/>
              <a:latin typeface="+mn-lt"/>
              <a:ea typeface="+mn-ea"/>
              <a:cs typeface="+mn-cs"/>
            </a:rPr>
            <a:t>と大きく下回っている。県平均と比べても△</a:t>
          </a:r>
          <a:r>
            <a:rPr kumimoji="1" lang="en-US" altLang="ja-JP" sz="1100">
              <a:solidFill>
                <a:schemeClr val="dk1"/>
              </a:solidFill>
              <a:effectLst/>
              <a:latin typeface="+mn-lt"/>
              <a:ea typeface="+mn-ea"/>
              <a:cs typeface="+mn-cs"/>
            </a:rPr>
            <a:t>0.06</a:t>
          </a:r>
          <a:r>
            <a:rPr kumimoji="1" lang="ja-JP" altLang="ja-JP" sz="1100">
              <a:solidFill>
                <a:schemeClr val="dk1"/>
              </a:solidFill>
              <a:effectLst/>
              <a:latin typeface="+mn-lt"/>
              <a:ea typeface="+mn-ea"/>
              <a:cs typeface="+mn-cs"/>
            </a:rPr>
            <a:t>低く、いずれも平均以下の水準を推移している。</a:t>
          </a:r>
          <a:endParaRPr lang="ja-JP" altLang="ja-JP" sz="1400">
            <a:effectLst/>
          </a:endParaRPr>
        </a:p>
        <a:p>
          <a:r>
            <a:rPr kumimoji="1" lang="ja-JP" altLang="ja-JP" sz="1100">
              <a:solidFill>
                <a:schemeClr val="dk1"/>
              </a:solidFill>
              <a:effectLst/>
              <a:latin typeface="+mn-lt"/>
              <a:ea typeface="+mn-ea"/>
              <a:cs typeface="+mn-cs"/>
            </a:rPr>
            <a:t>　普通交付税は一時的に増加傾向にあり、特別交付税は要因により増減がある状況にあり、今後の景気の動向や人口減少による地方交付税の減少は避けられない。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年に一度の固定資産税の評価替や人口減少に伴う個人住民税の税収の減少も想定される。</a:t>
          </a:r>
          <a:endParaRPr lang="ja-JP" altLang="ja-JP" sz="1400">
            <a:effectLst/>
          </a:endParaRPr>
        </a:p>
        <a:p>
          <a:r>
            <a:rPr kumimoji="1" lang="ja-JP" altLang="ja-JP" sz="1100">
              <a:solidFill>
                <a:schemeClr val="dk1"/>
              </a:solidFill>
              <a:effectLst/>
              <a:latin typeface="+mn-lt"/>
              <a:ea typeface="+mn-ea"/>
              <a:cs typeface="+mn-cs"/>
            </a:rPr>
            <a:t>　健全な財政運営を行うために、歳出の見直しを図るとともに、村税の徴収率の維持等により歳入確保に努める。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652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起債償還による交際費の減や一部事務組合への負担金の減等により、一時的に減少したことで、</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、全国平均や県平均より低い水準を維持している。</a:t>
          </a:r>
          <a:endParaRPr lang="ja-JP" altLang="ja-JP" sz="1400">
            <a:effectLst/>
          </a:endParaRPr>
        </a:p>
        <a:p>
          <a:r>
            <a:rPr kumimoji="1" lang="ja-JP" altLang="ja-JP" sz="1100">
              <a:solidFill>
                <a:schemeClr val="dk1"/>
              </a:solidFill>
              <a:effectLst/>
              <a:latin typeface="+mn-lt"/>
              <a:ea typeface="+mn-ea"/>
              <a:cs typeface="+mn-cs"/>
            </a:rPr>
            <a:t>　今後、地方交付税の減少や更なる公債費の増加が見込まれるため、引き続き任意繰上償還や起債の新規発行抑制等を行い、財政の健全化に向けて取り組む必要がある。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64</xdr:row>
      <xdr:rowOff>111760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51845"/>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128905</xdr:rowOff>
    </xdr:from>
    <xdr:to>
      <xdr:col>19</xdr:col>
      <xdr:colOff>133350</xdr:colOff>
      <xdr:row>64</xdr:row>
      <xdr:rowOff>111760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5880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128905</xdr:rowOff>
    </xdr:from>
    <xdr:to>
      <xdr:col>15</xdr:col>
      <xdr:colOff>82550</xdr:colOff>
      <xdr:row>65</xdr:row>
      <xdr:rowOff>40852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58805"/>
          <a:ext cx="889000" cy="42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127846</xdr:rowOff>
    </xdr:from>
    <xdr:to>
      <xdr:col>11</xdr:col>
      <xdr:colOff>31750</xdr:colOff>
      <xdr:row>65</xdr:row>
      <xdr:rowOff>40852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100646"/>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99695</xdr:rowOff>
    </xdr:from>
    <xdr:to>
      <xdr:col>23</xdr:col>
      <xdr:colOff>184150</xdr:colOff>
      <xdr:row>64</xdr:row>
      <xdr:rowOff>29845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116222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78105</xdr:rowOff>
    </xdr:from>
    <xdr:to>
      <xdr:col>15</xdr:col>
      <xdr:colOff>133350</xdr:colOff>
      <xdr:row>63</xdr:row>
      <xdr:rowOff>8255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161502</xdr:rowOff>
    </xdr:from>
    <xdr:to>
      <xdr:col>11</xdr:col>
      <xdr:colOff>82550</xdr:colOff>
      <xdr:row>65</xdr:row>
      <xdr:rowOff>91652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76429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2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[796,327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人件費については前年度とほぼ同額であったが、物件費はシステムの標準化に関する経費等</a:t>
          </a:r>
          <a:r>
            <a:rPr kumimoji="1" lang="ja-JP" altLang="en-US" sz="1100">
              <a:solidFill>
                <a:schemeClr val="dk1"/>
              </a:solidFill>
              <a:effectLst/>
              <a:latin typeface="+mn-lt"/>
              <a:ea typeface="+mn-ea"/>
              <a:cs typeface="+mn-cs"/>
            </a:rPr>
            <a:t>が完了したことで</a:t>
          </a:r>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減少し、例年並みとなってい</a:t>
          </a:r>
          <a:r>
            <a:rPr kumimoji="1" lang="ja-JP" altLang="ja-JP" sz="1100">
              <a:solidFill>
                <a:schemeClr val="dk1"/>
              </a:solidFill>
              <a:effectLst/>
              <a:latin typeface="+mn-lt"/>
              <a:ea typeface="+mn-ea"/>
              <a:cs typeface="+mn-cs"/>
            </a:rPr>
            <a:t>る。全国的にも人口が少ない自治体であり、１人あたりの経費が多くなる傾向にはあるが、これまでの行財政改革を推進し、今後も歳出削減に取り組んでいく。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39379</xdr:rowOff>
    </xdr:from>
    <xdr:to>
      <xdr:col>23</xdr:col>
      <xdr:colOff>133350</xdr:colOff>
      <xdr:row>84</xdr:row>
      <xdr:rowOff>83401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441179"/>
          <a:ext cx="838200" cy="4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28361</xdr:rowOff>
    </xdr:from>
    <xdr:to>
      <xdr:col>19</xdr:col>
      <xdr:colOff>133350</xdr:colOff>
      <xdr:row>84</xdr:row>
      <xdr:rowOff>83401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30161"/>
          <a:ext cx="889000" cy="5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16123</xdr:rowOff>
    </xdr:from>
    <xdr:to>
      <xdr:col>15</xdr:col>
      <xdr:colOff>82550</xdr:colOff>
      <xdr:row>84</xdr:row>
      <xdr:rowOff>28361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17923"/>
          <a:ext cx="889000" cy="1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16123</xdr:rowOff>
    </xdr:from>
    <xdr:to>
      <xdr:col>11</xdr:col>
      <xdr:colOff>31750</xdr:colOff>
      <xdr:row>84</xdr:row>
      <xdr:rowOff>29305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417923"/>
          <a:ext cx="8890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160029</xdr:rowOff>
    </xdr:from>
    <xdr:to>
      <xdr:col>23</xdr:col>
      <xdr:colOff>184150</xdr:colOff>
      <xdr:row>84</xdr:row>
      <xdr:rowOff>90179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9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132106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6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32601</xdr:rowOff>
    </xdr:from>
    <xdr:to>
      <xdr:col>19</xdr:col>
      <xdr:colOff>184150</xdr:colOff>
      <xdr:row>84</xdr:row>
      <xdr:rowOff>134201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3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118978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20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149011</xdr:rowOff>
    </xdr:from>
    <xdr:to>
      <xdr:col>15</xdr:col>
      <xdr:colOff>133350</xdr:colOff>
      <xdr:row>84</xdr:row>
      <xdr:rowOff>79161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7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63938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6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136773</xdr:rowOff>
    </xdr:from>
    <xdr:to>
      <xdr:col>11</xdr:col>
      <xdr:colOff>82550</xdr:colOff>
      <xdr:row>84</xdr:row>
      <xdr:rowOff>66923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6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51700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53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149955</xdr:rowOff>
    </xdr:from>
    <xdr:to>
      <xdr:col>7</xdr:col>
      <xdr:colOff>31750</xdr:colOff>
      <xdr:row>84</xdr:row>
      <xdr:rowOff>80105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8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64882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6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昇格等により、全体職員に占める最上位の</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級の職員の割合が高く、給与水準が類似団体を</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ポイント上回る水準になっている。給与表等全て国に準じており、今後も大きな増減はないものと見込んでいる。</a:t>
          </a:r>
          <a:endParaRPr lang="ja-JP" altLang="ja-JP" sz="1400">
            <a:effectLst/>
          </a:endParaRPr>
        </a:p>
        <a:p>
          <a:r>
            <a:rPr kumimoji="1" lang="ja-JP" altLang="ja-JP" sz="1100">
              <a:solidFill>
                <a:schemeClr val="dk1"/>
              </a:solidFill>
              <a:effectLst/>
              <a:latin typeface="+mn-lt"/>
              <a:ea typeface="+mn-ea"/>
              <a:cs typeface="+mn-cs"/>
            </a:rPr>
            <a:t>　今後、定年延長等や国の動向も注視しながら、給与の適正化に努めていく。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93027</xdr:rowOff>
    </xdr:from>
    <xdr:to>
      <xdr:col>81</xdr:col>
      <xdr:colOff>44450</xdr:colOff>
      <xdr:row>87</xdr:row>
      <xdr:rowOff>99061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009177"/>
          <a:ext cx="8382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99061</xdr:rowOff>
    </xdr:from>
    <xdr:to>
      <xdr:col>77</xdr:col>
      <xdr:colOff>44450</xdr:colOff>
      <xdr:row>87</xdr:row>
      <xdr:rowOff>117157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015211"/>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117157</xdr:rowOff>
    </xdr:from>
    <xdr:to>
      <xdr:col>72</xdr:col>
      <xdr:colOff>203200</xdr:colOff>
      <xdr:row>87</xdr:row>
      <xdr:rowOff>141288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503330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141288</xdr:rowOff>
    </xdr:from>
    <xdr:to>
      <xdr:col>68</xdr:col>
      <xdr:colOff>152400</xdr:colOff>
      <xdr:row>88</xdr:row>
      <xdr:rowOff>12064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057438"/>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42227</xdr:rowOff>
    </xdr:from>
    <xdr:to>
      <xdr:col>81</xdr:col>
      <xdr:colOff>95250</xdr:colOff>
      <xdr:row>87</xdr:row>
      <xdr:rowOff>143827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14304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3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48261</xdr:rowOff>
    </xdr:from>
    <xdr:to>
      <xdr:col>77</xdr:col>
      <xdr:colOff>95250</xdr:colOff>
      <xdr:row>87</xdr:row>
      <xdr:rowOff>149861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134638</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50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66357</xdr:rowOff>
    </xdr:from>
    <xdr:to>
      <xdr:col>73</xdr:col>
      <xdr:colOff>44450</xdr:colOff>
      <xdr:row>87</xdr:row>
      <xdr:rowOff>167957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152734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6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90488</xdr:rowOff>
    </xdr:from>
    <xdr:to>
      <xdr:col>68</xdr:col>
      <xdr:colOff>203200</xdr:colOff>
      <xdr:row>88</xdr:row>
      <xdr:rowOff>20638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5415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9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132714</xdr:rowOff>
    </xdr:from>
    <xdr:to>
      <xdr:col>64</xdr:col>
      <xdr:colOff>152400</xdr:colOff>
      <xdr:row>88</xdr:row>
      <xdr:rowOff>62864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47641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3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集中改革プランに基づき職員数の削減に努めてきた過去はあるが、近年は地方創生関連施策に取り組んでおり、職員数は削減しておらず、今後も微増する傾向と見込まれる。類似団体の中でも人口規模が小さく、数値は依然高い状況にある。</a:t>
          </a:r>
          <a:endParaRPr lang="ja-JP" altLang="ja-JP" sz="1400">
            <a:effectLst/>
          </a:endParaRPr>
        </a:p>
        <a:p>
          <a:r>
            <a:rPr kumimoji="1" lang="ja-JP" altLang="ja-JP" sz="1100">
              <a:solidFill>
                <a:schemeClr val="dk1"/>
              </a:solidFill>
              <a:effectLst/>
              <a:latin typeface="+mn-lt"/>
              <a:ea typeface="+mn-ea"/>
              <a:cs typeface="+mn-cs"/>
            </a:rPr>
            <a:t>　県下で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番目に人口が少なく、類似団体と単純に比較することはできないが、必要最低限の行政サービスを提供するための体制の確保や行政手続きのデジタル化等による業務の効率化等を行い、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61944</xdr:rowOff>
    </xdr:from>
    <xdr:to>
      <xdr:col>81</xdr:col>
      <xdr:colOff>44450</xdr:colOff>
      <xdr:row>62</xdr:row>
      <xdr:rowOff>77629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691844"/>
          <a:ext cx="8382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69183</xdr:rowOff>
    </xdr:from>
    <xdr:to>
      <xdr:col>77</xdr:col>
      <xdr:colOff>44450</xdr:colOff>
      <xdr:row>62</xdr:row>
      <xdr:rowOff>77629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99083"/>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47165</xdr:rowOff>
    </xdr:from>
    <xdr:to>
      <xdr:col>72</xdr:col>
      <xdr:colOff>203200</xdr:colOff>
      <xdr:row>62</xdr:row>
      <xdr:rowOff>69183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77065"/>
          <a:ext cx="889000" cy="2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27257</xdr:rowOff>
    </xdr:from>
    <xdr:to>
      <xdr:col>68</xdr:col>
      <xdr:colOff>152400</xdr:colOff>
      <xdr:row>62</xdr:row>
      <xdr:rowOff>47165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57157"/>
          <a:ext cx="889000" cy="1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11144</xdr:rowOff>
    </xdr:from>
    <xdr:to>
      <xdr:col>81</xdr:col>
      <xdr:colOff>95250</xdr:colOff>
      <xdr:row>62</xdr:row>
      <xdr:rowOff>112744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154671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61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26829</xdr:rowOff>
    </xdr:from>
    <xdr:to>
      <xdr:col>77</xdr:col>
      <xdr:colOff>95250</xdr:colOff>
      <xdr:row>62</xdr:row>
      <xdr:rowOff>128429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113206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43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18383</xdr:rowOff>
    </xdr:from>
    <xdr:to>
      <xdr:col>73</xdr:col>
      <xdr:colOff>44450</xdr:colOff>
      <xdr:row>62</xdr:row>
      <xdr:rowOff>119983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64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104760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734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167815</xdr:rowOff>
    </xdr:from>
    <xdr:to>
      <xdr:col>68</xdr:col>
      <xdr:colOff>203200</xdr:colOff>
      <xdr:row>62</xdr:row>
      <xdr:rowOff>97965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2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82742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7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147907</xdr:rowOff>
    </xdr:from>
    <xdr:to>
      <xdr:col>64</xdr:col>
      <xdr:colOff>152400</xdr:colOff>
      <xdr:row>62</xdr:row>
      <xdr:rowOff>78057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60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62834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9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任意繰上償還に取り組んでいること等により、実質公債費比率はマイナスの値を維持しており、過去</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ヶ年平均で△</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となっている。これは類似団体平均の中でもトップクラスの水準である。</a:t>
          </a:r>
          <a:endParaRPr lang="ja-JP" altLang="ja-JP" sz="1400">
            <a:effectLst/>
          </a:endParaRPr>
        </a:p>
        <a:p>
          <a:r>
            <a:rPr kumimoji="1" lang="ja-JP" altLang="ja-JP" sz="1100">
              <a:solidFill>
                <a:schemeClr val="dk1"/>
              </a:solidFill>
              <a:effectLst/>
              <a:latin typeface="+mn-lt"/>
              <a:ea typeface="+mn-ea"/>
              <a:cs typeface="+mn-cs"/>
            </a:rPr>
            <a:t>　今後、脱炭素先行地域事業の事業化に伴う保小中一体化施設</a:t>
          </a:r>
          <a:r>
            <a:rPr kumimoji="1" lang="en-US" altLang="ja-JP" sz="1100">
              <a:solidFill>
                <a:schemeClr val="dk1"/>
              </a:solidFill>
              <a:effectLst/>
              <a:latin typeface="+mn-lt"/>
              <a:ea typeface="+mn-ea"/>
              <a:cs typeface="+mn-cs"/>
            </a:rPr>
            <a:t>ZEB</a:t>
          </a:r>
          <a:r>
            <a:rPr kumimoji="1" lang="ja-JP" altLang="ja-JP" sz="1100">
              <a:solidFill>
                <a:schemeClr val="dk1"/>
              </a:solidFill>
              <a:effectLst/>
              <a:latin typeface="+mn-lt"/>
              <a:ea typeface="+mn-ea"/>
              <a:cs typeface="+mn-cs"/>
            </a:rPr>
            <a:t>化整備や小水力発電施設整備</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の大型事業が予定されているため、急激に数値が悪化する可能性も考えられる他、令和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年度から北川村温泉施設大規模改修の元金償還も始まっており、財政諸状況、将来負担を勘案しながら取り組む必要がある。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6604</xdr:rowOff>
    </xdr:from>
    <xdr:to>
      <xdr:col>81</xdr:col>
      <xdr:colOff>44450</xdr:colOff>
      <xdr:row>43</xdr:row>
      <xdr:rowOff>109728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521704"/>
          <a:ext cx="0" cy="960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81805</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5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109728</xdr:rowOff>
    </xdr:from>
    <xdr:to>
      <xdr:col>81</xdr:col>
      <xdr:colOff>133350</xdr:colOff>
      <xdr:row>43</xdr:row>
      <xdr:rowOff>109728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8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92981</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26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6604</xdr:rowOff>
    </xdr:from>
    <xdr:to>
      <xdr:col>81</xdr:col>
      <xdr:colOff>133350</xdr:colOff>
      <xdr:row>38</xdr:row>
      <xdr:rowOff>6604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52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88646</xdr:rowOff>
    </xdr:from>
    <xdr:to>
      <xdr:col>81</xdr:col>
      <xdr:colOff>44450</xdr:colOff>
      <xdr:row>38</xdr:row>
      <xdr:rowOff>136906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60374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7129</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7036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25908</xdr:rowOff>
    </xdr:from>
    <xdr:to>
      <xdr:col>77</xdr:col>
      <xdr:colOff>44450</xdr:colOff>
      <xdr:row>38</xdr:row>
      <xdr:rowOff>88646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54100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1778</xdr:rowOff>
    </xdr:from>
    <xdr:to>
      <xdr:col>72</xdr:col>
      <xdr:colOff>203200</xdr:colOff>
      <xdr:row>38</xdr:row>
      <xdr:rowOff>25908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5168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163576</xdr:rowOff>
    </xdr:from>
    <xdr:to>
      <xdr:col>68</xdr:col>
      <xdr:colOff>152400</xdr:colOff>
      <xdr:row>38</xdr:row>
      <xdr:rowOff>1778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50722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15748</xdr:rowOff>
    </xdr:from>
    <xdr:to>
      <xdr:col>64</xdr:col>
      <xdr:colOff>152400</xdr:colOff>
      <xdr:row>41</xdr:row>
      <xdr:rowOff>117348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102125</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3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86106</xdr:rowOff>
    </xdr:from>
    <xdr:to>
      <xdr:col>81</xdr:col>
      <xdr:colOff>95250</xdr:colOff>
      <xdr:row>39</xdr:row>
      <xdr:rowOff>16256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60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102633</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44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37846</xdr:rowOff>
    </xdr:from>
    <xdr:to>
      <xdr:col>77</xdr:col>
      <xdr:colOff>95250</xdr:colOff>
      <xdr:row>38</xdr:row>
      <xdr:rowOff>139446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5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149623</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321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146558</xdr:rowOff>
    </xdr:from>
    <xdr:to>
      <xdr:col>73</xdr:col>
      <xdr:colOff>44450</xdr:colOff>
      <xdr:row>38</xdr:row>
      <xdr:rowOff>76708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86885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25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122428</xdr:rowOff>
    </xdr:from>
    <xdr:to>
      <xdr:col>68</xdr:col>
      <xdr:colOff>203200</xdr:colOff>
      <xdr:row>38</xdr:row>
      <xdr:rowOff>52578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46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62755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23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112776</xdr:rowOff>
    </xdr:from>
    <xdr:to>
      <xdr:col>64</xdr:col>
      <xdr:colOff>152400</xdr:colOff>
      <xdr:row>38</xdr:row>
      <xdr:rowOff>42926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4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53103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22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任意繰上償還の実施や起債の新規発行抑制、基金残高の維持等によって、将来負担比率は過年度と同様に健全な水準を維持している。</a:t>
          </a:r>
          <a:endParaRPr lang="ja-JP" altLang="ja-JP" sz="1400">
            <a:effectLst/>
          </a:endParaRPr>
        </a:p>
        <a:p>
          <a:r>
            <a:rPr kumimoji="1" lang="ja-JP" altLang="ja-JP" sz="1100">
              <a:solidFill>
                <a:schemeClr val="dk1"/>
              </a:solidFill>
              <a:effectLst/>
              <a:latin typeface="+mn-lt"/>
              <a:ea typeface="+mn-ea"/>
              <a:cs typeface="+mn-cs"/>
            </a:rPr>
            <a:t>　今後も行財政改革を推進し、各種事業等のスクラップアンドビルドによって歳出の見直しを図ることで、財政の健全化に取り組む。</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高知県北川村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
1,190
196.73
2,375,159
2,248,105
58,044
1,298,309
2,390,831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民間登用による特定任期付職員（課長級）の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名や職員全体に占める</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級職員の割合が高く、類似団体平均等より高い数値となっている。　</a:t>
          </a:r>
          <a:endParaRPr lang="ja-JP" altLang="ja-JP" sz="1400">
            <a:effectLst/>
          </a:endParaRPr>
        </a:p>
        <a:p>
          <a:r>
            <a:rPr kumimoji="1" lang="ja-JP" altLang="ja-JP" sz="1100">
              <a:solidFill>
                <a:schemeClr val="dk1"/>
              </a:solidFill>
              <a:effectLst/>
              <a:latin typeface="+mn-lt"/>
              <a:ea typeface="+mn-ea"/>
              <a:cs typeface="+mn-cs"/>
            </a:rPr>
            <a:t>　今後、職員の入替に伴い、徐々に数値が適正な水準となる見込みである。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62992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735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62992</xdr:rowOff>
    </xdr:from>
    <xdr:to>
      <xdr:col>19</xdr:col>
      <xdr:colOff>187325</xdr:colOff>
      <xdr:row>39</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7809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14986</xdr:rowOff>
    </xdr:from>
    <xdr:to>
      <xdr:col>15</xdr:col>
      <xdr:colOff>98425</xdr:colOff>
      <xdr:row>40</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01536"/>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165862</xdr:rowOff>
    </xdr:from>
    <xdr:to>
      <xdr:col>11</xdr:col>
      <xdr:colOff>9525</xdr:colOff>
      <xdr:row>40</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8524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xdr:rowOff>
    </xdr:from>
    <xdr:to>
      <xdr:col>20</xdr:col>
      <xdr:colOff>38100</xdr:colOff>
      <xdr:row>38</xdr:row>
      <xdr:rowOff>113792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98569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135636</xdr:rowOff>
    </xdr:from>
    <xdr:to>
      <xdr:col>15</xdr:col>
      <xdr:colOff>149225</xdr:colOff>
      <xdr:row>39</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50563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7620</xdr:rowOff>
    </xdr:from>
    <xdr:to>
      <xdr:col>11</xdr:col>
      <xdr:colOff>60325</xdr:colOff>
      <xdr:row>40</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115062</xdr:rowOff>
    </xdr:from>
    <xdr:to>
      <xdr:col>6</xdr:col>
      <xdr:colOff>171450</xdr:colOff>
      <xdr:row>40</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29989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物件費は類似団体と同等で推移しており、今後も大きな増減はないと見込まれるものの、適正な事業規模により経費削減に向けて取り組んでいく。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78994</xdr:rowOff>
    </xdr:from>
    <xdr:to>
      <xdr:col>82</xdr:col>
      <xdr:colOff>107950</xdr:colOff>
      <xdr:row>17</xdr:row>
      <xdr:rowOff>83566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9936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17</xdr:row>
      <xdr:rowOff>83566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2448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17</xdr:row>
      <xdr:rowOff>65278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82448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65278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159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28194</xdr:rowOff>
    </xdr:from>
    <xdr:to>
      <xdr:col>82</xdr:col>
      <xdr:colOff>158750</xdr:colOff>
      <xdr:row>17</xdr:row>
      <xdr:rowOff>129794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44721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87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32766</xdr:rowOff>
    </xdr:from>
    <xdr:to>
      <xdr:col>78</xdr:col>
      <xdr:colOff>120650</xdr:colOff>
      <xdr:row>17</xdr:row>
      <xdr:rowOff>134366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119143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14478</xdr:rowOff>
    </xdr:from>
    <xdr:to>
      <xdr:col>69</xdr:col>
      <xdr:colOff>142875</xdr:colOff>
      <xdr:row>17</xdr:row>
      <xdr:rowOff>116078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62247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各事業の対象者の減等により、類似団体平均より低い数値（△</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）で推移している。</a:t>
          </a:r>
          <a:endParaRPr lang="ja-JP" altLang="ja-JP" sz="1400">
            <a:effectLst/>
          </a:endParaRPr>
        </a:p>
        <a:p>
          <a:r>
            <a:rPr kumimoji="1" lang="ja-JP" altLang="ja-JP" sz="1100">
              <a:solidFill>
                <a:schemeClr val="dk1"/>
              </a:solidFill>
              <a:effectLst/>
              <a:latin typeface="+mn-lt"/>
              <a:ea typeface="+mn-ea"/>
              <a:cs typeface="+mn-cs"/>
            </a:rPr>
            <a:t>　今後も大きな増減はないと見込まれる。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328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85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数値は類似団体を大幅に下回っており（△</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）、今後も大幅な増額はないと見込まれる。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149860</xdr:rowOff>
    </xdr:from>
    <xdr:to>
      <xdr:col>82</xdr:col>
      <xdr:colOff>107950</xdr:colOff>
      <xdr:row>56</xdr:row>
      <xdr:rowOff>1270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57961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55</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5681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55</xdr:row>
      <xdr:rowOff>144145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5681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132715</xdr:rowOff>
    </xdr:from>
    <xdr:to>
      <xdr:col>69</xdr:col>
      <xdr:colOff>92075</xdr:colOff>
      <xdr:row>55</xdr:row>
      <xdr:rowOff>144145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5624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121920</xdr:rowOff>
    </xdr:from>
    <xdr:to>
      <xdr:col>82</xdr:col>
      <xdr:colOff>158750</xdr:colOff>
      <xdr:row>56</xdr:row>
      <xdr:rowOff>52070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5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138447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39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99060</xdr:rowOff>
    </xdr:from>
    <xdr:to>
      <xdr:col>78</xdr:col>
      <xdr:colOff>120650</xdr:colOff>
      <xdr:row>56</xdr:row>
      <xdr:rowOff>29210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52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39387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297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93345</xdr:rowOff>
    </xdr:from>
    <xdr:to>
      <xdr:col>69</xdr:col>
      <xdr:colOff>142875</xdr:colOff>
      <xdr:row>56</xdr:row>
      <xdr:rowOff>23495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5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33672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29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81915</xdr:rowOff>
    </xdr:from>
    <xdr:to>
      <xdr:col>65</xdr:col>
      <xdr:colOff>53975</xdr:colOff>
      <xdr:row>56</xdr:row>
      <xdr:rowOff>12065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51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22242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280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福祉行政や清掃・し尿処理・火葬場・消防等を一部事務組合で行っているため、大きな削減は難しいと思われ、類似団体よりも高い数値となっている。今後も同程度の数値で推移していくものと思われる。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37</xdr:row>
      <xdr:rowOff>156718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42721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156718</xdr:rowOff>
    </xdr:from>
    <xdr:to>
      <xdr:col>78</xdr:col>
      <xdr:colOff>69850</xdr:colOff>
      <xdr:row>37</xdr:row>
      <xdr:rowOff>165862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4782800" y="65003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38</xdr:row>
      <xdr:rowOff>76708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5095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76708</xdr:rowOff>
    </xdr:from>
    <xdr:to>
      <xdr:col>69</xdr:col>
      <xdr:colOff>92075</xdr:colOff>
      <xdr:row>38</xdr:row>
      <xdr:rowOff>85852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5918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25908</xdr:rowOff>
    </xdr:from>
    <xdr:to>
      <xdr:col>69</xdr:col>
      <xdr:colOff>142875</xdr:colOff>
      <xdr:row>38</xdr:row>
      <xdr:rowOff>127508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112285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35052</xdr:rowOff>
    </xdr:from>
    <xdr:to>
      <xdr:col>65</xdr:col>
      <xdr:colOff>53975</xdr:colOff>
      <xdr:row>38</xdr:row>
      <xdr:rowOff>136652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121429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ポイント減少しているが、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年度から北川村温泉施設大規模改修の元金償還が始まっているため、</a:t>
          </a:r>
          <a:r>
            <a:rPr kumimoji="1" lang="ja-JP" altLang="en-US" sz="1100">
              <a:solidFill>
                <a:schemeClr val="dk1"/>
              </a:solidFill>
              <a:effectLst/>
              <a:latin typeface="+mn-lt"/>
              <a:ea typeface="+mn-ea"/>
              <a:cs typeface="+mn-cs"/>
            </a:rPr>
            <a:t>例年に比べると増加傾向にある</a:t>
          </a:r>
          <a:r>
            <a:rPr kumimoji="1" lang="ja-JP" altLang="ja-JP" sz="1100">
              <a:solidFill>
                <a:schemeClr val="dk1"/>
              </a:solidFill>
              <a:effectLst/>
              <a:latin typeface="+mn-lt"/>
              <a:ea typeface="+mn-ea"/>
              <a:cs typeface="+mn-cs"/>
            </a:rPr>
            <a:t>。今後、脱炭素関連事業も予定されており、公債費の増加が見込まれるため、起債を財源とする事業については、財政状況を勘案しながら実施していく。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157480</xdr:rowOff>
    </xdr:from>
    <xdr:to>
      <xdr:col>24</xdr:col>
      <xdr:colOff>25400</xdr:colOff>
      <xdr:row>77</xdr:row>
      <xdr:rowOff>54611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1876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134620</xdr:rowOff>
    </xdr:from>
    <xdr:to>
      <xdr:col>19</xdr:col>
      <xdr:colOff>187325</xdr:colOff>
      <xdr:row>77</xdr:row>
      <xdr:rowOff>54611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2993370"/>
          <a:ext cx="889000" cy="2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134620</xdr:rowOff>
    </xdr:from>
    <xdr:to>
      <xdr:col>15</xdr:col>
      <xdr:colOff>98425</xdr:colOff>
      <xdr:row>75</xdr:row>
      <xdr:rowOff>146050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2993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75</xdr:row>
      <xdr:rowOff>153670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004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123207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3811</xdr:rowOff>
    </xdr:from>
    <xdr:to>
      <xdr:col>20</xdr:col>
      <xdr:colOff>38100</xdr:colOff>
      <xdr:row>77</xdr:row>
      <xdr:rowOff>105411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90188</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83820</xdr:rowOff>
    </xdr:from>
    <xdr:to>
      <xdr:col>15</xdr:col>
      <xdr:colOff>149225</xdr:colOff>
      <xdr:row>76</xdr:row>
      <xdr:rowOff>13970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24147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102870</xdr:rowOff>
    </xdr:from>
    <xdr:to>
      <xdr:col>6</xdr:col>
      <xdr:colOff>171450</xdr:colOff>
      <xdr:row>76</xdr:row>
      <xdr:rowOff>33020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43197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数値は類似団体</a:t>
          </a:r>
          <a:r>
            <a:rPr kumimoji="1" lang="ja-JP" altLang="en-US" sz="1100">
              <a:solidFill>
                <a:schemeClr val="dk1"/>
              </a:solidFill>
              <a:effectLst/>
              <a:latin typeface="+mn-lt"/>
              <a:ea typeface="+mn-ea"/>
              <a:cs typeface="+mn-cs"/>
            </a:rPr>
            <a:t>と同水準</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数値自体が普通交付税の増減に大きく影響を受けるため、今後も経常的な歳出の削減に取り組んでいく必要がある。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130811</xdr:rowOff>
    </xdr:from>
    <xdr:to>
      <xdr:col>82</xdr:col>
      <xdr:colOff>107950</xdr:colOff>
      <xdr:row>79</xdr:row>
      <xdr:rowOff>16511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50391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142239</xdr:rowOff>
    </xdr:from>
    <xdr:to>
      <xdr:col>78</xdr:col>
      <xdr:colOff>69850</xdr:colOff>
      <xdr:row>79</xdr:row>
      <xdr:rowOff>16511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5153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142239</xdr:rowOff>
    </xdr:from>
    <xdr:to>
      <xdr:col>73</xdr:col>
      <xdr:colOff>180975</xdr:colOff>
      <xdr:row>81</xdr:row>
      <xdr:rowOff>20320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515339"/>
          <a:ext cx="889000" cy="39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104139</xdr:rowOff>
    </xdr:from>
    <xdr:to>
      <xdr:col>69</xdr:col>
      <xdr:colOff>92075</xdr:colOff>
      <xdr:row>81</xdr:row>
      <xdr:rowOff>20320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82013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52088</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137161</xdr:rowOff>
    </xdr:from>
    <xdr:to>
      <xdr:col>78</xdr:col>
      <xdr:colOff>120650</xdr:colOff>
      <xdr:row>79</xdr:row>
      <xdr:rowOff>67311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52088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59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91439</xdr:rowOff>
    </xdr:from>
    <xdr:to>
      <xdr:col>74</xdr:col>
      <xdr:colOff>31750</xdr:colOff>
      <xdr:row>79</xdr:row>
      <xdr:rowOff>21589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6366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140970</xdr:rowOff>
    </xdr:from>
    <xdr:to>
      <xdr:col>69</xdr:col>
      <xdr:colOff>142875</xdr:colOff>
      <xdr:row>81</xdr:row>
      <xdr:rowOff>71120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85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55897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94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53339</xdr:rowOff>
    </xdr:from>
    <xdr:to>
      <xdr:col>65</xdr:col>
      <xdr:colOff>53975</xdr:colOff>
      <xdr:row>80</xdr:row>
      <xdr:rowOff>154939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139716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高知県北川村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94268</xdr:rowOff>
    </xdr:from>
    <xdr:to>
      <xdr:col>29</xdr:col>
      <xdr:colOff>127000</xdr:colOff>
      <xdr:row>15</xdr:row>
      <xdr:rowOff>117273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03800" y="2713643"/>
          <a:ext cx="647700" cy="23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94268</xdr:rowOff>
    </xdr:from>
    <xdr:to>
      <xdr:col>26</xdr:col>
      <xdr:colOff>50800</xdr:colOff>
      <xdr:row>15</xdr:row>
      <xdr:rowOff>109882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713643"/>
          <a:ext cx="698500" cy="15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109882</xdr:rowOff>
    </xdr:from>
    <xdr:to>
      <xdr:col>22</xdr:col>
      <xdr:colOff>114300</xdr:colOff>
      <xdr:row>15</xdr:row>
      <xdr:rowOff>149016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729257"/>
          <a:ext cx="698500" cy="39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149016</xdr:rowOff>
    </xdr:from>
    <xdr:to>
      <xdr:col>18</xdr:col>
      <xdr:colOff>177800</xdr:colOff>
      <xdr:row>16</xdr:row>
      <xdr:rowOff>33985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768391"/>
          <a:ext cx="698500" cy="56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66473</xdr:rowOff>
    </xdr:from>
    <xdr:to>
      <xdr:col>29</xdr:col>
      <xdr:colOff>177800</xdr:colOff>
      <xdr:row>15</xdr:row>
      <xdr:rowOff>168073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685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83000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53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43468</xdr:rowOff>
    </xdr:from>
    <xdr:to>
      <xdr:col>26</xdr:col>
      <xdr:colOff>101600</xdr:colOff>
      <xdr:row>15</xdr:row>
      <xdr:rowOff>145068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662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155245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43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59082</xdr:rowOff>
    </xdr:from>
    <xdr:to>
      <xdr:col>22</xdr:col>
      <xdr:colOff>165100</xdr:colOff>
      <xdr:row>15</xdr:row>
      <xdr:rowOff>160682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678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170859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4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98216</xdr:rowOff>
    </xdr:from>
    <xdr:to>
      <xdr:col>19</xdr:col>
      <xdr:colOff>38100</xdr:colOff>
      <xdr:row>16</xdr:row>
      <xdr:rowOff>28366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717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38543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48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154635</xdr:rowOff>
    </xdr:from>
    <xdr:to>
      <xdr:col>15</xdr:col>
      <xdr:colOff>101600</xdr:colOff>
      <xdr:row>16</xdr:row>
      <xdr:rowOff>84785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774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94962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5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101264</xdr:rowOff>
    </xdr:from>
    <xdr:to>
      <xdr:col>29</xdr:col>
      <xdr:colOff>127000</xdr:colOff>
      <xdr:row>36</xdr:row>
      <xdr:rowOff>118756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054514"/>
          <a:ext cx="647700" cy="17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101264</xdr:rowOff>
    </xdr:from>
    <xdr:to>
      <xdr:col>26</xdr:col>
      <xdr:colOff>50800</xdr:colOff>
      <xdr:row>37</xdr:row>
      <xdr:rowOff>53802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054514"/>
          <a:ext cx="698500" cy="123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49368</xdr:rowOff>
    </xdr:from>
    <xdr:to>
      <xdr:col>22</xdr:col>
      <xdr:colOff>114300</xdr:colOff>
      <xdr:row>37</xdr:row>
      <xdr:rowOff>53802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174068"/>
          <a:ext cx="698500" cy="4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49368</xdr:rowOff>
    </xdr:from>
    <xdr:to>
      <xdr:col>18</xdr:col>
      <xdr:colOff>177800</xdr:colOff>
      <xdr:row>37</xdr:row>
      <xdr:rowOff>52298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74068"/>
          <a:ext cx="698500" cy="2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67956</xdr:rowOff>
    </xdr:from>
    <xdr:to>
      <xdr:col>29</xdr:col>
      <xdr:colOff>177800</xdr:colOff>
      <xdr:row>36</xdr:row>
      <xdr:rowOff>169556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21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319433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92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50464</xdr:rowOff>
    </xdr:from>
    <xdr:to>
      <xdr:col>26</xdr:col>
      <xdr:colOff>101600</xdr:colOff>
      <xdr:row>36</xdr:row>
      <xdr:rowOff>152064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03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136841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09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3002</xdr:rowOff>
    </xdr:from>
    <xdr:to>
      <xdr:col>22</xdr:col>
      <xdr:colOff>165100</xdr:colOff>
      <xdr:row>37</xdr:row>
      <xdr:rowOff>104602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127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89379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21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170018</xdr:rowOff>
    </xdr:from>
    <xdr:to>
      <xdr:col>19</xdr:col>
      <xdr:colOff>38100</xdr:colOff>
      <xdr:row>37</xdr:row>
      <xdr:rowOff>100168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2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84945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0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1498</xdr:rowOff>
    </xdr:from>
    <xdr:to>
      <xdr:col>15</xdr:col>
      <xdr:colOff>101600</xdr:colOff>
      <xdr:row>37</xdr:row>
      <xdr:rowOff>103098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26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87875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1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高知県北川村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
1,190
196.73
2,375,159
2,248,105
58,044
1,298,309
2,390,831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100724</xdr:rowOff>
    </xdr:from>
    <xdr:to>
      <xdr:col>24</xdr:col>
      <xdr:colOff>63500</xdr:colOff>
      <xdr:row>34</xdr:row>
      <xdr:rowOff>107803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5930024"/>
          <a:ext cx="838200" cy="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96670</xdr:rowOff>
    </xdr:from>
    <xdr:to>
      <xdr:col>19</xdr:col>
      <xdr:colOff>177800</xdr:colOff>
      <xdr:row>34</xdr:row>
      <xdr:rowOff>100724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5925970"/>
          <a:ext cx="889000" cy="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96670</xdr:rowOff>
    </xdr:from>
    <xdr:to>
      <xdr:col>15</xdr:col>
      <xdr:colOff>50800</xdr:colOff>
      <xdr:row>34</xdr:row>
      <xdr:rowOff>122332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925970"/>
          <a:ext cx="889000" cy="2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122332</xdr:rowOff>
    </xdr:from>
    <xdr:to>
      <xdr:col>10</xdr:col>
      <xdr:colOff>114300</xdr:colOff>
      <xdr:row>35</xdr:row>
      <xdr:rowOff>50316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951632"/>
          <a:ext cx="889000" cy="9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57003</xdr:rowOff>
    </xdr:from>
    <xdr:to>
      <xdr:col>24</xdr:col>
      <xdr:colOff>114300</xdr:colOff>
      <xdr:row>34</xdr:row>
      <xdr:rowOff>158603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88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79880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73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49924</xdr:rowOff>
    </xdr:from>
    <xdr:to>
      <xdr:col>20</xdr:col>
      <xdr:colOff>38100</xdr:colOff>
      <xdr:row>34</xdr:row>
      <xdr:rowOff>151524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87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168051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65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45870</xdr:rowOff>
    </xdr:from>
    <xdr:to>
      <xdr:col>15</xdr:col>
      <xdr:colOff>101600</xdr:colOff>
      <xdr:row>34</xdr:row>
      <xdr:rowOff>147470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87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163997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6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71532</xdr:rowOff>
    </xdr:from>
    <xdr:to>
      <xdr:col>10</xdr:col>
      <xdr:colOff>165100</xdr:colOff>
      <xdr:row>35</xdr:row>
      <xdr:rowOff>1682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90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18209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67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170966</xdr:rowOff>
    </xdr:from>
    <xdr:to>
      <xdr:col>6</xdr:col>
      <xdr:colOff>38100</xdr:colOff>
      <xdr:row>35</xdr:row>
      <xdr:rowOff>101116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0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117643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77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1715</xdr:rowOff>
    </xdr:from>
    <xdr:to>
      <xdr:col>24</xdr:col>
      <xdr:colOff>63500</xdr:colOff>
      <xdr:row>56</xdr:row>
      <xdr:rowOff>64387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602915"/>
          <a:ext cx="838200" cy="6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1715</xdr:rowOff>
    </xdr:from>
    <xdr:to>
      <xdr:col>19</xdr:col>
      <xdr:colOff>177800</xdr:colOff>
      <xdr:row>56</xdr:row>
      <xdr:rowOff>74937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02915"/>
          <a:ext cx="889000" cy="7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74937</xdr:rowOff>
    </xdr:from>
    <xdr:to>
      <xdr:col>15</xdr:col>
      <xdr:colOff>50800</xdr:colOff>
      <xdr:row>56</xdr:row>
      <xdr:rowOff>75954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76137"/>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164209</xdr:rowOff>
    </xdr:from>
    <xdr:to>
      <xdr:col>10</xdr:col>
      <xdr:colOff>114300</xdr:colOff>
      <xdr:row>56</xdr:row>
      <xdr:rowOff>75954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593959"/>
          <a:ext cx="889000" cy="8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13587</xdr:rowOff>
    </xdr:from>
    <xdr:to>
      <xdr:col>24</xdr:col>
      <xdr:colOff>114300</xdr:colOff>
      <xdr:row>56</xdr:row>
      <xdr:rowOff>115187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1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36464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66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122365</xdr:rowOff>
    </xdr:from>
    <xdr:to>
      <xdr:col>20</xdr:col>
      <xdr:colOff>38100</xdr:colOff>
      <xdr:row>56</xdr:row>
      <xdr:rowOff>52515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69042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32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24137</xdr:rowOff>
    </xdr:from>
    <xdr:to>
      <xdr:col>15</xdr:col>
      <xdr:colOff>101600</xdr:colOff>
      <xdr:row>56</xdr:row>
      <xdr:rowOff>125737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2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142264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40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25154</xdr:rowOff>
    </xdr:from>
    <xdr:to>
      <xdr:col>10</xdr:col>
      <xdr:colOff>165100</xdr:colOff>
      <xdr:row>56</xdr:row>
      <xdr:rowOff>126754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2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143281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40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113409</xdr:rowOff>
    </xdr:from>
    <xdr:to>
      <xdr:col>6</xdr:col>
      <xdr:colOff>38100</xdr:colOff>
      <xdr:row>56</xdr:row>
      <xdr:rowOff>43559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4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60086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31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52608</xdr:rowOff>
    </xdr:from>
    <xdr:to>
      <xdr:col>24</xdr:col>
      <xdr:colOff>63500</xdr:colOff>
      <xdr:row>78</xdr:row>
      <xdr:rowOff>60838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25708"/>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60838</xdr:rowOff>
    </xdr:from>
    <xdr:to>
      <xdr:col>19</xdr:col>
      <xdr:colOff>177800</xdr:colOff>
      <xdr:row>78</xdr:row>
      <xdr:rowOff>68166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33938"/>
          <a:ext cx="889000" cy="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65546</xdr:rowOff>
    </xdr:from>
    <xdr:to>
      <xdr:col>15</xdr:col>
      <xdr:colOff>50800</xdr:colOff>
      <xdr:row>78</xdr:row>
      <xdr:rowOff>68166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38646"/>
          <a:ext cx="889000" cy="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65546</xdr:rowOff>
    </xdr:from>
    <xdr:to>
      <xdr:col>10</xdr:col>
      <xdr:colOff>114300</xdr:colOff>
      <xdr:row>78</xdr:row>
      <xdr:rowOff>85554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38646"/>
          <a:ext cx="8890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1808</xdr:rowOff>
    </xdr:from>
    <xdr:to>
      <xdr:col>24</xdr:col>
      <xdr:colOff>114300</xdr:colOff>
      <xdr:row>78</xdr:row>
      <xdr:rowOff>103408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88185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10038</xdr:rowOff>
    </xdr:from>
    <xdr:to>
      <xdr:col>20</xdr:col>
      <xdr:colOff>38100</xdr:colOff>
      <xdr:row>78</xdr:row>
      <xdr:rowOff>111638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102765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17366</xdr:rowOff>
    </xdr:from>
    <xdr:to>
      <xdr:col>15</xdr:col>
      <xdr:colOff>101600</xdr:colOff>
      <xdr:row>78</xdr:row>
      <xdr:rowOff>118966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110093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8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14746</xdr:rowOff>
    </xdr:from>
    <xdr:to>
      <xdr:col>10</xdr:col>
      <xdr:colOff>165100</xdr:colOff>
      <xdr:row>78</xdr:row>
      <xdr:rowOff>116346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107473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8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34754</xdr:rowOff>
    </xdr:from>
    <xdr:to>
      <xdr:col>6</xdr:col>
      <xdr:colOff>38100</xdr:colOff>
      <xdr:row>78</xdr:row>
      <xdr:rowOff>136354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0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127481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0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103657</xdr:rowOff>
    </xdr:from>
    <xdr:to>
      <xdr:col>24</xdr:col>
      <xdr:colOff>63500</xdr:colOff>
      <xdr:row>97</xdr:row>
      <xdr:rowOff>72377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62857"/>
          <a:ext cx="838200" cy="14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1564</xdr:rowOff>
    </xdr:from>
    <xdr:to>
      <xdr:col>19</xdr:col>
      <xdr:colOff>177800</xdr:colOff>
      <xdr:row>97</xdr:row>
      <xdr:rowOff>72377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632214"/>
          <a:ext cx="889000" cy="7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1564</xdr:rowOff>
    </xdr:from>
    <xdr:to>
      <xdr:col>15</xdr:col>
      <xdr:colOff>50800</xdr:colOff>
      <xdr:row>98</xdr:row>
      <xdr:rowOff>25651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32214"/>
          <a:ext cx="889000" cy="19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163703</xdr:rowOff>
    </xdr:from>
    <xdr:to>
      <xdr:col>10</xdr:col>
      <xdr:colOff>114300</xdr:colOff>
      <xdr:row>98</xdr:row>
      <xdr:rowOff>25651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794353"/>
          <a:ext cx="889000" cy="3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52857</xdr:rowOff>
    </xdr:from>
    <xdr:to>
      <xdr:col>24</xdr:col>
      <xdr:colOff>114300</xdr:colOff>
      <xdr:row>96</xdr:row>
      <xdr:rowOff>154457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1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31284</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21577</xdr:rowOff>
    </xdr:from>
    <xdr:to>
      <xdr:col>20</xdr:col>
      <xdr:colOff>38100</xdr:colOff>
      <xdr:row>97</xdr:row>
      <xdr:rowOff>123177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114304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74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122214</xdr:rowOff>
    </xdr:from>
    <xdr:to>
      <xdr:col>15</xdr:col>
      <xdr:colOff>101600</xdr:colOff>
      <xdr:row>97</xdr:row>
      <xdr:rowOff>52364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8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43491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7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146301</xdr:rowOff>
    </xdr:from>
    <xdr:to>
      <xdr:col>10</xdr:col>
      <xdr:colOff>165100</xdr:colOff>
      <xdr:row>98</xdr:row>
      <xdr:rowOff>76451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77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67578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86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112903</xdr:rowOff>
    </xdr:from>
    <xdr:to>
      <xdr:col>6</xdr:col>
      <xdr:colOff>38100</xdr:colOff>
      <xdr:row>98</xdr:row>
      <xdr:rowOff>43053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4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34180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83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58575</xdr:rowOff>
    </xdr:from>
    <xdr:to>
      <xdr:col>55</xdr:col>
      <xdr:colOff>0</xdr:colOff>
      <xdr:row>35</xdr:row>
      <xdr:rowOff>85857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059325"/>
          <a:ext cx="838200" cy="2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58575</xdr:rowOff>
    </xdr:from>
    <xdr:to>
      <xdr:col>50</xdr:col>
      <xdr:colOff>114300</xdr:colOff>
      <xdr:row>35</xdr:row>
      <xdr:rowOff>169005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59325"/>
          <a:ext cx="889000" cy="11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20352</xdr:rowOff>
    </xdr:from>
    <xdr:to>
      <xdr:col>45</xdr:col>
      <xdr:colOff>177800</xdr:colOff>
      <xdr:row>35</xdr:row>
      <xdr:rowOff>169005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021102"/>
          <a:ext cx="889000" cy="14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20352</xdr:rowOff>
    </xdr:from>
    <xdr:to>
      <xdr:col>41</xdr:col>
      <xdr:colOff>50800</xdr:colOff>
      <xdr:row>36</xdr:row>
      <xdr:rowOff>131373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021102"/>
          <a:ext cx="889000" cy="28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35057</xdr:rowOff>
    </xdr:from>
    <xdr:to>
      <xdr:col>55</xdr:col>
      <xdr:colOff>50800</xdr:colOff>
      <xdr:row>35</xdr:row>
      <xdr:rowOff>136657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3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57934</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88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7775</xdr:rowOff>
    </xdr:from>
    <xdr:to>
      <xdr:col>50</xdr:col>
      <xdr:colOff>165100</xdr:colOff>
      <xdr:row>35</xdr:row>
      <xdr:rowOff>109375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0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125902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78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118205</xdr:rowOff>
    </xdr:from>
    <xdr:to>
      <xdr:col>46</xdr:col>
      <xdr:colOff>38100</xdr:colOff>
      <xdr:row>36</xdr:row>
      <xdr:rowOff>48355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1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64882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89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141002</xdr:rowOff>
    </xdr:from>
    <xdr:to>
      <xdr:col>41</xdr:col>
      <xdr:colOff>101600</xdr:colOff>
      <xdr:row>35</xdr:row>
      <xdr:rowOff>71152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97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87679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4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80573</xdr:rowOff>
    </xdr:from>
    <xdr:to>
      <xdr:col>36</xdr:col>
      <xdr:colOff>165100</xdr:colOff>
      <xdr:row>37</xdr:row>
      <xdr:rowOff>10723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5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27250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2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85581</xdr:rowOff>
    </xdr:from>
    <xdr:to>
      <xdr:col>55</xdr:col>
      <xdr:colOff>0</xdr:colOff>
      <xdr:row>58</xdr:row>
      <xdr:rowOff>43562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858231"/>
          <a:ext cx="838200" cy="12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85581</xdr:rowOff>
    </xdr:from>
    <xdr:to>
      <xdr:col>50</xdr:col>
      <xdr:colOff>114300</xdr:colOff>
      <xdr:row>57</xdr:row>
      <xdr:rowOff>115025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858231"/>
          <a:ext cx="889000" cy="2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107145</xdr:rowOff>
    </xdr:from>
    <xdr:to>
      <xdr:col>45</xdr:col>
      <xdr:colOff>177800</xdr:colOff>
      <xdr:row>57</xdr:row>
      <xdr:rowOff>115025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879795"/>
          <a:ext cx="889000" cy="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107145</xdr:rowOff>
    </xdr:from>
    <xdr:to>
      <xdr:col>41</xdr:col>
      <xdr:colOff>50800</xdr:colOff>
      <xdr:row>57</xdr:row>
      <xdr:rowOff>112882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879795"/>
          <a:ext cx="889000" cy="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164212</xdr:rowOff>
    </xdr:from>
    <xdr:to>
      <xdr:col>55</xdr:col>
      <xdr:colOff>50800</xdr:colOff>
      <xdr:row>58</xdr:row>
      <xdr:rowOff>94362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3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142639</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1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34781</xdr:rowOff>
    </xdr:from>
    <xdr:to>
      <xdr:col>50</xdr:col>
      <xdr:colOff>165100</xdr:colOff>
      <xdr:row>57</xdr:row>
      <xdr:rowOff>136381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0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152908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8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64225</xdr:rowOff>
    </xdr:from>
    <xdr:to>
      <xdr:col>46</xdr:col>
      <xdr:colOff>38100</xdr:colOff>
      <xdr:row>57</xdr:row>
      <xdr:rowOff>165825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3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10902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61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56345</xdr:rowOff>
    </xdr:from>
    <xdr:to>
      <xdr:col>41</xdr:col>
      <xdr:colOff>101600</xdr:colOff>
      <xdr:row>57</xdr:row>
      <xdr:rowOff>157945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3022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0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62082</xdr:rowOff>
    </xdr:from>
    <xdr:to>
      <xdr:col>36</xdr:col>
      <xdr:colOff>165100</xdr:colOff>
      <xdr:row>57</xdr:row>
      <xdr:rowOff>163682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3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8759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60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39807</xdr:rowOff>
    </xdr:from>
    <xdr:to>
      <xdr:col>55</xdr:col>
      <xdr:colOff>0</xdr:colOff>
      <xdr:row>79</xdr:row>
      <xdr:rowOff>67825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84357"/>
          <a:ext cx="838200" cy="2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39807</xdr:rowOff>
    </xdr:from>
    <xdr:to>
      <xdr:col>50</xdr:col>
      <xdr:colOff>114300</xdr:colOff>
      <xdr:row>79</xdr:row>
      <xdr:rowOff>50509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84357"/>
          <a:ext cx="889000" cy="1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159683</xdr:rowOff>
    </xdr:from>
    <xdr:to>
      <xdr:col>45</xdr:col>
      <xdr:colOff>177800</xdr:colOff>
      <xdr:row>79</xdr:row>
      <xdr:rowOff>50509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32783"/>
          <a:ext cx="889000" cy="6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116143</xdr:rowOff>
    </xdr:from>
    <xdr:to>
      <xdr:col>41</xdr:col>
      <xdr:colOff>50800</xdr:colOff>
      <xdr:row>78</xdr:row>
      <xdr:rowOff>159683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89243"/>
          <a:ext cx="889000" cy="4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17025</xdr:rowOff>
    </xdr:from>
    <xdr:to>
      <xdr:col>55</xdr:col>
      <xdr:colOff>50800</xdr:colOff>
      <xdr:row>79</xdr:row>
      <xdr:rowOff>118625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160457</xdr:rowOff>
    </xdr:from>
    <xdr:to>
      <xdr:col>50</xdr:col>
      <xdr:colOff>165100</xdr:colOff>
      <xdr:row>79</xdr:row>
      <xdr:rowOff>90607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81734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2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171159</xdr:rowOff>
    </xdr:from>
    <xdr:to>
      <xdr:col>46</xdr:col>
      <xdr:colOff>38100</xdr:colOff>
      <xdr:row>79</xdr:row>
      <xdr:rowOff>101309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4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92436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3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108883</xdr:rowOff>
    </xdr:from>
    <xdr:to>
      <xdr:col>41</xdr:col>
      <xdr:colOff>101600</xdr:colOff>
      <xdr:row>79</xdr:row>
      <xdr:rowOff>39033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8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55560</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257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65343</xdr:rowOff>
    </xdr:from>
    <xdr:to>
      <xdr:col>36</xdr:col>
      <xdr:colOff>165100</xdr:colOff>
      <xdr:row>78</xdr:row>
      <xdr:rowOff>166943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12020</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21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62061</xdr:rowOff>
    </xdr:from>
    <xdr:to>
      <xdr:col>55</xdr:col>
      <xdr:colOff>0</xdr:colOff>
      <xdr:row>98</xdr:row>
      <xdr:rowOff>77606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64161"/>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156950</xdr:rowOff>
    </xdr:from>
    <xdr:to>
      <xdr:col>50</xdr:col>
      <xdr:colOff>114300</xdr:colOff>
      <xdr:row>98</xdr:row>
      <xdr:rowOff>62061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87600"/>
          <a:ext cx="889000" cy="7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156950</xdr:rowOff>
    </xdr:from>
    <xdr:to>
      <xdr:col>45</xdr:col>
      <xdr:colOff>177800</xdr:colOff>
      <xdr:row>98</xdr:row>
      <xdr:rowOff>29876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87600"/>
          <a:ext cx="889000" cy="4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29876</xdr:rowOff>
    </xdr:from>
    <xdr:to>
      <xdr:col>41</xdr:col>
      <xdr:colOff>50800</xdr:colOff>
      <xdr:row>98</xdr:row>
      <xdr:rowOff>50761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31976"/>
          <a:ext cx="889000" cy="2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26806</xdr:rowOff>
    </xdr:from>
    <xdr:to>
      <xdr:col>55</xdr:col>
      <xdr:colOff>50800</xdr:colOff>
      <xdr:row>98</xdr:row>
      <xdr:rowOff>128406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2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5233</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0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11261</xdr:rowOff>
    </xdr:from>
    <xdr:to>
      <xdr:col>50</xdr:col>
      <xdr:colOff>165100</xdr:colOff>
      <xdr:row>98</xdr:row>
      <xdr:rowOff>112861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1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129388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58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106150</xdr:rowOff>
    </xdr:from>
    <xdr:to>
      <xdr:col>46</xdr:col>
      <xdr:colOff>38100</xdr:colOff>
      <xdr:row>98</xdr:row>
      <xdr:rowOff>36300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52827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12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150526</xdr:rowOff>
    </xdr:from>
    <xdr:to>
      <xdr:col>41</xdr:col>
      <xdr:colOff>101600</xdr:colOff>
      <xdr:row>98</xdr:row>
      <xdr:rowOff>80676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8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97203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5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171411</xdr:rowOff>
    </xdr:from>
    <xdr:to>
      <xdr:col>36</xdr:col>
      <xdr:colOff>165100</xdr:colOff>
      <xdr:row>98</xdr:row>
      <xdr:rowOff>101561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0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118088</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577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17508</xdr:rowOff>
    </xdr:from>
    <xdr:to>
      <xdr:col>85</xdr:col>
      <xdr:colOff>127000</xdr:colOff>
      <xdr:row>39</xdr:row>
      <xdr:rowOff>19008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04058"/>
          <a:ext cx="838200" cy="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16871</xdr:rowOff>
    </xdr:from>
    <xdr:to>
      <xdr:col>81</xdr:col>
      <xdr:colOff>50800</xdr:colOff>
      <xdr:row>39</xdr:row>
      <xdr:rowOff>19008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03421"/>
          <a:ext cx="889000" cy="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16871</xdr:rowOff>
    </xdr:from>
    <xdr:to>
      <xdr:col>76</xdr:col>
      <xdr:colOff>114300</xdr:colOff>
      <xdr:row>39</xdr:row>
      <xdr:rowOff>21584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03421"/>
          <a:ext cx="8890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3739</xdr:rowOff>
    </xdr:from>
    <xdr:to>
      <xdr:col>71</xdr:col>
      <xdr:colOff>177800</xdr:colOff>
      <xdr:row>39</xdr:row>
      <xdr:rowOff>21584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90289"/>
          <a:ext cx="889000" cy="1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138158</xdr:rowOff>
    </xdr:from>
    <xdr:to>
      <xdr:col>85</xdr:col>
      <xdr:colOff>177800</xdr:colOff>
      <xdr:row>39</xdr:row>
      <xdr:rowOff>68308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110975</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139658</xdr:rowOff>
    </xdr:from>
    <xdr:to>
      <xdr:col>81</xdr:col>
      <xdr:colOff>101600</xdr:colOff>
      <xdr:row>39</xdr:row>
      <xdr:rowOff>69808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5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60935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4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137521</xdr:rowOff>
    </xdr:from>
    <xdr:to>
      <xdr:col>76</xdr:col>
      <xdr:colOff>165100</xdr:colOff>
      <xdr:row>39</xdr:row>
      <xdr:rowOff>67671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5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58798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7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142234</xdr:rowOff>
    </xdr:from>
    <xdr:to>
      <xdr:col>72</xdr:col>
      <xdr:colOff>38100</xdr:colOff>
      <xdr:row>39</xdr:row>
      <xdr:rowOff>72384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5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63511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75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124389</xdr:rowOff>
    </xdr:from>
    <xdr:to>
      <xdr:col>67</xdr:col>
      <xdr:colOff>101600</xdr:colOff>
      <xdr:row>39</xdr:row>
      <xdr:rowOff>54539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71066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1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70622</xdr:rowOff>
    </xdr:from>
    <xdr:to>
      <xdr:col>85</xdr:col>
      <xdr:colOff>127000</xdr:colOff>
      <xdr:row>76</xdr:row>
      <xdr:rowOff>130871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00822"/>
          <a:ext cx="838200" cy="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70622</xdr:rowOff>
    </xdr:from>
    <xdr:to>
      <xdr:col>81</xdr:col>
      <xdr:colOff>50800</xdr:colOff>
      <xdr:row>77</xdr:row>
      <xdr:rowOff>110823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00822"/>
          <a:ext cx="889000" cy="21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110823</xdr:rowOff>
    </xdr:from>
    <xdr:to>
      <xdr:col>76</xdr:col>
      <xdr:colOff>114300</xdr:colOff>
      <xdr:row>77</xdr:row>
      <xdr:rowOff>127677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12473"/>
          <a:ext cx="889000" cy="1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127677</xdr:rowOff>
    </xdr:from>
    <xdr:to>
      <xdr:col>71</xdr:col>
      <xdr:colOff>177800</xdr:colOff>
      <xdr:row>77</xdr:row>
      <xdr:rowOff>158705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29327"/>
          <a:ext cx="889000" cy="3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80071</xdr:rowOff>
    </xdr:from>
    <xdr:to>
      <xdr:col>85</xdr:col>
      <xdr:colOff>177800</xdr:colOff>
      <xdr:row>77</xdr:row>
      <xdr:rowOff>10221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1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102947</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6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19822</xdr:rowOff>
    </xdr:from>
    <xdr:to>
      <xdr:col>81</xdr:col>
      <xdr:colOff>101600</xdr:colOff>
      <xdr:row>76</xdr:row>
      <xdr:rowOff>121422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5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137950</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82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60023</xdr:rowOff>
    </xdr:from>
    <xdr:to>
      <xdr:col>76</xdr:col>
      <xdr:colOff>165100</xdr:colOff>
      <xdr:row>77</xdr:row>
      <xdr:rowOff>161623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6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152750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35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76877</xdr:rowOff>
    </xdr:from>
    <xdr:to>
      <xdr:col>72</xdr:col>
      <xdr:colOff>38100</xdr:colOff>
      <xdr:row>78</xdr:row>
      <xdr:rowOff>7027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7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169604</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37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107905</xdr:rowOff>
    </xdr:from>
    <xdr:to>
      <xdr:col>67</xdr:col>
      <xdr:colOff>101600</xdr:colOff>
      <xdr:row>78</xdr:row>
      <xdr:rowOff>38055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29182</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40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119450</xdr:rowOff>
    </xdr:from>
    <xdr:to>
      <xdr:col>85</xdr:col>
      <xdr:colOff>127000</xdr:colOff>
      <xdr:row>98</xdr:row>
      <xdr:rowOff>129301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921550"/>
          <a:ext cx="838200" cy="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97861</xdr:rowOff>
    </xdr:from>
    <xdr:to>
      <xdr:col>81</xdr:col>
      <xdr:colOff>50800</xdr:colOff>
      <xdr:row>98</xdr:row>
      <xdr:rowOff>119450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99961"/>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97861</xdr:rowOff>
    </xdr:from>
    <xdr:to>
      <xdr:col>76</xdr:col>
      <xdr:colOff>114300</xdr:colOff>
      <xdr:row>98</xdr:row>
      <xdr:rowOff>109471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99961"/>
          <a:ext cx="889000" cy="1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109471</xdr:rowOff>
    </xdr:from>
    <xdr:to>
      <xdr:col>71</xdr:col>
      <xdr:colOff>177800</xdr:colOff>
      <xdr:row>98</xdr:row>
      <xdr:rowOff>133514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11571"/>
          <a:ext cx="889000" cy="2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78501</xdr:rowOff>
    </xdr:from>
    <xdr:to>
      <xdr:col>85</xdr:col>
      <xdr:colOff>177800</xdr:colOff>
      <xdr:row>99</xdr:row>
      <xdr:rowOff>8651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8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68650</xdr:rowOff>
    </xdr:from>
    <xdr:to>
      <xdr:col>81</xdr:col>
      <xdr:colOff>101600</xdr:colOff>
      <xdr:row>98</xdr:row>
      <xdr:rowOff>170250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7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161377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6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47061</xdr:rowOff>
    </xdr:from>
    <xdr:to>
      <xdr:col>76</xdr:col>
      <xdr:colOff>165100</xdr:colOff>
      <xdr:row>98</xdr:row>
      <xdr:rowOff>148661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4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139788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4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58671</xdr:rowOff>
    </xdr:from>
    <xdr:to>
      <xdr:col>72</xdr:col>
      <xdr:colOff>38100</xdr:colOff>
      <xdr:row>98</xdr:row>
      <xdr:rowOff>160271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6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5348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63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82714</xdr:rowOff>
    </xdr:from>
    <xdr:to>
      <xdr:col>67</xdr:col>
      <xdr:colOff>101600</xdr:colOff>
      <xdr:row>99</xdr:row>
      <xdr:rowOff>12864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8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3991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7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164598</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5650998"/>
          <a:ext cx="889000" cy="108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65898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75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113798</xdr:rowOff>
    </xdr:from>
    <xdr:to>
      <xdr:col>98</xdr:col>
      <xdr:colOff>38100</xdr:colOff>
      <xdr:row>33</xdr:row>
      <xdr:rowOff>43948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560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60475</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389111" y="537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80090</xdr:rowOff>
    </xdr:from>
    <xdr:to>
      <xdr:col>116</xdr:col>
      <xdr:colOff>63500</xdr:colOff>
      <xdr:row>58</xdr:row>
      <xdr:rowOff>83602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24190"/>
          <a:ext cx="838200" cy="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80090</xdr:rowOff>
    </xdr:from>
    <xdr:to>
      <xdr:col>111</xdr:col>
      <xdr:colOff>177800</xdr:colOff>
      <xdr:row>58</xdr:row>
      <xdr:rowOff>94145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24190"/>
          <a:ext cx="889000" cy="1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94145</xdr:rowOff>
    </xdr:from>
    <xdr:to>
      <xdr:col>107</xdr:col>
      <xdr:colOff>50800</xdr:colOff>
      <xdr:row>58</xdr:row>
      <xdr:rowOff>126505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38245"/>
          <a:ext cx="889000" cy="3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126505</xdr:rowOff>
    </xdr:from>
    <xdr:to>
      <xdr:col>102</xdr:col>
      <xdr:colOff>114300</xdr:colOff>
      <xdr:row>58</xdr:row>
      <xdr:rowOff>126743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70605"/>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32802</xdr:rowOff>
    </xdr:from>
    <xdr:to>
      <xdr:col>116</xdr:col>
      <xdr:colOff>114300</xdr:colOff>
      <xdr:row>58</xdr:row>
      <xdr:rowOff>134402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7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168552</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29290</xdr:rowOff>
    </xdr:from>
    <xdr:to>
      <xdr:col>112</xdr:col>
      <xdr:colOff>38100</xdr:colOff>
      <xdr:row>58</xdr:row>
      <xdr:rowOff>130890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7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122017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6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43345</xdr:rowOff>
    </xdr:from>
    <xdr:to>
      <xdr:col>107</xdr:col>
      <xdr:colOff>101600</xdr:colOff>
      <xdr:row>58</xdr:row>
      <xdr:rowOff>144945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136072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8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75705</xdr:rowOff>
    </xdr:from>
    <xdr:to>
      <xdr:col>102</xdr:col>
      <xdr:colOff>165100</xdr:colOff>
      <xdr:row>59</xdr:row>
      <xdr:rowOff>5855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1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168432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75943</xdr:rowOff>
    </xdr:from>
    <xdr:to>
      <xdr:col>98</xdr:col>
      <xdr:colOff>38100</xdr:colOff>
      <xdr:row>59</xdr:row>
      <xdr:rowOff>6093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168670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12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32045</xdr:rowOff>
    </xdr:from>
    <xdr:to>
      <xdr:col>116</xdr:col>
      <xdr:colOff>63500</xdr:colOff>
      <xdr:row>77</xdr:row>
      <xdr:rowOff>8930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062245"/>
          <a:ext cx="838200" cy="14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32045</xdr:rowOff>
    </xdr:from>
    <xdr:to>
      <xdr:col>111</xdr:col>
      <xdr:colOff>177800</xdr:colOff>
      <xdr:row>76</xdr:row>
      <xdr:rowOff>156643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62245"/>
          <a:ext cx="889000" cy="12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156643</xdr:rowOff>
    </xdr:from>
    <xdr:to>
      <xdr:col>107</xdr:col>
      <xdr:colOff>50800</xdr:colOff>
      <xdr:row>77</xdr:row>
      <xdr:rowOff>113133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186843"/>
          <a:ext cx="889000" cy="1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12469</xdr:rowOff>
    </xdr:from>
    <xdr:to>
      <xdr:col>102</xdr:col>
      <xdr:colOff>114300</xdr:colOff>
      <xdr:row>77</xdr:row>
      <xdr:rowOff>113133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214119"/>
          <a:ext cx="889000" cy="10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129580</xdr:rowOff>
    </xdr:from>
    <xdr:to>
      <xdr:col>116</xdr:col>
      <xdr:colOff>114300</xdr:colOff>
      <xdr:row>77</xdr:row>
      <xdr:rowOff>59730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108007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3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152695</xdr:rowOff>
    </xdr:from>
    <xdr:to>
      <xdr:col>112</xdr:col>
      <xdr:colOff>38100</xdr:colOff>
      <xdr:row>76</xdr:row>
      <xdr:rowOff>82845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99372</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78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105843</xdr:rowOff>
    </xdr:from>
    <xdr:to>
      <xdr:col>107</xdr:col>
      <xdr:colOff>101600</xdr:colOff>
      <xdr:row>77</xdr:row>
      <xdr:rowOff>35993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3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27120</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322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62333</xdr:rowOff>
    </xdr:from>
    <xdr:to>
      <xdr:col>102</xdr:col>
      <xdr:colOff>165100</xdr:colOff>
      <xdr:row>77</xdr:row>
      <xdr:rowOff>163933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6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155060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5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133119</xdr:rowOff>
    </xdr:from>
    <xdr:to>
      <xdr:col>98</xdr:col>
      <xdr:colOff>38100</xdr:colOff>
      <xdr:row>77</xdr:row>
      <xdr:rowOff>63269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6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54396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5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人件費は、全国的にも、また、類似団体の中でも小規模な自治体であり、大きく上回っている状況にある。今後も地方創生関連事業等に力を入れていくため、減少することはないと見込まれる。　</a:t>
          </a:r>
          <a:endParaRPr kumimoji="0"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普通建設事業費（うち更新整備）については、</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年度の温泉施設の大規模改修の翌年度一時的に減少した。類似団体とほぼ同程度であるが、今後老朽化が想定される施設もあり、計画的に取り組んでいく必要がある。</a:t>
          </a:r>
          <a:endParaRPr lang="ja-JP" altLang="ja-JP" sz="1400">
            <a:effectLst/>
          </a:endParaRPr>
        </a:p>
        <a:p>
          <a:r>
            <a:rPr kumimoji="1" lang="ja-JP" altLang="ja-JP" sz="1100">
              <a:solidFill>
                <a:schemeClr val="dk1"/>
              </a:solidFill>
              <a:effectLst/>
              <a:latin typeface="+mn-lt"/>
              <a:ea typeface="+mn-ea"/>
              <a:cs typeface="+mn-cs"/>
            </a:rPr>
            <a:t>普通建設事業費（うち新規整備）については、類似団体と同程度であるが、脱炭素関連事業で今後大幅な増加が見込まれる。財源を確保したうえで取り組むことで、財政負担をできる限り抑えていく。</a:t>
          </a:r>
          <a:endParaRPr lang="ja-JP" altLang="ja-JP" sz="1400">
            <a:effectLst/>
          </a:endParaRPr>
        </a:p>
        <a:p>
          <a:r>
            <a:rPr kumimoji="1" lang="ja-JP" altLang="ja-JP" sz="1100">
              <a:solidFill>
                <a:schemeClr val="dk1"/>
              </a:solidFill>
              <a:effectLst/>
              <a:latin typeface="+mn-lt"/>
              <a:ea typeface="+mn-ea"/>
              <a:cs typeface="+mn-cs"/>
            </a:rPr>
            <a:t>公債費については、任意繰上償還を継続的に行っているが、増加傾向にある。</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北川村温泉施設の規模改修の元金償還が始まっており、</a:t>
          </a:r>
          <a:r>
            <a:rPr kumimoji="1" lang="ja-JP" altLang="en-US" sz="1100">
              <a:solidFill>
                <a:schemeClr val="dk1"/>
              </a:solidFill>
              <a:effectLst/>
              <a:latin typeface="+mn-lt"/>
              <a:ea typeface="+mn-ea"/>
              <a:cs typeface="+mn-cs"/>
            </a:rPr>
            <a:t>例年と比較して高い水準となっていることに加え、</a:t>
          </a:r>
          <a:r>
            <a:rPr kumimoji="1" lang="ja-JP" altLang="ja-JP" sz="1100">
              <a:solidFill>
                <a:schemeClr val="dk1"/>
              </a:solidFill>
              <a:effectLst/>
              <a:latin typeface="+mn-lt"/>
              <a:ea typeface="+mn-ea"/>
              <a:cs typeface="+mn-cs"/>
            </a:rPr>
            <a:t>今後、脱炭素関連事業の事業が開始されると更に増加することが見込まれる。</a:t>
          </a:r>
          <a:endParaRPr lang="ja-JP" altLang="ja-JP" sz="1400">
            <a:effectLst/>
          </a:endParaRPr>
        </a:p>
        <a:p>
          <a:r>
            <a:rPr kumimoji="1" lang="ja-JP" altLang="ja-JP" sz="1100">
              <a:solidFill>
                <a:schemeClr val="dk1"/>
              </a:solidFill>
              <a:effectLst/>
              <a:latin typeface="+mn-lt"/>
              <a:ea typeface="+mn-ea"/>
              <a:cs typeface="+mn-cs"/>
            </a:rPr>
            <a:t>扶助費は、人口減少等による対象者の減少に伴い、類似団体を大きく下回っている。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高知県北川村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
1,190
196.73
2,375,159
2,248,105
58,044
1,298,309
2,390,831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97961</xdr:rowOff>
    </xdr:from>
    <xdr:to>
      <xdr:col>24</xdr:col>
      <xdr:colOff>63500</xdr:colOff>
      <xdr:row>34</xdr:row>
      <xdr:rowOff>105448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927261"/>
          <a:ext cx="838200" cy="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105448</xdr:rowOff>
    </xdr:from>
    <xdr:to>
      <xdr:col>19</xdr:col>
      <xdr:colOff>177800</xdr:colOff>
      <xdr:row>34</xdr:row>
      <xdr:rowOff>137166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934748"/>
          <a:ext cx="889000" cy="3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137166</xdr:rowOff>
    </xdr:from>
    <xdr:to>
      <xdr:col>15</xdr:col>
      <xdr:colOff>50800</xdr:colOff>
      <xdr:row>34</xdr:row>
      <xdr:rowOff>141034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5966466"/>
          <a:ext cx="8890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141034</xdr:rowOff>
    </xdr:from>
    <xdr:to>
      <xdr:col>10</xdr:col>
      <xdr:colOff>114300</xdr:colOff>
      <xdr:row>35</xdr:row>
      <xdr:rowOff>2692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5970334"/>
          <a:ext cx="889000" cy="3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47161</xdr:rowOff>
    </xdr:from>
    <xdr:to>
      <xdr:col>24</xdr:col>
      <xdr:colOff>114300</xdr:colOff>
      <xdr:row>34</xdr:row>
      <xdr:rowOff>148761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87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70038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7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54648</xdr:rowOff>
    </xdr:from>
    <xdr:to>
      <xdr:col>20</xdr:col>
      <xdr:colOff>38100</xdr:colOff>
      <xdr:row>34</xdr:row>
      <xdr:rowOff>156248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88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1325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65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86366</xdr:rowOff>
    </xdr:from>
    <xdr:to>
      <xdr:col>15</xdr:col>
      <xdr:colOff>101600</xdr:colOff>
      <xdr:row>35</xdr:row>
      <xdr:rowOff>16516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91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33043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69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90234</xdr:rowOff>
    </xdr:from>
    <xdr:to>
      <xdr:col>10</xdr:col>
      <xdr:colOff>165100</xdr:colOff>
      <xdr:row>35</xdr:row>
      <xdr:rowOff>20384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9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36911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69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123342</xdr:rowOff>
    </xdr:from>
    <xdr:to>
      <xdr:col>6</xdr:col>
      <xdr:colOff>38100</xdr:colOff>
      <xdr:row>35</xdr:row>
      <xdr:rowOff>53492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95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70019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72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59866</xdr:rowOff>
    </xdr:from>
    <xdr:to>
      <xdr:col>24</xdr:col>
      <xdr:colOff>63500</xdr:colOff>
      <xdr:row>56</xdr:row>
      <xdr:rowOff>113860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661066"/>
          <a:ext cx="838200" cy="5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59866</xdr:rowOff>
    </xdr:from>
    <xdr:to>
      <xdr:col>19</xdr:col>
      <xdr:colOff>177800</xdr:colOff>
      <xdr:row>56</xdr:row>
      <xdr:rowOff>61808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661066"/>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26730</xdr:rowOff>
    </xdr:from>
    <xdr:to>
      <xdr:col>15</xdr:col>
      <xdr:colOff>50800</xdr:colOff>
      <xdr:row>56</xdr:row>
      <xdr:rowOff>61808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627930"/>
          <a:ext cx="889000" cy="3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26730</xdr:rowOff>
    </xdr:from>
    <xdr:to>
      <xdr:col>10</xdr:col>
      <xdr:colOff>114300</xdr:colOff>
      <xdr:row>56</xdr:row>
      <xdr:rowOff>98455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627930"/>
          <a:ext cx="889000" cy="7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63060</xdr:rowOff>
    </xdr:from>
    <xdr:to>
      <xdr:col>24</xdr:col>
      <xdr:colOff>114300</xdr:colOff>
      <xdr:row>56</xdr:row>
      <xdr:rowOff>164660</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66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85937</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51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9066</xdr:rowOff>
    </xdr:from>
    <xdr:to>
      <xdr:col>20</xdr:col>
      <xdr:colOff>38100</xdr:colOff>
      <xdr:row>56</xdr:row>
      <xdr:rowOff>110666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61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127193</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38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11008</xdr:rowOff>
    </xdr:from>
    <xdr:to>
      <xdr:col>15</xdr:col>
      <xdr:colOff>101600</xdr:colOff>
      <xdr:row>56</xdr:row>
      <xdr:rowOff>112608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61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129135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38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147380</xdr:rowOff>
    </xdr:from>
    <xdr:to>
      <xdr:col>10</xdr:col>
      <xdr:colOff>165100</xdr:colOff>
      <xdr:row>56</xdr:row>
      <xdr:rowOff>77530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5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94057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352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47655</xdr:rowOff>
    </xdr:from>
    <xdr:to>
      <xdr:col>6</xdr:col>
      <xdr:colOff>38100</xdr:colOff>
      <xdr:row>56</xdr:row>
      <xdr:rowOff>149255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6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165782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424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37590</xdr:rowOff>
    </xdr:from>
    <xdr:to>
      <xdr:col>24</xdr:col>
      <xdr:colOff>63500</xdr:colOff>
      <xdr:row>76</xdr:row>
      <xdr:rowOff>92483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67790"/>
          <a:ext cx="838200" cy="5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92483</xdr:rowOff>
    </xdr:from>
    <xdr:to>
      <xdr:col>19</xdr:col>
      <xdr:colOff>177800</xdr:colOff>
      <xdr:row>76</xdr:row>
      <xdr:rowOff>97451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122683"/>
          <a:ext cx="889000" cy="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97451</xdr:rowOff>
    </xdr:from>
    <xdr:to>
      <xdr:col>15</xdr:col>
      <xdr:colOff>50800</xdr:colOff>
      <xdr:row>76</xdr:row>
      <xdr:rowOff>120740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27651"/>
          <a:ext cx="889000" cy="2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120740</xdr:rowOff>
    </xdr:from>
    <xdr:to>
      <xdr:col>10</xdr:col>
      <xdr:colOff>114300</xdr:colOff>
      <xdr:row>76</xdr:row>
      <xdr:rowOff>168473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50940"/>
          <a:ext cx="889000" cy="4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158240</xdr:rowOff>
    </xdr:from>
    <xdr:to>
      <xdr:col>24</xdr:col>
      <xdr:colOff>114300</xdr:colOff>
      <xdr:row>76</xdr:row>
      <xdr:rowOff>88390</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1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9667</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86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41683</xdr:rowOff>
    </xdr:from>
    <xdr:to>
      <xdr:col>20</xdr:col>
      <xdr:colOff>38100</xdr:colOff>
      <xdr:row>76</xdr:row>
      <xdr:rowOff>143283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7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134410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64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46651</xdr:rowOff>
    </xdr:from>
    <xdr:to>
      <xdr:col>15</xdr:col>
      <xdr:colOff>101600</xdr:colOff>
      <xdr:row>76</xdr:row>
      <xdr:rowOff>148251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7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139378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6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69940</xdr:rowOff>
    </xdr:from>
    <xdr:to>
      <xdr:col>10</xdr:col>
      <xdr:colOff>165100</xdr:colOff>
      <xdr:row>77</xdr:row>
      <xdr:rowOff>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162667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192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117673</xdr:rowOff>
    </xdr:from>
    <xdr:to>
      <xdr:col>6</xdr:col>
      <xdr:colOff>38100</xdr:colOff>
      <xdr:row>77</xdr:row>
      <xdr:rowOff>47823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38950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4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138776</xdr:rowOff>
    </xdr:from>
    <xdr:to>
      <xdr:col>24</xdr:col>
      <xdr:colOff>63500</xdr:colOff>
      <xdr:row>97</xdr:row>
      <xdr:rowOff>26780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597976"/>
          <a:ext cx="838200" cy="5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138776</xdr:rowOff>
    </xdr:from>
    <xdr:to>
      <xdr:col>19</xdr:col>
      <xdr:colOff>177800</xdr:colOff>
      <xdr:row>97</xdr:row>
      <xdr:rowOff>94097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597976"/>
          <a:ext cx="889000" cy="1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94097</xdr:rowOff>
    </xdr:from>
    <xdr:to>
      <xdr:col>15</xdr:col>
      <xdr:colOff>50800</xdr:colOff>
      <xdr:row>97</xdr:row>
      <xdr:rowOff>140954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724747"/>
          <a:ext cx="889000" cy="4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104642</xdr:rowOff>
    </xdr:from>
    <xdr:to>
      <xdr:col>10</xdr:col>
      <xdr:colOff>114300</xdr:colOff>
      <xdr:row>97</xdr:row>
      <xdr:rowOff>140954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735292"/>
          <a:ext cx="889000" cy="3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147430</xdr:rowOff>
    </xdr:from>
    <xdr:to>
      <xdr:col>24</xdr:col>
      <xdr:colOff>114300</xdr:colOff>
      <xdr:row>97</xdr:row>
      <xdr:rowOff>77580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0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170307</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5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87976</xdr:rowOff>
    </xdr:from>
    <xdr:to>
      <xdr:col>20</xdr:col>
      <xdr:colOff>38100</xdr:colOff>
      <xdr:row>97</xdr:row>
      <xdr:rowOff>18126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34653</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32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43297</xdr:rowOff>
    </xdr:from>
    <xdr:to>
      <xdr:col>15</xdr:col>
      <xdr:colOff>101600</xdr:colOff>
      <xdr:row>97</xdr:row>
      <xdr:rowOff>144897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7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161424</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44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90154</xdr:rowOff>
    </xdr:from>
    <xdr:to>
      <xdr:col>10</xdr:col>
      <xdr:colOff>165100</xdr:colOff>
      <xdr:row>98</xdr:row>
      <xdr:rowOff>20304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2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36831</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496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53842</xdr:rowOff>
    </xdr:from>
    <xdr:to>
      <xdr:col>6</xdr:col>
      <xdr:colOff>38100</xdr:colOff>
      <xdr:row>97</xdr:row>
      <xdr:rowOff>155442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519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45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4538</xdr:rowOff>
    </xdr:from>
    <xdr:to>
      <xdr:col>55</xdr:col>
      <xdr:colOff>0</xdr:colOff>
      <xdr:row>57</xdr:row>
      <xdr:rowOff>94800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777188"/>
          <a:ext cx="838200" cy="9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4538</xdr:rowOff>
    </xdr:from>
    <xdr:to>
      <xdr:col>50</xdr:col>
      <xdr:colOff>114300</xdr:colOff>
      <xdr:row>57</xdr:row>
      <xdr:rowOff>79859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777188"/>
          <a:ext cx="889000" cy="7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79859</xdr:rowOff>
    </xdr:from>
    <xdr:to>
      <xdr:col>45</xdr:col>
      <xdr:colOff>177800</xdr:colOff>
      <xdr:row>57</xdr:row>
      <xdr:rowOff>94559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52509"/>
          <a:ext cx="889000" cy="1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94559</xdr:rowOff>
    </xdr:from>
    <xdr:to>
      <xdr:col>41</xdr:col>
      <xdr:colOff>50800</xdr:colOff>
      <xdr:row>57</xdr:row>
      <xdr:rowOff>112257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67209"/>
          <a:ext cx="889000" cy="1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44000</xdr:rowOff>
    </xdr:from>
    <xdr:to>
      <xdr:col>55</xdr:col>
      <xdr:colOff>50800</xdr:colOff>
      <xdr:row>57</xdr:row>
      <xdr:rowOff>145600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125188</xdr:rowOff>
    </xdr:from>
    <xdr:to>
      <xdr:col>50</xdr:col>
      <xdr:colOff>165100</xdr:colOff>
      <xdr:row>57</xdr:row>
      <xdr:rowOff>55338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2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71865</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50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29059</xdr:rowOff>
    </xdr:from>
    <xdr:to>
      <xdr:col>46</xdr:col>
      <xdr:colOff>38100</xdr:colOff>
      <xdr:row>57</xdr:row>
      <xdr:rowOff>130659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0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147186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57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43759</xdr:rowOff>
    </xdr:from>
    <xdr:to>
      <xdr:col>41</xdr:col>
      <xdr:colOff>101600</xdr:colOff>
      <xdr:row>57</xdr:row>
      <xdr:rowOff>145359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1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161886</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59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61457</xdr:rowOff>
    </xdr:from>
    <xdr:to>
      <xdr:col>36</xdr:col>
      <xdr:colOff>165100</xdr:colOff>
      <xdr:row>57</xdr:row>
      <xdr:rowOff>163057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3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154184</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926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110801</xdr:rowOff>
    </xdr:from>
    <xdr:to>
      <xdr:col>55</xdr:col>
      <xdr:colOff>0</xdr:colOff>
      <xdr:row>77</xdr:row>
      <xdr:rowOff>134587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312451"/>
          <a:ext cx="838200" cy="2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110801</xdr:rowOff>
    </xdr:from>
    <xdr:to>
      <xdr:col>50</xdr:col>
      <xdr:colOff>114300</xdr:colOff>
      <xdr:row>77</xdr:row>
      <xdr:rowOff>126769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312451"/>
          <a:ext cx="889000" cy="1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131325</xdr:rowOff>
    </xdr:from>
    <xdr:to>
      <xdr:col>45</xdr:col>
      <xdr:colOff>177800</xdr:colOff>
      <xdr:row>77</xdr:row>
      <xdr:rowOff>126769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2990075"/>
          <a:ext cx="889000" cy="33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77734</xdr:rowOff>
    </xdr:from>
    <xdr:to>
      <xdr:col>41</xdr:col>
      <xdr:colOff>50800</xdr:colOff>
      <xdr:row>75</xdr:row>
      <xdr:rowOff>131325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2593584"/>
          <a:ext cx="889000" cy="39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83787</xdr:rowOff>
    </xdr:from>
    <xdr:to>
      <xdr:col>55</xdr:col>
      <xdr:colOff>50800</xdr:colOff>
      <xdr:row>78</xdr:row>
      <xdr:rowOff>13937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28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62214</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6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60001</xdr:rowOff>
    </xdr:from>
    <xdr:to>
      <xdr:col>50</xdr:col>
      <xdr:colOff>165100</xdr:colOff>
      <xdr:row>77</xdr:row>
      <xdr:rowOff>161601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26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03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75969</xdr:rowOff>
    </xdr:from>
    <xdr:to>
      <xdr:col>46</xdr:col>
      <xdr:colOff>38100</xdr:colOff>
      <xdr:row>78</xdr:row>
      <xdr:rowOff>6119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27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22646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05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80525</xdr:rowOff>
    </xdr:from>
    <xdr:to>
      <xdr:col>41</xdr:col>
      <xdr:colOff>101600</xdr:colOff>
      <xdr:row>76</xdr:row>
      <xdr:rowOff>10675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29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27202</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61795" y="12714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26934</xdr:rowOff>
    </xdr:from>
    <xdr:to>
      <xdr:col>36</xdr:col>
      <xdr:colOff>165100</xdr:colOff>
      <xdr:row>73</xdr:row>
      <xdr:rowOff>128534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254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145061</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672795" y="1231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120115</xdr:rowOff>
    </xdr:from>
    <xdr:to>
      <xdr:col>55</xdr:col>
      <xdr:colOff>0</xdr:colOff>
      <xdr:row>97</xdr:row>
      <xdr:rowOff>120881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50765"/>
          <a:ext cx="838200" cy="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54524</xdr:rowOff>
    </xdr:from>
    <xdr:to>
      <xdr:col>50</xdr:col>
      <xdr:colOff>114300</xdr:colOff>
      <xdr:row>97</xdr:row>
      <xdr:rowOff>120115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85174"/>
          <a:ext cx="889000" cy="6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54524</xdr:rowOff>
    </xdr:from>
    <xdr:to>
      <xdr:col>45</xdr:col>
      <xdr:colOff>177800</xdr:colOff>
      <xdr:row>98</xdr:row>
      <xdr:rowOff>20422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85174"/>
          <a:ext cx="889000" cy="13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163145</xdr:rowOff>
    </xdr:from>
    <xdr:to>
      <xdr:col>41</xdr:col>
      <xdr:colOff>50800</xdr:colOff>
      <xdr:row>98</xdr:row>
      <xdr:rowOff>20422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93795"/>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70081</xdr:rowOff>
    </xdr:from>
    <xdr:to>
      <xdr:col>55</xdr:col>
      <xdr:colOff>50800</xdr:colOff>
      <xdr:row>98</xdr:row>
      <xdr:rowOff>231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0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92958</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5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69315</xdr:rowOff>
    </xdr:from>
    <xdr:to>
      <xdr:col>50</xdr:col>
      <xdr:colOff>165100</xdr:colOff>
      <xdr:row>97</xdr:row>
      <xdr:rowOff>170915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15992</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47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3724</xdr:rowOff>
    </xdr:from>
    <xdr:to>
      <xdr:col>46</xdr:col>
      <xdr:colOff>38100</xdr:colOff>
      <xdr:row>97</xdr:row>
      <xdr:rowOff>105324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121851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40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141072</xdr:rowOff>
    </xdr:from>
    <xdr:to>
      <xdr:col>41</xdr:col>
      <xdr:colOff>101600</xdr:colOff>
      <xdr:row>98</xdr:row>
      <xdr:rowOff>71222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7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62349</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864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112345</xdr:rowOff>
    </xdr:from>
    <xdr:to>
      <xdr:col>36</xdr:col>
      <xdr:colOff>165100</xdr:colOff>
      <xdr:row>98</xdr:row>
      <xdr:rowOff>42495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59022</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518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67110</xdr:rowOff>
    </xdr:from>
    <xdr:to>
      <xdr:col>85</xdr:col>
      <xdr:colOff>127000</xdr:colOff>
      <xdr:row>37</xdr:row>
      <xdr:rowOff>72830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410760"/>
          <a:ext cx="838200" cy="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153763</xdr:rowOff>
    </xdr:from>
    <xdr:to>
      <xdr:col>81</xdr:col>
      <xdr:colOff>50800</xdr:colOff>
      <xdr:row>37</xdr:row>
      <xdr:rowOff>67110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325963"/>
          <a:ext cx="889000" cy="8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153763</xdr:rowOff>
    </xdr:from>
    <xdr:to>
      <xdr:col>76</xdr:col>
      <xdr:colOff>114300</xdr:colOff>
      <xdr:row>37</xdr:row>
      <xdr:rowOff>6321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325963"/>
          <a:ext cx="889000" cy="2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92747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6321</xdr:rowOff>
    </xdr:from>
    <xdr:to>
      <xdr:col>71</xdr:col>
      <xdr:colOff>177800</xdr:colOff>
      <xdr:row>37</xdr:row>
      <xdr:rowOff>26104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349971"/>
          <a:ext cx="889000" cy="1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22030</xdr:rowOff>
    </xdr:from>
    <xdr:to>
      <xdr:col>85</xdr:col>
      <xdr:colOff>177800</xdr:colOff>
      <xdr:row>37</xdr:row>
      <xdr:rowOff>123630</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6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457</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4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16310</xdr:rowOff>
    </xdr:from>
    <xdr:to>
      <xdr:col>81</xdr:col>
      <xdr:colOff>101600</xdr:colOff>
      <xdr:row>37</xdr:row>
      <xdr:rowOff>117910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109037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5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102963</xdr:rowOff>
    </xdr:from>
    <xdr:to>
      <xdr:col>76</xdr:col>
      <xdr:colOff>165100</xdr:colOff>
      <xdr:row>37</xdr:row>
      <xdr:rowOff>33113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27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49640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5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126971</xdr:rowOff>
    </xdr:from>
    <xdr:to>
      <xdr:col>72</xdr:col>
      <xdr:colOff>38100</xdr:colOff>
      <xdr:row>37</xdr:row>
      <xdr:rowOff>57121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9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48248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146754</xdr:rowOff>
    </xdr:from>
    <xdr:to>
      <xdr:col>67</xdr:col>
      <xdr:colOff>101600</xdr:colOff>
      <xdr:row>37</xdr:row>
      <xdr:rowOff>76904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1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93431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09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42921</xdr:rowOff>
    </xdr:from>
    <xdr:to>
      <xdr:col>85</xdr:col>
      <xdr:colOff>127000</xdr:colOff>
      <xdr:row>57</xdr:row>
      <xdr:rowOff>46244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815571"/>
          <a:ext cx="838200" cy="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42921</xdr:rowOff>
    </xdr:from>
    <xdr:to>
      <xdr:col>81</xdr:col>
      <xdr:colOff>50800</xdr:colOff>
      <xdr:row>57</xdr:row>
      <xdr:rowOff>62354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15571"/>
          <a:ext cx="889000" cy="1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53434</xdr:rowOff>
    </xdr:from>
    <xdr:to>
      <xdr:col>76</xdr:col>
      <xdr:colOff>114300</xdr:colOff>
      <xdr:row>57</xdr:row>
      <xdr:rowOff>62354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26084"/>
          <a:ext cx="889000" cy="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53434</xdr:rowOff>
    </xdr:from>
    <xdr:to>
      <xdr:col>71</xdr:col>
      <xdr:colOff>177800</xdr:colOff>
      <xdr:row>57</xdr:row>
      <xdr:rowOff>113367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26084"/>
          <a:ext cx="889000" cy="5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166894</xdr:rowOff>
    </xdr:from>
    <xdr:to>
      <xdr:col>85</xdr:col>
      <xdr:colOff>177800</xdr:colOff>
      <xdr:row>57</xdr:row>
      <xdr:rowOff>97044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18321</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61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163571</xdr:rowOff>
    </xdr:from>
    <xdr:to>
      <xdr:col>81</xdr:col>
      <xdr:colOff>101600</xdr:colOff>
      <xdr:row>57</xdr:row>
      <xdr:rowOff>93721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110248</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539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11554</xdr:rowOff>
    </xdr:from>
    <xdr:to>
      <xdr:col>76</xdr:col>
      <xdr:colOff>165100</xdr:colOff>
      <xdr:row>57</xdr:row>
      <xdr:rowOff>113154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8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129681</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55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2634</xdr:rowOff>
    </xdr:from>
    <xdr:to>
      <xdr:col>72</xdr:col>
      <xdr:colOff>38100</xdr:colOff>
      <xdr:row>57</xdr:row>
      <xdr:rowOff>104234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7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120761</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55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62567</xdr:rowOff>
    </xdr:from>
    <xdr:to>
      <xdr:col>67</xdr:col>
      <xdr:colOff>101600</xdr:colOff>
      <xdr:row>57</xdr:row>
      <xdr:rowOff>164167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9244</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6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17507</xdr:rowOff>
    </xdr:from>
    <xdr:to>
      <xdr:col>85</xdr:col>
      <xdr:colOff>127000</xdr:colOff>
      <xdr:row>79</xdr:row>
      <xdr:rowOff>19008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62057"/>
          <a:ext cx="838200" cy="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16870</xdr:rowOff>
    </xdr:from>
    <xdr:to>
      <xdr:col>81</xdr:col>
      <xdr:colOff>50800</xdr:colOff>
      <xdr:row>79</xdr:row>
      <xdr:rowOff>19008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61420"/>
          <a:ext cx="8890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16870</xdr:rowOff>
    </xdr:from>
    <xdr:to>
      <xdr:col>76</xdr:col>
      <xdr:colOff>114300</xdr:colOff>
      <xdr:row>79</xdr:row>
      <xdr:rowOff>21583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61420"/>
          <a:ext cx="8890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3739</xdr:rowOff>
    </xdr:from>
    <xdr:to>
      <xdr:col>71</xdr:col>
      <xdr:colOff>177800</xdr:colOff>
      <xdr:row>79</xdr:row>
      <xdr:rowOff>21583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48289"/>
          <a:ext cx="889000" cy="1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138157</xdr:rowOff>
    </xdr:from>
    <xdr:to>
      <xdr:col>85</xdr:col>
      <xdr:colOff>177800</xdr:colOff>
      <xdr:row>79</xdr:row>
      <xdr:rowOff>68307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1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110973</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139658</xdr:rowOff>
    </xdr:from>
    <xdr:to>
      <xdr:col>81</xdr:col>
      <xdr:colOff>101600</xdr:colOff>
      <xdr:row>79</xdr:row>
      <xdr:rowOff>69808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1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60935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60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137520</xdr:rowOff>
    </xdr:from>
    <xdr:to>
      <xdr:col>76</xdr:col>
      <xdr:colOff>165100</xdr:colOff>
      <xdr:row>79</xdr:row>
      <xdr:rowOff>67670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1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58797</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6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142233</xdr:rowOff>
    </xdr:from>
    <xdr:to>
      <xdr:col>72</xdr:col>
      <xdr:colOff>38100</xdr:colOff>
      <xdr:row>79</xdr:row>
      <xdr:rowOff>72383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1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63510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60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124389</xdr:rowOff>
    </xdr:from>
    <xdr:to>
      <xdr:col>67</xdr:col>
      <xdr:colOff>101600</xdr:colOff>
      <xdr:row>79</xdr:row>
      <xdr:rowOff>54539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9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71066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27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70622</xdr:rowOff>
    </xdr:from>
    <xdr:to>
      <xdr:col>85</xdr:col>
      <xdr:colOff>127000</xdr:colOff>
      <xdr:row>96</xdr:row>
      <xdr:rowOff>130871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529822"/>
          <a:ext cx="838200" cy="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70622</xdr:rowOff>
    </xdr:from>
    <xdr:to>
      <xdr:col>81</xdr:col>
      <xdr:colOff>50800</xdr:colOff>
      <xdr:row>97</xdr:row>
      <xdr:rowOff>110823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529822"/>
          <a:ext cx="889000" cy="21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110823</xdr:rowOff>
    </xdr:from>
    <xdr:to>
      <xdr:col>76</xdr:col>
      <xdr:colOff>114300</xdr:colOff>
      <xdr:row>97</xdr:row>
      <xdr:rowOff>127677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741473"/>
          <a:ext cx="889000" cy="1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127677</xdr:rowOff>
    </xdr:from>
    <xdr:to>
      <xdr:col>71</xdr:col>
      <xdr:colOff>177800</xdr:colOff>
      <xdr:row>97</xdr:row>
      <xdr:rowOff>158705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58327"/>
          <a:ext cx="889000" cy="3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80071</xdr:rowOff>
    </xdr:from>
    <xdr:to>
      <xdr:col>85</xdr:col>
      <xdr:colOff>177800</xdr:colOff>
      <xdr:row>97</xdr:row>
      <xdr:rowOff>10221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3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102948</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390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19822</xdr:rowOff>
    </xdr:from>
    <xdr:to>
      <xdr:col>81</xdr:col>
      <xdr:colOff>101600</xdr:colOff>
      <xdr:row>96</xdr:row>
      <xdr:rowOff>121422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47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137949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254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60023</xdr:rowOff>
    </xdr:from>
    <xdr:to>
      <xdr:col>76</xdr:col>
      <xdr:colOff>165100</xdr:colOff>
      <xdr:row>97</xdr:row>
      <xdr:rowOff>161623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152750</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78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76877</xdr:rowOff>
    </xdr:from>
    <xdr:to>
      <xdr:col>72</xdr:col>
      <xdr:colOff>38100</xdr:colOff>
      <xdr:row>98</xdr:row>
      <xdr:rowOff>7027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0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169604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80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107905</xdr:rowOff>
    </xdr:from>
    <xdr:to>
      <xdr:col>67</xdr:col>
      <xdr:colOff>101600</xdr:colOff>
      <xdr:row>98</xdr:row>
      <xdr:rowOff>38055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29182</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83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農林水産業費は、基幹産業であるゆず振興のため、圃場整備や担い手の育成に力を入れており、近年類似団体を上回っている。</a:t>
          </a:r>
          <a:r>
            <a:rPr kumimoji="1" lang="ja-JP" altLang="en-US" sz="1100">
              <a:solidFill>
                <a:schemeClr val="dk1"/>
              </a:solidFill>
              <a:effectLst/>
              <a:latin typeface="+mn-lt"/>
              <a:ea typeface="+mn-ea"/>
              <a:cs typeface="+mn-cs"/>
            </a:rPr>
            <a:t>令和５年度は圃場整備の関係で一時的に類似団体を下回っているが、</a:t>
          </a:r>
          <a:r>
            <a:rPr kumimoji="1" lang="ja-JP" altLang="ja-JP" sz="1100">
              <a:solidFill>
                <a:schemeClr val="dk1"/>
              </a:solidFill>
              <a:effectLst/>
              <a:latin typeface="+mn-lt"/>
              <a:ea typeface="+mn-ea"/>
              <a:cs typeface="+mn-cs"/>
            </a:rPr>
            <a:t>圃場整備等は今後も継続して取り組んでいくため、今後もこの傾向は続いていく。</a:t>
          </a:r>
          <a:endParaRPr lang="ja-JP" altLang="ja-JP" sz="1400">
            <a:effectLst/>
          </a:endParaRPr>
        </a:p>
        <a:p>
          <a:r>
            <a:rPr kumimoji="1" lang="ja-JP" altLang="ja-JP" sz="1100">
              <a:solidFill>
                <a:schemeClr val="dk1"/>
              </a:solidFill>
              <a:effectLst/>
              <a:latin typeface="+mn-lt"/>
              <a:ea typeface="+mn-ea"/>
              <a:cs typeface="+mn-cs"/>
            </a:rPr>
            <a:t>教育費は、教育子育て環境充実のため、</a:t>
          </a:r>
          <a:r>
            <a:rPr kumimoji="1" lang="en-US" altLang="ja-JP" sz="1100">
              <a:solidFill>
                <a:schemeClr val="dk1"/>
              </a:solidFill>
              <a:effectLst/>
              <a:latin typeface="+mn-lt"/>
              <a:ea typeface="+mn-ea"/>
              <a:cs typeface="+mn-cs"/>
            </a:rPr>
            <a:t>ICT</a:t>
          </a:r>
          <a:r>
            <a:rPr kumimoji="1" lang="ja-JP" altLang="ja-JP" sz="1100">
              <a:solidFill>
                <a:schemeClr val="dk1"/>
              </a:solidFill>
              <a:effectLst/>
              <a:latin typeface="+mn-lt"/>
              <a:ea typeface="+mn-ea"/>
              <a:cs typeface="+mn-cs"/>
            </a:rPr>
            <a:t>を始めとする事業を推進しているため、</a:t>
          </a:r>
          <a:r>
            <a:rPr kumimoji="1" lang="ja-JP" altLang="en-US" sz="1100">
              <a:solidFill>
                <a:schemeClr val="dk1"/>
              </a:solidFill>
              <a:effectLst/>
              <a:latin typeface="+mn-lt"/>
              <a:ea typeface="+mn-ea"/>
              <a:cs typeface="+mn-cs"/>
            </a:rPr>
            <a:t>高い水準で推移している</a:t>
          </a:r>
          <a:r>
            <a:rPr kumimoji="1" lang="ja-JP" altLang="ja-JP" sz="1100">
              <a:solidFill>
                <a:schemeClr val="dk1"/>
              </a:solidFill>
              <a:effectLst/>
              <a:latin typeface="+mn-lt"/>
              <a:ea typeface="+mn-ea"/>
              <a:cs typeface="+mn-cs"/>
            </a:rPr>
            <a:t>。今後も引き続きこの傾向は継続され、また、保小中学校の施設整備も今後予定されており、数年間は高い数値となる見込みである。</a:t>
          </a:r>
          <a:endParaRPr lang="ja-JP" altLang="ja-JP" sz="1400">
            <a:effectLst/>
          </a:endParaRPr>
        </a:p>
        <a:p>
          <a:r>
            <a:rPr kumimoji="1" lang="ja-JP" altLang="ja-JP" sz="1100">
              <a:solidFill>
                <a:schemeClr val="dk1"/>
              </a:solidFill>
              <a:effectLst/>
              <a:latin typeface="+mn-lt"/>
              <a:ea typeface="+mn-ea"/>
              <a:cs typeface="+mn-cs"/>
            </a:rPr>
            <a:t>商工費については、</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年度の観光施設火災による建設事業及び温泉施設の大規模増改築事業による大幅な増額、</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年度以降引き続き温泉施設の建設事業を実施したことで</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年度にピークを迎えた。</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年度にモネの庭の再整備事業等を実施し、</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年度に</a:t>
          </a:r>
          <a:endParaRPr lang="ja-JP" altLang="ja-JP" sz="1400">
            <a:effectLst/>
          </a:endParaRPr>
        </a:p>
        <a:p>
          <a:r>
            <a:rPr kumimoji="1" lang="ja-JP" altLang="ja-JP" sz="1100">
              <a:solidFill>
                <a:schemeClr val="dk1"/>
              </a:solidFill>
              <a:effectLst/>
              <a:latin typeface="+mn-lt"/>
              <a:ea typeface="+mn-ea"/>
              <a:cs typeface="+mn-cs"/>
            </a:rPr>
            <a:t>小水力発電詳細設計を行っているが、</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年度は事業の完了により大幅に減少し、類似団体と同程度になっている。</a:t>
          </a:r>
          <a:endParaRPr lang="ja-JP" altLang="ja-JP" sz="1400">
            <a:effectLst/>
          </a:endParaRPr>
        </a:p>
        <a:p>
          <a:r>
            <a:rPr kumimoji="1" lang="ja-JP" altLang="ja-JP" sz="1100">
              <a:solidFill>
                <a:schemeClr val="dk1"/>
              </a:solidFill>
              <a:effectLst/>
              <a:latin typeface="+mn-lt"/>
              <a:ea typeface="+mn-ea"/>
              <a:cs typeface="+mn-cs"/>
            </a:rPr>
            <a:t>衛生費は、令和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年度にゴミ処理施設の改修を行ったことにより、大幅に増加して</a:t>
          </a:r>
          <a:r>
            <a:rPr kumimoji="1" lang="ja-JP" altLang="en-US" sz="1100">
              <a:solidFill>
                <a:schemeClr val="dk1"/>
              </a:solidFill>
              <a:effectLst/>
              <a:latin typeface="+mn-lt"/>
              <a:ea typeface="+mn-ea"/>
              <a:cs typeface="+mn-cs"/>
            </a:rPr>
            <a:t>おり、令和５年度にも回収がまたがったため増加傾向であるが、以降は類似団体と</a:t>
          </a:r>
          <a:r>
            <a:rPr kumimoji="1" lang="ja-JP" altLang="ja-JP" sz="1100">
              <a:solidFill>
                <a:schemeClr val="dk1"/>
              </a:solidFill>
              <a:effectLst/>
              <a:latin typeface="+mn-lt"/>
              <a:ea typeface="+mn-ea"/>
              <a:cs typeface="+mn-cs"/>
            </a:rPr>
            <a:t>同程度で推移するものと見込まれる。</a:t>
          </a:r>
          <a:endParaRPr lang="ja-JP" altLang="ja-JP" sz="1400">
            <a:effectLst/>
          </a:endParaRPr>
        </a:p>
        <a:p>
          <a:r>
            <a:rPr kumimoji="1" lang="ja-JP" altLang="ja-JP" sz="1100">
              <a:solidFill>
                <a:schemeClr val="dk1"/>
              </a:solidFill>
              <a:effectLst/>
              <a:latin typeface="+mn-lt"/>
              <a:ea typeface="+mn-ea"/>
              <a:cs typeface="+mn-cs"/>
            </a:rPr>
            <a:t>公債費については、任意繰上償還を継続的に行っているが、増加傾向にある。</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年度に北川村温泉施設の規模改修の元金償還が始まっており、今後、脱炭素関連事業の事業が開始されると更に増加することが見込まれる。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高知県北川村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財政調整基金は、</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年度に一般社団法人北川村振興公社設立の出資金に充てるために</a:t>
          </a:r>
          <a:r>
            <a:rPr kumimoji="1" lang="en-US" altLang="ja-JP" sz="1100">
              <a:solidFill>
                <a:schemeClr val="dk1"/>
              </a:solidFill>
              <a:effectLst/>
              <a:latin typeface="+mn-lt"/>
              <a:ea typeface="+mn-ea"/>
              <a:cs typeface="+mn-cs"/>
            </a:rPr>
            <a:t>72,000</a:t>
          </a:r>
          <a:r>
            <a:rPr kumimoji="1" lang="ja-JP" altLang="ja-JP" sz="1100">
              <a:solidFill>
                <a:schemeClr val="dk1"/>
              </a:solidFill>
              <a:effectLst/>
              <a:latin typeface="+mn-lt"/>
              <a:ea typeface="+mn-ea"/>
              <a:cs typeface="+mn-cs"/>
            </a:rPr>
            <a:t>千円の取り崩しを行ったが、それ以降は利子や決算剰余金の積立により徐々に増加している。</a:t>
          </a:r>
          <a:endParaRPr lang="ja-JP" altLang="ja-JP" sz="1400">
            <a:effectLst/>
          </a:endParaRPr>
        </a:p>
        <a:p>
          <a:r>
            <a:rPr kumimoji="1" lang="ja-JP" altLang="ja-JP" sz="1100">
              <a:solidFill>
                <a:schemeClr val="dk1"/>
              </a:solidFill>
              <a:effectLst/>
              <a:latin typeface="+mn-lt"/>
              <a:ea typeface="+mn-ea"/>
              <a:cs typeface="+mn-cs"/>
            </a:rPr>
            <a:t>　今後、脱炭素関連事業を推進していくために財政調整基金を充当する見込みであり、今後は大幅な減少が見込まれる。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高知県北川村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各会計は、各年度とも黒字会計となっており、今後も黒字で推移していくと見込まれる。</a:t>
          </a:r>
          <a:endParaRPr lang="ja-JP" altLang="ja-JP" sz="1400">
            <a:effectLst/>
          </a:endParaRPr>
        </a:p>
        <a:p>
          <a:r>
            <a:rPr kumimoji="1" lang="ja-JP" altLang="ja-JP" sz="1100">
              <a:solidFill>
                <a:schemeClr val="dk1"/>
              </a:solidFill>
              <a:effectLst/>
              <a:latin typeface="+mn-lt"/>
              <a:ea typeface="+mn-ea"/>
              <a:cs typeface="+mn-cs"/>
            </a:rPr>
            <a:t>しかし、一般会計から法定外繰出（赤字補てん）を実施している特別会計もあり、今後は各特別会計の事業の見直し、適正な運営が行えるよう歳入確保と歳出削減に努める。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72.25.10.100\share\&#32207;&#21209;&#35506;\11&#12288;&#36001;&#25919;\09&#12288;&#20844;&#20250;&#35336;&#65288;&#36001;&#21209;&#26360;&#39006;&#20316;&#25104;&#65289;\R7\01&#12288;&#35519;&#26619;\20250916&#12304;&#30906;&#35469;&#20381;&#38972;&#65305;&#65297;&#65305;&#12294;&#12305;&#20196;&#21644;&#65301;&#24180;&#24230;&#36001;&#25919;&#29366;&#27841;&#36039;&#26009;&#38598;&#12398;&#20316;&#25104;&#12395;&#12388;&#12356;&#12390;&#65288;&#20998;&#26512;&#27396;&#35352;&#20837;&#20381;&#38972;&#65289;\&#12304;&#36001;&#25919;&#29366;&#27841;&#36039;&#26009;&#38598;&#12305;_393053_&#21271;&#24029;&#26449;_2023(2&#22238;&#30446;).xlsx" TargetMode="External"/><Relationship Id="rId1" Type="http://schemas.openxmlformats.org/officeDocument/2006/relationships/externalLinkPath" Target="/&#32207;&#21209;&#35506;/11&#12288;&#36001;&#25919;/09&#12288;&#20844;&#20250;&#35336;&#65288;&#36001;&#21209;&#26360;&#39006;&#20316;&#25104;&#65289;/R7/01&#12288;&#35519;&#26619;/20250916&#12304;&#30906;&#35469;&#20381;&#38972;&#65305;&#65297;&#65305;&#12294;&#12305;&#20196;&#21644;&#65301;&#24180;&#24230;&#36001;&#25919;&#29366;&#27841;&#36039;&#26009;&#38598;&#12398;&#20316;&#25104;&#12395;&#12388;&#12356;&#12390;&#65288;&#20998;&#26512;&#27396;&#35352;&#20837;&#20381;&#38972;&#65289;/&#12304;&#36001;&#25919;&#29366;&#27841;&#36039;&#26009;&#38598;&#12305;_393053_&#21271;&#24029;&#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66.900000000000006</v>
          </cell>
          <cell r="BX53">
            <v>67.400000000000006</v>
          </cell>
          <cell r="CF53">
            <v>68</v>
          </cell>
          <cell r="CN53">
            <v>68.2</v>
          </cell>
          <cell r="CV53">
            <v>87.1</v>
          </cell>
        </row>
        <row r="55">
          <cell r="AN55" t="str">
            <v>類似団体内平均値</v>
          </cell>
          <cell r="BP55">
            <v>0</v>
          </cell>
          <cell r="BX55">
            <v>0</v>
          </cell>
          <cell r="CF55">
            <v>0</v>
          </cell>
          <cell r="CN55">
            <v>0</v>
          </cell>
          <cell r="CV55">
            <v>0</v>
          </cell>
        </row>
        <row r="57">
          <cell r="BP57">
            <v>60.2</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row>
        <row r="75">
          <cell r="BP75">
            <v>-4.9000000000000004</v>
          </cell>
          <cell r="BX75">
            <v>-4.7</v>
          </cell>
          <cell r="CF75">
            <v>-4.2</v>
          </cell>
          <cell r="CN75">
            <v>-2.9</v>
          </cell>
          <cell r="CV75">
            <v>-1.9</v>
          </cell>
        </row>
        <row r="77">
          <cell r="AN77" t="str">
            <v>類似団体内平均値</v>
          </cell>
          <cell r="BP77">
            <v>0</v>
          </cell>
          <cell r="BX77">
            <v>0</v>
          </cell>
          <cell r="CF77">
            <v>0</v>
          </cell>
          <cell r="CN77">
            <v>0</v>
          </cell>
          <cell r="CV77">
            <v>0</v>
          </cell>
        </row>
        <row r="79">
          <cell r="BP79">
            <v>7.3</v>
          </cell>
          <cell r="BX79">
            <v>7.4</v>
          </cell>
          <cell r="CF79">
            <v>7.5</v>
          </cell>
          <cell r="CN79">
            <v>7.5</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2375159</v>
      </c>
      <c r="BO4" s="358"/>
      <c r="BP4" s="358"/>
      <c r="BQ4" s="358"/>
      <c r="BR4" s="358"/>
      <c r="BS4" s="358"/>
      <c r="BT4" s="358"/>
      <c r="BU4" s="359"/>
      <c r="BV4" s="357">
        <v>2714245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4.5</v>
      </c>
      <c r="CU4" s="364"/>
      <c r="CV4" s="364"/>
      <c r="CW4" s="364"/>
      <c r="CX4" s="364"/>
      <c r="CY4" s="364"/>
      <c r="CZ4" s="364"/>
      <c r="DA4" s="365"/>
      <c r="DB4" s="363">
        <v>6.1</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2248105</v>
      </c>
      <c r="BO5" s="395"/>
      <c r="BP5" s="395"/>
      <c r="BQ5" s="395"/>
      <c r="BR5" s="395"/>
      <c r="BS5" s="395"/>
      <c r="BT5" s="395"/>
      <c r="BU5" s="396"/>
      <c r="BV5" s="394">
        <v>2624103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83.9</v>
      </c>
      <c r="CU5" s="392"/>
      <c r="CV5" s="392"/>
      <c r="CW5" s="392"/>
      <c r="CX5" s="392"/>
      <c r="CY5" s="392"/>
      <c r="CZ5" s="392"/>
      <c r="DA5" s="393"/>
      <c r="DB5" s="391">
        <v>87.2</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127054</v>
      </c>
      <c r="BO6" s="395"/>
      <c r="BP6" s="395"/>
      <c r="BQ6" s="395"/>
      <c r="BR6" s="395"/>
      <c r="BS6" s="395"/>
      <c r="BT6" s="395"/>
      <c r="BU6" s="396"/>
      <c r="BV6" s="394">
        <v>90142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83.9</v>
      </c>
      <c r="CU6" s="432"/>
      <c r="CV6" s="432"/>
      <c r="CW6" s="432"/>
      <c r="CX6" s="432"/>
      <c r="CY6" s="432"/>
      <c r="CZ6" s="432"/>
      <c r="DA6" s="433"/>
      <c r="DB6" s="431">
        <v>87.2</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69010</v>
      </c>
      <c r="BO7" s="395"/>
      <c r="BP7" s="395"/>
      <c r="BQ7" s="395"/>
      <c r="BR7" s="395"/>
      <c r="BS7" s="395"/>
      <c r="BT7" s="395"/>
      <c r="BU7" s="396"/>
      <c r="BV7" s="394">
        <v>8620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1298309</v>
      </c>
      <c r="CU7" s="395"/>
      <c r="CV7" s="395"/>
      <c r="CW7" s="395"/>
      <c r="CX7" s="395"/>
      <c r="CY7" s="395"/>
      <c r="CZ7" s="395"/>
      <c r="DA7" s="396"/>
      <c r="DB7" s="394">
        <v>1330319</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58044</v>
      </c>
      <c r="BO8" s="395"/>
      <c r="BP8" s="395"/>
      <c r="BQ8" s="395"/>
      <c r="BR8" s="395"/>
      <c r="BS8" s="395"/>
      <c r="BT8" s="395"/>
      <c r="BU8" s="396"/>
      <c r="BV8" s="394">
        <v>81522</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0.19</v>
      </c>
      <c r="CU8" s="435"/>
      <c r="CV8" s="435"/>
      <c r="CW8" s="435"/>
      <c r="CX8" s="435"/>
      <c r="CY8" s="435"/>
      <c r="CZ8" s="435"/>
      <c r="DA8" s="436"/>
      <c r="DB8" s="434">
        <v>0.19</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1146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-23478</v>
      </c>
      <c r="BO9" s="395"/>
      <c r="BP9" s="395"/>
      <c r="BQ9" s="395"/>
      <c r="BR9" s="395"/>
      <c r="BS9" s="395"/>
      <c r="BT9" s="395"/>
      <c r="BU9" s="396"/>
      <c r="BV9" s="394">
        <v>-93458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16</v>
      </c>
      <c r="CU9" s="392"/>
      <c r="CV9" s="392"/>
      <c r="CW9" s="392"/>
      <c r="CX9" s="392"/>
      <c r="CY9" s="392"/>
      <c r="CZ9" s="392"/>
      <c r="DA9" s="393"/>
      <c r="DB9" s="391">
        <v>16.3</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1294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3661</v>
      </c>
      <c r="BO10" s="395"/>
      <c r="BP10" s="395"/>
      <c r="BQ10" s="395"/>
      <c r="BR10" s="395"/>
      <c r="BS10" s="395"/>
      <c r="BT10" s="395"/>
      <c r="BU10" s="396"/>
      <c r="BV10" s="394">
        <v>3260</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36500</v>
      </c>
      <c r="BO11" s="395"/>
      <c r="BP11" s="395"/>
      <c r="BQ11" s="395"/>
      <c r="BR11" s="395"/>
      <c r="BS11" s="395"/>
      <c r="BT11" s="395"/>
      <c r="BU11" s="396"/>
      <c r="BV11" s="394">
        <v>46400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1203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130</v>
      </c>
      <c r="N13" s="486"/>
      <c r="O13" s="486"/>
      <c r="P13" s="486"/>
      <c r="Q13" s="487"/>
      <c r="R13" s="478">
        <v>1190</v>
      </c>
      <c r="S13" s="479"/>
      <c r="T13" s="479"/>
      <c r="U13" s="479"/>
      <c r="V13" s="480"/>
      <c r="W13" s="410" t="s">
        <v>131</v>
      </c>
      <c r="X13" s="411"/>
      <c r="Y13" s="411"/>
      <c r="Z13" s="411"/>
      <c r="AA13" s="411"/>
      <c r="AB13" s="401"/>
      <c r="AC13" s="445">
        <v>195</v>
      </c>
      <c r="AD13" s="446"/>
      <c r="AE13" s="446"/>
      <c r="AF13" s="446"/>
      <c r="AG13" s="488"/>
      <c r="AH13" s="445">
        <v>240</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16683</v>
      </c>
      <c r="BO13" s="395"/>
      <c r="BP13" s="395"/>
      <c r="BQ13" s="395"/>
      <c r="BR13" s="395"/>
      <c r="BS13" s="395"/>
      <c r="BT13" s="395"/>
      <c r="BU13" s="396"/>
      <c r="BV13" s="394">
        <v>-43798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-1.9</v>
      </c>
      <c r="CU13" s="392"/>
      <c r="CV13" s="392"/>
      <c r="CW13" s="392"/>
      <c r="CX13" s="392"/>
      <c r="CY13" s="392"/>
      <c r="CZ13" s="392"/>
      <c r="DA13" s="393"/>
      <c r="DB13" s="391">
        <v>-2.9</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1213</v>
      </c>
      <c r="S14" s="479"/>
      <c r="T14" s="479"/>
      <c r="U14" s="479"/>
      <c r="V14" s="480"/>
      <c r="W14" s="384"/>
      <c r="X14" s="385"/>
      <c r="Y14" s="385"/>
      <c r="Z14" s="385"/>
      <c r="AA14" s="385"/>
      <c r="AB14" s="374"/>
      <c r="AC14" s="481">
        <v>34.299999999999997</v>
      </c>
      <c r="AD14" s="482"/>
      <c r="AE14" s="482"/>
      <c r="AF14" s="482"/>
      <c r="AG14" s="483"/>
      <c r="AH14" s="481">
        <v>35.6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130</v>
      </c>
      <c r="N15" s="486"/>
      <c r="O15" s="486"/>
      <c r="P15" s="486"/>
      <c r="Q15" s="487"/>
      <c r="R15" s="478">
        <v>1204</v>
      </c>
      <c r="S15" s="479"/>
      <c r="T15" s="479"/>
      <c r="U15" s="479"/>
      <c r="V15" s="480"/>
      <c r="W15" s="410" t="s">
        <v>137</v>
      </c>
      <c r="X15" s="411"/>
      <c r="Y15" s="411"/>
      <c r="Z15" s="411"/>
      <c r="AA15" s="411"/>
      <c r="AB15" s="401"/>
      <c r="AC15" s="445">
        <v>92</v>
      </c>
      <c r="AD15" s="446"/>
      <c r="AE15" s="446"/>
      <c r="AF15" s="446"/>
      <c r="AG15" s="488"/>
      <c r="AH15" s="445">
        <v>113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231829</v>
      </c>
      <c r="BO15" s="358"/>
      <c r="BP15" s="358"/>
      <c r="BQ15" s="358"/>
      <c r="BR15" s="358"/>
      <c r="BS15" s="358"/>
      <c r="BT15" s="358"/>
      <c r="BU15" s="359"/>
      <c r="BV15" s="357">
        <v>234508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16.2</v>
      </c>
      <c r="AD16" s="482"/>
      <c r="AE16" s="482"/>
      <c r="AF16" s="482"/>
      <c r="AG16" s="483"/>
      <c r="AH16" s="481">
        <v>16.7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1240608</v>
      </c>
      <c r="BO16" s="395"/>
      <c r="BP16" s="395"/>
      <c r="BQ16" s="395"/>
      <c r="BR16" s="395"/>
      <c r="BS16" s="395"/>
      <c r="BT16" s="395"/>
      <c r="BU16" s="396"/>
      <c r="BV16" s="394">
        <v>1265073</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281</v>
      </c>
      <c r="AD17" s="446"/>
      <c r="AE17" s="446"/>
      <c r="AF17" s="446"/>
      <c r="AG17" s="488"/>
      <c r="AH17" s="445">
        <v>322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284404</v>
      </c>
      <c r="BO17" s="395"/>
      <c r="BP17" s="395"/>
      <c r="BQ17" s="395"/>
      <c r="BR17" s="395"/>
      <c r="BS17" s="395"/>
      <c r="BT17" s="395"/>
      <c r="BU17" s="396"/>
      <c r="BV17" s="394">
        <v>288198</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9" t="s">
        <v>147</v>
      </c>
      <c r="C18" s="437"/>
      <c r="D18" s="437"/>
      <c r="E18" s="520"/>
      <c r="F18" s="520"/>
      <c r="G18" s="520"/>
      <c r="H18" s="520"/>
      <c r="I18" s="520"/>
      <c r="J18" s="520"/>
      <c r="K18" s="520"/>
      <c r="L18" s="521">
        <v>196.73</v>
      </c>
      <c r="M18" s="521"/>
      <c r="N18" s="521"/>
      <c r="O18" s="521"/>
      <c r="P18" s="521"/>
      <c r="Q18" s="521"/>
      <c r="R18" s="522"/>
      <c r="S18" s="522"/>
      <c r="T18" s="522"/>
      <c r="U18" s="522"/>
      <c r="V18" s="523"/>
      <c r="W18" s="412"/>
      <c r="X18" s="413"/>
      <c r="Y18" s="413"/>
      <c r="Z18" s="413"/>
      <c r="AA18" s="413"/>
      <c r="AB18" s="404"/>
      <c r="AC18" s="524">
        <v>49.5</v>
      </c>
      <c r="AD18" s="525"/>
      <c r="AE18" s="525"/>
      <c r="AF18" s="525"/>
      <c r="AG18" s="526"/>
      <c r="AH18" s="524">
        <v>47.7</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1087138</v>
      </c>
      <c r="BO18" s="395"/>
      <c r="BP18" s="395"/>
      <c r="BQ18" s="395"/>
      <c r="BR18" s="395"/>
      <c r="BS18" s="395"/>
      <c r="BT18" s="395"/>
      <c r="BU18" s="396"/>
      <c r="BV18" s="394">
        <v>1163891</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9" t="s">
        <v>149</v>
      </c>
      <c r="C19" s="437"/>
      <c r="D19" s="437"/>
      <c r="E19" s="520"/>
      <c r="F19" s="520"/>
      <c r="G19" s="520"/>
      <c r="H19" s="520"/>
      <c r="I19" s="520"/>
      <c r="J19" s="520"/>
      <c r="K19" s="520"/>
      <c r="L19" s="528">
        <v>6</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1692786</v>
      </c>
      <c r="BO19" s="395"/>
      <c r="BP19" s="395"/>
      <c r="BQ19" s="395"/>
      <c r="BR19" s="395"/>
      <c r="BS19" s="395"/>
      <c r="BT19" s="395"/>
      <c r="BU19" s="396"/>
      <c r="BV19" s="394">
        <v>1908634</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9" t="s">
        <v>151</v>
      </c>
      <c r="C20" s="437"/>
      <c r="D20" s="437"/>
      <c r="E20" s="520"/>
      <c r="F20" s="520"/>
      <c r="G20" s="520"/>
      <c r="H20" s="520"/>
      <c r="I20" s="520"/>
      <c r="J20" s="520"/>
      <c r="K20" s="520"/>
      <c r="L20" s="528">
        <v>549</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2390831</v>
      </c>
      <c r="BO22" s="358"/>
      <c r="BP22" s="358"/>
      <c r="BQ22" s="358"/>
      <c r="BR22" s="358"/>
      <c r="BS22" s="358"/>
      <c r="BT22" s="358"/>
      <c r="BU22" s="359"/>
      <c r="BV22" s="357">
        <v>2428839</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2322031</v>
      </c>
      <c r="BO23" s="395"/>
      <c r="BP23" s="395"/>
      <c r="BQ23" s="395"/>
      <c r="BR23" s="395"/>
      <c r="BS23" s="395"/>
      <c r="BT23" s="395"/>
      <c r="BU23" s="396"/>
      <c r="BV23" s="394">
        <v>2362239</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6980</v>
      </c>
      <c r="R24" s="446"/>
      <c r="S24" s="446"/>
      <c r="T24" s="446"/>
      <c r="U24" s="446"/>
      <c r="V24" s="488"/>
      <c r="W24" s="540"/>
      <c r="X24" s="541"/>
      <c r="Y24" s="542"/>
      <c r="Z24" s="444" t="s">
        <v>162</v>
      </c>
      <c r="AA24" s="424"/>
      <c r="AB24" s="424"/>
      <c r="AC24" s="424"/>
      <c r="AD24" s="424"/>
      <c r="AE24" s="424"/>
      <c r="AF24" s="424"/>
      <c r="AG24" s="425"/>
      <c r="AH24" s="445">
        <v>44</v>
      </c>
      <c r="AI24" s="446"/>
      <c r="AJ24" s="446"/>
      <c r="AK24" s="446"/>
      <c r="AL24" s="488"/>
      <c r="AM24" s="445">
        <v>134640</v>
      </c>
      <c r="AN24" s="446"/>
      <c r="AO24" s="446"/>
      <c r="AP24" s="446"/>
      <c r="AQ24" s="446"/>
      <c r="AR24" s="488"/>
      <c r="AS24" s="445">
        <v>3060</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2390831</v>
      </c>
      <c r="BO24" s="395"/>
      <c r="BP24" s="395"/>
      <c r="BQ24" s="395"/>
      <c r="BR24" s="395"/>
      <c r="BS24" s="395"/>
      <c r="BT24" s="395"/>
      <c r="BU24" s="396"/>
      <c r="BV24" s="394">
        <v>2428839</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2</v>
      </c>
      <c r="M25" s="446"/>
      <c r="N25" s="446"/>
      <c r="O25" s="446"/>
      <c r="P25" s="488"/>
      <c r="Q25" s="445">
        <v>6070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t="s">
        <v>122</v>
      </c>
      <c r="BO25" s="358"/>
      <c r="BP25" s="358"/>
      <c r="BQ25" s="358"/>
      <c r="BR25" s="358"/>
      <c r="BS25" s="358"/>
      <c r="BT25" s="358"/>
      <c r="BU25" s="359"/>
      <c r="BV25" s="357">
        <v>2437</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5680</v>
      </c>
      <c r="R26" s="446"/>
      <c r="S26" s="446"/>
      <c r="T26" s="446"/>
      <c r="U26" s="446"/>
      <c r="V26" s="488"/>
      <c r="W26" s="540"/>
      <c r="X26" s="541"/>
      <c r="Y26" s="542"/>
      <c r="Z26" s="444" t="s">
        <v>168</v>
      </c>
      <c r="AA26" s="546"/>
      <c r="AB26" s="546"/>
      <c r="AC26" s="546"/>
      <c r="AD26" s="546"/>
      <c r="AE26" s="546"/>
      <c r="AF26" s="546"/>
      <c r="AG26" s="547"/>
      <c r="AH26" s="445">
        <v>2</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171</v>
      </c>
      <c r="F27" s="424"/>
      <c r="G27" s="424"/>
      <c r="H27" s="424"/>
      <c r="I27" s="424"/>
      <c r="J27" s="424"/>
      <c r="K27" s="425"/>
      <c r="L27" s="445">
        <v>1</v>
      </c>
      <c r="M27" s="446"/>
      <c r="N27" s="446"/>
      <c r="O27" s="446"/>
      <c r="P27" s="488"/>
      <c r="Q27" s="445">
        <v>3000</v>
      </c>
      <c r="R27" s="446"/>
      <c r="S27" s="446"/>
      <c r="T27" s="446"/>
      <c r="U27" s="446"/>
      <c r="V27" s="488"/>
      <c r="W27" s="540"/>
      <c r="X27" s="541"/>
      <c r="Y27" s="542"/>
      <c r="Z27" s="444" t="s">
        <v>172</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6">
        <v>575000</v>
      </c>
      <c r="BO27" s="517"/>
      <c r="BP27" s="517"/>
      <c r="BQ27" s="517"/>
      <c r="BR27" s="517"/>
      <c r="BS27" s="517"/>
      <c r="BT27" s="517"/>
      <c r="BU27" s="518"/>
      <c r="BV27" s="516">
        <v>575000</v>
      </c>
      <c r="BW27" s="517"/>
      <c r="BX27" s="517"/>
      <c r="BY27" s="517"/>
      <c r="BZ27" s="517"/>
      <c r="CA27" s="517"/>
      <c r="CB27" s="517"/>
      <c r="CC27" s="518"/>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174</v>
      </c>
      <c r="F28" s="424"/>
      <c r="G28" s="424"/>
      <c r="H28" s="424"/>
      <c r="I28" s="424"/>
      <c r="J28" s="424"/>
      <c r="K28" s="425"/>
      <c r="L28" s="445">
        <v>1</v>
      </c>
      <c r="M28" s="446"/>
      <c r="N28" s="446"/>
      <c r="O28" s="446"/>
      <c r="P28" s="488"/>
      <c r="Q28" s="445">
        <v>2400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839511</v>
      </c>
      <c r="BO28" s="358"/>
      <c r="BP28" s="358"/>
      <c r="BQ28" s="358"/>
      <c r="BR28" s="358"/>
      <c r="BS28" s="358"/>
      <c r="BT28" s="358"/>
      <c r="BU28" s="359"/>
      <c r="BV28" s="357">
        <v>785845</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177</v>
      </c>
      <c r="F29" s="424"/>
      <c r="G29" s="424"/>
      <c r="H29" s="424"/>
      <c r="I29" s="424"/>
      <c r="J29" s="424"/>
      <c r="K29" s="425"/>
      <c r="L29" s="445">
        <v>6</v>
      </c>
      <c r="M29" s="446"/>
      <c r="N29" s="446"/>
      <c r="O29" s="446"/>
      <c r="P29" s="488"/>
      <c r="Q29" s="445">
        <v>2200</v>
      </c>
      <c r="R29" s="446"/>
      <c r="S29" s="446"/>
      <c r="T29" s="446"/>
      <c r="U29" s="446"/>
      <c r="V29" s="488"/>
      <c r="W29" s="543"/>
      <c r="X29" s="544"/>
      <c r="Y29" s="545"/>
      <c r="Z29" s="444" t="s">
        <v>178</v>
      </c>
      <c r="AA29" s="424"/>
      <c r="AB29" s="424"/>
      <c r="AC29" s="424"/>
      <c r="AD29" s="424"/>
      <c r="AE29" s="424"/>
      <c r="AF29" s="424"/>
      <c r="AG29" s="425"/>
      <c r="AH29" s="445">
        <v>44</v>
      </c>
      <c r="AI29" s="446"/>
      <c r="AJ29" s="446"/>
      <c r="AK29" s="446"/>
      <c r="AL29" s="488"/>
      <c r="AM29" s="445">
        <v>134640</v>
      </c>
      <c r="AN29" s="446"/>
      <c r="AO29" s="446"/>
      <c r="AP29" s="446"/>
      <c r="AQ29" s="446"/>
      <c r="AR29" s="488"/>
      <c r="AS29" s="445">
        <v>3060</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430170</v>
      </c>
      <c r="BO29" s="395"/>
      <c r="BP29" s="395"/>
      <c r="BQ29" s="395"/>
      <c r="BR29" s="395"/>
      <c r="BS29" s="395"/>
      <c r="BT29" s="395"/>
      <c r="BU29" s="396"/>
      <c r="BV29" s="394">
        <v>465864</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4">
        <v>96.7</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1858182</v>
      </c>
      <c r="BO30" s="517"/>
      <c r="BP30" s="517"/>
      <c r="BQ30" s="517"/>
      <c r="BR30" s="517"/>
      <c r="BS30" s="517"/>
      <c r="BT30" s="517"/>
      <c r="BU30" s="518"/>
      <c r="BV30" s="516">
        <v>1795292</v>
      </c>
      <c r="BW30" s="517"/>
      <c r="BX30" s="517"/>
      <c r="BY30" s="517"/>
      <c r="BZ30" s="517"/>
      <c r="CA30" s="517"/>
      <c r="CB30" s="517"/>
      <c r="CC30" s="51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187</v>
      </c>
      <c r="D33" s="418"/>
      <c r="E33" s="383" t="s">
        <v>188</v>
      </c>
      <c r="F33" s="383"/>
      <c r="G33" s="383"/>
      <c r="H33" s="383"/>
      <c r="I33" s="383"/>
      <c r="J33" s="383"/>
      <c r="K33" s="383"/>
      <c r="L33" s="383"/>
      <c r="M33" s="383"/>
      <c r="N33" s="383"/>
      <c r="O33" s="383"/>
      <c r="P33" s="383"/>
      <c r="Q33" s="383"/>
      <c r="R33" s="383"/>
      <c r="S33" s="383"/>
      <c r="T33" s="179"/>
      <c r="U33" s="418" t="s">
        <v>187</v>
      </c>
      <c r="V33" s="418"/>
      <c r="W33" s="383" t="s">
        <v>188</v>
      </c>
      <c r="X33" s="383"/>
      <c r="Y33" s="383"/>
      <c r="Z33" s="383"/>
      <c r="AA33" s="383"/>
      <c r="AB33" s="383"/>
      <c r="AC33" s="383"/>
      <c r="AD33" s="383"/>
      <c r="AE33" s="383"/>
      <c r="AF33" s="383"/>
      <c r="AG33" s="383"/>
      <c r="AH33" s="383"/>
      <c r="AI33" s="383"/>
      <c r="AJ33" s="383"/>
      <c r="AK33" s="383"/>
      <c r="AL33" s="179"/>
      <c r="AM33" s="418" t="s">
        <v>187</v>
      </c>
      <c r="AN33" s="418"/>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418" t="s">
        <v>189</v>
      </c>
      <c r="BX33" s="418"/>
      <c r="BY33" s="383" t="s">
        <v>191</v>
      </c>
      <c r="BZ33" s="383"/>
      <c r="CA33" s="383"/>
      <c r="CB33" s="383"/>
      <c r="CC33" s="383"/>
      <c r="CD33" s="383"/>
      <c r="CE33" s="383"/>
      <c r="CF33" s="383"/>
      <c r="CG33" s="383"/>
      <c r="CH33" s="383"/>
      <c r="CI33" s="383"/>
      <c r="CJ33" s="383"/>
      <c r="CK33" s="383"/>
      <c r="CL33" s="383"/>
      <c r="CM33" s="383"/>
      <c r="CN33" s="179"/>
      <c r="CO33" s="418" t="s">
        <v>187</v>
      </c>
      <c r="CP33" s="418"/>
      <c r="CQ33" s="383" t="s">
        <v>192</v>
      </c>
      <c r="CR33" s="383"/>
      <c r="CS33" s="383"/>
      <c r="CT33" s="383"/>
      <c r="CU33" s="383"/>
      <c r="CV33" s="383"/>
      <c r="CW33" s="383"/>
      <c r="CX33" s="383"/>
      <c r="CY33" s="383"/>
      <c r="CZ33" s="383"/>
      <c r="DA33" s="383"/>
      <c r="DB33" s="383"/>
      <c r="DC33" s="383"/>
      <c r="DD33" s="383"/>
      <c r="DE33" s="383"/>
      <c r="DF33" s="179"/>
      <c r="DG33" s="583" t="s">
        <v>193</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北川村国民健康保険特別会計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f>IF(BG34="","",MAX(C34:D43,U34:V43,AM34:AN43)+1)</f>
        <v>5</v>
      </c>
      <c r="BF34" s="584"/>
      <c r="BG34" s="585" t="str">
        <f>IF('各会計、関係団体の財政状況及び健全化判断比率'!B30="","",'各会計、関係団体の財政状況及び健全化判断比率'!B30)</f>
        <v>北川村簡易水道特別会計</v>
      </c>
      <c r="BH34" s="585"/>
      <c r="BI34" s="585"/>
      <c r="BJ34" s="585"/>
      <c r="BK34" s="585"/>
      <c r="BL34" s="585"/>
      <c r="BM34" s="585"/>
      <c r="BN34" s="585"/>
      <c r="BO34" s="585"/>
      <c r="BP34" s="585"/>
      <c r="BQ34" s="585"/>
      <c r="BR34" s="585"/>
      <c r="BS34" s="585"/>
      <c r="BT34" s="585"/>
      <c r="BU34" s="585"/>
      <c r="BV34" s="175"/>
      <c r="BW34" s="584">
        <f>IF(BY34="","",MAX(C34:D43,U34:V43,AM34:AN43,BE34:BF43)+1)</f>
        <v>6</v>
      </c>
      <c r="BX34" s="584"/>
      <c r="BY34" s="585" t="str">
        <f>IF('各会計、関係団体の財政状況及び健全化判断比率'!B68="","",'各会計、関係団体の財政状況及び健全化判断比率'!B68)</f>
        <v>安芸広域市町村圏特別養護老人ホーム組合</v>
      </c>
      <c r="BZ34" s="585"/>
      <c r="CA34" s="585"/>
      <c r="CB34" s="585"/>
      <c r="CC34" s="585"/>
      <c r="CD34" s="585"/>
      <c r="CE34" s="585"/>
      <c r="CF34" s="585"/>
      <c r="CG34" s="585"/>
      <c r="CH34" s="585"/>
      <c r="CI34" s="585"/>
      <c r="CJ34" s="585"/>
      <c r="CK34" s="585"/>
      <c r="CL34" s="585"/>
      <c r="CM34" s="585"/>
      <c r="CN34" s="175"/>
      <c r="CO34" s="584">
        <f>IF(CQ34="","",MAX(C34:D43,U34:V43,AM34:AN43,BE34:BF43,BW34:BX43)+1)</f>
        <v>16</v>
      </c>
      <c r="CP34" s="584"/>
      <c r="CQ34" s="585" t="str">
        <f>IF('各会計、関係団体の財政状況及び健全化判断比率'!BS7="","",'各会計、関係団体の財政状況及び健全化判断比率'!BS7)</f>
        <v>(株)きたがわジャルダン</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f>IF(E35="","",C34+1)</f>
        <v>2</v>
      </c>
      <c r="D35" s="584"/>
      <c r="E35" s="585" t="str">
        <f>IF('各会計、関係団体の財政状況及び健全化判断比率'!B8="","",'各会計、関係団体の財政状況及び健全化判断比率'!B8)</f>
        <v>北川村代替輸送特別会計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北川村後期高齢者医療特別会計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7</v>
      </c>
      <c r="BX35" s="584"/>
      <c r="BY35" s="585" t="str">
        <f>IF('各会計、関係団体の財政状況及び健全化判断比率'!B69="","",'各会計、関係団体の財政状況及び健全化判断比率'!B69)</f>
        <v>安芸広域市町村圏事務組合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t="str">
        <f t="shared" ref="U36:U43" si="4">IF(W36="","",U35+1)</f>
        <v/>
      </c>
      <c r="V36" s="584"/>
      <c r="W36" s="585"/>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8</v>
      </c>
      <c r="BX36" s="584"/>
      <c r="BY36" s="585" t="str">
        <f>IF('各会計、関係団体の財政状況及び健全化判断比率'!B70="","",'各会計、関係団体の財政状況及び健全化判断比率'!B70)</f>
        <v>安芸広域市町村圏事務組合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9</v>
      </c>
      <c r="BX37" s="584"/>
      <c r="BY37" s="585" t="str">
        <f>IF('各会計、関係団体の財政状況及び健全化判断比率'!B71="","",'各会計、関係団体の財政状況及び健全化判断比率'!B71)</f>
        <v>中芸広域連合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10</v>
      </c>
      <c r="BX38" s="584"/>
      <c r="BY38" s="585" t="str">
        <f>IF('各会計、関係団体の財政状況及び健全化判断比率'!B72="","",'各会計、関係団体の財政状況及び健全化判断比率'!B72)</f>
        <v>中芸広域連合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11</v>
      </c>
      <c r="BX39" s="584"/>
      <c r="BY39" s="585" t="str">
        <f>IF('各会計、関係団体の財政状況及び健全化判断比率'!B73="","",'各会計、関係団体の財政状況及び健全化判断比率'!B73)</f>
        <v>こうち人づくり広域連合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12</v>
      </c>
      <c r="BX40" s="584"/>
      <c r="BY40" s="585" t="str">
        <f>IF('各会計、関係団体の財政状況及び健全化判断比率'!B74="","",'各会計、関係団体の財政状況及び健全化判断比率'!B74)</f>
        <v>高知県市町村総合事務組合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13</v>
      </c>
      <c r="BX41" s="584"/>
      <c r="BY41" s="585" t="str">
        <f>IF('各会計、関係団体の財政状況及び健全化判断比率'!B75="","",'各会計、関係団体の財政状況及び健全化判断比率'!B75)</f>
        <v>高知県市町村総合事務組合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14</v>
      </c>
      <c r="BX42" s="584"/>
      <c r="BY42" s="585" t="str">
        <f>IF('各会計、関係団体の財政状況及び健全化判断比率'!B76="","",'各会計、関係団体の財政状況及び健全化判断比率'!B76)</f>
        <v>高知県後期高齢者医療広域連合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f t="shared" si="2"/>
        <v>15</v>
      </c>
      <c r="BX43" s="584"/>
      <c r="BY43" s="585" t="str">
        <f>IF('各会計、関係団体の財政状況及び健全化判断比率'!B77="","",'各会計、関係団体の財政状況及び健全化判断比率'!B77)</f>
        <v>高知県後期高齢者医療広域連合</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kzITpTq31EEHS5YB8eBPa51LiVlKm18FEqYIfpCHAjoxGRXR5lLuXv593FB9QYx+P+nCZJXeqcWV/QExqfWdkQ==" saltValue="vAQ8tZwrsEi/E9jjt7oDN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J35" sqref="J3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532</v>
      </c>
      <c r="D34" s="1136"/>
      <c r="E34" s="1137"/>
      <c r="F34" s="32">
        <v>8.09</v>
      </c>
      <c r="G34" s="33">
        <v>1.63</v>
      </c>
      <c r="H34" s="33">
        <v>13.49</v>
      </c>
      <c r="I34" s="33">
        <v>6.12</v>
      </c>
      <c r="J34" s="34">
        <v>4.47</v>
      </c>
      <c r="K34" s="22"/>
      <c r="L34" s="22"/>
      <c r="M34" s="22"/>
      <c r="N34" s="22"/>
      <c r="O34" s="22"/>
      <c r="P34" s="22"/>
    </row>
    <row r="35" spans="1:16" ht="39" customHeight="1" x14ac:dyDescent="0.15">
      <c r="A35" s="22"/>
      <c r="B35" s="35"/>
      <c r="C35" s="1132" t="s">
        <v>533</v>
      </c>
      <c r="D35" s="1132"/>
      <c r="E35" s="1133"/>
      <c r="F35" s="36">
        <v>0</v>
      </c>
      <c r="G35" s="37">
        <v>0</v>
      </c>
      <c r="H35" s="37">
        <v>0</v>
      </c>
      <c r="I35" s="37">
        <v>0</v>
      </c>
      <c r="J35" s="38">
        <v>0.12</v>
      </c>
      <c r="K35" s="22"/>
      <c r="L35" s="22"/>
      <c r="M35" s="22"/>
      <c r="N35" s="22"/>
      <c r="O35" s="22"/>
      <c r="P35" s="22"/>
    </row>
    <row r="36" spans="1:16" ht="39" customHeight="1" x14ac:dyDescent="0.15">
      <c r="A36" s="22"/>
      <c r="B36" s="35"/>
      <c r="C36" s="1132" t="s">
        <v>534</v>
      </c>
      <c r="D36" s="1132"/>
      <c r="E36" s="1133"/>
      <c r="F36" s="36">
        <v>0</v>
      </c>
      <c r="G36" s="37">
        <v>0</v>
      </c>
      <c r="H36" s="37">
        <v>0</v>
      </c>
      <c r="I36" s="37">
        <v>0</v>
      </c>
      <c r="J36" s="38">
        <v>0.05</v>
      </c>
      <c r="K36" s="22"/>
      <c r="L36" s="22"/>
      <c r="M36" s="22"/>
      <c r="N36" s="22"/>
      <c r="O36" s="22"/>
      <c r="P36" s="22"/>
    </row>
    <row r="37" spans="1:16" ht="39" customHeight="1" x14ac:dyDescent="0.15">
      <c r="A37" s="22"/>
      <c r="B37" s="35"/>
      <c r="C37" s="1132" t="s">
        <v>535</v>
      </c>
      <c r="D37" s="1132"/>
      <c r="E37" s="1133"/>
      <c r="F37" s="36">
        <v>0.02</v>
      </c>
      <c r="G37" s="37">
        <v>7.0000000000000007E-2</v>
      </c>
      <c r="H37" s="37">
        <v>0.09</v>
      </c>
      <c r="I37" s="37">
        <v>0.05</v>
      </c>
      <c r="J37" s="38">
        <v>0.03</v>
      </c>
      <c r="K37" s="22"/>
      <c r="L37" s="22"/>
      <c r="M37" s="22"/>
      <c r="N37" s="22"/>
      <c r="O37" s="22"/>
      <c r="P37" s="22"/>
    </row>
    <row r="38" spans="1:16" ht="39" customHeight="1" x14ac:dyDescent="0.15">
      <c r="A38" s="22"/>
      <c r="B38" s="35"/>
      <c r="C38" s="1132" t="s">
        <v>536</v>
      </c>
      <c r="D38" s="1132"/>
      <c r="E38" s="1133"/>
      <c r="F38" s="36">
        <v>0</v>
      </c>
      <c r="G38" s="37">
        <v>0</v>
      </c>
      <c r="H38" s="37">
        <v>0</v>
      </c>
      <c r="I38" s="37">
        <v>0</v>
      </c>
      <c r="J38" s="38">
        <v>0</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537</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538</v>
      </c>
      <c r="D43" s="1134"/>
      <c r="E43" s="1135"/>
      <c r="F43" s="41" t="s">
        <v>485</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0i9egztx57eY6YcxvqtjwVbqlxYLRsWLq/oc1cZ2UxvLyoYlUPoQKP0BaxMzqBBoVR2aeS/KaLZyc+WpRN7jA==" saltValue="GczhBSVaHm9xsAjycdky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146</v>
      </c>
      <c r="L45" s="58">
        <v>151</v>
      </c>
      <c r="M45" s="58">
        <v>163</v>
      </c>
      <c r="N45" s="58">
        <v>264</v>
      </c>
      <c r="O45" s="59">
        <v>234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15">
      <c r="A48" s="46"/>
      <c r="B48" s="1140"/>
      <c r="C48" s="1141"/>
      <c r="D48" s="60"/>
      <c r="E48" s="1146" t="s">
        <v>13</v>
      </c>
      <c r="F48" s="1146"/>
      <c r="G48" s="1146"/>
      <c r="H48" s="1146"/>
      <c r="I48" s="1146"/>
      <c r="J48" s="1147"/>
      <c r="K48" s="61" t="s">
        <v>485</v>
      </c>
      <c r="L48" s="62" t="s">
        <v>485</v>
      </c>
      <c r="M48" s="62" t="s">
        <v>485</v>
      </c>
      <c r="N48" s="62">
        <v>1</v>
      </c>
      <c r="O48" s="63">
        <v>1</v>
      </c>
      <c r="P48" s="46"/>
      <c r="Q48" s="46"/>
      <c r="R48" s="46"/>
      <c r="S48" s="46"/>
      <c r="T48" s="46"/>
      <c r="U48" s="46"/>
    </row>
    <row r="49" spans="1:21" ht="30.75" customHeight="1" x14ac:dyDescent="0.15">
      <c r="A49" s="46"/>
      <c r="B49" s="1140"/>
      <c r="C49" s="1141"/>
      <c r="D49" s="60"/>
      <c r="E49" s="1146" t="s">
        <v>14</v>
      </c>
      <c r="F49" s="1146"/>
      <c r="G49" s="1146"/>
      <c r="H49" s="1146"/>
      <c r="I49" s="1146"/>
      <c r="J49" s="1147"/>
      <c r="K49" s="61">
        <v>17</v>
      </c>
      <c r="L49" s="62">
        <v>12</v>
      </c>
      <c r="M49" s="62">
        <v>2</v>
      </c>
      <c r="N49" s="62">
        <v>2</v>
      </c>
      <c r="O49" s="63" t="s">
        <v>485</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485</v>
      </c>
      <c r="L50" s="62" t="s">
        <v>485</v>
      </c>
      <c r="M50" s="62" t="s">
        <v>485</v>
      </c>
      <c r="N50" s="62" t="s">
        <v>485</v>
      </c>
      <c r="O50" s="63" t="s">
        <v>485</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485</v>
      </c>
      <c r="L51" s="62" t="s">
        <v>485</v>
      </c>
      <c r="M51" s="62" t="s">
        <v>485</v>
      </c>
      <c r="N51" s="62" t="s">
        <v>485</v>
      </c>
      <c r="O51" s="63" t="s">
        <v>485</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207</v>
      </c>
      <c r="L52" s="62">
        <v>204</v>
      </c>
      <c r="M52" s="62">
        <v>208</v>
      </c>
      <c r="N52" s="62">
        <v>276</v>
      </c>
      <c r="O52" s="63">
        <v>247</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-44</v>
      </c>
      <c r="L53" s="67">
        <v>-41</v>
      </c>
      <c r="M53" s="67">
        <v>-43</v>
      </c>
      <c r="N53" s="67">
        <v>-9</v>
      </c>
      <c r="O53" s="68">
        <v>-12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MPcoJp4xp9AwIg2bLNVIxZtwlqNAr6TDFMFgYHx0WfEdznu0rPRbaTevCAWDD/qDbws7X/+m8MolEbjnBQaGQ==" saltValue="jyhifGcr89s1pDCfDVJ8q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69" t="s">
        <v>30</v>
      </c>
      <c r="C41" s="1170"/>
      <c r="D41" s="103"/>
      <c r="E41" s="1175" t="s">
        <v>31</v>
      </c>
      <c r="F41" s="1175"/>
      <c r="G41" s="1175"/>
      <c r="H41" s="1176"/>
      <c r="I41" s="342">
        <v>2295</v>
      </c>
      <c r="J41" s="343">
        <v>2369</v>
      </c>
      <c r="K41" s="343">
        <v>2450</v>
      </c>
      <c r="L41" s="343">
        <v>2429</v>
      </c>
      <c r="M41" s="344">
        <v>2391</v>
      </c>
    </row>
    <row r="42" spans="2:13" ht="27.75" customHeight="1" x14ac:dyDescent="0.15">
      <c r="B42" s="1171"/>
      <c r="C42" s="1172"/>
      <c r="D42" s="104"/>
      <c r="E42" s="1177" t="s">
        <v>32</v>
      </c>
      <c r="F42" s="1177"/>
      <c r="G42" s="1177"/>
      <c r="H42" s="1178"/>
      <c r="I42" s="345">
        <v>17</v>
      </c>
      <c r="J42" s="346">
        <v>7</v>
      </c>
      <c r="K42" s="346">
        <v>7</v>
      </c>
      <c r="L42" s="346">
        <v>2</v>
      </c>
      <c r="M42" s="347">
        <v>12</v>
      </c>
    </row>
    <row r="43" spans="2:13" ht="27.75" customHeight="1" x14ac:dyDescent="0.15">
      <c r="B43" s="1171"/>
      <c r="C43" s="1172"/>
      <c r="D43" s="104"/>
      <c r="E43" s="1177" t="s">
        <v>33</v>
      </c>
      <c r="F43" s="1177"/>
      <c r="G43" s="1177"/>
      <c r="H43" s="1178"/>
      <c r="I43" s="345" t="s">
        <v>485</v>
      </c>
      <c r="J43" s="346" t="s">
        <v>485</v>
      </c>
      <c r="K43" s="346" t="s">
        <v>485</v>
      </c>
      <c r="L43" s="346" t="s">
        <v>485</v>
      </c>
      <c r="M43" s="347">
        <v>31</v>
      </c>
    </row>
    <row r="44" spans="2:13" ht="27.75" customHeight="1" x14ac:dyDescent="0.15">
      <c r="B44" s="1171"/>
      <c r="C44" s="1172"/>
      <c r="D44" s="104"/>
      <c r="E44" s="1177" t="s">
        <v>34</v>
      </c>
      <c r="F44" s="1177"/>
      <c r="G44" s="1177"/>
      <c r="H44" s="1178"/>
      <c r="I44" s="345">
        <v>17</v>
      </c>
      <c r="J44" s="346">
        <v>4</v>
      </c>
      <c r="K44" s="346">
        <v>2</v>
      </c>
      <c r="L44" s="346" t="s">
        <v>485</v>
      </c>
      <c r="M44" s="347" t="s">
        <v>485</v>
      </c>
    </row>
    <row r="45" spans="2:13" ht="27.75" customHeight="1" x14ac:dyDescent="0.15">
      <c r="B45" s="1171"/>
      <c r="C45" s="1172"/>
      <c r="D45" s="104"/>
      <c r="E45" s="1177" t="s">
        <v>35</v>
      </c>
      <c r="F45" s="1177"/>
      <c r="G45" s="1177"/>
      <c r="H45" s="1178"/>
      <c r="I45" s="345">
        <v>339</v>
      </c>
      <c r="J45" s="346">
        <v>342</v>
      </c>
      <c r="K45" s="346">
        <v>359</v>
      </c>
      <c r="L45" s="346">
        <v>375</v>
      </c>
      <c r="M45" s="347">
        <v>330</v>
      </c>
    </row>
    <row r="46" spans="2:13" ht="27.75" customHeight="1" x14ac:dyDescent="0.15">
      <c r="B46" s="1171"/>
      <c r="C46" s="1172"/>
      <c r="D46" s="105"/>
      <c r="E46" s="1177" t="s">
        <v>36</v>
      </c>
      <c r="F46" s="1177"/>
      <c r="G46" s="1177"/>
      <c r="H46" s="1178"/>
      <c r="I46" s="345" t="s">
        <v>485</v>
      </c>
      <c r="J46" s="346" t="s">
        <v>485</v>
      </c>
      <c r="K46" s="346" t="s">
        <v>485</v>
      </c>
      <c r="L46" s="346" t="s">
        <v>485</v>
      </c>
      <c r="M46" s="347" t="s">
        <v>485</v>
      </c>
    </row>
    <row r="47" spans="2:13" ht="27.75" customHeight="1" x14ac:dyDescent="0.15">
      <c r="B47" s="1171"/>
      <c r="C47" s="1172"/>
      <c r="D47" s="106"/>
      <c r="E47" s="1179" t="s">
        <v>37</v>
      </c>
      <c r="F47" s="1180"/>
      <c r="G47" s="1180"/>
      <c r="H47" s="1181"/>
      <c r="I47" s="345" t="s">
        <v>485</v>
      </c>
      <c r="J47" s="346" t="s">
        <v>485</v>
      </c>
      <c r="K47" s="346" t="s">
        <v>485</v>
      </c>
      <c r="L47" s="346" t="s">
        <v>485</v>
      </c>
      <c r="M47" s="347" t="s">
        <v>485</v>
      </c>
    </row>
    <row r="48" spans="2:13" ht="27.75" customHeight="1" x14ac:dyDescent="0.15">
      <c r="B48" s="1171"/>
      <c r="C48" s="1172"/>
      <c r="D48" s="104"/>
      <c r="E48" s="1177" t="s">
        <v>38</v>
      </c>
      <c r="F48" s="1177"/>
      <c r="G48" s="1177"/>
      <c r="H48" s="1178"/>
      <c r="I48" s="345" t="s">
        <v>485</v>
      </c>
      <c r="J48" s="346" t="s">
        <v>485</v>
      </c>
      <c r="K48" s="346" t="s">
        <v>485</v>
      </c>
      <c r="L48" s="346" t="s">
        <v>485</v>
      </c>
      <c r="M48" s="347" t="s">
        <v>485</v>
      </c>
    </row>
    <row r="49" spans="2:13" ht="27.75" customHeight="1" x14ac:dyDescent="0.15">
      <c r="B49" s="1173"/>
      <c r="C49" s="1174"/>
      <c r="D49" s="104"/>
      <c r="E49" s="1177" t="s">
        <v>39</v>
      </c>
      <c r="F49" s="1177"/>
      <c r="G49" s="1177"/>
      <c r="H49" s="1178"/>
      <c r="I49" s="345" t="s">
        <v>485</v>
      </c>
      <c r="J49" s="346" t="s">
        <v>485</v>
      </c>
      <c r="K49" s="346" t="s">
        <v>485</v>
      </c>
      <c r="L49" s="346" t="s">
        <v>485</v>
      </c>
      <c r="M49" s="347" t="s">
        <v>485</v>
      </c>
    </row>
    <row r="50" spans="2:13" ht="27.75" customHeight="1" x14ac:dyDescent="0.15">
      <c r="B50" s="1182" t="s">
        <v>40</v>
      </c>
      <c r="C50" s="1183"/>
      <c r="D50" s="107"/>
      <c r="E50" s="1177" t="s">
        <v>41</v>
      </c>
      <c r="F50" s="1177"/>
      <c r="G50" s="1177"/>
      <c r="H50" s="1178"/>
      <c r="I50" s="345">
        <v>3169</v>
      </c>
      <c r="J50" s="346">
        <v>3291</v>
      </c>
      <c r="K50" s="346">
        <v>3347</v>
      </c>
      <c r="L50" s="346">
        <v>3540</v>
      </c>
      <c r="M50" s="347">
        <v>3601</v>
      </c>
    </row>
    <row r="51" spans="2:13" ht="27.75" customHeight="1" x14ac:dyDescent="0.15">
      <c r="B51" s="1171"/>
      <c r="C51" s="1172"/>
      <c r="D51" s="104"/>
      <c r="E51" s="1177" t="s">
        <v>42</v>
      </c>
      <c r="F51" s="1177"/>
      <c r="G51" s="1177"/>
      <c r="H51" s="1178"/>
      <c r="I51" s="345" t="s">
        <v>485</v>
      </c>
      <c r="J51" s="346" t="s">
        <v>485</v>
      </c>
      <c r="K51" s="346" t="s">
        <v>485</v>
      </c>
      <c r="L51" s="346" t="s">
        <v>485</v>
      </c>
      <c r="M51" s="347" t="s">
        <v>485</v>
      </c>
    </row>
    <row r="52" spans="2:13" ht="27.75" customHeight="1" x14ac:dyDescent="0.15">
      <c r="B52" s="1173"/>
      <c r="C52" s="1174"/>
      <c r="D52" s="104"/>
      <c r="E52" s="1177" t="s">
        <v>43</v>
      </c>
      <c r="F52" s="1177"/>
      <c r="G52" s="1177"/>
      <c r="H52" s="1178"/>
      <c r="I52" s="345">
        <v>2494</v>
      </c>
      <c r="J52" s="346">
        <v>2493</v>
      </c>
      <c r="K52" s="346">
        <v>2494</v>
      </c>
      <c r="L52" s="346">
        <v>2437</v>
      </c>
      <c r="M52" s="347">
        <v>2361</v>
      </c>
    </row>
    <row r="53" spans="2:13" ht="27.75" customHeight="1" thickBot="1" x14ac:dyDescent="0.2">
      <c r="B53" s="1184" t="s">
        <v>19</v>
      </c>
      <c r="C53" s="1185"/>
      <c r="D53" s="108"/>
      <c r="E53" s="1186" t="s">
        <v>44</v>
      </c>
      <c r="F53" s="1186"/>
      <c r="G53" s="1186"/>
      <c r="H53" s="1187"/>
      <c r="I53" s="348">
        <v>-2996</v>
      </c>
      <c r="J53" s="349">
        <v>-3061</v>
      </c>
      <c r="K53" s="349">
        <v>-3023</v>
      </c>
      <c r="L53" s="349">
        <v>-3169</v>
      </c>
      <c r="M53" s="350">
        <v>-3199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QOFae4FKxvyFpnLrjdISio7qZ5Vxl3STv14S0lGwybclORBKvZBX+sCNBX6wMZH99gHhHWSXjzijSr71jaGtAQ==" saltValue="z8w2H/vDH5257X484Bc+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120">
        <v>643</v>
      </c>
      <c r="G55" s="120">
        <v>786</v>
      </c>
      <c r="H55" s="121">
        <v>840</v>
      </c>
    </row>
    <row r="56" spans="2:8" ht="52.5" customHeight="1" x14ac:dyDescent="0.15">
      <c r="B56" s="122"/>
      <c r="C56" s="1198" t="s">
        <v>47</v>
      </c>
      <c r="D56" s="1198"/>
      <c r="E56" s="1199"/>
      <c r="F56" s="123">
        <v>611</v>
      </c>
      <c r="G56" s="123">
        <v>466</v>
      </c>
      <c r="H56" s="124">
        <v>430</v>
      </c>
    </row>
    <row r="57" spans="2:8" ht="53.25" customHeight="1" x14ac:dyDescent="0.15">
      <c r="B57" s="122"/>
      <c r="C57" s="1200" t="s">
        <v>48</v>
      </c>
      <c r="D57" s="1200"/>
      <c r="E57" s="1201"/>
      <c r="F57" s="125">
        <v>1709</v>
      </c>
      <c r="G57" s="125">
        <v>1795</v>
      </c>
      <c r="H57" s="126">
        <v>1858</v>
      </c>
    </row>
    <row r="58" spans="2:8" ht="45.75" customHeight="1" x14ac:dyDescent="0.15">
      <c r="B58" s="127"/>
      <c r="C58" s="1188" t="s">
        <v>557</v>
      </c>
      <c r="D58" s="1189"/>
      <c r="E58" s="1190"/>
      <c r="F58" s="128">
        <v>839</v>
      </c>
      <c r="G58" s="128">
        <v>840</v>
      </c>
      <c r="H58" s="129">
        <v>841</v>
      </c>
    </row>
    <row r="59" spans="2:8" ht="45.75" customHeight="1" x14ac:dyDescent="0.15">
      <c r="B59" s="127"/>
      <c r="C59" s="1188" t="s">
        <v>559</v>
      </c>
      <c r="D59" s="1189"/>
      <c r="E59" s="1190"/>
      <c r="F59" s="128">
        <v>185</v>
      </c>
      <c r="G59" s="128">
        <v>232</v>
      </c>
      <c r="H59" s="129">
        <v>264</v>
      </c>
    </row>
    <row r="60" spans="2:8" ht="45.75" customHeight="1" x14ac:dyDescent="0.15">
      <c r="B60" s="127"/>
      <c r="C60" s="1188" t="s">
        <v>558</v>
      </c>
      <c r="D60" s="1189"/>
      <c r="E60" s="1190"/>
      <c r="F60" s="128">
        <v>248</v>
      </c>
      <c r="G60" s="128">
        <v>248</v>
      </c>
      <c r="H60" s="129">
        <v>248</v>
      </c>
    </row>
    <row r="61" spans="2:8" ht="45.75" customHeight="1" x14ac:dyDescent="0.15">
      <c r="B61" s="127"/>
      <c r="C61" s="1188" t="s">
        <v>560</v>
      </c>
      <c r="D61" s="1189"/>
      <c r="E61" s="1190"/>
      <c r="F61" s="128">
        <v>133</v>
      </c>
      <c r="G61" s="128">
        <v>133</v>
      </c>
      <c r="H61" s="129">
        <v>133</v>
      </c>
    </row>
    <row r="62" spans="2:8" ht="45.75" customHeight="1" thickBot="1" x14ac:dyDescent="0.2">
      <c r="B62" s="130"/>
      <c r="C62" s="1191" t="s">
        <v>561</v>
      </c>
      <c r="D62" s="1192"/>
      <c r="E62" s="1193"/>
      <c r="F62" s="131">
        <v>85</v>
      </c>
      <c r="G62" s="131">
        <v>85</v>
      </c>
      <c r="H62" s="132">
        <v>85</v>
      </c>
    </row>
    <row r="63" spans="2:8" ht="52.5" customHeight="1" thickBot="1" x14ac:dyDescent="0.2">
      <c r="B63" s="133"/>
      <c r="C63" s="1194" t="s">
        <v>49</v>
      </c>
      <c r="D63" s="1194"/>
      <c r="E63" s="1195"/>
      <c r="F63" s="134">
        <v>2963</v>
      </c>
      <c r="G63" s="134">
        <v>3047</v>
      </c>
      <c r="H63" s="135">
        <v>3128</v>
      </c>
    </row>
    <row r="64" spans="2:8" x14ac:dyDescent="0.15"/>
  </sheetData>
  <sheetProtection algorithmName="SHA-512" hashValue="4iDbHOh2dc8Rbj9VFCTqP1w9V26OsJQPm5wSAupdJPewAjASQwMTIdWC+DEcZ2574PUmo0cpL6kHPD3w1k/IRA==" saltValue="CSCy0PNiUH8O3oagoVEN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F2D15-96AA-4187-96D3-210D8929A98D}">
  <dimension ref="A1:DE85"/>
  <sheetViews>
    <sheetView zoomScale="70" zoomScaleNormal="70" workbookViewId="0">
      <selection sqref="A1:XFD1048576"/>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563</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564</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565</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524</v>
      </c>
      <c r="BQ50" s="1226"/>
      <c r="BR50" s="1226"/>
      <c r="BS50" s="1226"/>
      <c r="BT50" s="1226"/>
      <c r="BU50" s="1226"/>
      <c r="BV50" s="1226"/>
      <c r="BW50" s="1226"/>
      <c r="BX50" s="1226" t="s">
        <v>525</v>
      </c>
      <c r="BY50" s="1226"/>
      <c r="BZ50" s="1226"/>
      <c r="CA50" s="1226"/>
      <c r="CB50" s="1226"/>
      <c r="CC50" s="1226"/>
      <c r="CD50" s="1226"/>
      <c r="CE50" s="1226"/>
      <c r="CF50" s="1226" t="s">
        <v>526</v>
      </c>
      <c r="CG50" s="1226"/>
      <c r="CH50" s="1226"/>
      <c r="CI50" s="1226"/>
      <c r="CJ50" s="1226"/>
      <c r="CK50" s="1226"/>
      <c r="CL50" s="1226"/>
      <c r="CM50" s="1226"/>
      <c r="CN50" s="1226" t="s">
        <v>527</v>
      </c>
      <c r="CO50" s="1226"/>
      <c r="CP50" s="1226"/>
      <c r="CQ50" s="1226"/>
      <c r="CR50" s="1226"/>
      <c r="CS50" s="1226"/>
      <c r="CT50" s="1226"/>
      <c r="CU50" s="1226"/>
      <c r="CV50" s="1226" t="s">
        <v>528</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566</v>
      </c>
      <c r="AO51" s="1230"/>
      <c r="AP51" s="1230"/>
      <c r="AQ51" s="1230"/>
      <c r="AR51" s="1230"/>
      <c r="AS51" s="1230"/>
      <c r="AT51" s="1230"/>
      <c r="AU51" s="1230"/>
      <c r="AV51" s="1230"/>
      <c r="AW51" s="1230"/>
      <c r="AX51" s="1230"/>
      <c r="AY51" s="1230"/>
      <c r="AZ51" s="1230"/>
      <c r="BA51" s="1230"/>
      <c r="BB51" s="1230" t="s">
        <v>567</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568</v>
      </c>
      <c r="BC53" s="1230"/>
      <c r="BD53" s="1230"/>
      <c r="BE53" s="1230"/>
      <c r="BF53" s="1230"/>
      <c r="BG53" s="1230"/>
      <c r="BH53" s="1230"/>
      <c r="BI53" s="1230"/>
      <c r="BJ53" s="1230"/>
      <c r="BK53" s="1230"/>
      <c r="BL53" s="1230"/>
      <c r="BM53" s="1230"/>
      <c r="BN53" s="1230"/>
      <c r="BO53" s="1230"/>
      <c r="BP53" s="1231">
        <v>66.900000000000006</v>
      </c>
      <c r="BQ53" s="1231"/>
      <c r="BR53" s="1231"/>
      <c r="BS53" s="1231"/>
      <c r="BT53" s="1231"/>
      <c r="BU53" s="1231"/>
      <c r="BV53" s="1231"/>
      <c r="BW53" s="1231"/>
      <c r="BX53" s="1231">
        <v>67.400000000000006</v>
      </c>
      <c r="BY53" s="1231"/>
      <c r="BZ53" s="1231"/>
      <c r="CA53" s="1231"/>
      <c r="CB53" s="1231"/>
      <c r="CC53" s="1231"/>
      <c r="CD53" s="1231"/>
      <c r="CE53" s="1231"/>
      <c r="CF53" s="1231">
        <v>68</v>
      </c>
      <c r="CG53" s="1231"/>
      <c r="CH53" s="1231"/>
      <c r="CI53" s="1231"/>
      <c r="CJ53" s="1231"/>
      <c r="CK53" s="1231"/>
      <c r="CL53" s="1231"/>
      <c r="CM53" s="1231"/>
      <c r="CN53" s="1231">
        <v>68.2</v>
      </c>
      <c r="CO53" s="1231"/>
      <c r="CP53" s="1231"/>
      <c r="CQ53" s="1231"/>
      <c r="CR53" s="1231"/>
      <c r="CS53" s="1231"/>
      <c r="CT53" s="1231"/>
      <c r="CU53" s="1231"/>
      <c r="CV53" s="1231">
        <v>87.1</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569</v>
      </c>
      <c r="AO55" s="1226"/>
      <c r="AP55" s="1226"/>
      <c r="AQ55" s="1226"/>
      <c r="AR55" s="1226"/>
      <c r="AS55" s="1226"/>
      <c r="AT55" s="1226"/>
      <c r="AU55" s="1226"/>
      <c r="AV55" s="1226"/>
      <c r="AW55" s="1226"/>
      <c r="AX55" s="1226"/>
      <c r="AY55" s="1226"/>
      <c r="AZ55" s="1226"/>
      <c r="BA55" s="1226"/>
      <c r="BB55" s="1230" t="s">
        <v>567</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568</v>
      </c>
      <c r="BC57" s="1230"/>
      <c r="BD57" s="1230"/>
      <c r="BE57" s="1230"/>
      <c r="BF57" s="1230"/>
      <c r="BG57" s="1230"/>
      <c r="BH57" s="1230"/>
      <c r="BI57" s="1230"/>
      <c r="BJ57" s="1230"/>
      <c r="BK57" s="1230"/>
      <c r="BL57" s="1230"/>
      <c r="BM57" s="1230"/>
      <c r="BN57" s="1230"/>
      <c r="BO57" s="1230"/>
      <c r="BP57" s="1231">
        <v>60.2</v>
      </c>
      <c r="BQ57" s="1231"/>
      <c r="BR57" s="1231"/>
      <c r="BS57" s="1231"/>
      <c r="BT57" s="1231"/>
      <c r="BU57" s="1231"/>
      <c r="BV57" s="1231"/>
      <c r="BW57" s="1231"/>
      <c r="BX57" s="1231">
        <v>61</v>
      </c>
      <c r="BY57" s="1231"/>
      <c r="BZ57" s="1231"/>
      <c r="CA57" s="1231"/>
      <c r="CB57" s="1231"/>
      <c r="CC57" s="1231"/>
      <c r="CD57" s="1231"/>
      <c r="CE57" s="1231"/>
      <c r="CF57" s="1231">
        <v>62.2</v>
      </c>
      <c r="CG57" s="1231"/>
      <c r="CH57" s="1231"/>
      <c r="CI57" s="1231"/>
      <c r="CJ57" s="1231"/>
      <c r="CK57" s="1231"/>
      <c r="CL57" s="1231"/>
      <c r="CM57" s="1231"/>
      <c r="CN57" s="1231">
        <v>63.6</v>
      </c>
      <c r="CO57" s="1231"/>
      <c r="CP57" s="1231"/>
      <c r="CQ57" s="1231"/>
      <c r="CR57" s="1231"/>
      <c r="CS57" s="1231"/>
      <c r="CT57" s="1231"/>
      <c r="CU57" s="1231"/>
      <c r="CV57" s="1231">
        <v>65.900000000000006</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570</v>
      </c>
    </row>
    <row r="64" spans="1:109" x14ac:dyDescent="0.15">
      <c r="B64" s="259"/>
      <c r="G64" s="1208"/>
      <c r="I64" s="1240"/>
      <c r="J64" s="1240"/>
      <c r="K64" s="1240"/>
      <c r="L64" s="1240"/>
      <c r="M64" s="1240"/>
      <c r="N64" s="1241"/>
      <c r="AM64" s="1208"/>
      <c r="AN64" s="1208" t="s">
        <v>563</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564</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565</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524</v>
      </c>
      <c r="BQ72" s="1226"/>
      <c r="BR72" s="1226"/>
      <c r="BS72" s="1226"/>
      <c r="BT72" s="1226"/>
      <c r="BU72" s="1226"/>
      <c r="BV72" s="1226"/>
      <c r="BW72" s="1226"/>
      <c r="BX72" s="1226" t="s">
        <v>525</v>
      </c>
      <c r="BY72" s="1226"/>
      <c r="BZ72" s="1226"/>
      <c r="CA72" s="1226"/>
      <c r="CB72" s="1226"/>
      <c r="CC72" s="1226"/>
      <c r="CD72" s="1226"/>
      <c r="CE72" s="1226"/>
      <c r="CF72" s="1226" t="s">
        <v>526</v>
      </c>
      <c r="CG72" s="1226"/>
      <c r="CH72" s="1226"/>
      <c r="CI72" s="1226"/>
      <c r="CJ72" s="1226"/>
      <c r="CK72" s="1226"/>
      <c r="CL72" s="1226"/>
      <c r="CM72" s="1226"/>
      <c r="CN72" s="1226" t="s">
        <v>527</v>
      </c>
      <c r="CO72" s="1226"/>
      <c r="CP72" s="1226"/>
      <c r="CQ72" s="1226"/>
      <c r="CR72" s="1226"/>
      <c r="CS72" s="1226"/>
      <c r="CT72" s="1226"/>
      <c r="CU72" s="1226"/>
      <c r="CV72" s="1226" t="s">
        <v>528</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566</v>
      </c>
      <c r="AO73" s="1230"/>
      <c r="AP73" s="1230"/>
      <c r="AQ73" s="1230"/>
      <c r="AR73" s="1230"/>
      <c r="AS73" s="1230"/>
      <c r="AT73" s="1230"/>
      <c r="AU73" s="1230"/>
      <c r="AV73" s="1230"/>
      <c r="AW73" s="1230"/>
      <c r="AX73" s="1230"/>
      <c r="AY73" s="1230"/>
      <c r="AZ73" s="1230"/>
      <c r="BA73" s="1230"/>
      <c r="BB73" s="1230" t="s">
        <v>567</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571</v>
      </c>
      <c r="BC75" s="1230"/>
      <c r="BD75" s="1230"/>
      <c r="BE75" s="1230"/>
      <c r="BF75" s="1230"/>
      <c r="BG75" s="1230"/>
      <c r="BH75" s="1230"/>
      <c r="BI75" s="1230"/>
      <c r="BJ75" s="1230"/>
      <c r="BK75" s="1230"/>
      <c r="BL75" s="1230"/>
      <c r="BM75" s="1230"/>
      <c r="BN75" s="1230"/>
      <c r="BO75" s="1230"/>
      <c r="BP75" s="1231">
        <v>-4.9000000000000004</v>
      </c>
      <c r="BQ75" s="1231"/>
      <c r="BR75" s="1231"/>
      <c r="BS75" s="1231"/>
      <c r="BT75" s="1231"/>
      <c r="BU75" s="1231"/>
      <c r="BV75" s="1231"/>
      <c r="BW75" s="1231"/>
      <c r="BX75" s="1231">
        <v>-4.7</v>
      </c>
      <c r="BY75" s="1231"/>
      <c r="BZ75" s="1231"/>
      <c r="CA75" s="1231"/>
      <c r="CB75" s="1231"/>
      <c r="CC75" s="1231"/>
      <c r="CD75" s="1231"/>
      <c r="CE75" s="1231"/>
      <c r="CF75" s="1231">
        <v>-4.2</v>
      </c>
      <c r="CG75" s="1231"/>
      <c r="CH75" s="1231"/>
      <c r="CI75" s="1231"/>
      <c r="CJ75" s="1231"/>
      <c r="CK75" s="1231"/>
      <c r="CL75" s="1231"/>
      <c r="CM75" s="1231"/>
      <c r="CN75" s="1231">
        <v>-2.9</v>
      </c>
      <c r="CO75" s="1231"/>
      <c r="CP75" s="1231"/>
      <c r="CQ75" s="1231"/>
      <c r="CR75" s="1231"/>
      <c r="CS75" s="1231"/>
      <c r="CT75" s="1231"/>
      <c r="CU75" s="1231"/>
      <c r="CV75" s="1231">
        <v>-1.9</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569</v>
      </c>
      <c r="AO77" s="1226"/>
      <c r="AP77" s="1226"/>
      <c r="AQ77" s="1226"/>
      <c r="AR77" s="1226"/>
      <c r="AS77" s="1226"/>
      <c r="AT77" s="1226"/>
      <c r="AU77" s="1226"/>
      <c r="AV77" s="1226"/>
      <c r="AW77" s="1226"/>
      <c r="AX77" s="1226"/>
      <c r="AY77" s="1226"/>
      <c r="AZ77" s="1226"/>
      <c r="BA77" s="1226"/>
      <c r="BB77" s="1230" t="s">
        <v>567</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571</v>
      </c>
      <c r="BC79" s="1230"/>
      <c r="BD79" s="1230"/>
      <c r="BE79" s="1230"/>
      <c r="BF79" s="1230"/>
      <c r="BG79" s="1230"/>
      <c r="BH79" s="1230"/>
      <c r="BI79" s="1230"/>
      <c r="BJ79" s="1230"/>
      <c r="BK79" s="1230"/>
      <c r="BL79" s="1230"/>
      <c r="BM79" s="1230"/>
      <c r="BN79" s="1230"/>
      <c r="BO79" s="1230"/>
      <c r="BP79" s="1231">
        <v>7.3</v>
      </c>
      <c r="BQ79" s="1231"/>
      <c r="BR79" s="1231"/>
      <c r="BS79" s="1231"/>
      <c r="BT79" s="1231"/>
      <c r="BU79" s="1231"/>
      <c r="BV79" s="1231"/>
      <c r="BW79" s="1231"/>
      <c r="BX79" s="1231">
        <v>7.4</v>
      </c>
      <c r="BY79" s="1231"/>
      <c r="BZ79" s="1231"/>
      <c r="CA79" s="1231"/>
      <c r="CB79" s="1231"/>
      <c r="CC79" s="1231"/>
      <c r="CD79" s="1231"/>
      <c r="CE79" s="1231"/>
      <c r="CF79" s="1231">
        <v>7.5</v>
      </c>
      <c r="CG79" s="1231"/>
      <c r="CH79" s="1231"/>
      <c r="CI79" s="1231"/>
      <c r="CJ79" s="1231"/>
      <c r="CK79" s="1231"/>
      <c r="CL79" s="1231"/>
      <c r="CM79" s="1231"/>
      <c r="CN79" s="1231">
        <v>7.5</v>
      </c>
      <c r="CO79" s="1231"/>
      <c r="CP79" s="1231"/>
      <c r="CQ79" s="1231"/>
      <c r="CR79" s="1231"/>
      <c r="CS79" s="1231"/>
      <c r="CT79" s="1231"/>
      <c r="CU79" s="1231"/>
      <c r="CV79" s="1231">
        <v>7.7</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F13A7-490F-40AA-B388-61D0206A2862}">
  <dimension ref="A1:DR125"/>
  <sheetViews>
    <sheetView workbookViewId="0">
      <selection sqref="A1:XFD1048576"/>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3ED52-2FC0-4766-B748-97C7FB2377B8}">
  <dimension ref="A1:DR125"/>
  <sheetViews>
    <sheetView workbookViewId="0">
      <selection sqref="A1:XFD1048576"/>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360194</v>
      </c>
      <c r="E3" s="154"/>
      <c r="F3" s="155">
        <v>268375</v>
      </c>
      <c r="G3" s="156"/>
      <c r="H3" s="157"/>
    </row>
    <row r="4" spans="1:8" x14ac:dyDescent="0.15">
      <c r="A4" s="158"/>
      <c r="B4" s="159"/>
      <c r="C4" s="160"/>
      <c r="D4" s="161">
        <v>205883</v>
      </c>
      <c r="E4" s="162"/>
      <c r="F4" s="163">
        <v>119602</v>
      </c>
      <c r="G4" s="164"/>
      <c r="H4" s="165"/>
    </row>
    <row r="5" spans="1:8" x14ac:dyDescent="0.15">
      <c r="A5" s="146" t="s">
        <v>518</v>
      </c>
      <c r="B5" s="151"/>
      <c r="C5" s="152"/>
      <c r="D5" s="153">
        <v>367723</v>
      </c>
      <c r="E5" s="154"/>
      <c r="F5" s="155">
        <v>301035</v>
      </c>
      <c r="G5" s="156"/>
      <c r="H5" s="157"/>
    </row>
    <row r="6" spans="1:8" x14ac:dyDescent="0.15">
      <c r="A6" s="158"/>
      <c r="B6" s="159"/>
      <c r="C6" s="160"/>
      <c r="D6" s="161">
        <v>228061</v>
      </c>
      <c r="E6" s="162"/>
      <c r="F6" s="163">
        <v>154376</v>
      </c>
      <c r="G6" s="164"/>
      <c r="H6" s="165"/>
    </row>
    <row r="7" spans="1:8" x14ac:dyDescent="0.15">
      <c r="A7" s="146" t="s">
        <v>519</v>
      </c>
      <c r="B7" s="151"/>
      <c r="C7" s="152"/>
      <c r="D7" s="153">
        <v>357382</v>
      </c>
      <c r="E7" s="154"/>
      <c r="F7" s="155">
        <v>277467</v>
      </c>
      <c r="G7" s="156"/>
      <c r="H7" s="157"/>
    </row>
    <row r="8" spans="1:8" x14ac:dyDescent="0.15">
      <c r="A8" s="158"/>
      <c r="B8" s="159"/>
      <c r="C8" s="160"/>
      <c r="D8" s="161">
        <v>176566</v>
      </c>
      <c r="E8" s="162"/>
      <c r="F8" s="163">
        <v>128378</v>
      </c>
      <c r="G8" s="164"/>
      <c r="H8" s="165"/>
    </row>
    <row r="9" spans="1:8" x14ac:dyDescent="0.15">
      <c r="A9" s="146" t="s">
        <v>520</v>
      </c>
      <c r="B9" s="151"/>
      <c r="C9" s="152"/>
      <c r="D9" s="153">
        <v>396023</v>
      </c>
      <c r="E9" s="154"/>
      <c r="F9" s="155">
        <v>282256</v>
      </c>
      <c r="G9" s="156"/>
      <c r="H9" s="157"/>
    </row>
    <row r="10" spans="1:8" x14ac:dyDescent="0.15">
      <c r="A10" s="158"/>
      <c r="B10" s="159"/>
      <c r="C10" s="160"/>
      <c r="D10" s="161">
        <v>247008</v>
      </c>
      <c r="E10" s="162"/>
      <c r="F10" s="163">
        <v>145453</v>
      </c>
      <c r="G10" s="164"/>
      <c r="H10" s="165"/>
    </row>
    <row r="11" spans="1:8" x14ac:dyDescent="0.15">
      <c r="A11" s="146" t="s">
        <v>521</v>
      </c>
      <c r="B11" s="151"/>
      <c r="C11" s="152"/>
      <c r="D11" s="153">
        <v>226165</v>
      </c>
      <c r="E11" s="154"/>
      <c r="F11" s="155">
        <v>295341</v>
      </c>
      <c r="G11" s="156"/>
      <c r="H11" s="157"/>
    </row>
    <row r="12" spans="1:8" x14ac:dyDescent="0.15">
      <c r="A12" s="158"/>
      <c r="B12" s="159"/>
      <c r="C12" s="166"/>
      <c r="D12" s="161">
        <v>108716</v>
      </c>
      <c r="E12" s="162"/>
      <c r="F12" s="163">
        <v>137402</v>
      </c>
      <c r="G12" s="164"/>
      <c r="H12" s="165"/>
    </row>
    <row r="13" spans="1:8" x14ac:dyDescent="0.15">
      <c r="A13" s="146"/>
      <c r="B13" s="151"/>
      <c r="C13" s="152"/>
      <c r="D13" s="153">
        <v>341497</v>
      </c>
      <c r="E13" s="154"/>
      <c r="F13" s="155">
        <v>284895</v>
      </c>
      <c r="G13" s="167"/>
      <c r="H13" s="157"/>
    </row>
    <row r="14" spans="1:8" x14ac:dyDescent="0.15">
      <c r="A14" s="158"/>
      <c r="B14" s="159"/>
      <c r="C14" s="160"/>
      <c r="D14" s="161">
        <v>193247</v>
      </c>
      <c r="E14" s="162"/>
      <c r="F14" s="163">
        <v>137042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8.1</v>
      </c>
      <c r="C19" s="168">
        <f>ROUND(VALUE(SUBSTITUTE(実質収支比率等に係る経年分析!G$48,"▲","-")),2)</f>
        <v>1.64</v>
      </c>
      <c r="D19" s="168">
        <f>ROUND(VALUE(SUBSTITUTE(実質収支比率等に係る経年分析!H$48,"▲","-")),2)</f>
        <v>13.5</v>
      </c>
      <c r="E19" s="168">
        <f>ROUND(VALUE(SUBSTITUTE(実質収支比率等に係る経年分析!I$48,"▲","-")),2)</f>
        <v>6.13</v>
      </c>
      <c r="F19" s="168">
        <f>ROUND(VALUE(SUBSTITUTE(実質収支比率等に係る経年分析!J$48,"▲","-")),2)</f>
        <v>4.47</v>
      </c>
    </row>
    <row r="20" spans="1:11" x14ac:dyDescent="0.15">
      <c r="A20" s="168" t="s">
        <v>53</v>
      </c>
      <c r="B20" s="168">
        <f>ROUND(VALUE(SUBSTITUTE(実質収支比率等に係る経年分析!F$47,"▲","-")),2)</f>
        <v>50.61</v>
      </c>
      <c r="C20" s="168">
        <f>ROUND(VALUE(SUBSTITUTE(実質収支比率等に係る経年分析!G$47,"▲","-")),2)</f>
        <v>52.81</v>
      </c>
      <c r="D20" s="168">
        <f>ROUND(VALUE(SUBSTITUTE(実質収支比率等に係る経年分析!H$47,"▲","-")),2)</f>
        <v>49.57</v>
      </c>
      <c r="E20" s="168">
        <f>ROUND(VALUE(SUBSTITUTE(実質収支比率等に係る経年分析!I$47,"▲","-")),2)</f>
        <v>59.07</v>
      </c>
      <c r="F20" s="168">
        <f>ROUND(VALUE(SUBSTITUTE(実質収支比率等に係る経年分析!J$47,"▲","-")),2)</f>
        <v>64.66</v>
      </c>
    </row>
    <row r="21" spans="1:11" x14ac:dyDescent="0.15">
      <c r="A21" s="168" t="s">
        <v>54</v>
      </c>
      <c r="B21" s="168">
        <f>IF(ISNUMBER(VALUE(SUBSTITUTE(実質収支比率等に係る経年分析!F$49,"▲","-"))),ROUND(VALUE(SUBSTITUTE(実質収支比率等に係る経年分析!F$49,"▲","-")),2),NA())</f>
        <v>-12.33</v>
      </c>
      <c r="C21" s="168">
        <f>IF(ISNUMBER(VALUE(SUBSTITUTE(実質収支比率等に係る経年分析!G$49,"▲","-"))),ROUND(VALUE(SUBSTITUTE(実質収支比率等に係る経年分析!G$49,"▲","-")),2),NA())</f>
        <v>-4.16</v>
      </c>
      <c r="D21" s="168">
        <f>IF(ISNUMBER(VALUE(SUBSTITUTE(実質収支比率等に係る経年分析!H$49,"▲","-"))),ROUND(VALUE(SUBSTITUTE(実質収支比率等に係る経年分析!H$49,"▲","-")),2),NA())</f>
        <v>14.41</v>
      </c>
      <c r="E21" s="168">
        <f>IF(ISNUMBER(VALUE(SUBSTITUTE(実質収支比率等に係る経年分析!I$49,"▲","-"))),ROUND(VALUE(SUBSTITUTE(実質収支比率等に係る経年分析!I$49,"▲","-")),2),NA())</f>
        <v>-3.29</v>
      </c>
      <c r="F21" s="168">
        <f>IF(ISNUMBER(VALUE(SUBSTITUTE(実質収支比率等に係る経年分析!J$49,"▲","-"))),ROUND(VALUE(SUBSTITUTE(実質収支比率等に係る経年分析!J$49,"▲","-")),2),NA())</f>
        <v>1.28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15">
      <c r="A32" s="169" t="str">
        <f>IF(連結実質赤字比率に係る赤字・黒字の構成分析!C$38="",NA(),連結実質赤字比率に係る赤字・黒字の構成分析!C$38)</f>
        <v>北川村代替輸送特別会計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15">
      <c r="A33" s="169" t="str">
        <f>IF(連結実質赤字比率に係る赤字・黒字の構成分析!C$37="",NA(),連結実質赤字比率に係る赤字・黒字の構成分析!C$37)</f>
        <v>北川村後期高齢者医療特別会計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7.0000000000000007E-2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0.03</v>
      </c>
    </row>
    <row r="34" spans="1:16" x14ac:dyDescent="0.15">
      <c r="A34" s="169" t="str">
        <f>IF(連結実質赤字比率に係る赤字・黒字の構成分析!C$36="",NA(),連結実質赤字比率に係る赤字・黒字の構成分析!C$36)</f>
        <v>北川村簡易水道特別会計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0.05</v>
      </c>
    </row>
    <row r="35" spans="1:16" x14ac:dyDescent="0.15">
      <c r="A35" s="169" t="str">
        <f>IF(連結実質赤字比率に係る赤字・黒字の構成分析!C$35="",NA(),連結実質赤字比率に係る赤字・黒字の構成分析!C$35)</f>
        <v>北川村国民健康保険特別会計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0.12</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8.09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1.63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13.49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6.12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4.47</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207</v>
      </c>
      <c r="E42" s="170"/>
      <c r="F42" s="170"/>
      <c r="G42" s="170">
        <f>'実質公債費比率（分子）の構造'!L$52</f>
        <v>204</v>
      </c>
      <c r="H42" s="170"/>
      <c r="I42" s="170"/>
      <c r="J42" s="170">
        <f>'実質公債費比率（分子）の構造'!M$52</f>
        <v>208</v>
      </c>
      <c r="K42" s="170"/>
      <c r="L42" s="170"/>
      <c r="M42" s="170">
        <f>'実質公債費比率（分子）の構造'!N$52</f>
        <v>276</v>
      </c>
      <c r="N42" s="170"/>
      <c r="O42" s="170"/>
      <c r="P42" s="170">
        <f>'実質公債費比率（分子）の構造'!O$52</f>
        <v>247</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17</v>
      </c>
      <c r="C45" s="170"/>
      <c r="D45" s="170"/>
      <c r="E45" s="170">
        <f>'実質公債費比率（分子）の構造'!L$49</f>
        <v>12</v>
      </c>
      <c r="F45" s="170"/>
      <c r="G45" s="170"/>
      <c r="H45" s="170">
        <f>'実質公債費比率（分子）の構造'!M$49</f>
        <v>2</v>
      </c>
      <c r="I45" s="170"/>
      <c r="J45" s="170"/>
      <c r="K45" s="170">
        <f>'実質公債費比率（分子）の構造'!N$49</f>
        <v>2</v>
      </c>
      <c r="L45" s="170"/>
      <c r="M45" s="170"/>
      <c r="N45" s="170" t="str">
        <f>'実質公債費比率（分子）の構造'!O$49</f>
        <v>-</v>
      </c>
      <c r="O45" s="170"/>
      <c r="P45" s="170"/>
    </row>
    <row r="46" spans="1:16" x14ac:dyDescent="0.15">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f>'実質公債費比率（分子）の構造'!N$48</f>
        <v>1</v>
      </c>
      <c r="L46" s="170"/>
      <c r="M46" s="170"/>
      <c r="N46" s="170">
        <f>'実質公債費比率（分子）の構造'!O$48</f>
        <v>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146</v>
      </c>
      <c r="C49" s="170"/>
      <c r="D49" s="170"/>
      <c r="E49" s="170">
        <f>'実質公債費比率（分子）の構造'!L$45</f>
        <v>151</v>
      </c>
      <c r="F49" s="170"/>
      <c r="G49" s="170"/>
      <c r="H49" s="170">
        <f>'実質公債費比率（分子）の構造'!M$45</f>
        <v>163</v>
      </c>
      <c r="I49" s="170"/>
      <c r="J49" s="170"/>
      <c r="K49" s="170">
        <f>'実質公債費比率（分子）の構造'!N$45</f>
        <v>264</v>
      </c>
      <c r="L49" s="170"/>
      <c r="M49" s="170"/>
      <c r="N49" s="170">
        <f>'実質公債費比率（分子）の構造'!O$45</f>
        <v>234</v>
      </c>
      <c r="O49" s="170"/>
      <c r="P49" s="170"/>
    </row>
    <row r="50" spans="1:16" x14ac:dyDescent="0.15">
      <c r="A50" s="170" t="s">
        <v>67</v>
      </c>
      <c r="B50" s="170" t="e">
        <f>NA()</f>
        <v>#N/A</v>
      </c>
      <c r="C50" s="170">
        <f>IF(ISNUMBER('実質公債費比率（分子）の構造'!K$53),'実質公債費比率（分子）の構造'!K$53,NA())</f>
        <v>-44</v>
      </c>
      <c r="D50" s="170" t="e">
        <f>NA()</f>
        <v>#N/A</v>
      </c>
      <c r="E50" s="170" t="e">
        <f>NA()</f>
        <v>#N/A</v>
      </c>
      <c r="F50" s="170">
        <f>IF(ISNUMBER('実質公債費比率（分子）の構造'!L$53),'実質公債費比率（分子）の構造'!L$53,NA())</f>
        <v>-41</v>
      </c>
      <c r="G50" s="170" t="e">
        <f>NA()</f>
        <v>#N/A</v>
      </c>
      <c r="H50" s="170" t="e">
        <f>NA()</f>
        <v>#N/A</v>
      </c>
      <c r="I50" s="170">
        <f>IF(ISNUMBER('実質公債費比率（分子）の構造'!M$53),'実質公債費比率（分子）の構造'!M$53,NA())</f>
        <v>-43</v>
      </c>
      <c r="J50" s="170" t="e">
        <f>NA()</f>
        <v>#N/A</v>
      </c>
      <c r="K50" s="170" t="e">
        <f>NA()</f>
        <v>#N/A</v>
      </c>
      <c r="L50" s="170">
        <f>IF(ISNUMBER('実質公債費比率（分子）の構造'!N$53),'実質公債費比率（分子）の構造'!N$53,NA())</f>
        <v>-9</v>
      </c>
      <c r="M50" s="170" t="e">
        <f>NA()</f>
        <v>#N/A</v>
      </c>
      <c r="N50" s="170" t="e">
        <f>NA()</f>
        <v>#N/A</v>
      </c>
      <c r="O50" s="170">
        <f>IF(ISNUMBER('実質公債費比率（分子）の構造'!O$53),'実質公債費比率（分子）の構造'!O$53,NA())</f>
        <v>-12</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2494</v>
      </c>
      <c r="E56" s="169"/>
      <c r="F56" s="169"/>
      <c r="G56" s="169">
        <f>'将来負担比率（分子）の構造'!J$52</f>
        <v>2493</v>
      </c>
      <c r="H56" s="169"/>
      <c r="I56" s="169"/>
      <c r="J56" s="169">
        <f>'将来負担比率（分子）の構造'!K$52</f>
        <v>2494</v>
      </c>
      <c r="K56" s="169"/>
      <c r="L56" s="169"/>
      <c r="M56" s="169">
        <f>'将来負担比率（分子）の構造'!L$52</f>
        <v>2437</v>
      </c>
      <c r="N56" s="169"/>
      <c r="O56" s="169"/>
      <c r="P56" s="169">
        <f>'将来負担比率（分子）の構造'!M$52</f>
        <v>2361</v>
      </c>
    </row>
    <row r="57" spans="1:16" x14ac:dyDescent="0.1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3169</v>
      </c>
      <c r="E58" s="169"/>
      <c r="F58" s="169"/>
      <c r="G58" s="169">
        <f>'将来負担比率（分子）の構造'!J$50</f>
        <v>3291</v>
      </c>
      <c r="H58" s="169"/>
      <c r="I58" s="169"/>
      <c r="J58" s="169">
        <f>'将来負担比率（分子）の構造'!K$50</f>
        <v>3347</v>
      </c>
      <c r="K58" s="169"/>
      <c r="L58" s="169"/>
      <c r="M58" s="169">
        <f>'将来負担比率（分子）の構造'!L$50</f>
        <v>3540</v>
      </c>
      <c r="N58" s="169"/>
      <c r="O58" s="169"/>
      <c r="P58" s="169">
        <f>'将来負担比率（分子）の構造'!M$50</f>
        <v>3601</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339</v>
      </c>
      <c r="C62" s="169"/>
      <c r="D62" s="169"/>
      <c r="E62" s="169">
        <f>'将来負担比率（分子）の構造'!J$45</f>
        <v>342</v>
      </c>
      <c r="F62" s="169"/>
      <c r="G62" s="169"/>
      <c r="H62" s="169">
        <f>'将来負担比率（分子）の構造'!K$45</f>
        <v>359</v>
      </c>
      <c r="I62" s="169"/>
      <c r="J62" s="169"/>
      <c r="K62" s="169">
        <f>'将来負担比率（分子）の構造'!L$45</f>
        <v>375</v>
      </c>
      <c r="L62" s="169"/>
      <c r="M62" s="169"/>
      <c r="N62" s="169">
        <f>'将来負担比率（分子）の構造'!M$45</f>
        <v>330</v>
      </c>
      <c r="O62" s="169"/>
      <c r="P62" s="169"/>
    </row>
    <row r="63" spans="1:16" x14ac:dyDescent="0.15">
      <c r="A63" s="169" t="s">
        <v>34</v>
      </c>
      <c r="B63" s="169">
        <f>'将来負担比率（分子）の構造'!I$44</f>
        <v>17</v>
      </c>
      <c r="C63" s="169"/>
      <c r="D63" s="169"/>
      <c r="E63" s="169">
        <f>'将来負担比率（分子）の構造'!J$44</f>
        <v>4</v>
      </c>
      <c r="F63" s="169"/>
      <c r="G63" s="169"/>
      <c r="H63" s="169">
        <f>'将来負担比率（分子）の構造'!K$44</f>
        <v>2</v>
      </c>
      <c r="I63" s="169"/>
      <c r="J63" s="169"/>
      <c r="K63" s="169" t="str">
        <f>'将来負担比率（分子）の構造'!L$44</f>
        <v>-</v>
      </c>
      <c r="L63" s="169"/>
      <c r="M63" s="169"/>
      <c r="N63" s="169" t="str">
        <f>'将来負担比率（分子）の構造'!M$44</f>
        <v>-</v>
      </c>
      <c r="O63" s="169"/>
      <c r="P63" s="169"/>
    </row>
    <row r="64" spans="1:16" x14ac:dyDescent="0.15">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f>'将来負担比率（分子）の構造'!M$43</f>
        <v>31</v>
      </c>
      <c r="O64" s="169"/>
      <c r="P64" s="169"/>
    </row>
    <row r="65" spans="1:16" x14ac:dyDescent="0.15">
      <c r="A65" s="169" t="s">
        <v>32</v>
      </c>
      <c r="B65" s="169">
        <f>'将来負担比率（分子）の構造'!I$42</f>
        <v>17</v>
      </c>
      <c r="C65" s="169"/>
      <c r="D65" s="169"/>
      <c r="E65" s="169">
        <f>'将来負担比率（分子）の構造'!J$42</f>
        <v>7</v>
      </c>
      <c r="F65" s="169"/>
      <c r="G65" s="169"/>
      <c r="H65" s="169">
        <f>'将来負担比率（分子）の構造'!K$42</f>
        <v>7</v>
      </c>
      <c r="I65" s="169"/>
      <c r="J65" s="169"/>
      <c r="K65" s="169">
        <f>'将来負担比率（分子）の構造'!L$42</f>
        <v>2</v>
      </c>
      <c r="L65" s="169"/>
      <c r="M65" s="169"/>
      <c r="N65" s="169">
        <f>'将来負担比率（分子）の構造'!M$42</f>
        <v>12</v>
      </c>
      <c r="O65" s="169"/>
      <c r="P65" s="169"/>
    </row>
    <row r="66" spans="1:16" x14ac:dyDescent="0.15">
      <c r="A66" s="169" t="s">
        <v>31</v>
      </c>
      <c r="B66" s="169">
        <f>'将来負担比率（分子）の構造'!I$41</f>
        <v>2295</v>
      </c>
      <c r="C66" s="169"/>
      <c r="D66" s="169"/>
      <c r="E66" s="169">
        <f>'将来負担比率（分子）の構造'!J$41</f>
        <v>2369</v>
      </c>
      <c r="F66" s="169"/>
      <c r="G66" s="169"/>
      <c r="H66" s="169">
        <f>'将来負担比率（分子）の構造'!K$41</f>
        <v>2450</v>
      </c>
      <c r="I66" s="169"/>
      <c r="J66" s="169"/>
      <c r="K66" s="169">
        <f>'将来負担比率（分子）の構造'!L$41</f>
        <v>2429</v>
      </c>
      <c r="L66" s="169"/>
      <c r="M66" s="169"/>
      <c r="N66" s="169">
        <f>'将来負担比率（分子）の構造'!M$41</f>
        <v>2391</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643</v>
      </c>
      <c r="C72" s="173">
        <f>基金残高に係る経年分析!G55</f>
        <v>786</v>
      </c>
      <c r="D72" s="173">
        <f>基金残高に係る経年分析!H55</f>
        <v>840</v>
      </c>
    </row>
    <row r="73" spans="1:16" x14ac:dyDescent="0.15">
      <c r="A73" s="172" t="s">
        <v>74</v>
      </c>
      <c r="B73" s="173">
        <f>基金残高に係る経年分析!F56</f>
        <v>611</v>
      </c>
      <c r="C73" s="173">
        <f>基金残高に係る経年分析!G56</f>
        <v>466</v>
      </c>
      <c r="D73" s="173">
        <f>基金残高に係る経年分析!H56</f>
        <v>430</v>
      </c>
    </row>
    <row r="74" spans="1:16" x14ac:dyDescent="0.15">
      <c r="A74" s="172" t="s">
        <v>75</v>
      </c>
      <c r="B74" s="173">
        <f>基金残高に係る経年分析!F57</f>
        <v>1709</v>
      </c>
      <c r="C74" s="173">
        <f>基金残高に係る経年分析!G57</f>
        <v>1795</v>
      </c>
      <c r="D74" s="173">
        <f>基金残高に係る経年分析!H57</f>
        <v>1858</v>
      </c>
    </row>
  </sheetData>
  <sheetProtection algorithmName="SHA-512" hashValue="tOU4NIx9a+8Bi2j6ZAgJ+JFX8SKVG/FQyvcPH08YSXpI7iUtMpFwYpwXHKqlAFtYFLfZOkcwPd61WORmer458w==" saltValue="/xVQVNH7KrXPpYlcGP2W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206928</v>
      </c>
      <c r="S5" s="600"/>
      <c r="T5" s="600"/>
      <c r="U5" s="600"/>
      <c r="V5" s="600"/>
      <c r="W5" s="600"/>
      <c r="X5" s="600"/>
      <c r="Y5" s="601"/>
      <c r="Z5" s="602">
        <v>8.6999999999999993</v>
      </c>
      <c r="AA5" s="602"/>
      <c r="AB5" s="602"/>
      <c r="AC5" s="602"/>
      <c r="AD5" s="603">
        <v>206928</v>
      </c>
      <c r="AE5" s="603"/>
      <c r="AF5" s="603"/>
      <c r="AG5" s="603"/>
      <c r="AH5" s="603"/>
      <c r="AI5" s="603"/>
      <c r="AJ5" s="603"/>
      <c r="AK5" s="603"/>
      <c r="AL5" s="604">
        <v>16</v>
      </c>
      <c r="AM5" s="605"/>
      <c r="AN5" s="605"/>
      <c r="AO5" s="606"/>
      <c r="AP5" s="596" t="s">
        <v>217</v>
      </c>
      <c r="AQ5" s="597"/>
      <c r="AR5" s="597"/>
      <c r="AS5" s="597"/>
      <c r="AT5" s="597"/>
      <c r="AU5" s="597"/>
      <c r="AV5" s="597"/>
      <c r="AW5" s="597"/>
      <c r="AX5" s="597"/>
      <c r="AY5" s="597"/>
      <c r="AZ5" s="597"/>
      <c r="BA5" s="597"/>
      <c r="BB5" s="597"/>
      <c r="BC5" s="597"/>
      <c r="BD5" s="597"/>
      <c r="BE5" s="597"/>
      <c r="BF5" s="598"/>
      <c r="BG5" s="610">
        <v>205670</v>
      </c>
      <c r="BH5" s="611"/>
      <c r="BI5" s="611"/>
      <c r="BJ5" s="611"/>
      <c r="BK5" s="611"/>
      <c r="BL5" s="611"/>
      <c r="BM5" s="611"/>
      <c r="BN5" s="612"/>
      <c r="BO5" s="613">
        <v>99.4</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46878</v>
      </c>
      <c r="S6" s="611"/>
      <c r="T6" s="611"/>
      <c r="U6" s="611"/>
      <c r="V6" s="611"/>
      <c r="W6" s="611"/>
      <c r="X6" s="611"/>
      <c r="Y6" s="612"/>
      <c r="Z6" s="613">
        <v>2</v>
      </c>
      <c r="AA6" s="613"/>
      <c r="AB6" s="613"/>
      <c r="AC6" s="613"/>
      <c r="AD6" s="614">
        <v>46878</v>
      </c>
      <c r="AE6" s="614"/>
      <c r="AF6" s="614"/>
      <c r="AG6" s="614"/>
      <c r="AH6" s="614"/>
      <c r="AI6" s="614"/>
      <c r="AJ6" s="614"/>
      <c r="AK6" s="614"/>
      <c r="AL6" s="615">
        <v>3.6</v>
      </c>
      <c r="AM6" s="616"/>
      <c r="AN6" s="616"/>
      <c r="AO6" s="617"/>
      <c r="AP6" s="607" t="s">
        <v>222</v>
      </c>
      <c r="AQ6" s="608"/>
      <c r="AR6" s="608"/>
      <c r="AS6" s="608"/>
      <c r="AT6" s="608"/>
      <c r="AU6" s="608"/>
      <c r="AV6" s="608"/>
      <c r="AW6" s="608"/>
      <c r="AX6" s="608"/>
      <c r="AY6" s="608"/>
      <c r="AZ6" s="608"/>
      <c r="BA6" s="608"/>
      <c r="BB6" s="608"/>
      <c r="BC6" s="608"/>
      <c r="BD6" s="608"/>
      <c r="BE6" s="608"/>
      <c r="BF6" s="609"/>
      <c r="BG6" s="610">
        <v>205670</v>
      </c>
      <c r="BH6" s="611"/>
      <c r="BI6" s="611"/>
      <c r="BJ6" s="611"/>
      <c r="BK6" s="611"/>
      <c r="BL6" s="611"/>
      <c r="BM6" s="611"/>
      <c r="BN6" s="612"/>
      <c r="BO6" s="613">
        <v>99.4</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50756</v>
      </c>
      <c r="CS6" s="611"/>
      <c r="CT6" s="611"/>
      <c r="CU6" s="611"/>
      <c r="CV6" s="611"/>
      <c r="CW6" s="611"/>
      <c r="CX6" s="611"/>
      <c r="CY6" s="612"/>
      <c r="CZ6" s="604">
        <v>2.2999999999999998</v>
      </c>
      <c r="DA6" s="605"/>
      <c r="DB6" s="605"/>
      <c r="DC6" s="621"/>
      <c r="DD6" s="619" t="s">
        <v>122</v>
      </c>
      <c r="DE6" s="611"/>
      <c r="DF6" s="611"/>
      <c r="DG6" s="611"/>
      <c r="DH6" s="611"/>
      <c r="DI6" s="611"/>
      <c r="DJ6" s="611"/>
      <c r="DK6" s="611"/>
      <c r="DL6" s="611"/>
      <c r="DM6" s="611"/>
      <c r="DN6" s="611"/>
      <c r="DO6" s="611"/>
      <c r="DP6" s="612"/>
      <c r="DQ6" s="619">
        <v>50756</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103</v>
      </c>
      <c r="S7" s="611"/>
      <c r="T7" s="611"/>
      <c r="U7" s="611"/>
      <c r="V7" s="611"/>
      <c r="W7" s="611"/>
      <c r="X7" s="611"/>
      <c r="Y7" s="612"/>
      <c r="Z7" s="613">
        <v>0</v>
      </c>
      <c r="AA7" s="613"/>
      <c r="AB7" s="613"/>
      <c r="AC7" s="613"/>
      <c r="AD7" s="614">
        <v>103</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45638</v>
      </c>
      <c r="BH7" s="611"/>
      <c r="BI7" s="611"/>
      <c r="BJ7" s="611"/>
      <c r="BK7" s="611"/>
      <c r="BL7" s="611"/>
      <c r="BM7" s="611"/>
      <c r="BN7" s="612"/>
      <c r="BO7" s="613">
        <v>22.1</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535593</v>
      </c>
      <c r="CS7" s="611"/>
      <c r="CT7" s="611"/>
      <c r="CU7" s="611"/>
      <c r="CV7" s="611"/>
      <c r="CW7" s="611"/>
      <c r="CX7" s="611"/>
      <c r="CY7" s="612"/>
      <c r="CZ7" s="613">
        <v>23.8</v>
      </c>
      <c r="DA7" s="613"/>
      <c r="DB7" s="613"/>
      <c r="DC7" s="613"/>
      <c r="DD7" s="619">
        <v>18238</v>
      </c>
      <c r="DE7" s="611"/>
      <c r="DF7" s="611"/>
      <c r="DG7" s="611"/>
      <c r="DH7" s="611"/>
      <c r="DI7" s="611"/>
      <c r="DJ7" s="611"/>
      <c r="DK7" s="611"/>
      <c r="DL7" s="611"/>
      <c r="DM7" s="611"/>
      <c r="DN7" s="611"/>
      <c r="DO7" s="611"/>
      <c r="DP7" s="612"/>
      <c r="DQ7" s="619">
        <v>370318</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597</v>
      </c>
      <c r="S8" s="611"/>
      <c r="T8" s="611"/>
      <c r="U8" s="611"/>
      <c r="V8" s="611"/>
      <c r="W8" s="611"/>
      <c r="X8" s="611"/>
      <c r="Y8" s="612"/>
      <c r="Z8" s="613">
        <v>0</v>
      </c>
      <c r="AA8" s="613"/>
      <c r="AB8" s="613"/>
      <c r="AC8" s="613"/>
      <c r="AD8" s="614">
        <v>597</v>
      </c>
      <c r="AE8" s="614"/>
      <c r="AF8" s="614"/>
      <c r="AG8" s="614"/>
      <c r="AH8" s="614"/>
      <c r="AI8" s="614"/>
      <c r="AJ8" s="614"/>
      <c r="AK8" s="614"/>
      <c r="AL8" s="615">
        <v>0</v>
      </c>
      <c r="AM8" s="616"/>
      <c r="AN8" s="616"/>
      <c r="AO8" s="617"/>
      <c r="AP8" s="607" t="s">
        <v>228</v>
      </c>
      <c r="AQ8" s="608"/>
      <c r="AR8" s="608"/>
      <c r="AS8" s="608"/>
      <c r="AT8" s="608"/>
      <c r="AU8" s="608"/>
      <c r="AV8" s="608"/>
      <c r="AW8" s="608"/>
      <c r="AX8" s="608"/>
      <c r="AY8" s="608"/>
      <c r="AZ8" s="608"/>
      <c r="BA8" s="608"/>
      <c r="BB8" s="608"/>
      <c r="BC8" s="608"/>
      <c r="BD8" s="608"/>
      <c r="BE8" s="608"/>
      <c r="BF8" s="609"/>
      <c r="BG8" s="610">
        <v>1988</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329142</v>
      </c>
      <c r="CS8" s="611"/>
      <c r="CT8" s="611"/>
      <c r="CU8" s="611"/>
      <c r="CV8" s="611"/>
      <c r="CW8" s="611"/>
      <c r="CX8" s="611"/>
      <c r="CY8" s="612"/>
      <c r="CZ8" s="613">
        <v>14.6</v>
      </c>
      <c r="DA8" s="613"/>
      <c r="DB8" s="613"/>
      <c r="DC8" s="613"/>
      <c r="DD8" s="619">
        <v>15127</v>
      </c>
      <c r="DE8" s="611"/>
      <c r="DF8" s="611"/>
      <c r="DG8" s="611"/>
      <c r="DH8" s="611"/>
      <c r="DI8" s="611"/>
      <c r="DJ8" s="611"/>
      <c r="DK8" s="611"/>
      <c r="DL8" s="611"/>
      <c r="DM8" s="611"/>
      <c r="DN8" s="611"/>
      <c r="DO8" s="611"/>
      <c r="DP8" s="612"/>
      <c r="DQ8" s="619">
        <v>223076</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664</v>
      </c>
      <c r="S9" s="611"/>
      <c r="T9" s="611"/>
      <c r="U9" s="611"/>
      <c r="V9" s="611"/>
      <c r="W9" s="611"/>
      <c r="X9" s="611"/>
      <c r="Y9" s="612"/>
      <c r="Z9" s="613">
        <v>0</v>
      </c>
      <c r="AA9" s="613"/>
      <c r="AB9" s="613"/>
      <c r="AC9" s="613"/>
      <c r="AD9" s="614">
        <v>664</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37896</v>
      </c>
      <c r="BH9" s="611"/>
      <c r="BI9" s="611"/>
      <c r="BJ9" s="611"/>
      <c r="BK9" s="611"/>
      <c r="BL9" s="611"/>
      <c r="BM9" s="611"/>
      <c r="BN9" s="612"/>
      <c r="BO9" s="613">
        <v>18.3</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227699</v>
      </c>
      <c r="CS9" s="611"/>
      <c r="CT9" s="611"/>
      <c r="CU9" s="611"/>
      <c r="CV9" s="611"/>
      <c r="CW9" s="611"/>
      <c r="CX9" s="611"/>
      <c r="CY9" s="612"/>
      <c r="CZ9" s="613">
        <v>10.1</v>
      </c>
      <c r="DA9" s="613"/>
      <c r="DB9" s="613"/>
      <c r="DC9" s="613"/>
      <c r="DD9" s="619">
        <v>11730</v>
      </c>
      <c r="DE9" s="611"/>
      <c r="DF9" s="611"/>
      <c r="DG9" s="611"/>
      <c r="DH9" s="611"/>
      <c r="DI9" s="611"/>
      <c r="DJ9" s="611"/>
      <c r="DK9" s="611"/>
      <c r="DL9" s="611"/>
      <c r="DM9" s="611"/>
      <c r="DN9" s="611"/>
      <c r="DO9" s="611"/>
      <c r="DP9" s="612"/>
      <c r="DQ9" s="619">
        <v>143444</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3060</v>
      </c>
      <c r="BH10" s="611"/>
      <c r="BI10" s="611"/>
      <c r="BJ10" s="611"/>
      <c r="BK10" s="611"/>
      <c r="BL10" s="611"/>
      <c r="BM10" s="611"/>
      <c r="BN10" s="612"/>
      <c r="BO10" s="613">
        <v>1.5</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28565</v>
      </c>
      <c r="S11" s="611"/>
      <c r="T11" s="611"/>
      <c r="U11" s="611"/>
      <c r="V11" s="611"/>
      <c r="W11" s="611"/>
      <c r="X11" s="611"/>
      <c r="Y11" s="612"/>
      <c r="Z11" s="615">
        <v>1.2</v>
      </c>
      <c r="AA11" s="616"/>
      <c r="AB11" s="616"/>
      <c r="AC11" s="622"/>
      <c r="AD11" s="619">
        <v>28565</v>
      </c>
      <c r="AE11" s="611"/>
      <c r="AF11" s="611"/>
      <c r="AG11" s="611"/>
      <c r="AH11" s="611"/>
      <c r="AI11" s="611"/>
      <c r="AJ11" s="611"/>
      <c r="AK11" s="612"/>
      <c r="AL11" s="615">
        <v>2.2000000000000002</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2694</v>
      </c>
      <c r="BH11" s="611"/>
      <c r="BI11" s="611"/>
      <c r="BJ11" s="611"/>
      <c r="BK11" s="611"/>
      <c r="BL11" s="611"/>
      <c r="BM11" s="611"/>
      <c r="BN11" s="612"/>
      <c r="BO11" s="613">
        <v>1.3</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214814</v>
      </c>
      <c r="CS11" s="611"/>
      <c r="CT11" s="611"/>
      <c r="CU11" s="611"/>
      <c r="CV11" s="611"/>
      <c r="CW11" s="611"/>
      <c r="CX11" s="611"/>
      <c r="CY11" s="612"/>
      <c r="CZ11" s="613">
        <v>9.6</v>
      </c>
      <c r="DA11" s="613"/>
      <c r="DB11" s="613"/>
      <c r="DC11" s="613"/>
      <c r="DD11" s="619">
        <v>42470</v>
      </c>
      <c r="DE11" s="611"/>
      <c r="DF11" s="611"/>
      <c r="DG11" s="611"/>
      <c r="DH11" s="611"/>
      <c r="DI11" s="611"/>
      <c r="DJ11" s="611"/>
      <c r="DK11" s="611"/>
      <c r="DL11" s="611"/>
      <c r="DM11" s="611"/>
      <c r="DN11" s="611"/>
      <c r="DO11" s="611"/>
      <c r="DP11" s="612"/>
      <c r="DQ11" s="619">
        <v>125907</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151072</v>
      </c>
      <c r="BH12" s="611"/>
      <c r="BI12" s="611"/>
      <c r="BJ12" s="611"/>
      <c r="BK12" s="611"/>
      <c r="BL12" s="611"/>
      <c r="BM12" s="611"/>
      <c r="BN12" s="612"/>
      <c r="BO12" s="613">
        <v>73</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79810</v>
      </c>
      <c r="CS12" s="611"/>
      <c r="CT12" s="611"/>
      <c r="CU12" s="611"/>
      <c r="CV12" s="611"/>
      <c r="CW12" s="611"/>
      <c r="CX12" s="611"/>
      <c r="CY12" s="612"/>
      <c r="CZ12" s="613">
        <v>3.6</v>
      </c>
      <c r="DA12" s="613"/>
      <c r="DB12" s="613"/>
      <c r="DC12" s="613"/>
      <c r="DD12" s="619">
        <v>799</v>
      </c>
      <c r="DE12" s="611"/>
      <c r="DF12" s="611"/>
      <c r="DG12" s="611"/>
      <c r="DH12" s="611"/>
      <c r="DI12" s="611"/>
      <c r="DJ12" s="611"/>
      <c r="DK12" s="611"/>
      <c r="DL12" s="611"/>
      <c r="DM12" s="611"/>
      <c r="DN12" s="611"/>
      <c r="DO12" s="611"/>
      <c r="DP12" s="612"/>
      <c r="DQ12" s="619">
        <v>43883</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139858</v>
      </c>
      <c r="BH13" s="611"/>
      <c r="BI13" s="611"/>
      <c r="BJ13" s="611"/>
      <c r="BK13" s="611"/>
      <c r="BL13" s="611"/>
      <c r="BM13" s="611"/>
      <c r="BN13" s="612"/>
      <c r="BO13" s="613">
        <v>67.599999999999994</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236419</v>
      </c>
      <c r="CS13" s="611"/>
      <c r="CT13" s="611"/>
      <c r="CU13" s="611"/>
      <c r="CV13" s="611"/>
      <c r="CW13" s="611"/>
      <c r="CX13" s="611"/>
      <c r="CY13" s="612"/>
      <c r="CZ13" s="613">
        <v>10.5</v>
      </c>
      <c r="DA13" s="613"/>
      <c r="DB13" s="613"/>
      <c r="DC13" s="613"/>
      <c r="DD13" s="619">
        <v>178029</v>
      </c>
      <c r="DE13" s="611"/>
      <c r="DF13" s="611"/>
      <c r="DG13" s="611"/>
      <c r="DH13" s="611"/>
      <c r="DI13" s="611"/>
      <c r="DJ13" s="611"/>
      <c r="DK13" s="611"/>
      <c r="DL13" s="611"/>
      <c r="DM13" s="611"/>
      <c r="DN13" s="611"/>
      <c r="DO13" s="611"/>
      <c r="DP13" s="612"/>
      <c r="DQ13" s="619">
        <v>89192</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v>153</v>
      </c>
      <c r="S14" s="611"/>
      <c r="T14" s="611"/>
      <c r="U14" s="611"/>
      <c r="V14" s="611"/>
      <c r="W14" s="611"/>
      <c r="X14" s="611"/>
      <c r="Y14" s="612"/>
      <c r="Z14" s="613">
        <v>0</v>
      </c>
      <c r="AA14" s="613"/>
      <c r="AB14" s="613"/>
      <c r="AC14" s="613"/>
      <c r="AD14" s="614">
        <v>153</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7466</v>
      </c>
      <c r="BH14" s="611"/>
      <c r="BI14" s="611"/>
      <c r="BJ14" s="611"/>
      <c r="BK14" s="611"/>
      <c r="BL14" s="611"/>
      <c r="BM14" s="611"/>
      <c r="BN14" s="612"/>
      <c r="BO14" s="613">
        <v>3.6</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62708</v>
      </c>
      <c r="CS14" s="611"/>
      <c r="CT14" s="611"/>
      <c r="CU14" s="611"/>
      <c r="CV14" s="611"/>
      <c r="CW14" s="611"/>
      <c r="CX14" s="611"/>
      <c r="CY14" s="612"/>
      <c r="CZ14" s="613">
        <v>2.8</v>
      </c>
      <c r="DA14" s="613"/>
      <c r="DB14" s="613"/>
      <c r="DC14" s="613"/>
      <c r="DD14" s="619">
        <v>4346</v>
      </c>
      <c r="DE14" s="611"/>
      <c r="DF14" s="611"/>
      <c r="DG14" s="611"/>
      <c r="DH14" s="611"/>
      <c r="DI14" s="611"/>
      <c r="DJ14" s="611"/>
      <c r="DK14" s="611"/>
      <c r="DL14" s="611"/>
      <c r="DM14" s="611"/>
      <c r="DN14" s="611"/>
      <c r="DO14" s="611"/>
      <c r="DP14" s="612"/>
      <c r="DQ14" s="619">
        <v>58774</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1494</v>
      </c>
      <c r="BH15" s="611"/>
      <c r="BI15" s="611"/>
      <c r="BJ15" s="611"/>
      <c r="BK15" s="611"/>
      <c r="BL15" s="611"/>
      <c r="BM15" s="611"/>
      <c r="BN15" s="612"/>
      <c r="BO15" s="613">
        <v>0.7</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215407</v>
      </c>
      <c r="CS15" s="611"/>
      <c r="CT15" s="611"/>
      <c r="CU15" s="611"/>
      <c r="CV15" s="611"/>
      <c r="CW15" s="611"/>
      <c r="CX15" s="611"/>
      <c r="CY15" s="612"/>
      <c r="CZ15" s="613">
        <v>9.6</v>
      </c>
      <c r="DA15" s="613"/>
      <c r="DB15" s="613"/>
      <c r="DC15" s="613"/>
      <c r="DD15" s="619">
        <v>1337</v>
      </c>
      <c r="DE15" s="611"/>
      <c r="DF15" s="611"/>
      <c r="DG15" s="611"/>
      <c r="DH15" s="611"/>
      <c r="DI15" s="611"/>
      <c r="DJ15" s="611"/>
      <c r="DK15" s="611"/>
      <c r="DL15" s="611"/>
      <c r="DM15" s="611"/>
      <c r="DN15" s="611"/>
      <c r="DO15" s="611"/>
      <c r="DP15" s="612"/>
      <c r="DQ15" s="619">
        <v>175326</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1288</v>
      </c>
      <c r="S16" s="611"/>
      <c r="T16" s="611"/>
      <c r="U16" s="611"/>
      <c r="V16" s="611"/>
      <c r="W16" s="611"/>
      <c r="X16" s="611"/>
      <c r="Y16" s="612"/>
      <c r="Z16" s="613">
        <v>0.1</v>
      </c>
      <c r="AA16" s="613"/>
      <c r="AB16" s="613"/>
      <c r="AC16" s="613"/>
      <c r="AD16" s="614">
        <v>1288</v>
      </c>
      <c r="AE16" s="614"/>
      <c r="AF16" s="614"/>
      <c r="AG16" s="614"/>
      <c r="AH16" s="614"/>
      <c r="AI16" s="614"/>
      <c r="AJ16" s="614"/>
      <c r="AK16" s="614"/>
      <c r="AL16" s="615">
        <v>0.1</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25521</v>
      </c>
      <c r="CS16" s="611"/>
      <c r="CT16" s="611"/>
      <c r="CU16" s="611"/>
      <c r="CV16" s="611"/>
      <c r="CW16" s="611"/>
      <c r="CX16" s="611"/>
      <c r="CY16" s="612"/>
      <c r="CZ16" s="613">
        <v>1.1000000000000001</v>
      </c>
      <c r="DA16" s="613"/>
      <c r="DB16" s="613"/>
      <c r="DC16" s="613"/>
      <c r="DD16" s="619" t="s">
        <v>122</v>
      </c>
      <c r="DE16" s="611"/>
      <c r="DF16" s="611"/>
      <c r="DG16" s="611"/>
      <c r="DH16" s="611"/>
      <c r="DI16" s="611"/>
      <c r="DJ16" s="611"/>
      <c r="DK16" s="611"/>
      <c r="DL16" s="611"/>
      <c r="DM16" s="611"/>
      <c r="DN16" s="611"/>
      <c r="DO16" s="611"/>
      <c r="DP16" s="612"/>
      <c r="DQ16" s="619">
        <v>14820</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1475</v>
      </c>
      <c r="S17" s="611"/>
      <c r="T17" s="611"/>
      <c r="U17" s="611"/>
      <c r="V17" s="611"/>
      <c r="W17" s="611"/>
      <c r="X17" s="611"/>
      <c r="Y17" s="612"/>
      <c r="Z17" s="613">
        <v>0.1</v>
      </c>
      <c r="AA17" s="613"/>
      <c r="AB17" s="613"/>
      <c r="AC17" s="613"/>
      <c r="AD17" s="614">
        <v>1475</v>
      </c>
      <c r="AE17" s="614"/>
      <c r="AF17" s="614"/>
      <c r="AG17" s="614"/>
      <c r="AH17" s="614"/>
      <c r="AI17" s="614"/>
      <c r="AJ17" s="614"/>
      <c r="AK17" s="614"/>
      <c r="AL17" s="615">
        <v>0.1</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270236</v>
      </c>
      <c r="CS17" s="611"/>
      <c r="CT17" s="611"/>
      <c r="CU17" s="611"/>
      <c r="CV17" s="611"/>
      <c r="CW17" s="611"/>
      <c r="CX17" s="611"/>
      <c r="CY17" s="612"/>
      <c r="CZ17" s="613">
        <v>12</v>
      </c>
      <c r="DA17" s="613"/>
      <c r="DB17" s="613"/>
      <c r="DC17" s="613"/>
      <c r="DD17" s="619" t="s">
        <v>122</v>
      </c>
      <c r="DE17" s="611"/>
      <c r="DF17" s="611"/>
      <c r="DG17" s="611"/>
      <c r="DH17" s="611"/>
      <c r="DI17" s="611"/>
      <c r="DJ17" s="611"/>
      <c r="DK17" s="611"/>
      <c r="DL17" s="611"/>
      <c r="DM17" s="611"/>
      <c r="DN17" s="611"/>
      <c r="DO17" s="611"/>
      <c r="DP17" s="612"/>
      <c r="DQ17" s="619">
        <v>270236</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470</v>
      </c>
      <c r="S18" s="611"/>
      <c r="T18" s="611"/>
      <c r="U18" s="611"/>
      <c r="V18" s="611"/>
      <c r="W18" s="611"/>
      <c r="X18" s="611"/>
      <c r="Y18" s="612"/>
      <c r="Z18" s="613">
        <v>0</v>
      </c>
      <c r="AA18" s="613"/>
      <c r="AB18" s="613"/>
      <c r="AC18" s="613"/>
      <c r="AD18" s="614">
        <v>470</v>
      </c>
      <c r="AE18" s="614"/>
      <c r="AF18" s="614"/>
      <c r="AG18" s="614"/>
      <c r="AH18" s="614"/>
      <c r="AI18" s="614"/>
      <c r="AJ18" s="614"/>
      <c r="AK18" s="614"/>
      <c r="AL18" s="615">
        <v>0</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470</v>
      </c>
      <c r="S19" s="611"/>
      <c r="T19" s="611"/>
      <c r="U19" s="611"/>
      <c r="V19" s="611"/>
      <c r="W19" s="611"/>
      <c r="X19" s="611"/>
      <c r="Y19" s="612"/>
      <c r="Z19" s="613">
        <v>0</v>
      </c>
      <c r="AA19" s="613"/>
      <c r="AB19" s="613"/>
      <c r="AC19" s="613"/>
      <c r="AD19" s="614">
        <v>470</v>
      </c>
      <c r="AE19" s="614"/>
      <c r="AF19" s="614"/>
      <c r="AG19" s="614"/>
      <c r="AH19" s="614"/>
      <c r="AI19" s="614"/>
      <c r="AJ19" s="614"/>
      <c r="AK19" s="614"/>
      <c r="AL19" s="615">
        <v>0</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1258</v>
      </c>
      <c r="BH19" s="611"/>
      <c r="BI19" s="611"/>
      <c r="BJ19" s="611"/>
      <c r="BK19" s="611"/>
      <c r="BL19" s="611"/>
      <c r="BM19" s="611"/>
      <c r="BN19" s="612"/>
      <c r="BO19" s="613">
        <v>0.6</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1258</v>
      </c>
      <c r="BH20" s="611"/>
      <c r="BI20" s="611"/>
      <c r="BJ20" s="611"/>
      <c r="BK20" s="611"/>
      <c r="BL20" s="611"/>
      <c r="BM20" s="611"/>
      <c r="BN20" s="612"/>
      <c r="BO20" s="613">
        <v>0.6</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2248105</v>
      </c>
      <c r="CS20" s="611"/>
      <c r="CT20" s="611"/>
      <c r="CU20" s="611"/>
      <c r="CV20" s="611"/>
      <c r="CW20" s="611"/>
      <c r="CX20" s="611"/>
      <c r="CY20" s="612"/>
      <c r="CZ20" s="613">
        <v>100</v>
      </c>
      <c r="DA20" s="613"/>
      <c r="DB20" s="613"/>
      <c r="DC20" s="613"/>
      <c r="DD20" s="619">
        <v>272076</v>
      </c>
      <c r="DE20" s="611"/>
      <c r="DF20" s="611"/>
      <c r="DG20" s="611"/>
      <c r="DH20" s="611"/>
      <c r="DI20" s="611"/>
      <c r="DJ20" s="611"/>
      <c r="DK20" s="611"/>
      <c r="DL20" s="611"/>
      <c r="DM20" s="611"/>
      <c r="DN20" s="611"/>
      <c r="DO20" s="611"/>
      <c r="DP20" s="612"/>
      <c r="DQ20" s="619">
        <v>1565732</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1263848</v>
      </c>
      <c r="S21" s="611"/>
      <c r="T21" s="611"/>
      <c r="U21" s="611"/>
      <c r="V21" s="611"/>
      <c r="W21" s="611"/>
      <c r="X21" s="611"/>
      <c r="Y21" s="612"/>
      <c r="Z21" s="613">
        <v>53.2</v>
      </c>
      <c r="AA21" s="613"/>
      <c r="AB21" s="613"/>
      <c r="AC21" s="613"/>
      <c r="AD21" s="614">
        <v>1008779</v>
      </c>
      <c r="AE21" s="614"/>
      <c r="AF21" s="614"/>
      <c r="AG21" s="614"/>
      <c r="AH21" s="614"/>
      <c r="AI21" s="614"/>
      <c r="AJ21" s="614"/>
      <c r="AK21" s="614"/>
      <c r="AL21" s="615">
        <v>77.8</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1258</v>
      </c>
      <c r="BH21" s="611"/>
      <c r="BI21" s="611"/>
      <c r="BJ21" s="611"/>
      <c r="BK21" s="611"/>
      <c r="BL21" s="611"/>
      <c r="BM21" s="611"/>
      <c r="BN21" s="612"/>
      <c r="BO21" s="613">
        <v>0.6</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1008779</v>
      </c>
      <c r="S22" s="611"/>
      <c r="T22" s="611"/>
      <c r="U22" s="611"/>
      <c r="V22" s="611"/>
      <c r="W22" s="611"/>
      <c r="X22" s="611"/>
      <c r="Y22" s="612"/>
      <c r="Z22" s="613">
        <v>42.5</v>
      </c>
      <c r="AA22" s="613"/>
      <c r="AB22" s="613"/>
      <c r="AC22" s="613"/>
      <c r="AD22" s="614">
        <v>1008779</v>
      </c>
      <c r="AE22" s="614"/>
      <c r="AF22" s="614"/>
      <c r="AG22" s="614"/>
      <c r="AH22" s="614"/>
      <c r="AI22" s="614"/>
      <c r="AJ22" s="614"/>
      <c r="AK22" s="614"/>
      <c r="AL22" s="615">
        <v>77.8</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255069</v>
      </c>
      <c r="S23" s="611"/>
      <c r="T23" s="611"/>
      <c r="U23" s="611"/>
      <c r="V23" s="611"/>
      <c r="W23" s="611"/>
      <c r="X23" s="611"/>
      <c r="Y23" s="612"/>
      <c r="Z23" s="613">
        <v>10.7</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843434</v>
      </c>
      <c r="CS24" s="600"/>
      <c r="CT24" s="600"/>
      <c r="CU24" s="600"/>
      <c r="CV24" s="600"/>
      <c r="CW24" s="600"/>
      <c r="CX24" s="600"/>
      <c r="CY24" s="601"/>
      <c r="CZ24" s="604">
        <v>37.5</v>
      </c>
      <c r="DA24" s="605"/>
      <c r="DB24" s="605"/>
      <c r="DC24" s="621"/>
      <c r="DD24" s="644">
        <v>725707</v>
      </c>
      <c r="DE24" s="600"/>
      <c r="DF24" s="600"/>
      <c r="DG24" s="600"/>
      <c r="DH24" s="600"/>
      <c r="DI24" s="600"/>
      <c r="DJ24" s="600"/>
      <c r="DK24" s="601"/>
      <c r="DL24" s="644">
        <v>616885</v>
      </c>
      <c r="DM24" s="600"/>
      <c r="DN24" s="600"/>
      <c r="DO24" s="600"/>
      <c r="DP24" s="600"/>
      <c r="DQ24" s="600"/>
      <c r="DR24" s="600"/>
      <c r="DS24" s="600"/>
      <c r="DT24" s="600"/>
      <c r="DU24" s="600"/>
      <c r="DV24" s="601"/>
      <c r="DW24" s="604">
        <v>47.6</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1550969</v>
      </c>
      <c r="S25" s="611"/>
      <c r="T25" s="611"/>
      <c r="U25" s="611"/>
      <c r="V25" s="611"/>
      <c r="W25" s="611"/>
      <c r="X25" s="611"/>
      <c r="Y25" s="612"/>
      <c r="Z25" s="613">
        <v>65.3</v>
      </c>
      <c r="AA25" s="613"/>
      <c r="AB25" s="613"/>
      <c r="AC25" s="613"/>
      <c r="AD25" s="614">
        <v>1295900</v>
      </c>
      <c r="AE25" s="614"/>
      <c r="AF25" s="614"/>
      <c r="AG25" s="614"/>
      <c r="AH25" s="614"/>
      <c r="AI25" s="614"/>
      <c r="AJ25" s="614"/>
      <c r="AK25" s="614"/>
      <c r="AL25" s="615">
        <v>100</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501343</v>
      </c>
      <c r="CS25" s="640"/>
      <c r="CT25" s="640"/>
      <c r="CU25" s="640"/>
      <c r="CV25" s="640"/>
      <c r="CW25" s="640"/>
      <c r="CX25" s="640"/>
      <c r="CY25" s="641"/>
      <c r="CZ25" s="615">
        <v>22.3</v>
      </c>
      <c r="DA25" s="642"/>
      <c r="DB25" s="642"/>
      <c r="DC25" s="645"/>
      <c r="DD25" s="619">
        <v>425406</v>
      </c>
      <c r="DE25" s="640"/>
      <c r="DF25" s="640"/>
      <c r="DG25" s="640"/>
      <c r="DH25" s="640"/>
      <c r="DI25" s="640"/>
      <c r="DJ25" s="640"/>
      <c r="DK25" s="641"/>
      <c r="DL25" s="619">
        <v>369339</v>
      </c>
      <c r="DM25" s="640"/>
      <c r="DN25" s="640"/>
      <c r="DO25" s="640"/>
      <c r="DP25" s="640"/>
      <c r="DQ25" s="640"/>
      <c r="DR25" s="640"/>
      <c r="DS25" s="640"/>
      <c r="DT25" s="640"/>
      <c r="DU25" s="640"/>
      <c r="DV25" s="641"/>
      <c r="DW25" s="615">
        <v>28.5</v>
      </c>
      <c r="DX25" s="642"/>
      <c r="DY25" s="642"/>
      <c r="DZ25" s="642"/>
      <c r="EA25" s="642"/>
      <c r="EB25" s="642"/>
      <c r="EC25" s="643"/>
    </row>
    <row r="26" spans="2:133" ht="11.25" customHeight="1" x14ac:dyDescent="0.15">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275626</v>
      </c>
      <c r="CS26" s="611"/>
      <c r="CT26" s="611"/>
      <c r="CU26" s="611"/>
      <c r="CV26" s="611"/>
      <c r="CW26" s="611"/>
      <c r="CX26" s="611"/>
      <c r="CY26" s="612"/>
      <c r="CZ26" s="615">
        <v>12.3</v>
      </c>
      <c r="DA26" s="642"/>
      <c r="DB26" s="642"/>
      <c r="DC26" s="645"/>
      <c r="DD26" s="619">
        <v>229601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15">
      <c r="B27" s="607" t="s">
        <v>287</v>
      </c>
      <c r="C27" s="608"/>
      <c r="D27" s="608"/>
      <c r="E27" s="608"/>
      <c r="F27" s="608"/>
      <c r="G27" s="608"/>
      <c r="H27" s="608"/>
      <c r="I27" s="608"/>
      <c r="J27" s="608"/>
      <c r="K27" s="608"/>
      <c r="L27" s="608"/>
      <c r="M27" s="608"/>
      <c r="N27" s="608"/>
      <c r="O27" s="608"/>
      <c r="P27" s="608"/>
      <c r="Q27" s="609"/>
      <c r="R27" s="610">
        <v>38571</v>
      </c>
      <c r="S27" s="611"/>
      <c r="T27" s="611"/>
      <c r="U27" s="611"/>
      <c r="V27" s="611"/>
      <c r="W27" s="611"/>
      <c r="X27" s="611"/>
      <c r="Y27" s="612"/>
      <c r="Z27" s="613">
        <v>1.6</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206928</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71855</v>
      </c>
      <c r="CS27" s="640"/>
      <c r="CT27" s="640"/>
      <c r="CU27" s="640"/>
      <c r="CV27" s="640"/>
      <c r="CW27" s="640"/>
      <c r="CX27" s="640"/>
      <c r="CY27" s="641"/>
      <c r="CZ27" s="615">
        <v>3.2</v>
      </c>
      <c r="DA27" s="642"/>
      <c r="DB27" s="642"/>
      <c r="DC27" s="645"/>
      <c r="DD27" s="619">
        <v>30065</v>
      </c>
      <c r="DE27" s="640"/>
      <c r="DF27" s="640"/>
      <c r="DG27" s="640"/>
      <c r="DH27" s="640"/>
      <c r="DI27" s="640"/>
      <c r="DJ27" s="640"/>
      <c r="DK27" s="641"/>
      <c r="DL27" s="619">
        <v>17431</v>
      </c>
      <c r="DM27" s="640"/>
      <c r="DN27" s="640"/>
      <c r="DO27" s="640"/>
      <c r="DP27" s="640"/>
      <c r="DQ27" s="640"/>
      <c r="DR27" s="640"/>
      <c r="DS27" s="640"/>
      <c r="DT27" s="640"/>
      <c r="DU27" s="640"/>
      <c r="DV27" s="641"/>
      <c r="DW27" s="615">
        <v>1.3</v>
      </c>
      <c r="DX27" s="642"/>
      <c r="DY27" s="642"/>
      <c r="DZ27" s="642"/>
      <c r="EA27" s="642"/>
      <c r="EB27" s="642"/>
      <c r="EC27" s="643"/>
    </row>
    <row r="28" spans="2:133" ht="11.25" customHeight="1" x14ac:dyDescent="0.15">
      <c r="B28" s="607" t="s">
        <v>290</v>
      </c>
      <c r="C28" s="608"/>
      <c r="D28" s="608"/>
      <c r="E28" s="608"/>
      <c r="F28" s="608"/>
      <c r="G28" s="608"/>
      <c r="H28" s="608"/>
      <c r="I28" s="608"/>
      <c r="J28" s="608"/>
      <c r="K28" s="608"/>
      <c r="L28" s="608"/>
      <c r="M28" s="608"/>
      <c r="N28" s="608"/>
      <c r="O28" s="608"/>
      <c r="P28" s="608"/>
      <c r="Q28" s="609"/>
      <c r="R28" s="610">
        <v>34904</v>
      </c>
      <c r="S28" s="611"/>
      <c r="T28" s="611"/>
      <c r="U28" s="611"/>
      <c r="V28" s="611"/>
      <c r="W28" s="611"/>
      <c r="X28" s="611"/>
      <c r="Y28" s="612"/>
      <c r="Z28" s="613">
        <v>1.5</v>
      </c>
      <c r="AA28" s="613"/>
      <c r="AB28" s="613"/>
      <c r="AC28" s="613"/>
      <c r="AD28" s="614">
        <v>76</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270236</v>
      </c>
      <c r="CS28" s="611"/>
      <c r="CT28" s="611"/>
      <c r="CU28" s="611"/>
      <c r="CV28" s="611"/>
      <c r="CW28" s="611"/>
      <c r="CX28" s="611"/>
      <c r="CY28" s="612"/>
      <c r="CZ28" s="615">
        <v>12</v>
      </c>
      <c r="DA28" s="642"/>
      <c r="DB28" s="642"/>
      <c r="DC28" s="645"/>
      <c r="DD28" s="619">
        <v>270236</v>
      </c>
      <c r="DE28" s="611"/>
      <c r="DF28" s="611"/>
      <c r="DG28" s="611"/>
      <c r="DH28" s="611"/>
      <c r="DI28" s="611"/>
      <c r="DJ28" s="611"/>
      <c r="DK28" s="612"/>
      <c r="DL28" s="619">
        <v>230115</v>
      </c>
      <c r="DM28" s="611"/>
      <c r="DN28" s="611"/>
      <c r="DO28" s="611"/>
      <c r="DP28" s="611"/>
      <c r="DQ28" s="611"/>
      <c r="DR28" s="611"/>
      <c r="DS28" s="611"/>
      <c r="DT28" s="611"/>
      <c r="DU28" s="611"/>
      <c r="DV28" s="612"/>
      <c r="DW28" s="615">
        <v>17.8</v>
      </c>
      <c r="DX28" s="642"/>
      <c r="DY28" s="642"/>
      <c r="DZ28" s="642"/>
      <c r="EA28" s="642"/>
      <c r="EB28" s="642"/>
      <c r="EC28" s="643"/>
    </row>
    <row r="29" spans="2:133" ht="11.25" customHeight="1" x14ac:dyDescent="0.15">
      <c r="B29" s="607" t="s">
        <v>292</v>
      </c>
      <c r="C29" s="608"/>
      <c r="D29" s="608"/>
      <c r="E29" s="608"/>
      <c r="F29" s="608"/>
      <c r="G29" s="608"/>
      <c r="H29" s="608"/>
      <c r="I29" s="608"/>
      <c r="J29" s="608"/>
      <c r="K29" s="608"/>
      <c r="L29" s="608"/>
      <c r="M29" s="608"/>
      <c r="N29" s="608"/>
      <c r="O29" s="608"/>
      <c r="P29" s="608"/>
      <c r="Q29" s="609"/>
      <c r="R29" s="610">
        <v>3751</v>
      </c>
      <c r="S29" s="611"/>
      <c r="T29" s="611"/>
      <c r="U29" s="611"/>
      <c r="V29" s="611"/>
      <c r="W29" s="611"/>
      <c r="X29" s="611"/>
      <c r="Y29" s="612"/>
      <c r="Z29" s="613">
        <v>0.2</v>
      </c>
      <c r="AA29" s="613"/>
      <c r="AB29" s="613"/>
      <c r="AC29" s="613"/>
      <c r="AD29" s="614">
        <v>36</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270229</v>
      </c>
      <c r="CS29" s="640"/>
      <c r="CT29" s="640"/>
      <c r="CU29" s="640"/>
      <c r="CV29" s="640"/>
      <c r="CW29" s="640"/>
      <c r="CX29" s="640"/>
      <c r="CY29" s="641"/>
      <c r="CZ29" s="615">
        <v>12</v>
      </c>
      <c r="DA29" s="642"/>
      <c r="DB29" s="642"/>
      <c r="DC29" s="645"/>
      <c r="DD29" s="619">
        <v>270229</v>
      </c>
      <c r="DE29" s="640"/>
      <c r="DF29" s="640"/>
      <c r="DG29" s="640"/>
      <c r="DH29" s="640"/>
      <c r="DI29" s="640"/>
      <c r="DJ29" s="640"/>
      <c r="DK29" s="641"/>
      <c r="DL29" s="619">
        <v>230108</v>
      </c>
      <c r="DM29" s="640"/>
      <c r="DN29" s="640"/>
      <c r="DO29" s="640"/>
      <c r="DP29" s="640"/>
      <c r="DQ29" s="640"/>
      <c r="DR29" s="640"/>
      <c r="DS29" s="640"/>
      <c r="DT29" s="640"/>
      <c r="DU29" s="640"/>
      <c r="DV29" s="641"/>
      <c r="DW29" s="615">
        <v>17.8</v>
      </c>
      <c r="DX29" s="642"/>
      <c r="DY29" s="642"/>
      <c r="DZ29" s="642"/>
      <c r="EA29" s="642"/>
      <c r="EB29" s="642"/>
      <c r="EC29" s="643"/>
    </row>
    <row r="30" spans="2:133" ht="11.25" customHeight="1" x14ac:dyDescent="0.15">
      <c r="B30" s="607" t="s">
        <v>294</v>
      </c>
      <c r="C30" s="608"/>
      <c r="D30" s="608"/>
      <c r="E30" s="608"/>
      <c r="F30" s="608"/>
      <c r="G30" s="608"/>
      <c r="H30" s="608"/>
      <c r="I30" s="608"/>
      <c r="J30" s="608"/>
      <c r="K30" s="608"/>
      <c r="L30" s="608"/>
      <c r="M30" s="608"/>
      <c r="N30" s="608"/>
      <c r="O30" s="608"/>
      <c r="P30" s="608"/>
      <c r="Q30" s="609"/>
      <c r="R30" s="610">
        <v>210480</v>
      </c>
      <c r="S30" s="611"/>
      <c r="T30" s="611"/>
      <c r="U30" s="611"/>
      <c r="V30" s="611"/>
      <c r="W30" s="611"/>
      <c r="X30" s="611"/>
      <c r="Y30" s="612"/>
      <c r="Z30" s="613">
        <v>8.9</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266608</v>
      </c>
      <c r="CS30" s="611"/>
      <c r="CT30" s="611"/>
      <c r="CU30" s="611"/>
      <c r="CV30" s="611"/>
      <c r="CW30" s="611"/>
      <c r="CX30" s="611"/>
      <c r="CY30" s="612"/>
      <c r="CZ30" s="615">
        <v>11.9</v>
      </c>
      <c r="DA30" s="642"/>
      <c r="DB30" s="642"/>
      <c r="DC30" s="645"/>
      <c r="DD30" s="619">
        <v>266608</v>
      </c>
      <c r="DE30" s="611"/>
      <c r="DF30" s="611"/>
      <c r="DG30" s="611"/>
      <c r="DH30" s="611"/>
      <c r="DI30" s="611"/>
      <c r="DJ30" s="611"/>
      <c r="DK30" s="612"/>
      <c r="DL30" s="619">
        <v>230108</v>
      </c>
      <c r="DM30" s="611"/>
      <c r="DN30" s="611"/>
      <c r="DO30" s="611"/>
      <c r="DP30" s="611"/>
      <c r="DQ30" s="611"/>
      <c r="DR30" s="611"/>
      <c r="DS30" s="611"/>
      <c r="DT30" s="611"/>
      <c r="DU30" s="611"/>
      <c r="DV30" s="612"/>
      <c r="DW30" s="615">
        <v>17.8</v>
      </c>
      <c r="DX30" s="642"/>
      <c r="DY30" s="642"/>
      <c r="DZ30" s="642"/>
      <c r="EA30" s="642"/>
      <c r="EB30" s="642"/>
      <c r="EC30" s="643"/>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12"/>
      <c r="AV31" s="212"/>
      <c r="AW31" s="212"/>
      <c r="AX31" s="596" t="s">
        <v>178</v>
      </c>
      <c r="AY31" s="597"/>
      <c r="AZ31" s="597"/>
      <c r="BA31" s="597"/>
      <c r="BB31" s="597"/>
      <c r="BC31" s="597"/>
      <c r="BD31" s="597"/>
      <c r="BE31" s="597"/>
      <c r="BF31" s="598"/>
      <c r="BG31" s="657">
        <v>99.9</v>
      </c>
      <c r="BH31" s="654"/>
      <c r="BI31" s="654"/>
      <c r="BJ31" s="654"/>
      <c r="BK31" s="654"/>
      <c r="BL31" s="654"/>
      <c r="BM31" s="605">
        <v>99.7</v>
      </c>
      <c r="BN31" s="654"/>
      <c r="BO31" s="654"/>
      <c r="BP31" s="654"/>
      <c r="BQ31" s="655"/>
      <c r="BR31" s="657">
        <v>99.8</v>
      </c>
      <c r="BS31" s="654"/>
      <c r="BT31" s="654"/>
      <c r="BU31" s="654"/>
      <c r="BV31" s="654"/>
      <c r="BW31" s="654"/>
      <c r="BX31" s="605">
        <v>99.6</v>
      </c>
      <c r="BY31" s="654"/>
      <c r="BZ31" s="654"/>
      <c r="CA31" s="654"/>
      <c r="CB31" s="655"/>
      <c r="CD31" s="650"/>
      <c r="CE31" s="651"/>
      <c r="CF31" s="607" t="s">
        <v>301</v>
      </c>
      <c r="CG31" s="608"/>
      <c r="CH31" s="608"/>
      <c r="CI31" s="608"/>
      <c r="CJ31" s="608"/>
      <c r="CK31" s="608"/>
      <c r="CL31" s="608"/>
      <c r="CM31" s="608"/>
      <c r="CN31" s="608"/>
      <c r="CO31" s="608"/>
      <c r="CP31" s="608"/>
      <c r="CQ31" s="609"/>
      <c r="CR31" s="610">
        <v>3621</v>
      </c>
      <c r="CS31" s="640"/>
      <c r="CT31" s="640"/>
      <c r="CU31" s="640"/>
      <c r="CV31" s="640"/>
      <c r="CW31" s="640"/>
      <c r="CX31" s="640"/>
      <c r="CY31" s="641"/>
      <c r="CZ31" s="615">
        <v>0.2</v>
      </c>
      <c r="DA31" s="642"/>
      <c r="DB31" s="642"/>
      <c r="DC31" s="645"/>
      <c r="DD31" s="619">
        <v>3621</v>
      </c>
      <c r="DE31" s="640"/>
      <c r="DF31" s="640"/>
      <c r="DG31" s="640"/>
      <c r="DH31" s="640"/>
      <c r="DI31" s="640"/>
      <c r="DJ31" s="640"/>
      <c r="DK31" s="641"/>
      <c r="DL31" s="619" t="s">
        <v>122</v>
      </c>
      <c r="DM31" s="640"/>
      <c r="DN31" s="640"/>
      <c r="DO31" s="640"/>
      <c r="DP31" s="640"/>
      <c r="DQ31" s="640"/>
      <c r="DR31" s="640"/>
      <c r="DS31" s="640"/>
      <c r="DT31" s="640"/>
      <c r="DU31" s="640"/>
      <c r="DV31" s="641"/>
      <c r="DW31" s="615" t="s">
        <v>122</v>
      </c>
      <c r="DX31" s="642"/>
      <c r="DY31" s="642"/>
      <c r="DZ31" s="642"/>
      <c r="EA31" s="642"/>
      <c r="EB31" s="642"/>
      <c r="EC31" s="643"/>
    </row>
    <row r="32" spans="2:133" ht="11.25" customHeight="1" x14ac:dyDescent="0.15">
      <c r="B32" s="607" t="s">
        <v>302</v>
      </c>
      <c r="C32" s="608"/>
      <c r="D32" s="608"/>
      <c r="E32" s="608"/>
      <c r="F32" s="608"/>
      <c r="G32" s="608"/>
      <c r="H32" s="608"/>
      <c r="I32" s="608"/>
      <c r="J32" s="608"/>
      <c r="K32" s="608"/>
      <c r="L32" s="608"/>
      <c r="M32" s="608"/>
      <c r="N32" s="608"/>
      <c r="O32" s="608"/>
      <c r="P32" s="608"/>
      <c r="Q32" s="609"/>
      <c r="R32" s="610">
        <v>139897</v>
      </c>
      <c r="S32" s="611"/>
      <c r="T32" s="611"/>
      <c r="U32" s="611"/>
      <c r="V32" s="611"/>
      <c r="W32" s="611"/>
      <c r="X32" s="611"/>
      <c r="Y32" s="612"/>
      <c r="Z32" s="613">
        <v>5.9</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303</v>
      </c>
      <c r="AX32" s="607" t="s">
        <v>304</v>
      </c>
      <c r="AY32" s="608"/>
      <c r="AZ32" s="608"/>
      <c r="BA32" s="608"/>
      <c r="BB32" s="608"/>
      <c r="BC32" s="608"/>
      <c r="BD32" s="608"/>
      <c r="BE32" s="608"/>
      <c r="BF32" s="609"/>
      <c r="BG32" s="667">
        <v>100</v>
      </c>
      <c r="BH32" s="640"/>
      <c r="BI32" s="640"/>
      <c r="BJ32" s="640"/>
      <c r="BK32" s="640"/>
      <c r="BL32" s="640"/>
      <c r="BM32" s="616">
        <v>99.7</v>
      </c>
      <c r="BN32" s="640"/>
      <c r="BO32" s="640"/>
      <c r="BP32" s="640"/>
      <c r="BQ32" s="656"/>
      <c r="BR32" s="667">
        <v>99.3</v>
      </c>
      <c r="BS32" s="640"/>
      <c r="BT32" s="640"/>
      <c r="BU32" s="640"/>
      <c r="BV32" s="640"/>
      <c r="BW32" s="640"/>
      <c r="BX32" s="616">
        <v>99.2</v>
      </c>
      <c r="BY32" s="640"/>
      <c r="BZ32" s="640"/>
      <c r="CA32" s="640"/>
      <c r="CB32" s="656"/>
      <c r="CD32" s="652"/>
      <c r="CE32" s="653"/>
      <c r="CF32" s="607" t="s">
        <v>305</v>
      </c>
      <c r="CG32" s="608"/>
      <c r="CH32" s="608"/>
      <c r="CI32" s="608"/>
      <c r="CJ32" s="608"/>
      <c r="CK32" s="608"/>
      <c r="CL32" s="608"/>
      <c r="CM32" s="608"/>
      <c r="CN32" s="608"/>
      <c r="CO32" s="608"/>
      <c r="CP32" s="608"/>
      <c r="CQ32" s="609"/>
      <c r="CR32" s="610">
        <v>7</v>
      </c>
      <c r="CS32" s="611"/>
      <c r="CT32" s="611"/>
      <c r="CU32" s="611"/>
      <c r="CV32" s="611"/>
      <c r="CW32" s="611"/>
      <c r="CX32" s="611"/>
      <c r="CY32" s="612"/>
      <c r="CZ32" s="615">
        <v>0</v>
      </c>
      <c r="DA32" s="642"/>
      <c r="DB32" s="642"/>
      <c r="DC32" s="645"/>
      <c r="DD32" s="619">
        <v>7</v>
      </c>
      <c r="DE32" s="611"/>
      <c r="DF32" s="611"/>
      <c r="DG32" s="611"/>
      <c r="DH32" s="611"/>
      <c r="DI32" s="611"/>
      <c r="DJ32" s="611"/>
      <c r="DK32" s="612"/>
      <c r="DL32" s="619">
        <v>7</v>
      </c>
      <c r="DM32" s="611"/>
      <c r="DN32" s="611"/>
      <c r="DO32" s="611"/>
      <c r="DP32" s="611"/>
      <c r="DQ32" s="611"/>
      <c r="DR32" s="611"/>
      <c r="DS32" s="611"/>
      <c r="DT32" s="611"/>
      <c r="DU32" s="611"/>
      <c r="DV32" s="612"/>
      <c r="DW32" s="615">
        <v>0</v>
      </c>
      <c r="DX32" s="642"/>
      <c r="DY32" s="642"/>
      <c r="DZ32" s="642"/>
      <c r="EA32" s="642"/>
      <c r="EB32" s="642"/>
      <c r="EC32" s="643"/>
    </row>
    <row r="33" spans="2:133" ht="11.25" customHeight="1" x14ac:dyDescent="0.15">
      <c r="B33" s="607" t="s">
        <v>306</v>
      </c>
      <c r="C33" s="608"/>
      <c r="D33" s="608"/>
      <c r="E33" s="608"/>
      <c r="F33" s="608"/>
      <c r="G33" s="608"/>
      <c r="H33" s="608"/>
      <c r="I33" s="608"/>
      <c r="J33" s="608"/>
      <c r="K33" s="608"/>
      <c r="L33" s="608"/>
      <c r="M33" s="608"/>
      <c r="N33" s="608"/>
      <c r="O33" s="608"/>
      <c r="P33" s="608"/>
      <c r="Q33" s="609"/>
      <c r="R33" s="610">
        <v>21807</v>
      </c>
      <c r="S33" s="611"/>
      <c r="T33" s="611"/>
      <c r="U33" s="611"/>
      <c r="V33" s="611"/>
      <c r="W33" s="611"/>
      <c r="X33" s="611"/>
      <c r="Y33" s="612"/>
      <c r="Z33" s="613">
        <v>0.9</v>
      </c>
      <c r="AA33" s="613"/>
      <c r="AB33" s="613"/>
      <c r="AC33" s="613"/>
      <c r="AD33" s="614">
        <v>252</v>
      </c>
      <c r="AE33" s="614"/>
      <c r="AF33" s="614"/>
      <c r="AG33" s="614"/>
      <c r="AH33" s="614"/>
      <c r="AI33" s="614"/>
      <c r="AJ33" s="614"/>
      <c r="AK33" s="614"/>
      <c r="AL33" s="615">
        <v>0</v>
      </c>
      <c r="AM33" s="616"/>
      <c r="AN33" s="616"/>
      <c r="AO33" s="617"/>
      <c r="AP33" s="662"/>
      <c r="AQ33" s="663"/>
      <c r="AR33" s="663"/>
      <c r="AS33" s="663"/>
      <c r="AT33" s="666"/>
      <c r="AU33" s="213"/>
      <c r="AV33" s="213"/>
      <c r="AW33" s="213"/>
      <c r="AX33" s="631" t="s">
        <v>307</v>
      </c>
      <c r="AY33" s="632"/>
      <c r="AZ33" s="632"/>
      <c r="BA33" s="632"/>
      <c r="BB33" s="632"/>
      <c r="BC33" s="632"/>
      <c r="BD33" s="632"/>
      <c r="BE33" s="632"/>
      <c r="BF33" s="633"/>
      <c r="BG33" s="668">
        <v>99.9</v>
      </c>
      <c r="BH33" s="669"/>
      <c r="BI33" s="669"/>
      <c r="BJ33" s="669"/>
      <c r="BK33" s="669"/>
      <c r="BL33" s="669"/>
      <c r="BM33" s="670">
        <v>99.8</v>
      </c>
      <c r="BN33" s="669"/>
      <c r="BO33" s="669"/>
      <c r="BP33" s="669"/>
      <c r="BQ33" s="671"/>
      <c r="BR33" s="668">
        <v>99.9</v>
      </c>
      <c r="BS33" s="669"/>
      <c r="BT33" s="669"/>
      <c r="BU33" s="669"/>
      <c r="BV33" s="669"/>
      <c r="BW33" s="669"/>
      <c r="BX33" s="670">
        <v>99.8</v>
      </c>
      <c r="BY33" s="669"/>
      <c r="BZ33" s="669"/>
      <c r="CA33" s="669"/>
      <c r="CB33" s="671"/>
      <c r="CD33" s="607" t="s">
        <v>308</v>
      </c>
      <c r="CE33" s="608"/>
      <c r="CF33" s="608"/>
      <c r="CG33" s="608"/>
      <c r="CH33" s="608"/>
      <c r="CI33" s="608"/>
      <c r="CJ33" s="608"/>
      <c r="CK33" s="608"/>
      <c r="CL33" s="608"/>
      <c r="CM33" s="608"/>
      <c r="CN33" s="608"/>
      <c r="CO33" s="608"/>
      <c r="CP33" s="608"/>
      <c r="CQ33" s="609"/>
      <c r="CR33" s="610">
        <v>1107074</v>
      </c>
      <c r="CS33" s="640"/>
      <c r="CT33" s="640"/>
      <c r="CU33" s="640"/>
      <c r="CV33" s="640"/>
      <c r="CW33" s="640"/>
      <c r="CX33" s="640"/>
      <c r="CY33" s="641"/>
      <c r="CZ33" s="615">
        <v>49.2</v>
      </c>
      <c r="DA33" s="642"/>
      <c r="DB33" s="642"/>
      <c r="DC33" s="645"/>
      <c r="DD33" s="619">
        <v>758803</v>
      </c>
      <c r="DE33" s="640"/>
      <c r="DF33" s="640"/>
      <c r="DG33" s="640"/>
      <c r="DH33" s="640"/>
      <c r="DI33" s="640"/>
      <c r="DJ33" s="640"/>
      <c r="DK33" s="641"/>
      <c r="DL33" s="619">
        <v>470253</v>
      </c>
      <c r="DM33" s="640"/>
      <c r="DN33" s="640"/>
      <c r="DO33" s="640"/>
      <c r="DP33" s="640"/>
      <c r="DQ33" s="640"/>
      <c r="DR33" s="640"/>
      <c r="DS33" s="640"/>
      <c r="DT33" s="640"/>
      <c r="DU33" s="640"/>
      <c r="DV33" s="641"/>
      <c r="DW33" s="615">
        <v>36.299999999999997</v>
      </c>
      <c r="DX33" s="642"/>
      <c r="DY33" s="642"/>
      <c r="DZ33" s="642"/>
      <c r="EA33" s="642"/>
      <c r="EB33" s="642"/>
      <c r="EC33" s="643"/>
    </row>
    <row r="34" spans="2:133" ht="11.25" customHeight="1" x14ac:dyDescent="0.15">
      <c r="B34" s="607" t="s">
        <v>309</v>
      </c>
      <c r="C34" s="608"/>
      <c r="D34" s="608"/>
      <c r="E34" s="608"/>
      <c r="F34" s="608"/>
      <c r="G34" s="608"/>
      <c r="H34" s="608"/>
      <c r="I34" s="608"/>
      <c r="J34" s="608"/>
      <c r="K34" s="608"/>
      <c r="L34" s="608"/>
      <c r="M34" s="608"/>
      <c r="N34" s="608"/>
      <c r="O34" s="608"/>
      <c r="P34" s="608"/>
      <c r="Q34" s="609"/>
      <c r="R34" s="610">
        <v>32581</v>
      </c>
      <c r="S34" s="611"/>
      <c r="T34" s="611"/>
      <c r="U34" s="611"/>
      <c r="V34" s="611"/>
      <c r="W34" s="611"/>
      <c r="X34" s="611"/>
      <c r="Y34" s="612"/>
      <c r="Z34" s="613">
        <v>1.4</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310</v>
      </c>
      <c r="CE34" s="608"/>
      <c r="CF34" s="608"/>
      <c r="CG34" s="608"/>
      <c r="CH34" s="608"/>
      <c r="CI34" s="608"/>
      <c r="CJ34" s="608"/>
      <c r="CK34" s="608"/>
      <c r="CL34" s="608"/>
      <c r="CM34" s="608"/>
      <c r="CN34" s="608"/>
      <c r="CO34" s="608"/>
      <c r="CP34" s="608"/>
      <c r="CQ34" s="609"/>
      <c r="CR34" s="610">
        <v>468330</v>
      </c>
      <c r="CS34" s="611"/>
      <c r="CT34" s="611"/>
      <c r="CU34" s="611"/>
      <c r="CV34" s="611"/>
      <c r="CW34" s="611"/>
      <c r="CX34" s="611"/>
      <c r="CY34" s="612"/>
      <c r="CZ34" s="615">
        <v>20.8</v>
      </c>
      <c r="DA34" s="642"/>
      <c r="DB34" s="642"/>
      <c r="DC34" s="645"/>
      <c r="DD34" s="619">
        <v>326680</v>
      </c>
      <c r="DE34" s="611"/>
      <c r="DF34" s="611"/>
      <c r="DG34" s="611"/>
      <c r="DH34" s="611"/>
      <c r="DI34" s="611"/>
      <c r="DJ34" s="611"/>
      <c r="DK34" s="612"/>
      <c r="DL34" s="619">
        <v>197301</v>
      </c>
      <c r="DM34" s="611"/>
      <c r="DN34" s="611"/>
      <c r="DO34" s="611"/>
      <c r="DP34" s="611"/>
      <c r="DQ34" s="611"/>
      <c r="DR34" s="611"/>
      <c r="DS34" s="611"/>
      <c r="DT34" s="611"/>
      <c r="DU34" s="611"/>
      <c r="DV34" s="612"/>
      <c r="DW34" s="615">
        <v>15.2</v>
      </c>
      <c r="DX34" s="642"/>
      <c r="DY34" s="642"/>
      <c r="DZ34" s="642"/>
      <c r="EA34" s="642"/>
      <c r="EB34" s="642"/>
      <c r="EC34" s="643"/>
    </row>
    <row r="35" spans="2:133" ht="11.25" customHeight="1" x14ac:dyDescent="0.15">
      <c r="B35" s="607" t="s">
        <v>311</v>
      </c>
      <c r="C35" s="608"/>
      <c r="D35" s="608"/>
      <c r="E35" s="608"/>
      <c r="F35" s="608"/>
      <c r="G35" s="608"/>
      <c r="H35" s="608"/>
      <c r="I35" s="608"/>
      <c r="J35" s="608"/>
      <c r="K35" s="608"/>
      <c r="L35" s="608"/>
      <c r="M35" s="608"/>
      <c r="N35" s="608"/>
      <c r="O35" s="608"/>
      <c r="P35" s="608"/>
      <c r="Q35" s="609"/>
      <c r="R35" s="610">
        <v>51175</v>
      </c>
      <c r="S35" s="611"/>
      <c r="T35" s="611"/>
      <c r="U35" s="611"/>
      <c r="V35" s="611"/>
      <c r="W35" s="611"/>
      <c r="X35" s="611"/>
      <c r="Y35" s="612"/>
      <c r="Z35" s="613">
        <v>2.2000000000000002</v>
      </c>
      <c r="AA35" s="613"/>
      <c r="AB35" s="613"/>
      <c r="AC35" s="613"/>
      <c r="AD35" s="614" t="s">
        <v>122</v>
      </c>
      <c r="AE35" s="614"/>
      <c r="AF35" s="614"/>
      <c r="AG35" s="614"/>
      <c r="AH35" s="614"/>
      <c r="AI35" s="614"/>
      <c r="AJ35" s="614"/>
      <c r="AK35" s="614"/>
      <c r="AL35" s="615" t="s">
        <v>122</v>
      </c>
      <c r="AM35" s="616"/>
      <c r="AN35" s="616"/>
      <c r="AO35" s="617"/>
      <c r="AP35" s="218"/>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22916</v>
      </c>
      <c r="CS35" s="640"/>
      <c r="CT35" s="640"/>
      <c r="CU35" s="640"/>
      <c r="CV35" s="640"/>
      <c r="CW35" s="640"/>
      <c r="CX35" s="640"/>
      <c r="CY35" s="641"/>
      <c r="CZ35" s="615">
        <v>1</v>
      </c>
      <c r="DA35" s="642"/>
      <c r="DB35" s="642"/>
      <c r="DC35" s="645"/>
      <c r="DD35" s="619">
        <v>20718</v>
      </c>
      <c r="DE35" s="640"/>
      <c r="DF35" s="640"/>
      <c r="DG35" s="640"/>
      <c r="DH35" s="640"/>
      <c r="DI35" s="640"/>
      <c r="DJ35" s="640"/>
      <c r="DK35" s="641"/>
      <c r="DL35" s="619">
        <v>18005</v>
      </c>
      <c r="DM35" s="640"/>
      <c r="DN35" s="640"/>
      <c r="DO35" s="640"/>
      <c r="DP35" s="640"/>
      <c r="DQ35" s="640"/>
      <c r="DR35" s="640"/>
      <c r="DS35" s="640"/>
      <c r="DT35" s="640"/>
      <c r="DU35" s="640"/>
      <c r="DV35" s="641"/>
      <c r="DW35" s="615">
        <v>1.4</v>
      </c>
      <c r="DX35" s="642"/>
      <c r="DY35" s="642"/>
      <c r="DZ35" s="642"/>
      <c r="EA35" s="642"/>
      <c r="EB35" s="642"/>
      <c r="EC35" s="643"/>
    </row>
    <row r="36" spans="2:133" ht="11.25" customHeight="1" x14ac:dyDescent="0.15">
      <c r="B36" s="607" t="s">
        <v>315</v>
      </c>
      <c r="C36" s="608"/>
      <c r="D36" s="608"/>
      <c r="E36" s="608"/>
      <c r="F36" s="608"/>
      <c r="G36" s="608"/>
      <c r="H36" s="608"/>
      <c r="I36" s="608"/>
      <c r="J36" s="608"/>
      <c r="K36" s="608"/>
      <c r="L36" s="608"/>
      <c r="M36" s="608"/>
      <c r="N36" s="608"/>
      <c r="O36" s="608"/>
      <c r="P36" s="608"/>
      <c r="Q36" s="609"/>
      <c r="R36" s="610">
        <v>40143</v>
      </c>
      <c r="S36" s="611"/>
      <c r="T36" s="611"/>
      <c r="U36" s="611"/>
      <c r="V36" s="611"/>
      <c r="W36" s="611"/>
      <c r="X36" s="611"/>
      <c r="Y36" s="612"/>
      <c r="Z36" s="613">
        <v>1.7</v>
      </c>
      <c r="AA36" s="613"/>
      <c r="AB36" s="613"/>
      <c r="AC36" s="613"/>
      <c r="AD36" s="614" t="s">
        <v>122</v>
      </c>
      <c r="AE36" s="614"/>
      <c r="AF36" s="614"/>
      <c r="AG36" s="614"/>
      <c r="AH36" s="614"/>
      <c r="AI36" s="614"/>
      <c r="AJ36" s="614"/>
      <c r="AK36" s="614"/>
      <c r="AL36" s="615" t="s">
        <v>122</v>
      </c>
      <c r="AM36" s="616"/>
      <c r="AN36" s="616"/>
      <c r="AO36" s="617"/>
      <c r="AP36" s="218"/>
      <c r="AQ36" s="672" t="s">
        <v>316</v>
      </c>
      <c r="AR36" s="673"/>
      <c r="AS36" s="673"/>
      <c r="AT36" s="673"/>
      <c r="AU36" s="673"/>
      <c r="AV36" s="673"/>
      <c r="AW36" s="673"/>
      <c r="AX36" s="673"/>
      <c r="AY36" s="674"/>
      <c r="AZ36" s="599">
        <v>119486</v>
      </c>
      <c r="BA36" s="600"/>
      <c r="BB36" s="600"/>
      <c r="BC36" s="600"/>
      <c r="BD36" s="600"/>
      <c r="BE36" s="600"/>
      <c r="BF36" s="675"/>
      <c r="BG36" s="596" t="s">
        <v>317</v>
      </c>
      <c r="BH36" s="597"/>
      <c r="BI36" s="597"/>
      <c r="BJ36" s="597"/>
      <c r="BK36" s="597"/>
      <c r="BL36" s="597"/>
      <c r="BM36" s="597"/>
      <c r="BN36" s="597"/>
      <c r="BO36" s="597"/>
      <c r="BP36" s="597"/>
      <c r="BQ36" s="597"/>
      <c r="BR36" s="597"/>
      <c r="BS36" s="597"/>
      <c r="BT36" s="597"/>
      <c r="BU36" s="598"/>
      <c r="BV36" s="599">
        <v>1574</v>
      </c>
      <c r="BW36" s="600"/>
      <c r="BX36" s="600"/>
      <c r="BY36" s="600"/>
      <c r="BZ36" s="600"/>
      <c r="CA36" s="600"/>
      <c r="CB36" s="675"/>
      <c r="CD36" s="607" t="s">
        <v>318</v>
      </c>
      <c r="CE36" s="608"/>
      <c r="CF36" s="608"/>
      <c r="CG36" s="608"/>
      <c r="CH36" s="608"/>
      <c r="CI36" s="608"/>
      <c r="CJ36" s="608"/>
      <c r="CK36" s="608"/>
      <c r="CL36" s="608"/>
      <c r="CM36" s="608"/>
      <c r="CN36" s="608"/>
      <c r="CO36" s="608"/>
      <c r="CP36" s="608"/>
      <c r="CQ36" s="609"/>
      <c r="CR36" s="610">
        <v>406931</v>
      </c>
      <c r="CS36" s="611"/>
      <c r="CT36" s="611"/>
      <c r="CU36" s="611"/>
      <c r="CV36" s="611"/>
      <c r="CW36" s="611"/>
      <c r="CX36" s="611"/>
      <c r="CY36" s="612"/>
      <c r="CZ36" s="615">
        <v>18.100000000000001</v>
      </c>
      <c r="DA36" s="642"/>
      <c r="DB36" s="642"/>
      <c r="DC36" s="645"/>
      <c r="DD36" s="619">
        <v>294937</v>
      </c>
      <c r="DE36" s="611"/>
      <c r="DF36" s="611"/>
      <c r="DG36" s="611"/>
      <c r="DH36" s="611"/>
      <c r="DI36" s="611"/>
      <c r="DJ36" s="611"/>
      <c r="DK36" s="612"/>
      <c r="DL36" s="619">
        <v>197836</v>
      </c>
      <c r="DM36" s="611"/>
      <c r="DN36" s="611"/>
      <c r="DO36" s="611"/>
      <c r="DP36" s="611"/>
      <c r="DQ36" s="611"/>
      <c r="DR36" s="611"/>
      <c r="DS36" s="611"/>
      <c r="DT36" s="611"/>
      <c r="DU36" s="611"/>
      <c r="DV36" s="612"/>
      <c r="DW36" s="615">
        <v>15.3</v>
      </c>
      <c r="DX36" s="642"/>
      <c r="DY36" s="642"/>
      <c r="DZ36" s="642"/>
      <c r="EA36" s="642"/>
      <c r="EB36" s="642"/>
      <c r="EC36" s="643"/>
    </row>
    <row r="37" spans="2:133" ht="11.25" customHeight="1" x14ac:dyDescent="0.15">
      <c r="B37" s="607" t="s">
        <v>319</v>
      </c>
      <c r="C37" s="608"/>
      <c r="D37" s="608"/>
      <c r="E37" s="608"/>
      <c r="F37" s="608"/>
      <c r="G37" s="608"/>
      <c r="H37" s="608"/>
      <c r="I37" s="608"/>
      <c r="J37" s="608"/>
      <c r="K37" s="608"/>
      <c r="L37" s="608"/>
      <c r="M37" s="608"/>
      <c r="N37" s="608"/>
      <c r="O37" s="608"/>
      <c r="P37" s="608"/>
      <c r="Q37" s="609"/>
      <c r="R37" s="610">
        <v>22281</v>
      </c>
      <c r="S37" s="611"/>
      <c r="T37" s="611"/>
      <c r="U37" s="611"/>
      <c r="V37" s="611"/>
      <c r="W37" s="611"/>
      <c r="X37" s="611"/>
      <c r="Y37" s="612"/>
      <c r="Z37" s="613">
        <v>0.9</v>
      </c>
      <c r="AA37" s="613"/>
      <c r="AB37" s="613"/>
      <c r="AC37" s="613"/>
      <c r="AD37" s="614">
        <v>4</v>
      </c>
      <c r="AE37" s="614"/>
      <c r="AF37" s="614"/>
      <c r="AG37" s="614"/>
      <c r="AH37" s="614"/>
      <c r="AI37" s="614"/>
      <c r="AJ37" s="614"/>
      <c r="AK37" s="614"/>
      <c r="AL37" s="615">
        <v>0</v>
      </c>
      <c r="AM37" s="616"/>
      <c r="AN37" s="616"/>
      <c r="AO37" s="617"/>
      <c r="AQ37" s="676" t="s">
        <v>320</v>
      </c>
      <c r="AR37" s="677"/>
      <c r="AS37" s="677"/>
      <c r="AT37" s="677"/>
      <c r="AU37" s="677"/>
      <c r="AV37" s="677"/>
      <c r="AW37" s="677"/>
      <c r="AX37" s="677"/>
      <c r="AY37" s="678"/>
      <c r="AZ37" s="610">
        <v>51730</v>
      </c>
      <c r="BA37" s="611"/>
      <c r="BB37" s="611"/>
      <c r="BC37" s="611"/>
      <c r="BD37" s="640"/>
      <c r="BE37" s="640"/>
      <c r="BF37" s="656"/>
      <c r="BG37" s="607" t="s">
        <v>321</v>
      </c>
      <c r="BH37" s="608"/>
      <c r="BI37" s="608"/>
      <c r="BJ37" s="608"/>
      <c r="BK37" s="608"/>
      <c r="BL37" s="608"/>
      <c r="BM37" s="608"/>
      <c r="BN37" s="608"/>
      <c r="BO37" s="608"/>
      <c r="BP37" s="608"/>
      <c r="BQ37" s="608"/>
      <c r="BR37" s="608"/>
      <c r="BS37" s="608"/>
      <c r="BT37" s="608"/>
      <c r="BU37" s="609"/>
      <c r="BV37" s="610">
        <v>-860</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214455</v>
      </c>
      <c r="CS37" s="640"/>
      <c r="CT37" s="640"/>
      <c r="CU37" s="640"/>
      <c r="CV37" s="640"/>
      <c r="CW37" s="640"/>
      <c r="CX37" s="640"/>
      <c r="CY37" s="641"/>
      <c r="CZ37" s="615">
        <v>9.5</v>
      </c>
      <c r="DA37" s="642"/>
      <c r="DB37" s="642"/>
      <c r="DC37" s="645"/>
      <c r="DD37" s="619">
        <v>181543</v>
      </c>
      <c r="DE37" s="640"/>
      <c r="DF37" s="640"/>
      <c r="DG37" s="640"/>
      <c r="DH37" s="640"/>
      <c r="DI37" s="640"/>
      <c r="DJ37" s="640"/>
      <c r="DK37" s="641"/>
      <c r="DL37" s="619">
        <v>148032</v>
      </c>
      <c r="DM37" s="640"/>
      <c r="DN37" s="640"/>
      <c r="DO37" s="640"/>
      <c r="DP37" s="640"/>
      <c r="DQ37" s="640"/>
      <c r="DR37" s="640"/>
      <c r="DS37" s="640"/>
      <c r="DT37" s="640"/>
      <c r="DU37" s="640"/>
      <c r="DV37" s="641"/>
      <c r="DW37" s="615">
        <v>11.4</v>
      </c>
      <c r="DX37" s="642"/>
      <c r="DY37" s="642"/>
      <c r="DZ37" s="642"/>
      <c r="EA37" s="642"/>
      <c r="EB37" s="642"/>
      <c r="EC37" s="643"/>
    </row>
    <row r="38" spans="2:133" ht="11.25" customHeight="1" x14ac:dyDescent="0.15">
      <c r="B38" s="607" t="s">
        <v>323</v>
      </c>
      <c r="C38" s="608"/>
      <c r="D38" s="608"/>
      <c r="E38" s="608"/>
      <c r="F38" s="608"/>
      <c r="G38" s="608"/>
      <c r="H38" s="608"/>
      <c r="I38" s="608"/>
      <c r="J38" s="608"/>
      <c r="K38" s="608"/>
      <c r="L38" s="608"/>
      <c r="M38" s="608"/>
      <c r="N38" s="608"/>
      <c r="O38" s="608"/>
      <c r="P38" s="608"/>
      <c r="Q38" s="609"/>
      <c r="R38" s="610">
        <v>228600</v>
      </c>
      <c r="S38" s="611"/>
      <c r="T38" s="611"/>
      <c r="U38" s="611"/>
      <c r="V38" s="611"/>
      <c r="W38" s="611"/>
      <c r="X38" s="611"/>
      <c r="Y38" s="612"/>
      <c r="Z38" s="613">
        <v>9.6</v>
      </c>
      <c r="AA38" s="613"/>
      <c r="AB38" s="613"/>
      <c r="AC38" s="613"/>
      <c r="AD38" s="614" t="s">
        <v>122</v>
      </c>
      <c r="AE38" s="614"/>
      <c r="AF38" s="614"/>
      <c r="AG38" s="614"/>
      <c r="AH38" s="614"/>
      <c r="AI38" s="614"/>
      <c r="AJ38" s="614"/>
      <c r="AK38" s="614"/>
      <c r="AL38" s="615" t="s">
        <v>122</v>
      </c>
      <c r="AM38" s="616"/>
      <c r="AN38" s="616"/>
      <c r="AO38" s="617"/>
      <c r="AQ38" s="676" t="s">
        <v>324</v>
      </c>
      <c r="AR38" s="677"/>
      <c r="AS38" s="677"/>
      <c r="AT38" s="677"/>
      <c r="AU38" s="677"/>
      <c r="AV38" s="677"/>
      <c r="AW38" s="677"/>
      <c r="AX38" s="677"/>
      <c r="AY38" s="678"/>
      <c r="AZ38" s="610" t="s">
        <v>122</v>
      </c>
      <c r="BA38" s="611"/>
      <c r="BB38" s="611"/>
      <c r="BC38" s="611"/>
      <c r="BD38" s="640"/>
      <c r="BE38" s="640"/>
      <c r="BF38" s="656"/>
      <c r="BG38" s="607" t="s">
        <v>325</v>
      </c>
      <c r="BH38" s="608"/>
      <c r="BI38" s="608"/>
      <c r="BJ38" s="608"/>
      <c r="BK38" s="608"/>
      <c r="BL38" s="608"/>
      <c r="BM38" s="608"/>
      <c r="BN38" s="608"/>
      <c r="BO38" s="608"/>
      <c r="BP38" s="608"/>
      <c r="BQ38" s="608"/>
      <c r="BR38" s="608"/>
      <c r="BS38" s="608"/>
      <c r="BT38" s="608"/>
      <c r="BU38" s="609"/>
      <c r="BV38" s="610">
        <v>222</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119486</v>
      </c>
      <c r="CS38" s="611"/>
      <c r="CT38" s="611"/>
      <c r="CU38" s="611"/>
      <c r="CV38" s="611"/>
      <c r="CW38" s="611"/>
      <c r="CX38" s="611"/>
      <c r="CY38" s="612"/>
      <c r="CZ38" s="615">
        <v>5.3</v>
      </c>
      <c r="DA38" s="642"/>
      <c r="DB38" s="642"/>
      <c r="DC38" s="645"/>
      <c r="DD38" s="619">
        <v>79951</v>
      </c>
      <c r="DE38" s="611"/>
      <c r="DF38" s="611"/>
      <c r="DG38" s="611"/>
      <c r="DH38" s="611"/>
      <c r="DI38" s="611"/>
      <c r="DJ38" s="611"/>
      <c r="DK38" s="612"/>
      <c r="DL38" s="619">
        <v>51711</v>
      </c>
      <c r="DM38" s="611"/>
      <c r="DN38" s="611"/>
      <c r="DO38" s="611"/>
      <c r="DP38" s="611"/>
      <c r="DQ38" s="611"/>
      <c r="DR38" s="611"/>
      <c r="DS38" s="611"/>
      <c r="DT38" s="611"/>
      <c r="DU38" s="611"/>
      <c r="DV38" s="612"/>
      <c r="DW38" s="615">
        <v>4</v>
      </c>
      <c r="DX38" s="642"/>
      <c r="DY38" s="642"/>
      <c r="DZ38" s="642"/>
      <c r="EA38" s="642"/>
      <c r="EB38" s="642"/>
      <c r="EC38" s="643"/>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328</v>
      </c>
      <c r="AR39" s="677"/>
      <c r="AS39" s="677"/>
      <c r="AT39" s="677"/>
      <c r="AU39" s="677"/>
      <c r="AV39" s="677"/>
      <c r="AW39" s="677"/>
      <c r="AX39" s="677"/>
      <c r="AY39" s="678"/>
      <c r="AZ39" s="610" t="s">
        <v>122</v>
      </c>
      <c r="BA39" s="611"/>
      <c r="BB39" s="611"/>
      <c r="BC39" s="611"/>
      <c r="BD39" s="640"/>
      <c r="BE39" s="640"/>
      <c r="BF39" s="656"/>
      <c r="BG39" s="607" t="s">
        <v>329</v>
      </c>
      <c r="BH39" s="608"/>
      <c r="BI39" s="608"/>
      <c r="BJ39" s="608"/>
      <c r="BK39" s="608"/>
      <c r="BL39" s="608"/>
      <c r="BM39" s="608"/>
      <c r="BN39" s="608"/>
      <c r="BO39" s="608"/>
      <c r="BP39" s="608"/>
      <c r="BQ39" s="608"/>
      <c r="BR39" s="608"/>
      <c r="BS39" s="608"/>
      <c r="BT39" s="608"/>
      <c r="BU39" s="609"/>
      <c r="BV39" s="610">
        <v>313</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82030</v>
      </c>
      <c r="CS39" s="640"/>
      <c r="CT39" s="640"/>
      <c r="CU39" s="640"/>
      <c r="CV39" s="640"/>
      <c r="CW39" s="640"/>
      <c r="CX39" s="640"/>
      <c r="CY39" s="641"/>
      <c r="CZ39" s="615">
        <v>3.6</v>
      </c>
      <c r="DA39" s="642"/>
      <c r="DB39" s="642"/>
      <c r="DC39" s="645"/>
      <c r="DD39" s="619">
        <v>29136</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15">
      <c r="B40" s="607" t="s">
        <v>331</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6" t="s">
        <v>332</v>
      </c>
      <c r="AR40" s="677"/>
      <c r="AS40" s="677"/>
      <c r="AT40" s="677"/>
      <c r="AU40" s="677"/>
      <c r="AV40" s="677"/>
      <c r="AW40" s="677"/>
      <c r="AX40" s="677"/>
      <c r="AY40" s="678"/>
      <c r="AZ40" s="610" t="s">
        <v>122</v>
      </c>
      <c r="BA40" s="611"/>
      <c r="BB40" s="611"/>
      <c r="BC40" s="611"/>
      <c r="BD40" s="640"/>
      <c r="BE40" s="640"/>
      <c r="BF40" s="656"/>
      <c r="BG40" s="660" t="s">
        <v>333</v>
      </c>
      <c r="BH40" s="661"/>
      <c r="BI40" s="661"/>
      <c r="BJ40" s="661"/>
      <c r="BK40" s="661"/>
      <c r="BL40" s="214"/>
      <c r="BM40" s="608" t="s">
        <v>334</v>
      </c>
      <c r="BN40" s="608"/>
      <c r="BO40" s="608"/>
      <c r="BP40" s="608"/>
      <c r="BQ40" s="608"/>
      <c r="BR40" s="608"/>
      <c r="BS40" s="608"/>
      <c r="BT40" s="608"/>
      <c r="BU40" s="609"/>
      <c r="BV40" s="610">
        <v>92</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7381</v>
      </c>
      <c r="CS40" s="611"/>
      <c r="CT40" s="611"/>
      <c r="CU40" s="611"/>
      <c r="CV40" s="611"/>
      <c r="CW40" s="611"/>
      <c r="CX40" s="611"/>
      <c r="CY40" s="612"/>
      <c r="CZ40" s="615">
        <v>0.3</v>
      </c>
      <c r="DA40" s="642"/>
      <c r="DB40" s="642"/>
      <c r="DC40" s="645"/>
      <c r="DD40" s="619">
        <v>7381</v>
      </c>
      <c r="DE40" s="611"/>
      <c r="DF40" s="611"/>
      <c r="DG40" s="611"/>
      <c r="DH40" s="611"/>
      <c r="DI40" s="611"/>
      <c r="DJ40" s="611"/>
      <c r="DK40" s="612"/>
      <c r="DL40" s="619">
        <v>5400</v>
      </c>
      <c r="DM40" s="611"/>
      <c r="DN40" s="611"/>
      <c r="DO40" s="611"/>
      <c r="DP40" s="611"/>
      <c r="DQ40" s="611"/>
      <c r="DR40" s="611"/>
      <c r="DS40" s="611"/>
      <c r="DT40" s="611"/>
      <c r="DU40" s="611"/>
      <c r="DV40" s="612"/>
      <c r="DW40" s="615">
        <v>0.4</v>
      </c>
      <c r="DX40" s="642"/>
      <c r="DY40" s="642"/>
      <c r="DZ40" s="642"/>
      <c r="EA40" s="642"/>
      <c r="EB40" s="642"/>
      <c r="EC40" s="643"/>
    </row>
    <row r="41" spans="2:133" ht="11.25" customHeight="1" x14ac:dyDescent="0.15">
      <c r="B41" s="631" t="s">
        <v>336</v>
      </c>
      <c r="C41" s="632"/>
      <c r="D41" s="632"/>
      <c r="E41" s="632"/>
      <c r="F41" s="632"/>
      <c r="G41" s="632"/>
      <c r="H41" s="632"/>
      <c r="I41" s="632"/>
      <c r="J41" s="632"/>
      <c r="K41" s="632"/>
      <c r="L41" s="632"/>
      <c r="M41" s="632"/>
      <c r="N41" s="632"/>
      <c r="O41" s="632"/>
      <c r="P41" s="632"/>
      <c r="Q41" s="633"/>
      <c r="R41" s="685">
        <v>2375159</v>
      </c>
      <c r="S41" s="686"/>
      <c r="T41" s="686"/>
      <c r="U41" s="686"/>
      <c r="V41" s="686"/>
      <c r="W41" s="686"/>
      <c r="X41" s="686"/>
      <c r="Y41" s="687"/>
      <c r="Z41" s="688">
        <v>100</v>
      </c>
      <c r="AA41" s="688"/>
      <c r="AB41" s="688"/>
      <c r="AC41" s="688"/>
      <c r="AD41" s="689">
        <v>1296268</v>
      </c>
      <c r="AE41" s="689"/>
      <c r="AF41" s="689"/>
      <c r="AG41" s="689"/>
      <c r="AH41" s="689"/>
      <c r="AI41" s="689"/>
      <c r="AJ41" s="689"/>
      <c r="AK41" s="689"/>
      <c r="AL41" s="690">
        <v>100</v>
      </c>
      <c r="AM41" s="670"/>
      <c r="AN41" s="670"/>
      <c r="AO41" s="691"/>
      <c r="AQ41" s="676" t="s">
        <v>337</v>
      </c>
      <c r="AR41" s="677"/>
      <c r="AS41" s="677"/>
      <c r="AT41" s="677"/>
      <c r="AU41" s="677"/>
      <c r="AV41" s="677"/>
      <c r="AW41" s="677"/>
      <c r="AX41" s="677"/>
      <c r="AY41" s="678"/>
      <c r="AZ41" s="610">
        <v>26286</v>
      </c>
      <c r="BA41" s="611"/>
      <c r="BB41" s="611"/>
      <c r="BC41" s="611"/>
      <c r="BD41" s="640"/>
      <c r="BE41" s="640"/>
      <c r="BF41" s="656"/>
      <c r="BG41" s="660"/>
      <c r="BH41" s="661"/>
      <c r="BI41" s="661"/>
      <c r="BJ41" s="661"/>
      <c r="BK41" s="661"/>
      <c r="BL41" s="214"/>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340</v>
      </c>
      <c r="AR42" s="693"/>
      <c r="AS42" s="693"/>
      <c r="AT42" s="693"/>
      <c r="AU42" s="693"/>
      <c r="AV42" s="693"/>
      <c r="AW42" s="693"/>
      <c r="AX42" s="693"/>
      <c r="AY42" s="694"/>
      <c r="AZ42" s="685">
        <v>41470</v>
      </c>
      <c r="BA42" s="686"/>
      <c r="BB42" s="686"/>
      <c r="BC42" s="686"/>
      <c r="BD42" s="669"/>
      <c r="BE42" s="669"/>
      <c r="BF42" s="671"/>
      <c r="BG42" s="662"/>
      <c r="BH42" s="663"/>
      <c r="BI42" s="663"/>
      <c r="BJ42" s="663"/>
      <c r="BK42" s="663"/>
      <c r="BL42" s="215"/>
      <c r="BM42" s="632" t="s">
        <v>341</v>
      </c>
      <c r="BN42" s="632"/>
      <c r="BO42" s="632"/>
      <c r="BP42" s="632"/>
      <c r="BQ42" s="632"/>
      <c r="BR42" s="632"/>
      <c r="BS42" s="632"/>
      <c r="BT42" s="632"/>
      <c r="BU42" s="633"/>
      <c r="BV42" s="685">
        <v>403</v>
      </c>
      <c r="BW42" s="686"/>
      <c r="BX42" s="686"/>
      <c r="BY42" s="686"/>
      <c r="BZ42" s="686"/>
      <c r="CA42" s="686"/>
      <c r="CB42" s="695"/>
      <c r="CD42" s="607" t="s">
        <v>342</v>
      </c>
      <c r="CE42" s="608"/>
      <c r="CF42" s="608"/>
      <c r="CG42" s="608"/>
      <c r="CH42" s="608"/>
      <c r="CI42" s="608"/>
      <c r="CJ42" s="608"/>
      <c r="CK42" s="608"/>
      <c r="CL42" s="608"/>
      <c r="CM42" s="608"/>
      <c r="CN42" s="608"/>
      <c r="CO42" s="608"/>
      <c r="CP42" s="608"/>
      <c r="CQ42" s="609"/>
      <c r="CR42" s="610">
        <v>297597</v>
      </c>
      <c r="CS42" s="640"/>
      <c r="CT42" s="640"/>
      <c r="CU42" s="640"/>
      <c r="CV42" s="640"/>
      <c r="CW42" s="640"/>
      <c r="CX42" s="640"/>
      <c r="CY42" s="641"/>
      <c r="CZ42" s="615">
        <v>13.2</v>
      </c>
      <c r="DA42" s="642"/>
      <c r="DB42" s="642"/>
      <c r="DC42" s="645"/>
      <c r="DD42" s="619">
        <v>81222</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208" t="s">
        <v>343</v>
      </c>
      <c r="CD43" s="607" t="s">
        <v>344</v>
      </c>
      <c r="CE43" s="608"/>
      <c r="CF43" s="608"/>
      <c r="CG43" s="608"/>
      <c r="CH43" s="608"/>
      <c r="CI43" s="608"/>
      <c r="CJ43" s="608"/>
      <c r="CK43" s="608"/>
      <c r="CL43" s="608"/>
      <c r="CM43" s="608"/>
      <c r="CN43" s="608"/>
      <c r="CO43" s="608"/>
      <c r="CP43" s="608"/>
      <c r="CQ43" s="609"/>
      <c r="CR43" s="610" t="s">
        <v>122</v>
      </c>
      <c r="CS43" s="640"/>
      <c r="CT43" s="640"/>
      <c r="CU43" s="640"/>
      <c r="CV43" s="640"/>
      <c r="CW43" s="640"/>
      <c r="CX43" s="640"/>
      <c r="CY43" s="641"/>
      <c r="CZ43" s="615" t="s">
        <v>122</v>
      </c>
      <c r="DA43" s="642"/>
      <c r="DB43" s="642"/>
      <c r="DC43" s="645"/>
      <c r="DD43" s="619" t="s">
        <v>122</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272076</v>
      </c>
      <c r="CS44" s="611"/>
      <c r="CT44" s="611"/>
      <c r="CU44" s="611"/>
      <c r="CV44" s="611"/>
      <c r="CW44" s="611"/>
      <c r="CX44" s="611"/>
      <c r="CY44" s="612"/>
      <c r="CZ44" s="615">
        <v>12.1</v>
      </c>
      <c r="DA44" s="616"/>
      <c r="DB44" s="616"/>
      <c r="DC44" s="622"/>
      <c r="DD44" s="619">
        <v>66402</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124562</v>
      </c>
      <c r="CS45" s="640"/>
      <c r="CT45" s="640"/>
      <c r="CU45" s="640"/>
      <c r="CV45" s="640"/>
      <c r="CW45" s="640"/>
      <c r="CX45" s="640"/>
      <c r="CY45" s="641"/>
      <c r="CZ45" s="615">
        <v>5.5</v>
      </c>
      <c r="DA45" s="642"/>
      <c r="DB45" s="642"/>
      <c r="DC45" s="645"/>
      <c r="DD45" s="619">
        <v>14547</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19"/>
      <c r="CD46" s="650"/>
      <c r="CE46" s="651"/>
      <c r="CF46" s="607" t="s">
        <v>349</v>
      </c>
      <c r="CG46" s="608"/>
      <c r="CH46" s="608"/>
      <c r="CI46" s="608"/>
      <c r="CJ46" s="608"/>
      <c r="CK46" s="608"/>
      <c r="CL46" s="608"/>
      <c r="CM46" s="608"/>
      <c r="CN46" s="608"/>
      <c r="CO46" s="608"/>
      <c r="CP46" s="608"/>
      <c r="CQ46" s="609"/>
      <c r="CR46" s="610">
        <v>130785</v>
      </c>
      <c r="CS46" s="611"/>
      <c r="CT46" s="611"/>
      <c r="CU46" s="611"/>
      <c r="CV46" s="611"/>
      <c r="CW46" s="611"/>
      <c r="CX46" s="611"/>
      <c r="CY46" s="612"/>
      <c r="CZ46" s="615">
        <v>5.8</v>
      </c>
      <c r="DA46" s="616"/>
      <c r="DB46" s="616"/>
      <c r="DC46" s="622"/>
      <c r="DD46" s="619">
        <v>49726</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19"/>
      <c r="CD47" s="650"/>
      <c r="CE47" s="651"/>
      <c r="CF47" s="607" t="s">
        <v>350</v>
      </c>
      <c r="CG47" s="608"/>
      <c r="CH47" s="608"/>
      <c r="CI47" s="608"/>
      <c r="CJ47" s="608"/>
      <c r="CK47" s="608"/>
      <c r="CL47" s="608"/>
      <c r="CM47" s="608"/>
      <c r="CN47" s="608"/>
      <c r="CO47" s="608"/>
      <c r="CP47" s="608"/>
      <c r="CQ47" s="609"/>
      <c r="CR47" s="610">
        <v>25521</v>
      </c>
      <c r="CS47" s="640"/>
      <c r="CT47" s="640"/>
      <c r="CU47" s="640"/>
      <c r="CV47" s="640"/>
      <c r="CW47" s="640"/>
      <c r="CX47" s="640"/>
      <c r="CY47" s="641"/>
      <c r="CZ47" s="615">
        <v>1.1000000000000001</v>
      </c>
      <c r="DA47" s="642"/>
      <c r="DB47" s="642"/>
      <c r="DC47" s="645"/>
      <c r="DD47" s="619">
        <v>14820</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19"/>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19"/>
      <c r="CD49" s="631" t="s">
        <v>352</v>
      </c>
      <c r="CE49" s="632"/>
      <c r="CF49" s="632"/>
      <c r="CG49" s="632"/>
      <c r="CH49" s="632"/>
      <c r="CI49" s="632"/>
      <c r="CJ49" s="632"/>
      <c r="CK49" s="632"/>
      <c r="CL49" s="632"/>
      <c r="CM49" s="632"/>
      <c r="CN49" s="632"/>
      <c r="CO49" s="632"/>
      <c r="CP49" s="632"/>
      <c r="CQ49" s="633"/>
      <c r="CR49" s="685">
        <v>2248105</v>
      </c>
      <c r="CS49" s="669"/>
      <c r="CT49" s="669"/>
      <c r="CU49" s="669"/>
      <c r="CV49" s="669"/>
      <c r="CW49" s="669"/>
      <c r="CX49" s="669"/>
      <c r="CY49" s="698"/>
      <c r="CZ49" s="690">
        <v>100</v>
      </c>
      <c r="DA49" s="699"/>
      <c r="DB49" s="699"/>
      <c r="DC49" s="700"/>
      <c r="DD49" s="701">
        <v>1565732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CtNaZolgce/rBzBGA5jO2b2xmZ1U9Z3NuJoY5mY6J5Nvh9e61IFSRztS2uibHEAXpv0OrZQ8Y4NJZbdYKd5PdQ==" saltValue="oD80uiPh28TbocvSp88dy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375</v>
      </c>
      <c r="C7" s="737"/>
      <c r="D7" s="737"/>
      <c r="E7" s="737"/>
      <c r="F7" s="737"/>
      <c r="G7" s="737"/>
      <c r="H7" s="737"/>
      <c r="I7" s="737"/>
      <c r="J7" s="737"/>
      <c r="K7" s="737"/>
      <c r="L7" s="737"/>
      <c r="M7" s="737"/>
      <c r="N7" s="737"/>
      <c r="O7" s="737"/>
      <c r="P7" s="738"/>
      <c r="Q7" s="739">
        <v>2372</v>
      </c>
      <c r="R7" s="740"/>
      <c r="S7" s="740"/>
      <c r="T7" s="740"/>
      <c r="U7" s="740"/>
      <c r="V7" s="740">
        <v>2245</v>
      </c>
      <c r="W7" s="740"/>
      <c r="X7" s="740"/>
      <c r="Y7" s="740"/>
      <c r="Z7" s="740"/>
      <c r="AA7" s="740">
        <v>69</v>
      </c>
      <c r="AB7" s="740"/>
      <c r="AC7" s="740"/>
      <c r="AD7" s="740"/>
      <c r="AE7" s="741"/>
      <c r="AF7" s="742">
        <v>58</v>
      </c>
      <c r="AG7" s="743"/>
      <c r="AH7" s="743"/>
      <c r="AI7" s="743"/>
      <c r="AJ7" s="744"/>
      <c r="AK7" s="745" t="s">
        <v>544</v>
      </c>
      <c r="AL7" s="746"/>
      <c r="AM7" s="746"/>
      <c r="AN7" s="746"/>
      <c r="AO7" s="746"/>
      <c r="AP7" s="746">
        <v>2391</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556</v>
      </c>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9"/>
    </row>
    <row r="8" spans="1:131" s="230" customFormat="1" ht="26.25" customHeight="1" x14ac:dyDescent="0.15">
      <c r="A8" s="233">
        <v>2</v>
      </c>
      <c r="B8" s="767" t="s">
        <v>376</v>
      </c>
      <c r="C8" s="768"/>
      <c r="D8" s="768"/>
      <c r="E8" s="768"/>
      <c r="F8" s="768"/>
      <c r="G8" s="768"/>
      <c r="H8" s="768"/>
      <c r="I8" s="768"/>
      <c r="J8" s="768"/>
      <c r="K8" s="768"/>
      <c r="L8" s="768"/>
      <c r="M8" s="768"/>
      <c r="N8" s="768"/>
      <c r="O8" s="768"/>
      <c r="P8" s="769"/>
      <c r="Q8" s="770">
        <v>29</v>
      </c>
      <c r="R8" s="771"/>
      <c r="S8" s="771"/>
      <c r="T8" s="771"/>
      <c r="U8" s="771"/>
      <c r="V8" s="771">
        <v>29</v>
      </c>
      <c r="W8" s="771"/>
      <c r="X8" s="771"/>
      <c r="Y8" s="771"/>
      <c r="Z8" s="771"/>
      <c r="AA8" s="771">
        <v>0</v>
      </c>
      <c r="AB8" s="771"/>
      <c r="AC8" s="771"/>
      <c r="AD8" s="771"/>
      <c r="AE8" s="772"/>
      <c r="AF8" s="773">
        <v>0</v>
      </c>
      <c r="AG8" s="774"/>
      <c r="AH8" s="774"/>
      <c r="AI8" s="774"/>
      <c r="AJ8" s="775"/>
      <c r="AK8" s="756">
        <v>26</v>
      </c>
      <c r="AL8" s="757"/>
      <c r="AM8" s="757"/>
      <c r="AN8" s="757"/>
      <c r="AO8" s="757"/>
      <c r="AP8" s="757" t="s">
        <v>544</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9"/>
    </row>
    <row r="9" spans="1:131" s="230" customFormat="1" ht="26.25" customHeight="1" x14ac:dyDescent="0.15">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15">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378</v>
      </c>
      <c r="B23" s="776" t="s">
        <v>379</v>
      </c>
      <c r="C23" s="777"/>
      <c r="D23" s="777"/>
      <c r="E23" s="777"/>
      <c r="F23" s="777"/>
      <c r="G23" s="777"/>
      <c r="H23" s="777"/>
      <c r="I23" s="777"/>
      <c r="J23" s="777"/>
      <c r="K23" s="777"/>
      <c r="L23" s="777"/>
      <c r="M23" s="777"/>
      <c r="N23" s="777"/>
      <c r="O23" s="777"/>
      <c r="P23" s="778"/>
      <c r="Q23" s="779">
        <v>2401</v>
      </c>
      <c r="R23" s="780"/>
      <c r="S23" s="780"/>
      <c r="T23" s="780"/>
      <c r="U23" s="780"/>
      <c r="V23" s="780">
        <v>2274</v>
      </c>
      <c r="W23" s="780"/>
      <c r="X23" s="780"/>
      <c r="Y23" s="780"/>
      <c r="Z23" s="780"/>
      <c r="AA23" s="780">
        <v>69</v>
      </c>
      <c r="AB23" s="780"/>
      <c r="AC23" s="780"/>
      <c r="AD23" s="780"/>
      <c r="AE23" s="781"/>
      <c r="AF23" s="782">
        <v>58</v>
      </c>
      <c r="AG23" s="780"/>
      <c r="AH23" s="780"/>
      <c r="AI23" s="780"/>
      <c r="AJ23" s="783"/>
      <c r="AK23" s="784"/>
      <c r="AL23" s="785"/>
      <c r="AM23" s="785"/>
      <c r="AN23" s="785"/>
      <c r="AO23" s="785"/>
      <c r="AP23" s="780">
        <v>2391</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390</v>
      </c>
      <c r="C28" s="737"/>
      <c r="D28" s="737"/>
      <c r="E28" s="737"/>
      <c r="F28" s="737"/>
      <c r="G28" s="737"/>
      <c r="H28" s="737"/>
      <c r="I28" s="737"/>
      <c r="J28" s="737"/>
      <c r="K28" s="737"/>
      <c r="L28" s="737"/>
      <c r="M28" s="737"/>
      <c r="N28" s="737"/>
      <c r="O28" s="737"/>
      <c r="P28" s="738"/>
      <c r="Q28" s="809">
        <v>178</v>
      </c>
      <c r="R28" s="810"/>
      <c r="S28" s="810"/>
      <c r="T28" s="810"/>
      <c r="U28" s="810"/>
      <c r="V28" s="810">
        <v>176</v>
      </c>
      <c r="W28" s="810"/>
      <c r="X28" s="810"/>
      <c r="Y28" s="810"/>
      <c r="Z28" s="810"/>
      <c r="AA28" s="810">
        <v>0</v>
      </c>
      <c r="AB28" s="810"/>
      <c r="AC28" s="810"/>
      <c r="AD28" s="810"/>
      <c r="AE28" s="811"/>
      <c r="AF28" s="812">
        <v>2</v>
      </c>
      <c r="AG28" s="810"/>
      <c r="AH28" s="810"/>
      <c r="AI28" s="810"/>
      <c r="AJ28" s="813"/>
      <c r="AK28" s="814">
        <v>18</v>
      </c>
      <c r="AL28" s="815"/>
      <c r="AM28" s="815"/>
      <c r="AN28" s="815"/>
      <c r="AO28" s="815"/>
      <c r="AP28" s="815" t="s">
        <v>544</v>
      </c>
      <c r="AQ28" s="815"/>
      <c r="AR28" s="815"/>
      <c r="AS28" s="815"/>
      <c r="AT28" s="815"/>
      <c r="AU28" s="815" t="s">
        <v>544</v>
      </c>
      <c r="AV28" s="815"/>
      <c r="AW28" s="815"/>
      <c r="AX28" s="815"/>
      <c r="AY28" s="815"/>
      <c r="AZ28" s="816" t="s">
        <v>544</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391</v>
      </c>
      <c r="C29" s="768"/>
      <c r="D29" s="768"/>
      <c r="E29" s="768"/>
      <c r="F29" s="768"/>
      <c r="G29" s="768"/>
      <c r="H29" s="768"/>
      <c r="I29" s="768"/>
      <c r="J29" s="768"/>
      <c r="K29" s="768"/>
      <c r="L29" s="768"/>
      <c r="M29" s="768"/>
      <c r="N29" s="768"/>
      <c r="O29" s="768"/>
      <c r="P29" s="769"/>
      <c r="Q29" s="770">
        <v>29</v>
      </c>
      <c r="R29" s="771"/>
      <c r="S29" s="771"/>
      <c r="T29" s="771"/>
      <c r="U29" s="771"/>
      <c r="V29" s="771">
        <v>29</v>
      </c>
      <c r="W29" s="771"/>
      <c r="X29" s="771"/>
      <c r="Y29" s="771"/>
      <c r="Z29" s="771"/>
      <c r="AA29" s="771">
        <v>0</v>
      </c>
      <c r="AB29" s="771"/>
      <c r="AC29" s="771"/>
      <c r="AD29" s="771"/>
      <c r="AE29" s="772"/>
      <c r="AF29" s="773">
        <v>0</v>
      </c>
      <c r="AG29" s="774"/>
      <c r="AH29" s="774"/>
      <c r="AI29" s="774"/>
      <c r="AJ29" s="775"/>
      <c r="AK29" s="821">
        <v>9</v>
      </c>
      <c r="AL29" s="817"/>
      <c r="AM29" s="817"/>
      <c r="AN29" s="817"/>
      <c r="AO29" s="817"/>
      <c r="AP29" s="817" t="s">
        <v>544</v>
      </c>
      <c r="AQ29" s="817"/>
      <c r="AR29" s="817"/>
      <c r="AS29" s="817"/>
      <c r="AT29" s="817"/>
      <c r="AU29" s="817" t="s">
        <v>544</v>
      </c>
      <c r="AV29" s="817"/>
      <c r="AW29" s="817"/>
      <c r="AX29" s="817"/>
      <c r="AY29" s="817"/>
      <c r="AZ29" s="818" t="s">
        <v>544</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392</v>
      </c>
      <c r="C30" s="768"/>
      <c r="D30" s="768"/>
      <c r="E30" s="768"/>
      <c r="F30" s="768"/>
      <c r="G30" s="768"/>
      <c r="H30" s="768"/>
      <c r="I30" s="768"/>
      <c r="J30" s="768"/>
      <c r="K30" s="768"/>
      <c r="L30" s="768"/>
      <c r="M30" s="768"/>
      <c r="N30" s="768"/>
      <c r="O30" s="768"/>
      <c r="P30" s="769"/>
      <c r="Q30" s="770">
        <v>124</v>
      </c>
      <c r="R30" s="771"/>
      <c r="S30" s="771"/>
      <c r="T30" s="771"/>
      <c r="U30" s="771"/>
      <c r="V30" s="771">
        <v>123</v>
      </c>
      <c r="W30" s="771"/>
      <c r="X30" s="771"/>
      <c r="Y30" s="771"/>
      <c r="Z30" s="771"/>
      <c r="AA30" s="771">
        <v>0</v>
      </c>
      <c r="AB30" s="771"/>
      <c r="AC30" s="771"/>
      <c r="AD30" s="771"/>
      <c r="AE30" s="772"/>
      <c r="AF30" s="773">
        <v>1</v>
      </c>
      <c r="AG30" s="774"/>
      <c r="AH30" s="774"/>
      <c r="AI30" s="774"/>
      <c r="AJ30" s="775"/>
      <c r="AK30" s="821">
        <v>74</v>
      </c>
      <c r="AL30" s="817"/>
      <c r="AM30" s="817"/>
      <c r="AN30" s="817"/>
      <c r="AO30" s="817"/>
      <c r="AP30" s="817">
        <v>62</v>
      </c>
      <c r="AQ30" s="817"/>
      <c r="AR30" s="817"/>
      <c r="AS30" s="817"/>
      <c r="AT30" s="817"/>
      <c r="AU30" s="817">
        <v>31</v>
      </c>
      <c r="AV30" s="817"/>
      <c r="AW30" s="817"/>
      <c r="AX30" s="817"/>
      <c r="AY30" s="817"/>
      <c r="AZ30" s="818" t="s">
        <v>544</v>
      </c>
      <c r="BA30" s="818"/>
      <c r="BB30" s="818"/>
      <c r="BC30" s="818"/>
      <c r="BD30" s="818"/>
      <c r="BE30" s="819" t="s">
        <v>393</v>
      </c>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378</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v>
      </c>
      <c r="AG63" s="831"/>
      <c r="AH63" s="831"/>
      <c r="AI63" s="831"/>
      <c r="AJ63" s="832"/>
      <c r="AK63" s="833"/>
      <c r="AL63" s="828"/>
      <c r="AM63" s="828"/>
      <c r="AN63" s="828"/>
      <c r="AO63" s="828"/>
      <c r="AP63" s="831">
        <v>62</v>
      </c>
      <c r="AQ63" s="831"/>
      <c r="AR63" s="831"/>
      <c r="AS63" s="831"/>
      <c r="AT63" s="831"/>
      <c r="AU63" s="831">
        <v>31</v>
      </c>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397</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398</v>
      </c>
      <c r="AV66" s="721"/>
      <c r="AW66" s="721"/>
      <c r="AX66" s="721"/>
      <c r="AY66" s="722"/>
      <c r="AZ66" s="720" t="s">
        <v>365</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1">
        <v>1</v>
      </c>
      <c r="B68" s="856" t="s">
        <v>545</v>
      </c>
      <c r="C68" s="857"/>
      <c r="D68" s="857"/>
      <c r="E68" s="857"/>
      <c r="F68" s="857"/>
      <c r="G68" s="857"/>
      <c r="H68" s="857"/>
      <c r="I68" s="857"/>
      <c r="J68" s="857"/>
      <c r="K68" s="857"/>
      <c r="L68" s="857"/>
      <c r="M68" s="857"/>
      <c r="N68" s="857"/>
      <c r="O68" s="857"/>
      <c r="P68" s="858"/>
      <c r="Q68" s="859">
        <v>445</v>
      </c>
      <c r="R68" s="853"/>
      <c r="S68" s="853"/>
      <c r="T68" s="853"/>
      <c r="U68" s="853"/>
      <c r="V68" s="853">
        <v>437</v>
      </c>
      <c r="W68" s="853"/>
      <c r="X68" s="853"/>
      <c r="Y68" s="853"/>
      <c r="Z68" s="853"/>
      <c r="AA68" s="853">
        <v>8</v>
      </c>
      <c r="AB68" s="853"/>
      <c r="AC68" s="853"/>
      <c r="AD68" s="853"/>
      <c r="AE68" s="853"/>
      <c r="AF68" s="853">
        <v>8</v>
      </c>
      <c r="AG68" s="853"/>
      <c r="AH68" s="853"/>
      <c r="AI68" s="853"/>
      <c r="AJ68" s="853"/>
      <c r="AK68" s="853">
        <v>0</v>
      </c>
      <c r="AL68" s="853"/>
      <c r="AM68" s="853"/>
      <c r="AN68" s="853"/>
      <c r="AO68" s="853"/>
      <c r="AP68" s="853" t="s">
        <v>544</v>
      </c>
      <c r="AQ68" s="853"/>
      <c r="AR68" s="853"/>
      <c r="AS68" s="853"/>
      <c r="AT68" s="853"/>
      <c r="AU68" s="853" t="s">
        <v>544</v>
      </c>
      <c r="AV68" s="853"/>
      <c r="AW68" s="853"/>
      <c r="AX68" s="853"/>
      <c r="AY68" s="853"/>
      <c r="AZ68" s="854" t="s">
        <v>551</v>
      </c>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3">
        <v>2</v>
      </c>
      <c r="B69" s="860" t="s">
        <v>546</v>
      </c>
      <c r="C69" s="861"/>
      <c r="D69" s="861"/>
      <c r="E69" s="861"/>
      <c r="F69" s="861"/>
      <c r="G69" s="861"/>
      <c r="H69" s="861"/>
      <c r="I69" s="861"/>
      <c r="J69" s="861"/>
      <c r="K69" s="861"/>
      <c r="L69" s="861"/>
      <c r="M69" s="861"/>
      <c r="N69" s="861"/>
      <c r="O69" s="861"/>
      <c r="P69" s="862"/>
      <c r="Q69" s="863">
        <v>2272</v>
      </c>
      <c r="R69" s="817"/>
      <c r="S69" s="817"/>
      <c r="T69" s="817"/>
      <c r="U69" s="817"/>
      <c r="V69" s="817">
        <v>2183</v>
      </c>
      <c r="W69" s="817"/>
      <c r="X69" s="817"/>
      <c r="Y69" s="817"/>
      <c r="Z69" s="817"/>
      <c r="AA69" s="817">
        <v>89</v>
      </c>
      <c r="AB69" s="817"/>
      <c r="AC69" s="817"/>
      <c r="AD69" s="817"/>
      <c r="AE69" s="817"/>
      <c r="AF69" s="817">
        <v>89</v>
      </c>
      <c r="AG69" s="817"/>
      <c r="AH69" s="817"/>
      <c r="AI69" s="817"/>
      <c r="AJ69" s="817"/>
      <c r="AK69" s="817">
        <v>0</v>
      </c>
      <c r="AL69" s="817"/>
      <c r="AM69" s="817"/>
      <c r="AN69" s="817"/>
      <c r="AO69" s="817"/>
      <c r="AP69" s="817" t="s">
        <v>544</v>
      </c>
      <c r="AQ69" s="817"/>
      <c r="AR69" s="817"/>
      <c r="AS69" s="817"/>
      <c r="AT69" s="817"/>
      <c r="AU69" s="817" t="s">
        <v>544</v>
      </c>
      <c r="AV69" s="817"/>
      <c r="AW69" s="817"/>
      <c r="AX69" s="817"/>
      <c r="AY69" s="817"/>
      <c r="AZ69" s="819" t="s">
        <v>551</v>
      </c>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3">
        <v>3</v>
      </c>
      <c r="B70" s="860" t="s">
        <v>546</v>
      </c>
      <c r="C70" s="861"/>
      <c r="D70" s="861"/>
      <c r="E70" s="861"/>
      <c r="F70" s="861"/>
      <c r="G70" s="861"/>
      <c r="H70" s="861"/>
      <c r="I70" s="861"/>
      <c r="J70" s="861"/>
      <c r="K70" s="861"/>
      <c r="L70" s="861"/>
      <c r="M70" s="861"/>
      <c r="N70" s="861"/>
      <c r="O70" s="861"/>
      <c r="P70" s="862"/>
      <c r="Q70" s="863">
        <v>55</v>
      </c>
      <c r="R70" s="817"/>
      <c r="S70" s="817"/>
      <c r="T70" s="817"/>
      <c r="U70" s="817"/>
      <c r="V70" s="817">
        <v>55</v>
      </c>
      <c r="W70" s="817"/>
      <c r="X70" s="817"/>
      <c r="Y70" s="817"/>
      <c r="Z70" s="817"/>
      <c r="AA70" s="817">
        <v>0</v>
      </c>
      <c r="AB70" s="817"/>
      <c r="AC70" s="817"/>
      <c r="AD70" s="817"/>
      <c r="AE70" s="817"/>
      <c r="AF70" s="817">
        <v>0</v>
      </c>
      <c r="AG70" s="817"/>
      <c r="AH70" s="817"/>
      <c r="AI70" s="817"/>
      <c r="AJ70" s="817"/>
      <c r="AK70" s="817">
        <v>0</v>
      </c>
      <c r="AL70" s="817"/>
      <c r="AM70" s="817"/>
      <c r="AN70" s="817"/>
      <c r="AO70" s="817"/>
      <c r="AP70" s="817" t="s">
        <v>544</v>
      </c>
      <c r="AQ70" s="817"/>
      <c r="AR70" s="817"/>
      <c r="AS70" s="817"/>
      <c r="AT70" s="817"/>
      <c r="AU70" s="817" t="s">
        <v>544</v>
      </c>
      <c r="AV70" s="817"/>
      <c r="AW70" s="817"/>
      <c r="AX70" s="817"/>
      <c r="AY70" s="817"/>
      <c r="AZ70" s="819" t="s">
        <v>552</v>
      </c>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3">
        <v>4</v>
      </c>
      <c r="B71" s="860" t="s">
        <v>547</v>
      </c>
      <c r="C71" s="861"/>
      <c r="D71" s="861"/>
      <c r="E71" s="861"/>
      <c r="F71" s="861"/>
      <c r="G71" s="861"/>
      <c r="H71" s="861"/>
      <c r="I71" s="861"/>
      <c r="J71" s="861"/>
      <c r="K71" s="861"/>
      <c r="L71" s="861"/>
      <c r="M71" s="861"/>
      <c r="N71" s="861"/>
      <c r="O71" s="861"/>
      <c r="P71" s="862"/>
      <c r="Q71" s="863">
        <v>1308</v>
      </c>
      <c r="R71" s="817"/>
      <c r="S71" s="817"/>
      <c r="T71" s="817"/>
      <c r="U71" s="817"/>
      <c r="V71" s="817">
        <v>1237</v>
      </c>
      <c r="W71" s="817"/>
      <c r="X71" s="817"/>
      <c r="Y71" s="817"/>
      <c r="Z71" s="817"/>
      <c r="AA71" s="817">
        <v>71</v>
      </c>
      <c r="AB71" s="817"/>
      <c r="AC71" s="817"/>
      <c r="AD71" s="817"/>
      <c r="AE71" s="817"/>
      <c r="AF71" s="817">
        <v>71</v>
      </c>
      <c r="AG71" s="817"/>
      <c r="AH71" s="817"/>
      <c r="AI71" s="817"/>
      <c r="AJ71" s="817"/>
      <c r="AK71" s="817">
        <v>0</v>
      </c>
      <c r="AL71" s="817"/>
      <c r="AM71" s="817"/>
      <c r="AN71" s="817"/>
      <c r="AO71" s="817"/>
      <c r="AP71" s="817" t="s">
        <v>544</v>
      </c>
      <c r="AQ71" s="817"/>
      <c r="AR71" s="817"/>
      <c r="AS71" s="817"/>
      <c r="AT71" s="817"/>
      <c r="AU71" s="817" t="s">
        <v>544</v>
      </c>
      <c r="AV71" s="817"/>
      <c r="AW71" s="817"/>
      <c r="AX71" s="817"/>
      <c r="AY71" s="817"/>
      <c r="AZ71" s="819" t="s">
        <v>551</v>
      </c>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3">
        <v>5</v>
      </c>
      <c r="B72" s="860" t="s">
        <v>547</v>
      </c>
      <c r="C72" s="861"/>
      <c r="D72" s="861"/>
      <c r="E72" s="861"/>
      <c r="F72" s="861"/>
      <c r="G72" s="861"/>
      <c r="H72" s="861"/>
      <c r="I72" s="861"/>
      <c r="J72" s="861"/>
      <c r="K72" s="861"/>
      <c r="L72" s="861"/>
      <c r="M72" s="861"/>
      <c r="N72" s="861"/>
      <c r="O72" s="861"/>
      <c r="P72" s="862"/>
      <c r="Q72" s="863">
        <v>1782</v>
      </c>
      <c r="R72" s="817"/>
      <c r="S72" s="817"/>
      <c r="T72" s="817"/>
      <c r="U72" s="817"/>
      <c r="V72" s="817">
        <v>1717</v>
      </c>
      <c r="W72" s="817"/>
      <c r="X72" s="817"/>
      <c r="Y72" s="817"/>
      <c r="Z72" s="817"/>
      <c r="AA72" s="817">
        <v>65</v>
      </c>
      <c r="AB72" s="817"/>
      <c r="AC72" s="817"/>
      <c r="AD72" s="817"/>
      <c r="AE72" s="817"/>
      <c r="AF72" s="817">
        <v>65</v>
      </c>
      <c r="AG72" s="817"/>
      <c r="AH72" s="817"/>
      <c r="AI72" s="817"/>
      <c r="AJ72" s="817"/>
      <c r="AK72" s="817">
        <v>28</v>
      </c>
      <c r="AL72" s="817"/>
      <c r="AM72" s="817"/>
      <c r="AN72" s="817"/>
      <c r="AO72" s="817"/>
      <c r="AP72" s="817" t="s">
        <v>544</v>
      </c>
      <c r="AQ72" s="817"/>
      <c r="AR72" s="817"/>
      <c r="AS72" s="817"/>
      <c r="AT72" s="817"/>
      <c r="AU72" s="817" t="s">
        <v>544</v>
      </c>
      <c r="AV72" s="817"/>
      <c r="AW72" s="817"/>
      <c r="AX72" s="817"/>
      <c r="AY72" s="817"/>
      <c r="AZ72" s="819" t="s">
        <v>553</v>
      </c>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3">
        <v>6</v>
      </c>
      <c r="B73" s="860" t="s">
        <v>548</v>
      </c>
      <c r="C73" s="861"/>
      <c r="D73" s="861"/>
      <c r="E73" s="861"/>
      <c r="F73" s="861"/>
      <c r="G73" s="861"/>
      <c r="H73" s="861"/>
      <c r="I73" s="861"/>
      <c r="J73" s="861"/>
      <c r="K73" s="861"/>
      <c r="L73" s="861"/>
      <c r="M73" s="861"/>
      <c r="N73" s="861"/>
      <c r="O73" s="861"/>
      <c r="P73" s="862"/>
      <c r="Q73" s="863">
        <v>142</v>
      </c>
      <c r="R73" s="817"/>
      <c r="S73" s="817"/>
      <c r="T73" s="817"/>
      <c r="U73" s="817"/>
      <c r="V73" s="817">
        <v>133</v>
      </c>
      <c r="W73" s="817"/>
      <c r="X73" s="817"/>
      <c r="Y73" s="817"/>
      <c r="Z73" s="817"/>
      <c r="AA73" s="817">
        <v>9</v>
      </c>
      <c r="AB73" s="817"/>
      <c r="AC73" s="817"/>
      <c r="AD73" s="817"/>
      <c r="AE73" s="817"/>
      <c r="AF73" s="817">
        <v>9</v>
      </c>
      <c r="AG73" s="817"/>
      <c r="AH73" s="817"/>
      <c r="AI73" s="817"/>
      <c r="AJ73" s="817"/>
      <c r="AK73" s="817">
        <v>0</v>
      </c>
      <c r="AL73" s="817"/>
      <c r="AM73" s="817"/>
      <c r="AN73" s="817"/>
      <c r="AO73" s="817"/>
      <c r="AP73" s="817" t="s">
        <v>544</v>
      </c>
      <c r="AQ73" s="817"/>
      <c r="AR73" s="817"/>
      <c r="AS73" s="817"/>
      <c r="AT73" s="817"/>
      <c r="AU73" s="817" t="s">
        <v>544</v>
      </c>
      <c r="AV73" s="817"/>
      <c r="AW73" s="817"/>
      <c r="AX73" s="817"/>
      <c r="AY73" s="817"/>
      <c r="AZ73" s="819" t="s">
        <v>551</v>
      </c>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3">
        <v>7</v>
      </c>
      <c r="B74" s="860" t="s">
        <v>549</v>
      </c>
      <c r="C74" s="861"/>
      <c r="D74" s="861"/>
      <c r="E74" s="861"/>
      <c r="F74" s="861"/>
      <c r="G74" s="861"/>
      <c r="H74" s="861"/>
      <c r="I74" s="861"/>
      <c r="J74" s="861"/>
      <c r="K74" s="861"/>
      <c r="L74" s="861"/>
      <c r="M74" s="861"/>
      <c r="N74" s="861"/>
      <c r="O74" s="861"/>
      <c r="P74" s="862"/>
      <c r="Q74" s="863">
        <v>3281</v>
      </c>
      <c r="R74" s="817"/>
      <c r="S74" s="817"/>
      <c r="T74" s="817"/>
      <c r="U74" s="817"/>
      <c r="V74" s="817">
        <v>2177</v>
      </c>
      <c r="W74" s="817"/>
      <c r="X74" s="817"/>
      <c r="Y74" s="817"/>
      <c r="Z74" s="817"/>
      <c r="AA74" s="817">
        <v>1103</v>
      </c>
      <c r="AB74" s="817"/>
      <c r="AC74" s="817"/>
      <c r="AD74" s="817"/>
      <c r="AE74" s="817"/>
      <c r="AF74" s="817">
        <v>1103</v>
      </c>
      <c r="AG74" s="817"/>
      <c r="AH74" s="817"/>
      <c r="AI74" s="817"/>
      <c r="AJ74" s="817"/>
      <c r="AK74" s="817">
        <v>2</v>
      </c>
      <c r="AL74" s="817"/>
      <c r="AM74" s="817"/>
      <c r="AN74" s="817"/>
      <c r="AO74" s="817"/>
      <c r="AP74" s="817" t="s">
        <v>544</v>
      </c>
      <c r="AQ74" s="817"/>
      <c r="AR74" s="817"/>
      <c r="AS74" s="817"/>
      <c r="AT74" s="817"/>
      <c r="AU74" s="817" t="s">
        <v>544</v>
      </c>
      <c r="AV74" s="817"/>
      <c r="AW74" s="817"/>
      <c r="AX74" s="817"/>
      <c r="AY74" s="817"/>
      <c r="AZ74" s="819" t="s">
        <v>551</v>
      </c>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3">
        <v>8</v>
      </c>
      <c r="B75" s="860" t="s">
        <v>549</v>
      </c>
      <c r="C75" s="861"/>
      <c r="D75" s="861"/>
      <c r="E75" s="861"/>
      <c r="F75" s="861"/>
      <c r="G75" s="861"/>
      <c r="H75" s="861"/>
      <c r="I75" s="861"/>
      <c r="J75" s="861"/>
      <c r="K75" s="861"/>
      <c r="L75" s="861"/>
      <c r="M75" s="861"/>
      <c r="N75" s="861"/>
      <c r="O75" s="861"/>
      <c r="P75" s="862"/>
      <c r="Q75" s="864">
        <v>6</v>
      </c>
      <c r="R75" s="865"/>
      <c r="S75" s="865"/>
      <c r="T75" s="865"/>
      <c r="U75" s="821"/>
      <c r="V75" s="866">
        <v>6</v>
      </c>
      <c r="W75" s="865"/>
      <c r="X75" s="865"/>
      <c r="Y75" s="865"/>
      <c r="Z75" s="821"/>
      <c r="AA75" s="866">
        <v>0</v>
      </c>
      <c r="AB75" s="865"/>
      <c r="AC75" s="865"/>
      <c r="AD75" s="865"/>
      <c r="AE75" s="821"/>
      <c r="AF75" s="866">
        <v>0</v>
      </c>
      <c r="AG75" s="865"/>
      <c r="AH75" s="865"/>
      <c r="AI75" s="865"/>
      <c r="AJ75" s="821"/>
      <c r="AK75" s="866">
        <v>0</v>
      </c>
      <c r="AL75" s="865"/>
      <c r="AM75" s="865"/>
      <c r="AN75" s="865"/>
      <c r="AO75" s="821"/>
      <c r="AP75" s="866" t="s">
        <v>544</v>
      </c>
      <c r="AQ75" s="865"/>
      <c r="AR75" s="865"/>
      <c r="AS75" s="865"/>
      <c r="AT75" s="821"/>
      <c r="AU75" s="866" t="s">
        <v>544</v>
      </c>
      <c r="AV75" s="865"/>
      <c r="AW75" s="865"/>
      <c r="AX75" s="865"/>
      <c r="AY75" s="821"/>
      <c r="AZ75" s="819" t="s">
        <v>554</v>
      </c>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3">
        <v>9</v>
      </c>
      <c r="B76" s="860" t="s">
        <v>550</v>
      </c>
      <c r="C76" s="861"/>
      <c r="D76" s="861"/>
      <c r="E76" s="861"/>
      <c r="F76" s="861"/>
      <c r="G76" s="861"/>
      <c r="H76" s="861"/>
      <c r="I76" s="861"/>
      <c r="J76" s="861"/>
      <c r="K76" s="861"/>
      <c r="L76" s="861"/>
      <c r="M76" s="861"/>
      <c r="N76" s="861"/>
      <c r="O76" s="861"/>
      <c r="P76" s="862"/>
      <c r="Q76" s="864">
        <v>80</v>
      </c>
      <c r="R76" s="865"/>
      <c r="S76" s="865"/>
      <c r="T76" s="865"/>
      <c r="U76" s="821"/>
      <c r="V76" s="866">
        <v>57</v>
      </c>
      <c r="W76" s="865"/>
      <c r="X76" s="865"/>
      <c r="Y76" s="865"/>
      <c r="Z76" s="821"/>
      <c r="AA76" s="866">
        <v>23</v>
      </c>
      <c r="AB76" s="865"/>
      <c r="AC76" s="865"/>
      <c r="AD76" s="865"/>
      <c r="AE76" s="821"/>
      <c r="AF76" s="866">
        <v>23</v>
      </c>
      <c r="AG76" s="865"/>
      <c r="AH76" s="865"/>
      <c r="AI76" s="865"/>
      <c r="AJ76" s="821"/>
      <c r="AK76" s="866">
        <v>0</v>
      </c>
      <c r="AL76" s="865"/>
      <c r="AM76" s="865"/>
      <c r="AN76" s="865"/>
      <c r="AO76" s="821"/>
      <c r="AP76" s="866" t="s">
        <v>544</v>
      </c>
      <c r="AQ76" s="865"/>
      <c r="AR76" s="865"/>
      <c r="AS76" s="865"/>
      <c r="AT76" s="821"/>
      <c r="AU76" s="866" t="s">
        <v>544</v>
      </c>
      <c r="AV76" s="865"/>
      <c r="AW76" s="865"/>
      <c r="AX76" s="865"/>
      <c r="AY76" s="821"/>
      <c r="AZ76" s="819" t="s">
        <v>551</v>
      </c>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3">
        <v>10</v>
      </c>
      <c r="B77" s="860" t="s">
        <v>550</v>
      </c>
      <c r="C77" s="861"/>
      <c r="D77" s="861"/>
      <c r="E77" s="861"/>
      <c r="F77" s="861"/>
      <c r="G77" s="861"/>
      <c r="H77" s="861"/>
      <c r="I77" s="861"/>
      <c r="J77" s="861"/>
      <c r="K77" s="861"/>
      <c r="L77" s="861"/>
      <c r="M77" s="861"/>
      <c r="N77" s="861"/>
      <c r="O77" s="861"/>
      <c r="P77" s="862"/>
      <c r="Q77" s="864">
        <v>152422</v>
      </c>
      <c r="R77" s="865"/>
      <c r="S77" s="865"/>
      <c r="T77" s="865"/>
      <c r="U77" s="821"/>
      <c r="V77" s="866">
        <v>149637</v>
      </c>
      <c r="W77" s="865"/>
      <c r="X77" s="865"/>
      <c r="Y77" s="865"/>
      <c r="Z77" s="821"/>
      <c r="AA77" s="866">
        <v>2785</v>
      </c>
      <c r="AB77" s="865"/>
      <c r="AC77" s="865"/>
      <c r="AD77" s="865"/>
      <c r="AE77" s="821"/>
      <c r="AF77" s="866">
        <v>2785</v>
      </c>
      <c r="AG77" s="865"/>
      <c r="AH77" s="865"/>
      <c r="AI77" s="865"/>
      <c r="AJ77" s="821"/>
      <c r="AK77" s="866">
        <v>0</v>
      </c>
      <c r="AL77" s="865"/>
      <c r="AM77" s="865"/>
      <c r="AN77" s="865"/>
      <c r="AO77" s="821"/>
      <c r="AP77" s="866" t="s">
        <v>544</v>
      </c>
      <c r="AQ77" s="865"/>
      <c r="AR77" s="865"/>
      <c r="AS77" s="865"/>
      <c r="AT77" s="821"/>
      <c r="AU77" s="866" t="s">
        <v>544</v>
      </c>
      <c r="AV77" s="865"/>
      <c r="AW77" s="865"/>
      <c r="AX77" s="865"/>
      <c r="AY77" s="821"/>
      <c r="AZ77" s="819" t="s">
        <v>555</v>
      </c>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5" t="s">
        <v>378</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4153</v>
      </c>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295</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295</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295</v>
      </c>
      <c r="DR109" s="880"/>
      <c r="DS109" s="880"/>
      <c r="DT109" s="880"/>
      <c r="DU109" s="881"/>
      <c r="DV109" s="879" t="s">
        <v>410</v>
      </c>
      <c r="DW109" s="880"/>
      <c r="DX109" s="880"/>
      <c r="DY109" s="880"/>
      <c r="DZ109" s="882"/>
    </row>
    <row r="110" spans="1:131" s="224" customFormat="1" ht="26.25" customHeight="1" x14ac:dyDescent="0.15">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163464</v>
      </c>
      <c r="AB110" s="887"/>
      <c r="AC110" s="887"/>
      <c r="AD110" s="887"/>
      <c r="AE110" s="888"/>
      <c r="AF110" s="889">
        <v>264418</v>
      </c>
      <c r="AG110" s="887"/>
      <c r="AH110" s="887"/>
      <c r="AI110" s="887"/>
      <c r="AJ110" s="888"/>
      <c r="AK110" s="889">
        <v>233727</v>
      </c>
      <c r="AL110" s="887"/>
      <c r="AM110" s="887"/>
      <c r="AN110" s="887"/>
      <c r="AO110" s="888"/>
      <c r="AP110" s="890">
        <v>22.2</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2449579</v>
      </c>
      <c r="BR110" s="918"/>
      <c r="BS110" s="918"/>
      <c r="BT110" s="918"/>
      <c r="BU110" s="918"/>
      <c r="BV110" s="918">
        <v>2428839</v>
      </c>
      <c r="BW110" s="918"/>
      <c r="BX110" s="918"/>
      <c r="BY110" s="918"/>
      <c r="BZ110" s="918"/>
      <c r="CA110" s="918">
        <v>2390831</v>
      </c>
      <c r="CB110" s="918"/>
      <c r="CC110" s="918"/>
      <c r="CD110" s="918"/>
      <c r="CE110" s="918"/>
      <c r="CF110" s="931">
        <v>227.4</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7451</v>
      </c>
      <c r="BR111" s="913"/>
      <c r="BS111" s="913"/>
      <c r="BT111" s="913"/>
      <c r="BU111" s="913"/>
      <c r="BV111" s="913">
        <v>2437</v>
      </c>
      <c r="BW111" s="913"/>
      <c r="BX111" s="913"/>
      <c r="BY111" s="913"/>
      <c r="BZ111" s="913"/>
      <c r="CA111" s="913">
        <v>11543</v>
      </c>
      <c r="CB111" s="913"/>
      <c r="CC111" s="913"/>
      <c r="CD111" s="913"/>
      <c r="CE111" s="913"/>
      <c r="CF111" s="907">
        <v>1.1000000000000001</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v>30900</v>
      </c>
      <c r="CB112" s="913"/>
      <c r="CC112" s="913"/>
      <c r="CD112" s="913"/>
      <c r="CE112" s="913"/>
      <c r="CF112" s="907">
        <v>2.9</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122</v>
      </c>
      <c r="AB113" s="925"/>
      <c r="AC113" s="925"/>
      <c r="AD113" s="925"/>
      <c r="AE113" s="926"/>
      <c r="AF113" s="927">
        <v>914</v>
      </c>
      <c r="AG113" s="925"/>
      <c r="AH113" s="925"/>
      <c r="AI113" s="925"/>
      <c r="AJ113" s="926"/>
      <c r="AK113" s="927">
        <v>520</v>
      </c>
      <c r="AL113" s="925"/>
      <c r="AM113" s="925"/>
      <c r="AN113" s="925"/>
      <c r="AO113" s="926"/>
      <c r="AP113" s="928">
        <v>0</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2131</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2141</v>
      </c>
      <c r="AB114" s="946"/>
      <c r="AC114" s="946"/>
      <c r="AD114" s="946"/>
      <c r="AE114" s="947"/>
      <c r="AF114" s="948">
        <v>2141</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358523</v>
      </c>
      <c r="BR114" s="913"/>
      <c r="BS114" s="913"/>
      <c r="BT114" s="913"/>
      <c r="BU114" s="913"/>
      <c r="BV114" s="913">
        <v>375466</v>
      </c>
      <c r="BW114" s="913"/>
      <c r="BX114" s="913"/>
      <c r="BY114" s="913"/>
      <c r="BZ114" s="913"/>
      <c r="CA114" s="913">
        <v>329712</v>
      </c>
      <c r="CB114" s="913"/>
      <c r="CC114" s="913"/>
      <c r="CD114" s="913"/>
      <c r="CE114" s="913"/>
      <c r="CF114" s="907">
        <v>31.4</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165605</v>
      </c>
      <c r="AB117" s="966"/>
      <c r="AC117" s="966"/>
      <c r="AD117" s="966"/>
      <c r="AE117" s="967"/>
      <c r="AF117" s="968">
        <v>267473</v>
      </c>
      <c r="AG117" s="966"/>
      <c r="AH117" s="966"/>
      <c r="AI117" s="966"/>
      <c r="AJ117" s="967"/>
      <c r="AK117" s="968">
        <v>234247</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295</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4"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178</v>
      </c>
      <c r="BA119" s="247"/>
      <c r="BB119" s="247"/>
      <c r="BC119" s="247"/>
      <c r="BD119" s="247"/>
      <c r="BE119" s="247"/>
      <c r="BF119" s="247"/>
      <c r="BG119" s="247"/>
      <c r="BH119" s="247"/>
      <c r="BI119" s="247"/>
      <c r="BJ119" s="247"/>
      <c r="BK119" s="247"/>
      <c r="BL119" s="247"/>
      <c r="BM119" s="247"/>
      <c r="BN119" s="247"/>
      <c r="BO119" s="964" t="s">
        <v>440</v>
      </c>
      <c r="BP119" s="992"/>
      <c r="BQ119" s="986">
        <v>2817684</v>
      </c>
      <c r="BR119" s="987"/>
      <c r="BS119" s="987"/>
      <c r="BT119" s="987"/>
      <c r="BU119" s="987"/>
      <c r="BV119" s="987">
        <v>2806742</v>
      </c>
      <c r="BW119" s="987"/>
      <c r="BX119" s="987"/>
      <c r="BY119" s="987"/>
      <c r="BZ119" s="987"/>
      <c r="CA119" s="987">
        <v>2762986</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7451</v>
      </c>
      <c r="DH119" s="973"/>
      <c r="DI119" s="973"/>
      <c r="DJ119" s="973"/>
      <c r="DK119" s="974"/>
      <c r="DL119" s="972">
        <v>2437</v>
      </c>
      <c r="DM119" s="973"/>
      <c r="DN119" s="973"/>
      <c r="DO119" s="973"/>
      <c r="DP119" s="974"/>
      <c r="DQ119" s="972">
        <v>11543</v>
      </c>
      <c r="DR119" s="973"/>
      <c r="DS119" s="973"/>
      <c r="DT119" s="973"/>
      <c r="DU119" s="974"/>
      <c r="DV119" s="975">
        <v>1.1000000000000001</v>
      </c>
      <c r="DW119" s="976"/>
      <c r="DX119" s="976"/>
      <c r="DY119" s="976"/>
      <c r="DZ119" s="977"/>
    </row>
    <row r="120" spans="1:130" s="224" customFormat="1" ht="26.25" customHeight="1" x14ac:dyDescent="0.15">
      <c r="A120" s="1045"/>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3346574</v>
      </c>
      <c r="BR120" s="918"/>
      <c r="BS120" s="918"/>
      <c r="BT120" s="918"/>
      <c r="BU120" s="918"/>
      <c r="BV120" s="918">
        <v>3539600</v>
      </c>
      <c r="BW120" s="918"/>
      <c r="BX120" s="918"/>
      <c r="BY120" s="918"/>
      <c r="BZ120" s="918"/>
      <c r="CA120" s="918">
        <v>3600943</v>
      </c>
      <c r="CB120" s="918"/>
      <c r="CC120" s="918"/>
      <c r="CD120" s="918"/>
      <c r="CE120" s="918"/>
      <c r="CF120" s="931">
        <v>342.6</v>
      </c>
      <c r="CG120" s="932"/>
      <c r="CH120" s="932"/>
      <c r="CI120" s="932"/>
      <c r="CJ120" s="932"/>
      <c r="CK120" s="993" t="s">
        <v>444</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19" t="s">
        <v>122</v>
      </c>
      <c r="DW120" s="919"/>
      <c r="DX120" s="919"/>
      <c r="DY120" s="919"/>
      <c r="DZ120" s="920"/>
    </row>
    <row r="121" spans="1:130" s="224" customFormat="1" ht="26.25" customHeight="1" x14ac:dyDescent="0.15">
      <c r="A121" s="1045"/>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c r="CQ121" s="1007"/>
      <c r="CR121" s="1007"/>
      <c r="CS121" s="1007"/>
      <c r="CT121" s="1007"/>
      <c r="CU121" s="1007"/>
      <c r="CV121" s="1007"/>
      <c r="CW121" s="1007"/>
      <c r="CX121" s="1007"/>
      <c r="CY121" s="1007"/>
      <c r="CZ121" s="1007"/>
      <c r="DA121" s="1007"/>
      <c r="DB121" s="1007"/>
      <c r="DC121" s="1007"/>
      <c r="DD121" s="1007"/>
      <c r="DE121" s="1007"/>
      <c r="DF121" s="1008"/>
      <c r="DG121" s="912"/>
      <c r="DH121" s="913"/>
      <c r="DI121" s="913"/>
      <c r="DJ121" s="913"/>
      <c r="DK121" s="913"/>
      <c r="DL121" s="913"/>
      <c r="DM121" s="913"/>
      <c r="DN121" s="913"/>
      <c r="DO121" s="913"/>
      <c r="DP121" s="913"/>
      <c r="DQ121" s="913"/>
      <c r="DR121" s="913"/>
      <c r="DS121" s="913"/>
      <c r="DT121" s="913"/>
      <c r="DU121" s="913"/>
      <c r="DV121" s="914"/>
      <c r="DW121" s="914"/>
      <c r="DX121" s="914"/>
      <c r="DY121" s="914"/>
      <c r="DZ121" s="915"/>
    </row>
    <row r="122" spans="1:130" s="224" customFormat="1" ht="26.25" customHeight="1" x14ac:dyDescent="0.15">
      <c r="A122" s="1045"/>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2493708</v>
      </c>
      <c r="BR122" s="987"/>
      <c r="BS122" s="987"/>
      <c r="BT122" s="987"/>
      <c r="BU122" s="987"/>
      <c r="BV122" s="987">
        <v>2436531</v>
      </c>
      <c r="BW122" s="987"/>
      <c r="BX122" s="987"/>
      <c r="BY122" s="987"/>
      <c r="BZ122" s="987"/>
      <c r="CA122" s="987">
        <v>2361379</v>
      </c>
      <c r="CB122" s="987"/>
      <c r="CC122" s="987"/>
      <c r="CD122" s="987"/>
      <c r="CE122" s="987"/>
      <c r="CF122" s="1004">
        <v>224.6</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24" customFormat="1" ht="26.25" customHeight="1" x14ac:dyDescent="0.15">
      <c r="A123" s="1045"/>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178</v>
      </c>
      <c r="BA123" s="247"/>
      <c r="BB123" s="247"/>
      <c r="BC123" s="247"/>
      <c r="BD123" s="247"/>
      <c r="BE123" s="247"/>
      <c r="BF123" s="247"/>
      <c r="BG123" s="247"/>
      <c r="BH123" s="247"/>
      <c r="BI123" s="247"/>
      <c r="BJ123" s="247"/>
      <c r="BK123" s="247"/>
      <c r="BL123" s="247"/>
      <c r="BM123" s="247"/>
      <c r="BN123" s="247"/>
      <c r="BO123" s="964" t="s">
        <v>448</v>
      </c>
      <c r="BP123" s="992"/>
      <c r="BQ123" s="1051">
        <v>5840282</v>
      </c>
      <c r="BR123" s="1018"/>
      <c r="BS123" s="1018"/>
      <c r="BT123" s="1018"/>
      <c r="BU123" s="1018"/>
      <c r="BV123" s="1018">
        <v>5976131</v>
      </c>
      <c r="BW123" s="1018"/>
      <c r="BX123" s="1018"/>
      <c r="BY123" s="1018"/>
      <c r="BZ123" s="1018"/>
      <c r="CA123" s="1018">
        <v>5962322</v>
      </c>
      <c r="CB123" s="1018"/>
      <c r="CC123" s="1018"/>
      <c r="CD123" s="1018"/>
      <c r="CE123" s="1018"/>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
      <c r="A124" s="1045"/>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449</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5"/>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5"/>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6"/>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9" t="s">
        <v>455</v>
      </c>
      <c r="AY127" s="1020"/>
      <c r="AZ127" s="1020"/>
      <c r="BA127" s="1020"/>
      <c r="BB127" s="1020"/>
      <c r="BC127" s="1020"/>
      <c r="BD127" s="1020"/>
      <c r="BE127" s="1021"/>
      <c r="BF127" s="1022" t="s">
        <v>456</v>
      </c>
      <c r="BG127" s="1020"/>
      <c r="BH127" s="1020"/>
      <c r="BI127" s="1020"/>
      <c r="BJ127" s="1020"/>
      <c r="BK127" s="1020"/>
      <c r="BL127" s="1021"/>
      <c r="BM127" s="1022" t="s">
        <v>457</v>
      </c>
      <c r="BN127" s="1020"/>
      <c r="BO127" s="1020"/>
      <c r="BP127" s="1020"/>
      <c r="BQ127" s="1020"/>
      <c r="BR127" s="1020"/>
      <c r="BS127" s="1021"/>
      <c r="BT127" s="1022" t="s">
        <v>458</v>
      </c>
      <c r="BU127" s="1020"/>
      <c r="BV127" s="1020"/>
      <c r="BW127" s="1020"/>
      <c r="BX127" s="1020"/>
      <c r="BY127" s="1020"/>
      <c r="BZ127" s="1043"/>
      <c r="CA127" s="226"/>
      <c r="CB127" s="226"/>
      <c r="CC127" s="226"/>
      <c r="CD127" s="249"/>
      <c r="CE127" s="249"/>
      <c r="CF127" s="249"/>
      <c r="CG127" s="226"/>
      <c r="CH127" s="226"/>
      <c r="CI127" s="226"/>
      <c r="CJ127" s="248"/>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9" t="s">
        <v>460</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461</v>
      </c>
      <c r="X128" s="1031"/>
      <c r="Y128" s="1031"/>
      <c r="Z128" s="1032"/>
      <c r="AA128" s="1033" t="s">
        <v>122</v>
      </c>
      <c r="AB128" s="1034"/>
      <c r="AC128" s="1034"/>
      <c r="AD128" s="1034"/>
      <c r="AE128" s="1035"/>
      <c r="AF128" s="1036" t="s">
        <v>122</v>
      </c>
      <c r="AG128" s="1034"/>
      <c r="AH128" s="1034"/>
      <c r="AI128" s="1034"/>
      <c r="AJ128" s="1035"/>
      <c r="AK128" s="1036" t="s">
        <v>122</v>
      </c>
      <c r="AL128" s="1034"/>
      <c r="AM128" s="1034"/>
      <c r="AN128" s="1034"/>
      <c r="AO128" s="1035"/>
      <c r="AP128" s="1037"/>
      <c r="AQ128" s="1038"/>
      <c r="AR128" s="1038"/>
      <c r="AS128" s="1038"/>
      <c r="AT128" s="1039"/>
      <c r="AU128" s="226"/>
      <c r="AV128" s="226"/>
      <c r="AW128" s="226"/>
      <c r="AX128" s="883" t="s">
        <v>462</v>
      </c>
      <c r="AY128" s="884"/>
      <c r="AZ128" s="884"/>
      <c r="BA128" s="884"/>
      <c r="BB128" s="884"/>
      <c r="BC128" s="884"/>
      <c r="BD128" s="884"/>
      <c r="BE128" s="885"/>
      <c r="BF128" s="1040" t="s">
        <v>122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49"/>
      <c r="CB128" s="249"/>
      <c r="CC128" s="249"/>
      <c r="CD128" s="249"/>
      <c r="CE128" s="249"/>
      <c r="CF128" s="249"/>
      <c r="CG128" s="226"/>
      <c r="CH128" s="226"/>
      <c r="CI128" s="226"/>
      <c r="CJ128" s="248"/>
      <c r="CK128" s="1011"/>
      <c r="CL128" s="1012"/>
      <c r="CM128" s="1012"/>
      <c r="CN128" s="1012"/>
      <c r="CO128" s="1013"/>
      <c r="CP128" s="1023" t="s">
        <v>463</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1296268</v>
      </c>
      <c r="AB129" s="946"/>
      <c r="AC129" s="946"/>
      <c r="AD129" s="946"/>
      <c r="AE129" s="947"/>
      <c r="AF129" s="948">
        <v>1330319</v>
      </c>
      <c r="AG129" s="946"/>
      <c r="AH129" s="946"/>
      <c r="AI129" s="946"/>
      <c r="AJ129" s="947"/>
      <c r="AK129" s="948">
        <v>1298309</v>
      </c>
      <c r="AL129" s="946"/>
      <c r="AM129" s="946"/>
      <c r="AN129" s="946"/>
      <c r="AO129" s="947"/>
      <c r="AP129" s="1060"/>
      <c r="AQ129" s="1061"/>
      <c r="AR129" s="1061"/>
      <c r="AS129" s="1061"/>
      <c r="AT129" s="1062"/>
      <c r="AU129" s="227"/>
      <c r="AV129" s="227"/>
      <c r="AW129" s="227"/>
      <c r="AX129" s="1052" t="s">
        <v>465</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207141</v>
      </c>
      <c r="AB130" s="946"/>
      <c r="AC130" s="946"/>
      <c r="AD130" s="946"/>
      <c r="AE130" s="947"/>
      <c r="AF130" s="948">
        <v>275807</v>
      </c>
      <c r="AG130" s="946"/>
      <c r="AH130" s="946"/>
      <c r="AI130" s="946"/>
      <c r="AJ130" s="947"/>
      <c r="AK130" s="948">
        <v>247115</v>
      </c>
      <c r="AL130" s="946"/>
      <c r="AM130" s="946"/>
      <c r="AN130" s="946"/>
      <c r="AO130" s="947"/>
      <c r="AP130" s="1060"/>
      <c r="AQ130" s="1061"/>
      <c r="AR130" s="1061"/>
      <c r="AS130" s="1061"/>
      <c r="AT130" s="1062"/>
      <c r="AU130" s="227"/>
      <c r="AV130" s="227"/>
      <c r="AW130" s="227"/>
      <c r="AX130" s="1052" t="s">
        <v>468</v>
      </c>
      <c r="AY130" s="910"/>
      <c r="AZ130" s="910"/>
      <c r="BA130" s="910"/>
      <c r="BB130" s="910"/>
      <c r="BC130" s="910"/>
      <c r="BD130" s="910"/>
      <c r="BE130" s="911"/>
      <c r="BF130" s="1088">
        <v>-1.9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1089127</v>
      </c>
      <c r="AB131" s="973"/>
      <c r="AC131" s="973"/>
      <c r="AD131" s="973"/>
      <c r="AE131" s="974"/>
      <c r="AF131" s="972">
        <v>1054512</v>
      </c>
      <c r="AG131" s="973"/>
      <c r="AH131" s="973"/>
      <c r="AI131" s="973"/>
      <c r="AJ131" s="974"/>
      <c r="AK131" s="972">
        <v>1051194</v>
      </c>
      <c r="AL131" s="973"/>
      <c r="AM131" s="973"/>
      <c r="AN131" s="973"/>
      <c r="AO131" s="974"/>
      <c r="AP131" s="1097"/>
      <c r="AQ131" s="1098"/>
      <c r="AR131" s="1098"/>
      <c r="AS131" s="1098"/>
      <c r="AT131" s="1099"/>
      <c r="AU131" s="227"/>
      <c r="AV131" s="227"/>
      <c r="AW131" s="227"/>
      <c r="AX131" s="1070" t="s">
        <v>470</v>
      </c>
      <c r="AY131" s="713"/>
      <c r="AZ131" s="713"/>
      <c r="BA131" s="713"/>
      <c r="BB131" s="713"/>
      <c r="BC131" s="713"/>
      <c r="BD131" s="713"/>
      <c r="BE131" s="1024"/>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-3.8136966600000002</v>
      </c>
      <c r="AB132" s="1084"/>
      <c r="AC132" s="1084"/>
      <c r="AD132" s="1084"/>
      <c r="AE132" s="1085"/>
      <c r="AF132" s="1086">
        <v>-0.79031817999999998</v>
      </c>
      <c r="AG132" s="1084"/>
      <c r="AH132" s="1084"/>
      <c r="AI132" s="1084"/>
      <c r="AJ132" s="1085"/>
      <c r="AK132" s="1086">
        <v>-1.2241318000000001</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-4.2</v>
      </c>
      <c r="AB133" s="1067"/>
      <c r="AC133" s="1067"/>
      <c r="AD133" s="1067"/>
      <c r="AE133" s="1068"/>
      <c r="AF133" s="1066">
        <v>-2.9</v>
      </c>
      <c r="AG133" s="1067"/>
      <c r="AH133" s="1067"/>
      <c r="AI133" s="1067"/>
      <c r="AJ133" s="1068"/>
      <c r="AK133" s="1066">
        <v>-1.9</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MSnuCteAZ1gG5l/uTcb8CR7mVsnVOWKWecNNq/J3VVLt6qV+sa9unZCCZOKN1Nj1USRqla0A6RcZFdjf2m/JiQ==" saltValue="IPbWS+PF1XUrfcEV+9go3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m/e7xT9Jz28koGx5zvNZZY0kRgs4tT2brUZIsxjEoOukrqSpP5qEXuuxP0k9WH9ayNLmKkNPZOJnN/Ju8bkUOQ==" saltValue="MohhlLHN0vEQcB6lBBk7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qnmrktXGX/AFtT16UijLmNIjxLPYlqylg3zPDPyvilGi7/KI92HqYSeJ31K53Ugo5oSlvqAlJ6QnsdNgPEYyA==" saltValue="ZLjvDVp4AR0ql0+4+lZuI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01" t="s">
        <v>477</v>
      </c>
      <c r="AP7" s="265"/>
      <c r="AQ7" s="266" t="s">
        <v>478</v>
      </c>
      <c r="AR7" s="267"/>
    </row>
    <row r="8" spans="1:46" x14ac:dyDescent="0.15">
      <c r="A8" s="259"/>
      <c r="AK8" s="268"/>
      <c r="AL8" s="269"/>
      <c r="AM8" s="269"/>
      <c r="AN8" s="270"/>
      <c r="AO8" s="1102"/>
      <c r="AP8" s="271" t="s">
        <v>479</v>
      </c>
      <c r="AQ8" s="272" t="s">
        <v>480</v>
      </c>
      <c r="AR8" s="273" t="s">
        <v>481</v>
      </c>
    </row>
    <row r="9" spans="1:46" x14ac:dyDescent="0.15">
      <c r="A9" s="259"/>
      <c r="AK9" s="1103" t="s">
        <v>482</v>
      </c>
      <c r="AL9" s="1104"/>
      <c r="AM9" s="1104"/>
      <c r="AN9" s="1105"/>
      <c r="AO9" s="274">
        <v>501343</v>
      </c>
      <c r="AP9" s="274">
        <v>416744</v>
      </c>
      <c r="AQ9" s="275">
        <v>243450</v>
      </c>
      <c r="AR9" s="276">
        <v>71.2</v>
      </c>
    </row>
    <row r="10" spans="1:46" ht="13.5" customHeight="1" x14ac:dyDescent="0.15">
      <c r="A10" s="259"/>
      <c r="AK10" s="1103" t="s">
        <v>483</v>
      </c>
      <c r="AL10" s="1104"/>
      <c r="AM10" s="1104"/>
      <c r="AN10" s="1105"/>
      <c r="AO10" s="277">
        <v>50682</v>
      </c>
      <c r="AP10" s="277">
        <v>42130</v>
      </c>
      <c r="AQ10" s="278">
        <v>36828</v>
      </c>
      <c r="AR10" s="279">
        <v>14.4</v>
      </c>
    </row>
    <row r="11" spans="1:46" ht="13.5" customHeight="1" x14ac:dyDescent="0.15">
      <c r="A11" s="259"/>
      <c r="AK11" s="1103" t="s">
        <v>484</v>
      </c>
      <c r="AL11" s="1104"/>
      <c r="AM11" s="1104"/>
      <c r="AN11" s="1105"/>
      <c r="AO11" s="277" t="s">
        <v>485</v>
      </c>
      <c r="AP11" s="277" t="s">
        <v>485</v>
      </c>
      <c r="AQ11" s="278">
        <v>2575</v>
      </c>
      <c r="AR11" s="279" t="s">
        <v>485</v>
      </c>
    </row>
    <row r="12" spans="1:46" ht="13.5" customHeight="1" x14ac:dyDescent="0.15">
      <c r="A12" s="259"/>
      <c r="AK12" s="1103" t="s">
        <v>486</v>
      </c>
      <c r="AL12" s="1104"/>
      <c r="AM12" s="1104"/>
      <c r="AN12" s="1105"/>
      <c r="AO12" s="277" t="s">
        <v>485</v>
      </c>
      <c r="AP12" s="277" t="s">
        <v>485</v>
      </c>
      <c r="AQ12" s="278" t="s">
        <v>485</v>
      </c>
      <c r="AR12" s="279" t="s">
        <v>485</v>
      </c>
    </row>
    <row r="13" spans="1:46" ht="13.5" customHeight="1" x14ac:dyDescent="0.15">
      <c r="A13" s="259"/>
      <c r="AK13" s="1103" t="s">
        <v>487</v>
      </c>
      <c r="AL13" s="1104"/>
      <c r="AM13" s="1104"/>
      <c r="AN13" s="1105"/>
      <c r="AO13" s="277" t="s">
        <v>485</v>
      </c>
      <c r="AP13" s="277" t="s">
        <v>485</v>
      </c>
      <c r="AQ13" s="278">
        <v>11862</v>
      </c>
      <c r="AR13" s="279" t="s">
        <v>485</v>
      </c>
    </row>
    <row r="14" spans="1:46" ht="13.5" customHeight="1" x14ac:dyDescent="0.15">
      <c r="A14" s="259"/>
      <c r="AK14" s="1103" t="s">
        <v>488</v>
      </c>
      <c r="AL14" s="1104"/>
      <c r="AM14" s="1104"/>
      <c r="AN14" s="1105"/>
      <c r="AO14" s="277" t="s">
        <v>485</v>
      </c>
      <c r="AP14" s="277" t="s">
        <v>485</v>
      </c>
      <c r="AQ14" s="278">
        <v>4647</v>
      </c>
      <c r="AR14" s="279" t="s">
        <v>485</v>
      </c>
    </row>
    <row r="15" spans="1:46" ht="13.5" customHeight="1" x14ac:dyDescent="0.15">
      <c r="A15" s="259"/>
      <c r="AK15" s="1106" t="s">
        <v>489</v>
      </c>
      <c r="AL15" s="1107"/>
      <c r="AM15" s="1107"/>
      <c r="AN15" s="1108"/>
      <c r="AO15" s="277">
        <v>-34608</v>
      </c>
      <c r="AP15" s="277">
        <v>-28768</v>
      </c>
      <c r="AQ15" s="278">
        <v>-13358</v>
      </c>
      <c r="AR15" s="279">
        <v>115.4</v>
      </c>
    </row>
    <row r="16" spans="1:46" x14ac:dyDescent="0.15">
      <c r="A16" s="259"/>
      <c r="AK16" s="1106" t="s">
        <v>178</v>
      </c>
      <c r="AL16" s="1107"/>
      <c r="AM16" s="1107"/>
      <c r="AN16" s="1108"/>
      <c r="AO16" s="277">
        <v>517417</v>
      </c>
      <c r="AP16" s="277">
        <v>430106</v>
      </c>
      <c r="AQ16" s="278">
        <v>286004</v>
      </c>
      <c r="AR16" s="279">
        <v>50.4</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09" t="s">
        <v>494</v>
      </c>
      <c r="AL21" s="1110"/>
      <c r="AM21" s="1110"/>
      <c r="AN21" s="1111"/>
      <c r="AO21" s="289">
        <v>36.58</v>
      </c>
      <c r="AP21" s="290">
        <v>24.25</v>
      </c>
      <c r="AQ21" s="291">
        <v>12.33</v>
      </c>
      <c r="AS21" s="292"/>
      <c r="AT21" s="288"/>
    </row>
    <row r="22" spans="1:46" s="260" customFormat="1" x14ac:dyDescent="0.15">
      <c r="A22" s="288"/>
      <c r="AK22" s="1109" t="s">
        <v>495</v>
      </c>
      <c r="AL22" s="1110"/>
      <c r="AM22" s="1110"/>
      <c r="AN22" s="1111"/>
      <c r="AO22" s="293">
        <v>96.7</v>
      </c>
      <c r="AP22" s="294">
        <v>95.4</v>
      </c>
      <c r="AQ22" s="295">
        <v>1.3</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01" t="s">
        <v>477</v>
      </c>
      <c r="AP30" s="265"/>
      <c r="AQ30" s="266" t="s">
        <v>478</v>
      </c>
      <c r="AR30" s="267"/>
    </row>
    <row r="31" spans="1:46" x14ac:dyDescent="0.15">
      <c r="A31" s="259"/>
      <c r="AK31" s="268"/>
      <c r="AL31" s="269"/>
      <c r="AM31" s="269"/>
      <c r="AN31" s="270"/>
      <c r="AO31" s="1102"/>
      <c r="AP31" s="271" t="s">
        <v>479</v>
      </c>
      <c r="AQ31" s="272" t="s">
        <v>480</v>
      </c>
      <c r="AR31" s="273" t="s">
        <v>481</v>
      </c>
    </row>
    <row r="32" spans="1:46" ht="27" customHeight="1" x14ac:dyDescent="0.15">
      <c r="A32" s="259"/>
      <c r="AK32" s="1117" t="s">
        <v>499</v>
      </c>
      <c r="AL32" s="1118"/>
      <c r="AM32" s="1118"/>
      <c r="AN32" s="1119"/>
      <c r="AO32" s="303">
        <v>233727</v>
      </c>
      <c r="AP32" s="303">
        <v>194287</v>
      </c>
      <c r="AQ32" s="304">
        <v>167387</v>
      </c>
      <c r="AR32" s="305">
        <v>16.100000000000001</v>
      </c>
    </row>
    <row r="33" spans="1:46" ht="13.5" customHeight="1" x14ac:dyDescent="0.15">
      <c r="A33" s="259"/>
      <c r="AK33" s="1117" t="s">
        <v>500</v>
      </c>
      <c r="AL33" s="1118"/>
      <c r="AM33" s="1118"/>
      <c r="AN33" s="1119"/>
      <c r="AO33" s="303" t="s">
        <v>485</v>
      </c>
      <c r="AP33" s="303" t="s">
        <v>485</v>
      </c>
      <c r="AQ33" s="304" t="s">
        <v>485</v>
      </c>
      <c r="AR33" s="305" t="s">
        <v>485</v>
      </c>
    </row>
    <row r="34" spans="1:46" ht="27" customHeight="1" x14ac:dyDescent="0.15">
      <c r="A34" s="259"/>
      <c r="AK34" s="1117" t="s">
        <v>501</v>
      </c>
      <c r="AL34" s="1118"/>
      <c r="AM34" s="1118"/>
      <c r="AN34" s="1119"/>
      <c r="AO34" s="303" t="s">
        <v>485</v>
      </c>
      <c r="AP34" s="303" t="s">
        <v>485</v>
      </c>
      <c r="AQ34" s="304">
        <v>5</v>
      </c>
      <c r="AR34" s="305" t="s">
        <v>485</v>
      </c>
    </row>
    <row r="35" spans="1:46" ht="27" customHeight="1" x14ac:dyDescent="0.15">
      <c r="A35" s="259"/>
      <c r="AK35" s="1117" t="s">
        <v>502</v>
      </c>
      <c r="AL35" s="1118"/>
      <c r="AM35" s="1118"/>
      <c r="AN35" s="1119"/>
      <c r="AO35" s="303">
        <v>520</v>
      </c>
      <c r="AP35" s="303">
        <v>432</v>
      </c>
      <c r="AQ35" s="304">
        <v>34589</v>
      </c>
      <c r="AR35" s="305">
        <v>-98.8</v>
      </c>
    </row>
    <row r="36" spans="1:46" ht="27" customHeight="1" x14ac:dyDescent="0.15">
      <c r="A36" s="259"/>
      <c r="AK36" s="1117" t="s">
        <v>503</v>
      </c>
      <c r="AL36" s="1118"/>
      <c r="AM36" s="1118"/>
      <c r="AN36" s="1119"/>
      <c r="AO36" s="303" t="s">
        <v>485</v>
      </c>
      <c r="AP36" s="303" t="s">
        <v>485</v>
      </c>
      <c r="AQ36" s="304">
        <v>2508</v>
      </c>
      <c r="AR36" s="305" t="s">
        <v>485</v>
      </c>
    </row>
    <row r="37" spans="1:46" ht="13.5" customHeight="1" x14ac:dyDescent="0.15">
      <c r="A37" s="259"/>
      <c r="AK37" s="1117" t="s">
        <v>504</v>
      </c>
      <c r="AL37" s="1118"/>
      <c r="AM37" s="1118"/>
      <c r="AN37" s="1119"/>
      <c r="AO37" s="303" t="s">
        <v>485</v>
      </c>
      <c r="AP37" s="303" t="s">
        <v>485</v>
      </c>
      <c r="AQ37" s="304">
        <v>1525</v>
      </c>
      <c r="AR37" s="305" t="s">
        <v>485</v>
      </c>
    </row>
    <row r="38" spans="1:46" ht="27" customHeight="1" x14ac:dyDescent="0.15">
      <c r="A38" s="259"/>
      <c r="AK38" s="1120" t="s">
        <v>505</v>
      </c>
      <c r="AL38" s="1121"/>
      <c r="AM38" s="1121"/>
      <c r="AN38" s="1122"/>
      <c r="AO38" s="306" t="s">
        <v>485</v>
      </c>
      <c r="AP38" s="306" t="s">
        <v>485</v>
      </c>
      <c r="AQ38" s="307">
        <v>44</v>
      </c>
      <c r="AR38" s="295" t="s">
        <v>485</v>
      </c>
      <c r="AS38" s="302"/>
    </row>
    <row r="39" spans="1:46" x14ac:dyDescent="0.15">
      <c r="A39" s="259"/>
      <c r="AK39" s="1120" t="s">
        <v>506</v>
      </c>
      <c r="AL39" s="1121"/>
      <c r="AM39" s="1121"/>
      <c r="AN39" s="1122"/>
      <c r="AO39" s="303" t="s">
        <v>485</v>
      </c>
      <c r="AP39" s="303" t="s">
        <v>485</v>
      </c>
      <c r="AQ39" s="304">
        <v>-7489</v>
      </c>
      <c r="AR39" s="305" t="s">
        <v>485</v>
      </c>
      <c r="AS39" s="302"/>
    </row>
    <row r="40" spans="1:46" ht="27" customHeight="1" x14ac:dyDescent="0.15">
      <c r="A40" s="259"/>
      <c r="AK40" s="1117" t="s">
        <v>507</v>
      </c>
      <c r="AL40" s="1118"/>
      <c r="AM40" s="1118"/>
      <c r="AN40" s="1119"/>
      <c r="AO40" s="303">
        <v>-247115</v>
      </c>
      <c r="AP40" s="303">
        <v>-205416</v>
      </c>
      <c r="AQ40" s="304">
        <v>-138932</v>
      </c>
      <c r="AR40" s="305">
        <v>47.9</v>
      </c>
      <c r="AS40" s="302"/>
    </row>
    <row r="41" spans="1:46" x14ac:dyDescent="0.15">
      <c r="A41" s="259"/>
      <c r="AK41" s="1123" t="s">
        <v>288</v>
      </c>
      <c r="AL41" s="1124"/>
      <c r="AM41" s="1124"/>
      <c r="AN41" s="1125"/>
      <c r="AO41" s="303">
        <v>-12868</v>
      </c>
      <c r="AP41" s="303">
        <v>-10697</v>
      </c>
      <c r="AQ41" s="304">
        <v>59636</v>
      </c>
      <c r="AR41" s="305">
        <v>-117.9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12" t="s">
        <v>477</v>
      </c>
      <c r="AN49" s="1114" t="s">
        <v>510</v>
      </c>
      <c r="AO49" s="1115"/>
      <c r="AP49" s="1115"/>
      <c r="AQ49" s="1115"/>
      <c r="AR49" s="1116"/>
    </row>
    <row r="50" spans="1:44" x14ac:dyDescent="0.15">
      <c r="A50" s="259"/>
      <c r="AK50" s="317"/>
      <c r="AL50" s="318"/>
      <c r="AM50" s="1113"/>
      <c r="AN50" s="319" t="s">
        <v>511</v>
      </c>
      <c r="AO50" s="320" t="s">
        <v>512</v>
      </c>
      <c r="AP50" s="321" t="s">
        <v>513</v>
      </c>
      <c r="AQ50" s="322" t="s">
        <v>514</v>
      </c>
      <c r="AR50" s="323" t="s">
        <v>515</v>
      </c>
    </row>
    <row r="51" spans="1:44" x14ac:dyDescent="0.15">
      <c r="A51" s="259"/>
      <c r="AK51" s="315" t="s">
        <v>516</v>
      </c>
      <c r="AL51" s="316"/>
      <c r="AM51" s="324">
        <v>457447</v>
      </c>
      <c r="AN51" s="325">
        <v>360194</v>
      </c>
      <c r="AO51" s="326">
        <v>-57</v>
      </c>
      <c r="AP51" s="327">
        <v>268375</v>
      </c>
      <c r="AQ51" s="328">
        <v>-1.2</v>
      </c>
      <c r="AR51" s="329">
        <v>-55.8</v>
      </c>
    </row>
    <row r="52" spans="1:44" x14ac:dyDescent="0.15">
      <c r="A52" s="259"/>
      <c r="AK52" s="330"/>
      <c r="AL52" s="331" t="s">
        <v>517</v>
      </c>
      <c r="AM52" s="332">
        <v>261472</v>
      </c>
      <c r="AN52" s="333">
        <v>205883</v>
      </c>
      <c r="AO52" s="334">
        <v>-38.6</v>
      </c>
      <c r="AP52" s="335">
        <v>119602</v>
      </c>
      <c r="AQ52" s="336">
        <v>1.5</v>
      </c>
      <c r="AR52" s="337">
        <v>-40.1</v>
      </c>
    </row>
    <row r="53" spans="1:44" x14ac:dyDescent="0.15">
      <c r="A53" s="259"/>
      <c r="AK53" s="315" t="s">
        <v>518</v>
      </c>
      <c r="AL53" s="316"/>
      <c r="AM53" s="324">
        <v>458550</v>
      </c>
      <c r="AN53" s="325">
        <v>367723</v>
      </c>
      <c r="AO53" s="326">
        <v>2.1</v>
      </c>
      <c r="AP53" s="327">
        <v>301035</v>
      </c>
      <c r="AQ53" s="328">
        <v>12.2</v>
      </c>
      <c r="AR53" s="329">
        <v>-10.1</v>
      </c>
    </row>
    <row r="54" spans="1:44" x14ac:dyDescent="0.15">
      <c r="A54" s="259"/>
      <c r="AK54" s="330"/>
      <c r="AL54" s="331" t="s">
        <v>517</v>
      </c>
      <c r="AM54" s="332">
        <v>284392</v>
      </c>
      <c r="AN54" s="333">
        <v>228061</v>
      </c>
      <c r="AO54" s="334">
        <v>10.8</v>
      </c>
      <c r="AP54" s="335">
        <v>154376</v>
      </c>
      <c r="AQ54" s="336">
        <v>29.1</v>
      </c>
      <c r="AR54" s="337">
        <v>-18.3</v>
      </c>
    </row>
    <row r="55" spans="1:44" x14ac:dyDescent="0.15">
      <c r="A55" s="259"/>
      <c r="AK55" s="315" t="s">
        <v>519</v>
      </c>
      <c r="AL55" s="316"/>
      <c r="AM55" s="324">
        <v>436721</v>
      </c>
      <c r="AN55" s="325">
        <v>357382</v>
      </c>
      <c r="AO55" s="326">
        <v>-2.8</v>
      </c>
      <c r="AP55" s="327">
        <v>277467</v>
      </c>
      <c r="AQ55" s="328">
        <v>-7.8</v>
      </c>
      <c r="AR55" s="329">
        <v>5</v>
      </c>
    </row>
    <row r="56" spans="1:44" x14ac:dyDescent="0.15">
      <c r="A56" s="259"/>
      <c r="AK56" s="330"/>
      <c r="AL56" s="331" t="s">
        <v>517</v>
      </c>
      <c r="AM56" s="332">
        <v>215764</v>
      </c>
      <c r="AN56" s="333">
        <v>176566</v>
      </c>
      <c r="AO56" s="334">
        <v>-22.6</v>
      </c>
      <c r="AP56" s="335">
        <v>128378</v>
      </c>
      <c r="AQ56" s="336">
        <v>-16.8</v>
      </c>
      <c r="AR56" s="337">
        <v>-5.8</v>
      </c>
    </row>
    <row r="57" spans="1:44" x14ac:dyDescent="0.15">
      <c r="A57" s="259"/>
      <c r="AK57" s="315" t="s">
        <v>520</v>
      </c>
      <c r="AL57" s="316"/>
      <c r="AM57" s="324">
        <v>480376</v>
      </c>
      <c r="AN57" s="325">
        <v>396023</v>
      </c>
      <c r="AO57" s="326">
        <v>10.8</v>
      </c>
      <c r="AP57" s="327">
        <v>282256</v>
      </c>
      <c r="AQ57" s="328">
        <v>1.7</v>
      </c>
      <c r="AR57" s="329">
        <v>9.1</v>
      </c>
    </row>
    <row r="58" spans="1:44" x14ac:dyDescent="0.15">
      <c r="A58" s="259"/>
      <c r="AK58" s="330"/>
      <c r="AL58" s="331" t="s">
        <v>517</v>
      </c>
      <c r="AM58" s="332">
        <v>299621</v>
      </c>
      <c r="AN58" s="333">
        <v>247008</v>
      </c>
      <c r="AO58" s="334">
        <v>39.9</v>
      </c>
      <c r="AP58" s="335">
        <v>145453</v>
      </c>
      <c r="AQ58" s="336">
        <v>13.3</v>
      </c>
      <c r="AR58" s="337">
        <v>26.6</v>
      </c>
    </row>
    <row r="59" spans="1:44" x14ac:dyDescent="0.15">
      <c r="A59" s="259"/>
      <c r="AK59" s="315" t="s">
        <v>521</v>
      </c>
      <c r="AL59" s="316"/>
      <c r="AM59" s="324">
        <v>272076</v>
      </c>
      <c r="AN59" s="325">
        <v>226165</v>
      </c>
      <c r="AO59" s="326">
        <v>-42.9</v>
      </c>
      <c r="AP59" s="327">
        <v>295341</v>
      </c>
      <c r="AQ59" s="328">
        <v>4.5999999999999996</v>
      </c>
      <c r="AR59" s="329">
        <v>-47.5</v>
      </c>
    </row>
    <row r="60" spans="1:44" x14ac:dyDescent="0.15">
      <c r="A60" s="259"/>
      <c r="AK60" s="330"/>
      <c r="AL60" s="331" t="s">
        <v>517</v>
      </c>
      <c r="AM60" s="332">
        <v>130785</v>
      </c>
      <c r="AN60" s="333">
        <v>108716</v>
      </c>
      <c r="AO60" s="334">
        <v>-56</v>
      </c>
      <c r="AP60" s="335">
        <v>137402</v>
      </c>
      <c r="AQ60" s="336">
        <v>-5.5</v>
      </c>
      <c r="AR60" s="337">
        <v>-50.5</v>
      </c>
    </row>
    <row r="61" spans="1:44" x14ac:dyDescent="0.15">
      <c r="A61" s="259"/>
      <c r="AK61" s="315" t="s">
        <v>522</v>
      </c>
      <c r="AL61" s="338"/>
      <c r="AM61" s="324">
        <v>421034</v>
      </c>
      <c r="AN61" s="325">
        <v>341497</v>
      </c>
      <c r="AO61" s="326">
        <v>-18</v>
      </c>
      <c r="AP61" s="327">
        <v>284895</v>
      </c>
      <c r="AQ61" s="339">
        <v>1.9</v>
      </c>
      <c r="AR61" s="329">
        <v>-19.899999999999999</v>
      </c>
    </row>
    <row r="62" spans="1:44" x14ac:dyDescent="0.15">
      <c r="A62" s="259"/>
      <c r="AK62" s="330"/>
      <c r="AL62" s="331" t="s">
        <v>517</v>
      </c>
      <c r="AM62" s="332">
        <v>238407</v>
      </c>
      <c r="AN62" s="333">
        <v>193247</v>
      </c>
      <c r="AO62" s="334">
        <v>-13.3</v>
      </c>
      <c r="AP62" s="335">
        <v>137042</v>
      </c>
      <c r="AQ62" s="336">
        <v>4.3</v>
      </c>
      <c r="AR62" s="337">
        <v>-17.600000000000001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iIbkfZYP8vWh+1cFN+bv5thd89QJY+XwtCGrzRD/b4/L1cGBlBrbyJZSz4n8RMGy4UPpOOfjQqtZnX199oXU7w==" saltValue="bHONGr8PO92qguYbVWb8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x8yDXMSdEOzaV7sKa74xuHLiowULLIV1yBQ38wq97wBW+AkEkhW1Dkjp06bvDYv7jHw10sp2mEfQmjNK9/s21g==" saltValue="NuznC9E3VbaHTEI6M6ZR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AG87" sqref="AG87"/>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U26jsfQmCkdDobiiWGV86+v6aiQSH49tcemKUskf5PMUOmFaGY4bRskTyqfous7qhYfciCoyqluUvhzaASWsog==" saltValue="fLUD/DM30KnG4Cq7qT0Mf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50.61</v>
      </c>
      <c r="G47" s="12">
        <v>52.81</v>
      </c>
      <c r="H47" s="12">
        <v>49.57</v>
      </c>
      <c r="I47" s="12">
        <v>59.07</v>
      </c>
      <c r="J47" s="13">
        <v>64.66</v>
      </c>
    </row>
    <row r="48" spans="2:10" ht="57.75" customHeight="1" x14ac:dyDescent="0.15">
      <c r="B48" s="14"/>
      <c r="C48" s="1128" t="s">
        <v>4</v>
      </c>
      <c r="D48" s="1128"/>
      <c r="E48" s="1129"/>
      <c r="F48" s="15">
        <v>8.1</v>
      </c>
      <c r="G48" s="16">
        <v>1.64</v>
      </c>
      <c r="H48" s="16">
        <v>13.5</v>
      </c>
      <c r="I48" s="16">
        <v>6.13</v>
      </c>
      <c r="J48" s="17">
        <v>4.47</v>
      </c>
    </row>
    <row r="49" spans="2:10" ht="57.75" customHeight="1" thickBot="1" x14ac:dyDescent="0.2">
      <c r="B49" s="18"/>
      <c r="C49" s="1130" t="s">
        <v>5</v>
      </c>
      <c r="D49" s="1130"/>
      <c r="E49" s="1131"/>
      <c r="F49" s="19" t="s">
        <v>529</v>
      </c>
      <c r="G49" s="20" t="s">
        <v>530</v>
      </c>
      <c r="H49" s="20">
        <v>14.41</v>
      </c>
      <c r="I49" s="20" t="s">
        <v>531</v>
      </c>
      <c r="J49" s="21">
        <v>1.28</v>
      </c>
    </row>
    <row r="50" spans="2:10" x14ac:dyDescent="0.15"/>
  </sheetData>
  <sheetProtection algorithmName="SHA-512" hashValue="eb49ljdxzGM0ESVWyXeP12oksFyEFfRWKUBQFhmvFSpK6D5JnYPzpxcIxMgmMt+fXBeFK0V4+N2j1MiqsRaOMA==" saltValue="sLlWcPFeLih5iVflpkMX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2025-03-07T04:49:54Z</cp:lastPrinted>
  <dcterms:created xsi:type="dcterms:W3CDTF">2025-02-19T04:41:18Z</dcterms:created>
  <dcterms:modified xsi:type="dcterms:W3CDTF">2025-10-01T01:27:38Z</dcterms:modified>
  <cp:category/>
</cp:coreProperties>
</file>