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3"/>
  <workbookPr/>
  <mc:AlternateContent xmlns:mc="http://schemas.openxmlformats.org/markup-compatibility/2006">
    <mc:Choice Requires="x15">
      <x15ac:absPath xmlns:x15ac="http://schemas.microsoft.com/office/spreadsheetml/2010/11/ac" url="\\fileserver01\share1\008総務課\004財政班\Documents\令和７年度\財政状況資料集\"/>
    </mc:Choice>
  </mc:AlternateContent>
  <xr:revisionPtr revIDLastSave="0" documentId="8_{B1D24744-0F44-4F4B-809F-E20201FA7CC4}" xr6:coauthVersionLast="36" xr6:coauthVersionMax="36" xr10:uidLastSave="{00000000-0000-0000-0000-000000000000}"/>
  <bookViews>
    <workbookView xWindow="0" yWindow="0" windowWidth="28800" windowHeight="121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AM35" i="10"/>
  <c r="C35" i="10"/>
  <c r="CO34" i="10"/>
  <c r="CO35" i="10" s="1"/>
  <c r="BW34" i="10"/>
  <c r="BW35" i="10" s="1"/>
  <c r="BW36" i="10" s="1"/>
  <c r="BW37" i="10" s="1"/>
  <c r="BW38" i="10" s="1"/>
  <c r="BW39" i="10" s="1"/>
  <c r="BW40" i="10" s="1"/>
  <c r="BE34" i="10"/>
  <c r="C34" i="10"/>
  <c r="U34" i="10" s="1"/>
  <c r="U35" i="10" s="1"/>
  <c r="U36"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<sst xmlns="http://schemas.openxmlformats.org/spreadsheetml/2006/main" count="1172" uniqueCount="569">
  <si>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</si>
  <si>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</si>
  <si>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</si>
  <si>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</si>
  <si>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</si>
  <si>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</si>
  <si>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</si>
  <si>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</si>
  <si>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</si>
  <si>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</si>
  <si>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</si>
  <si>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</si>
  <si>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</si>
  <si>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</si>
  <si>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</si>
  <si>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</si>
  <si>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</si>
  <si>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</si>
  <si>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</si>
  <si>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</si>
  <si>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</si>
  <si>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</si>
  <si>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</si>
  <si>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</si>
  <si>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</si>
  <si>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</si>
  <si>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</si>
  <si>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</si>
  <si>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</si>
  <si>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</si>
  <si>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</si>
  <si>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</si>
  <si>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</si>
  <si>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</si>
  <si>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</si>
  <si>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</si>
  <si>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</si>
  <si>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</si>
  <si>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</si>
  <si>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</si>
  <si>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</si>
  <si>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</si>
  <si>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</si>
  <si>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</si>
  <si>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</si>
  <si>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</si>
  <si>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</si>
  <si>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</si>
  <si>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</si>
  <si>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</si>
  <si>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</si>
  <si>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</si>
  <si>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</si>
  <si>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</si>
  <si>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</si>
  <si>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</si>
  <si>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</si>
  <si>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</si>
  <si>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</si>
  <si>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</si>
  <si>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</si>
  <si>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</si>
  <si>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</si>
  <si>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</si>
  <si>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</si>
  <si>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</si>
  <si>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</si>
  <si>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</si>
  <si>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</si>
  <si>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</si>
  <si>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</si>
  <si>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</si>
  <si>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</si>
  <si>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</si>
  <si>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</si>
  <si>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</si>
  <si>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</si>
  <si>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</si>
  <si>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</si>
  <si>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</si>
  <si>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</si>
  <si>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</si>
  <si>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</si>
  <si>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</si>
  <si>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</si>
  <si>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</si>
  <si>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</si>
  <si>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</si>
  <si>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</si>
  <si>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</si>
  <si>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</si>
  <si>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</si>
  <si>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</si>
  <si>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</si>
  <si>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大豊町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</si>
  <si>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</si>
  <si>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</si>
  <si>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</si>
  <si>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</si>
  <si>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</si>
  <si>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</si>
  <si>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</si>
  <si>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</si>
  <si>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</si>
  <si>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</si>
  <si>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</si>
  <si>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</si>
  <si>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</si>
  <si>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</si>
  <si>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</si>
  <si>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</si>
  <si>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</si>
  <si>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</si>
  <si>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</si>
  <si>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</si>
  <si>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</si>
  <si>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</si>
  <si>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</si>
  <si>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-17.9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</si>
  <si>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</si>
  <si>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</si>
  <si>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</si>
  <si>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</si>
  <si>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</si>
  <si>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</si>
  <si>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</si>
  <si>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</si>
  <si>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</si>
  <si>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</si>
  <si>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</si>
  <si>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</si>
  <si>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</si>
  <si>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</si>
  <si>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</si>
  <si>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</si>
  <si>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</si>
  <si>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</si>
  <si>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</si>
  <si>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</si>
  <si>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</si>
  <si>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</si>
  <si>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-4.0</t>
    <phoneticPr fontId="5"/>
  </si>
  <si>
    <t>基準財政需要額</t>
    <phoneticPr fontId="26"/>
  </si>
  <si>
    <t>うち日本人(％)</t>
    <phoneticPr fontId="5"/>
  </si>
  <si>
    <t>-4.2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</si>
  <si>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</si>
  <si>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</si>
  <si>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</si>
  <si>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</si>
  <si>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</si>
  <si>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</si>
  <si>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</si>
  <si>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</si>
  <si>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</si>
  <si>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</si>
  <si>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</si>
  <si>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</si>
  <si>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</si>
  <si>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</si>
  <si>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</si>
  <si>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</si>
  <si>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</si>
  <si>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</si>
  <si>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</si>
  <si>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</si>
  <si>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</si>
  <si>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</si>
  <si>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</si>
  <si>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</si>
  <si>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</si>
  <si>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</si>
  <si>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</si>
  <si>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</si>
  <si>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</si>
  <si>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</si>
  <si>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</si>
  <si>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</si>
  <si>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</si>
  <si>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</si>
  <si>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</si>
  <si>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</si>
  <si>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</si>
  <si>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</si>
  <si>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</si>
  <si>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</si>
  <si>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</si>
  <si>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</si>
  <si>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</si>
  <si>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</si>
  <si>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</si>
  <si>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</si>
  <si>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</si>
  <si>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</si>
  <si>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</si>
  <si>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</si>
  <si>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</si>
  <si>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</si>
  <si>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</si>
  <si>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</si>
  <si>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</si>
  <si>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</si>
  <si>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</si>
  <si>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</si>
  <si>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高知県大豊町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</si>
  <si>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</si>
  <si>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</si>
  <si>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</si>
  <si>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</si>
  <si>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</si>
  <si>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</si>
  <si>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</si>
  <si>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</si>
  <si>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</si>
  <si>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</si>
  <si>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</si>
  <si>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</si>
  <si>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</si>
  <si>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</si>
  <si>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</si>
  <si>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</si>
  <si>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</si>
  <si>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</si>
  <si>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</si>
  <si>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</si>
  <si>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</si>
  <si>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</si>
  <si>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</si>
  <si>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</si>
  <si>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</si>
  <si>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</si>
  <si>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</si>
  <si>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</si>
  <si>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</si>
  <si>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</si>
  <si>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</si>
  <si>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</si>
  <si>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</si>
  <si>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</si>
  <si>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</si>
  <si>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</si>
  <si>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</si>
  <si>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</si>
  <si>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</si>
  <si>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</si>
  <si>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</si>
  <si>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</si>
  <si>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</si>
  <si>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</si>
  <si>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</si>
  <si>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</si>
  <si>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</si>
  <si>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</si>
  <si>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</si>
  <si>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</si>
  <si>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</si>
  <si>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</si>
  <si>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</si>
  <si>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</si>
  <si>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</si>
  <si>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</si>
  <si>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</si>
  <si>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</si>
  <si>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</si>
  <si>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</si>
  <si>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</si>
  <si>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</si>
  <si>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</si>
  <si>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</si>
  <si>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</si>
  <si>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</si>
  <si>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</si>
  <si>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</si>
  <si>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</si>
  <si>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</si>
  <si>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</si>
  <si>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</si>
  <si>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</si>
  <si>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</si>
  <si>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</si>
  <si>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</si>
  <si>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</si>
  <si>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</si>
  <si>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</si>
  <si>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</si>
  <si>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</si>
  <si>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</si>
  <si>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</si>
  <si>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</si>
  <si>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</si>
  <si>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</si>
  <si>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</si>
  <si>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</si>
  <si>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</si>
  <si>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</si>
  <si>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</si>
  <si>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</si>
  <si>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</si>
  <si>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</si>
  <si>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</si>
  <si>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</si>
  <si>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</si>
  <si>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</si>
  <si>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</si>
  <si>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</si>
  <si>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</si>
  <si>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</si>
  <si>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</si>
  <si>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</si>
  <si>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</si>
  <si>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</si>
  <si>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</si>
  <si>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</si>
  <si>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</si>
  <si>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</si>
  <si>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</si>
  <si>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</si>
  <si>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</si>
  <si>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</si>
  <si>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</si>
  <si>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</si>
  <si>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</si>
  <si>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</si>
  <si>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</si>
  <si>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</si>
  <si>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</si>
  <si>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</si>
  <si>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</si>
  <si>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</si>
  <si>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</si>
  <si>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</si>
  <si>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</si>
  <si>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</si>
  <si>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</si>
  <si>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</si>
  <si>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</si>
  <si>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</si>
  <si>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</si>
  <si>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</si>
  <si>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</si>
  <si>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</si>
  <si>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</si>
  <si>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</si>
  <si>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</si>
  <si>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</si>
  <si>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</si>
  <si>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</si>
  <si>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</si>
  <si>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</si>
  <si>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</si>
  <si>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</si>
  <si>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</si>
  <si>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</si>
  <si>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</si>
  <si>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</si>
  <si>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高知県大豊町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</si>
  <si>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</si>
  <si>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</si>
  <si>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</si>
  <si>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</si>
  <si>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</si>
  <si>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</si>
  <si>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</si>
  <si>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</si>
  <si>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</si>
  <si>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</si>
  <si>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</si>
  <si>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</si>
  <si>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</si>
  <si>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</si>
  <si>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</si>
  <si>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</si>
  <si>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</si>
  <si>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</si>
  <si>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</si>
  <si>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</si>
  <si>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</si>
  <si>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</si>
  <si>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</si>
  <si>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</si>
  <si>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</si>
  <si>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</si>
  <si>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</si>
  <si>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</si>
  <si>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</si>
  <si>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</si>
  <si>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</si>
  <si>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</si>
  <si>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</si>
  <si>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</si>
  <si>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</si>
  <si>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</si>
  <si>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</si>
  <si>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</si>
  <si>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</si>
  <si>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</si>
  <si>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</si>
  <si>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</si>
  <si>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</si>
  <si>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</si>
  <si>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</si>
  <si>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</si>
  <si>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</si>
  <si>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</si>
  <si>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</si>
  <si>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</si>
  <si>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</si>
  <si>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</si>
  <si>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</si>
  <si>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</si>
  <si>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</si>
  <si>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</si>
  <si>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</si>
  <si>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</si>
  <si>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</si>
  <si>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</si>
  <si>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</si>
  <si>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</si>
  <si>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</si>
  <si>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</si>
  <si>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</si>
  <si>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</si>
  <si>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</si>
  <si>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</si>
  <si>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</si>
  <si>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</si>
  <si>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</si>
  <si>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</si>
  <si>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</si>
  <si>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</si>
  <si>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</si>
  <si>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</si>
  <si>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</si>
  <si>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</si>
  <si>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</si>
  <si>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</si>
  <si>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</si>
  <si>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</si>
  <si>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</si>
  <si>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</si>
  <si>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</si>
  <si>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</si>
  <si>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</si>
  <si>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</si>
  <si>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</si>
  <si>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</si>
  <si>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</si>
  <si>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</si>
  <si>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</si>
  <si>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</si>
  <si>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</si>
  <si>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</si>
  <si>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</si>
  <si>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</si>
  <si>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</si>
  <si>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</si>
  <si>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</si>
  <si>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</si>
  <si>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</si>
  <si>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</si>
  <si>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</si>
  <si>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</si>
  <si>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</si>
  <si>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</si>
  <si>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</si>
  <si>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</si>
  <si>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</si>
  <si>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</si>
  <si>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</si>
  <si>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</si>
  <si>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</si>
  <si>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</si>
  <si>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</si>
  <si>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</si>
  <si>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</si>
  <si>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</si>
  <si>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</si>
  <si>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</si>
  <si>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</si>
  <si>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</si>
  <si>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</si>
  <si>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</si>
  <si>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</si>
  <si>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</si>
  <si>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</si>
  <si>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</si>
  <si>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</si>
  <si>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</si>
  <si>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</si>
  <si>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</si>
  <si>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</si>
  <si>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</si>
  <si>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</si>
  <si>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</si>
  <si>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</si>
  <si>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</si>
  <si>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</si>
  <si>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</si>
  <si>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</si>
  <si>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</si>
  <si>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</si>
  <si>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</si>
  <si>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</si>
  <si>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</si>
  <si>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</si>
  <si>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</si>
  <si>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</si>
  <si>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</si>
  <si>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</si>
  <si>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</si>
  <si>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</si>
  <si>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</si>
  <si>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</si>
  <si>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</si>
  <si>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</si>
  <si>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</si>
  <si>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</si>
  <si>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</si>
  <si>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</si>
  <si>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</si>
  <si>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</si>
  <si>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</si>
  <si>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</si>
  <si>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</si>
  <si>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</si>
  <si>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</si>
  <si>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</si>
  <si>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</si>
  <si>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</si>
  <si>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2.51</t>
  </si>
  <si>
    <t>▲ 0.73</t>
  </si>
  <si>
    <t>簡易水道事業会計</t>
  </si>
  <si>
    <t>一般会計</t>
  </si>
  <si>
    <t>介護保険特別会計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</si>
  <si>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</si>
  <si>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</si>
  <si>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</si>
  <si>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</si>
  <si>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</si>
  <si>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</si>
  <si>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</si>
  <si>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</si>
  <si>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</si>
  <si>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</si>
  <si>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嶺北広域行政事務組合　一般会計</t>
    <rPh sb="0" eb="1">
      <t>レイ</t>
    </rPh>
    <rPh sb="1" eb="2">
      <t>ホク</t>
    </rPh>
    <rPh sb="2" eb="4">
      <t>コウイキ</t>
    </rPh>
    <rPh sb="4" eb="6">
      <t>ギョウセイ</t>
    </rPh>
    <rPh sb="6" eb="8">
      <t>ジム</t>
    </rPh>
    <rPh sb="8" eb="10">
      <t>クミアイ</t>
    </rPh>
    <rPh sb="11" eb="13">
      <t>イッパン</t>
    </rPh>
    <rPh sb="13" eb="15">
      <t>カイケイ</t>
    </rPh>
    <phoneticPr fontId="35"/>
  </si>
  <si>
    <t>嶺北広域行政事務組合　介護認定審査事務特別会計</t>
    <rPh sb="0" eb="1">
      <t>レイ</t>
    </rPh>
    <rPh sb="1" eb="2">
      <t>ホク</t>
    </rPh>
    <rPh sb="2" eb="4">
      <t>コウイキ</t>
    </rPh>
    <rPh sb="4" eb="6">
      <t>ギョウセイ</t>
    </rPh>
    <rPh sb="6" eb="8">
      <t>ジム</t>
    </rPh>
    <rPh sb="8" eb="10">
      <t>クミアイ</t>
    </rPh>
    <rPh sb="11" eb="13">
      <t>カイゴ</t>
    </rPh>
    <rPh sb="13" eb="15">
      <t>ニンテイ</t>
    </rPh>
    <rPh sb="15" eb="17">
      <t>シンサ</t>
    </rPh>
    <rPh sb="17" eb="19">
      <t>ジム</t>
    </rPh>
    <rPh sb="19" eb="21">
      <t>トクベツ</t>
    </rPh>
    <rPh sb="21" eb="23">
      <t>カイケイ</t>
    </rPh>
    <phoneticPr fontId="35"/>
  </si>
  <si>
    <t>こうち人づくり広域連合　一般会計</t>
    <rPh sb="3" eb="4">
      <t>ヒト</t>
    </rPh>
    <rPh sb="7" eb="9">
      <t>コウイキ</t>
    </rPh>
    <rPh sb="9" eb="11">
      <t>レンゴウ</t>
    </rPh>
    <rPh sb="12" eb="14">
      <t>イッパン</t>
    </rPh>
    <rPh sb="14" eb="16">
      <t>カイケイ</t>
    </rPh>
    <phoneticPr fontId="35"/>
  </si>
  <si>
    <t>高知県市町村総合事務組合　一般会計</t>
    <rPh sb="0" eb="3">
      <t>コウチケン</t>
    </rPh>
    <rPh sb="3" eb="6">
      <t>シチョウソン</t>
    </rPh>
    <rPh sb="6" eb="8">
      <t>ソウゴウ</t>
    </rPh>
    <rPh sb="8" eb="10">
      <t>ジム</t>
    </rPh>
    <rPh sb="10" eb="12">
      <t>クミアイ</t>
    </rPh>
    <rPh sb="13" eb="15">
      <t>イッパン</t>
    </rPh>
    <rPh sb="15" eb="17">
      <t>カイケイ</t>
    </rPh>
    <phoneticPr fontId="35"/>
  </si>
  <si>
    <t>高知県市町村総合事務組合　交通災害共済事業特別会計</t>
    <rPh sb="0" eb="3">
      <t>コウチケン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35"/>
  </si>
  <si>
    <t>高知県後期高齢者医療広域連合　一般会計</t>
  </si>
  <si>
    <t>高知県後期高齢者医療広域連合　特別会計</t>
  </si>
  <si>
    <t>大豊町観光開発協会</t>
    <rPh sb="0" eb="3">
      <t>オオトヨチョウ</t>
    </rPh>
    <rPh sb="3" eb="5">
      <t>カンコウ</t>
    </rPh>
    <rPh sb="5" eb="7">
      <t>カイハツ</t>
    </rPh>
    <rPh sb="7" eb="9">
      <t>キョウカイ</t>
    </rPh>
    <phoneticPr fontId="39"/>
  </si>
  <si>
    <t>大豊ゆとりファーム</t>
    <rPh sb="0" eb="2">
      <t>オオトヨ</t>
    </rPh>
    <phoneticPr fontId="39"/>
  </si>
  <si>
    <t>公共施設整備基金</t>
    <phoneticPr fontId="2"/>
  </si>
  <si>
    <t>町営住宅等管理基金</t>
    <phoneticPr fontId="2"/>
  </si>
  <si>
    <t>福祉基金</t>
    <phoneticPr fontId="2"/>
  </si>
  <si>
    <t>森林環境譲与税基金</t>
    <phoneticPr fontId="2"/>
  </si>
  <si>
    <t>公有林整備推進基金</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</si>
  <si>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</si>
  <si>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</si>
  <si>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</si>
  <si>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地方債の繰上償還等による地方債残高の減や、公共施設整備基金及び公営住宅整備基金の積立により、充当可能財源が将来負担額を上回る結果となっているが、有形固定資産減価償却率は類似団体よりも高く、公共施設の老朽化が著しい本町では、今後、公共施設等総合管理計画や個別施設計画に基づき、老朽化対策に積極的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</si>
  <si>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</si>
  <si>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</si>
  <si>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</si>
  <si>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</si>
  <si>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</si>
  <si>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</si>
  <si>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平成25年度及び平成27年度に実施した地方債の繰上償還等により実質公債費比率は類似団体と比較して低い水準にあるが、令和２年度以降、木材ストックヤード造成事業や大豊学園・保育・給食調理場等の移転工事等の大型事業により、起債の発行額が増加したほか、令和５年度では公営住宅新築のための用地買収も行った。今後も町営住宅の大規模改修等大型事業を控えており、起債発行額の増加、実質公債費比率の上昇が予想されるため、起債の繰上償還等の実施等により、これまで以上に公債費の適正化に取り組んでいく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</si>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</sst>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ゴシック"/>
      <family val="2"/>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40"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40"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1"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EEF2FB4F-AA02-436D-969C-068A0190F2B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268375</c:v>
                </c:pt>
                <c:pt idx="1">
                  <c:v>301035</c:v>
                </c:pt>
                <c:pt idx="2">
                  <c:v>277467</c:v>
                </c:pt>
                <c:pt idx="3">
                  <c:v>282256</c:v>
                </c:pt>
                <c:pt idx="4">
                  <c:v>295341</c:v>
                </c:pt>
              </c:numCache>
            </c:numRef>
          </c:val>
          <c:smooth val="0"/>
          <c:extLst>
            <c:ext xmlns:c16="http://schemas.microsoft.com/office/drawing/2014/chart" uri="{C3380CC4-5D6E-409C-BE32-E72D297353CC}">
              <c16:uniqueId val="{00000000-98D5-43FA-84AF-F33AA2F6615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529252</c:v>
                </c:pt>
                <c:pt idx="1">
                  <c:v>319435</c:v>
                </c:pt>
                <c:pt idx="2">
                  <c:v>553513</c:v>
                </c:pt>
                <c:pt idx="3">
                  <c:v>256802</c:v>
                </c:pt>
                <c:pt idx="4">
                  <c:v>272195</c:v>
                </c:pt>
              </c:numCache>
            </c:numRef>
          </c:val>
          <c:smooth val="0"/>
          <c:extLst>
            <c:ext xmlns:c16="http://schemas.microsoft.com/office/drawing/2014/chart" uri="{C3380CC4-5D6E-409C-BE32-E72D297353CC}">
              <c16:uniqueId val="{00000001-98D5-43FA-84AF-F33AA2F6615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3.48</c:v>
                </c:pt>
                <c:pt idx="1">
                  <c:v>5.64</c:v>
                </c:pt>
                <c:pt idx="2">
                  <c:v>2.68</c:v>
                </c:pt>
                <c:pt idx="3">
                  <c:v>2.92</c:v>
                </c:pt>
                <c:pt idx="4">
                  <c:v>2.06</c:v>
                </c:pt>
              </c:numCache>
            </c:numRef>
          </c:val>
          <c:extLst>
            <c:ext xmlns:c16="http://schemas.microsoft.com/office/drawing/2014/chart" uri="{C3380CC4-5D6E-409C-BE32-E72D297353CC}">
              <c16:uniqueId val="{00000000-DEAE-4D60-8572-ACC4138A921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16.920000000000002</c:v>
                </c:pt>
                <c:pt idx="1">
                  <c:v>17.559999999999999</c:v>
                </c:pt>
                <c:pt idx="2">
                  <c:v>19.09</c:v>
                </c:pt>
                <c:pt idx="3">
                  <c:v>20.94</c:v>
                </c:pt>
                <c:pt idx="4">
                  <c:v>20.64</c:v>
                </c:pt>
              </c:numCache>
            </c:numRef>
          </c:val>
          <c:extLst>
            <c:ext xmlns:c16="http://schemas.microsoft.com/office/drawing/2014/chart" uri="{C3380CC4-5D6E-409C-BE32-E72D297353CC}">
              <c16:uniqueId val="{00000001-DEAE-4D60-8572-ACC4138A921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0.49</c:v>
                </c:pt>
                <c:pt idx="1">
                  <c:v>2.48</c:v>
                </c:pt>
                <c:pt idx="2">
                  <c:v>-2.5099999999999998</c:v>
                </c:pt>
                <c:pt idx="3">
                  <c:v>8.69</c:v>
                </c:pt>
                <c:pt idx="4">
                  <c:v>-0.73</c:v>
                </c:pt>
              </c:numCache>
            </c:numRef>
          </c:val>
          <c:smooth val="0"/>
          <c:extLst>
            <c:ext xmlns:c16="http://schemas.microsoft.com/office/drawing/2014/chart" uri="{C3380CC4-5D6E-409C-BE32-E72D297353CC}">
              <c16:uniqueId val="{00000002-DEAE-4D60-8572-ACC4138A921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0.48</c:v>
                </c:pt>
                <c:pt idx="4">
                  <c:v>#N/A</c:v>
                </c:pt>
                <c:pt idx="5">
                  <c:v>0.32</c:v>
                </c:pt>
                <c:pt idx="6">
                  <c:v>#N/A</c:v>
                </c:pt>
                <c:pt idx="7">
                  <c:v>0</c:v>
                </c:pt>
                <c:pt idx="8">
                  <c:v>0</c:v>
                </c:pt>
                <c:pt idx="9">
                  <c:v>0</c:v>
                </c:pt>
              </c:numCache>
            </c:numRef>
          </c:val>
          <c:extLst>
            <c:ext xmlns:c16="http://schemas.microsoft.com/office/drawing/2014/chart" uri="{C3380CC4-5D6E-409C-BE32-E72D297353CC}">
              <c16:uniqueId val="{00000000-8B32-4F2D-917C-0E726939845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B32-4F2D-917C-0E726939845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B32-4F2D-917C-0E726939845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B32-4F2D-917C-0E7269398456}"/>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8B32-4F2D-917C-0E7269398456}"/>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5-8B32-4F2D-917C-0E7269398456}"/>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c:v>
                </c:pt>
                <c:pt idx="2">
                  <c:v>#N/A</c:v>
                </c:pt>
                <c:pt idx="3">
                  <c:v>0.3</c:v>
                </c:pt>
                <c:pt idx="4">
                  <c:v>#N/A</c:v>
                </c:pt>
                <c:pt idx="5">
                  <c:v>0.55000000000000004</c:v>
                </c:pt>
                <c:pt idx="6">
                  <c:v>#N/A</c:v>
                </c:pt>
                <c:pt idx="7">
                  <c:v>0.14000000000000001</c:v>
                </c:pt>
                <c:pt idx="8">
                  <c:v>#N/A</c:v>
                </c:pt>
                <c:pt idx="9">
                  <c:v>0.19</c:v>
                </c:pt>
              </c:numCache>
            </c:numRef>
          </c:val>
          <c:extLst>
            <c:ext xmlns:c16="http://schemas.microsoft.com/office/drawing/2014/chart" uri="{C3380CC4-5D6E-409C-BE32-E72D297353CC}">
              <c16:uniqueId val="{00000006-8B32-4F2D-917C-0E7269398456}"/>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0.62</c:v>
                </c:pt>
                <c:pt idx="2">
                  <c:v>#N/A</c:v>
                </c:pt>
                <c:pt idx="3">
                  <c:v>0.22</c:v>
                </c:pt>
                <c:pt idx="4">
                  <c:v>#N/A</c:v>
                </c:pt>
                <c:pt idx="5">
                  <c:v>0.37</c:v>
                </c:pt>
                <c:pt idx="6">
                  <c:v>#N/A</c:v>
                </c:pt>
                <c:pt idx="7">
                  <c:v>0.71</c:v>
                </c:pt>
                <c:pt idx="8">
                  <c:v>#N/A</c:v>
                </c:pt>
                <c:pt idx="9">
                  <c:v>0.89</c:v>
                </c:pt>
              </c:numCache>
            </c:numRef>
          </c:val>
          <c:extLst>
            <c:ext xmlns:c16="http://schemas.microsoft.com/office/drawing/2014/chart" uri="{C3380CC4-5D6E-409C-BE32-E72D297353CC}">
              <c16:uniqueId val="{00000007-8B32-4F2D-917C-0E726939845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3.48</c:v>
                </c:pt>
                <c:pt idx="2">
                  <c:v>#N/A</c:v>
                </c:pt>
                <c:pt idx="3">
                  <c:v>5.63</c:v>
                </c:pt>
                <c:pt idx="4">
                  <c:v>#N/A</c:v>
                </c:pt>
                <c:pt idx="5">
                  <c:v>2.68</c:v>
                </c:pt>
                <c:pt idx="6">
                  <c:v>#N/A</c:v>
                </c:pt>
                <c:pt idx="7">
                  <c:v>2.91</c:v>
                </c:pt>
                <c:pt idx="8">
                  <c:v>#N/A</c:v>
                </c:pt>
                <c:pt idx="9">
                  <c:v>2.0499999999999998</c:v>
                </c:pt>
              </c:numCache>
            </c:numRef>
          </c:val>
          <c:extLst>
            <c:ext xmlns:c16="http://schemas.microsoft.com/office/drawing/2014/chart" uri="{C3380CC4-5D6E-409C-BE32-E72D297353CC}">
              <c16:uniqueId val="{00000008-8B32-4F2D-917C-0E7269398456}"/>
            </c:ext>
          </c:extLst>
        </c:ser>
        <c:ser>
          <c:idx val="9"/>
          <c:order val="9"/>
          <c:tx>
            <c:strRef>
              <c:f>データシート!$A$36</c:f>
              <c:strCache>
                <c:ptCount val="1"/>
                <c:pt idx="0">
                  <c:v>簡易水道事業会計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0</c:v>
                </c:pt>
                <c:pt idx="1">
                  <c:v>0</c:v>
                </c:pt>
                <c:pt idx="2">
                  <c:v>0</c:v>
                </c:pt>
                <c:pt idx="3">
                  <c:v>0</c:v>
                </c:pt>
                <c:pt idx="4">
                  <c:v>0</c:v>
                </c:pt>
                <c:pt idx="5">
                  <c:v>0</c:v>
                </c:pt>
                <c:pt idx="6">
                  <c:v>0</c:v>
                </c:pt>
                <c:pt idx="7">
                  <c:v>0</c:v>
                </c:pt>
                <c:pt idx="8">
                  <c:v>#N/A</c:v>
                </c:pt>
                <c:pt idx="9">
                  <c:v>4.7699999999999996</c:v>
                </c:pt>
              </c:numCache>
            </c:numRef>
          </c:val>
          <c:extLst>
            <c:ext xmlns:c16="http://schemas.microsoft.com/office/drawing/2014/chart" uri="{C3380CC4-5D6E-409C-BE32-E72D297353CC}">
              <c16:uniqueId val="{00000009-8B32-4F2D-917C-0E726939845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372</c:v>
                </c:pt>
                <c:pt idx="5">
                  <c:v>379</c:v>
                </c:pt>
                <c:pt idx="8">
                  <c:v>392</c:v>
                </c:pt>
                <c:pt idx="11">
                  <c:v>475</c:v>
                </c:pt>
                <c:pt idx="14">
                  <c:v>531</c:v>
                </c:pt>
              </c:numCache>
            </c:numRef>
          </c:val>
          <c:extLst>
            <c:ext xmlns:c16="http://schemas.microsoft.com/office/drawing/2014/chart" uri="{C3380CC4-5D6E-409C-BE32-E72D297353CC}">
              <c16:uniqueId val="{00000000-6B7A-4DFF-B360-41FCBB6D934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B7A-4DFF-B360-41FCBB6D934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B7A-4DFF-B360-41FCBB6D934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c:v>
                </c:pt>
                <c:pt idx="3">
                  <c:v>7</c:v>
                </c:pt>
                <c:pt idx="6">
                  <c:v>7</c:v>
                </c:pt>
                <c:pt idx="9">
                  <c:v>7</c:v>
                </c:pt>
                <c:pt idx="12">
                  <c:v>7</c:v>
                </c:pt>
              </c:numCache>
            </c:numRef>
          </c:val>
          <c:extLst>
            <c:ext xmlns:c16="http://schemas.microsoft.com/office/drawing/2014/chart" uri="{C3380CC4-5D6E-409C-BE32-E72D297353CC}">
              <c16:uniqueId val="{00000003-6B7A-4DFF-B360-41FCBB6D934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54</c:v>
                </c:pt>
                <c:pt idx="3">
                  <c:v>53</c:v>
                </c:pt>
                <c:pt idx="6">
                  <c:v>62</c:v>
                </c:pt>
                <c:pt idx="9">
                  <c:v>38</c:v>
                </c:pt>
                <c:pt idx="12">
                  <c:v>95</c:v>
                </c:pt>
              </c:numCache>
            </c:numRef>
          </c:val>
          <c:extLst>
            <c:ext xmlns:c16="http://schemas.microsoft.com/office/drawing/2014/chart" uri="{C3380CC4-5D6E-409C-BE32-E72D297353CC}">
              <c16:uniqueId val="{00000004-6B7A-4DFF-B360-41FCBB6D934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B7A-4DFF-B360-41FCBB6D934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B7A-4DFF-B360-41FCBB6D934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372</c:v>
                </c:pt>
                <c:pt idx="3">
                  <c:v>406</c:v>
                </c:pt>
                <c:pt idx="6">
                  <c:v>465</c:v>
                </c:pt>
                <c:pt idx="9">
                  <c:v>539</c:v>
                </c:pt>
                <c:pt idx="12">
                  <c:v>579</c:v>
                </c:pt>
              </c:numCache>
            </c:numRef>
          </c:val>
          <c:extLst>
            <c:ext xmlns:c16="http://schemas.microsoft.com/office/drawing/2014/chart" uri="{C3380CC4-5D6E-409C-BE32-E72D297353CC}">
              <c16:uniqueId val="{00000007-6B7A-4DFF-B360-41FCBB6D934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60</c:v>
                </c:pt>
                <c:pt idx="2">
                  <c:v>#N/A</c:v>
                </c:pt>
                <c:pt idx="3">
                  <c:v>#N/A</c:v>
                </c:pt>
                <c:pt idx="4">
                  <c:v>87</c:v>
                </c:pt>
                <c:pt idx="5">
                  <c:v>#N/A</c:v>
                </c:pt>
                <c:pt idx="6">
                  <c:v>#N/A</c:v>
                </c:pt>
                <c:pt idx="7">
                  <c:v>142</c:v>
                </c:pt>
                <c:pt idx="8">
                  <c:v>#N/A</c:v>
                </c:pt>
                <c:pt idx="9">
                  <c:v>#N/A</c:v>
                </c:pt>
                <c:pt idx="10">
                  <c:v>109</c:v>
                </c:pt>
                <c:pt idx="11">
                  <c:v>#N/A</c:v>
                </c:pt>
                <c:pt idx="12">
                  <c:v>#N/A</c:v>
                </c:pt>
                <c:pt idx="13">
                  <c:v>150</c:v>
                </c:pt>
                <c:pt idx="14">
                  <c:v>#N/A</c:v>
                </c:pt>
              </c:numCache>
            </c:numRef>
          </c:val>
          <c:smooth val="0"/>
          <c:extLst>
            <c:ext xmlns:c16="http://schemas.microsoft.com/office/drawing/2014/chart" uri="{C3380CC4-5D6E-409C-BE32-E72D297353CC}">
              <c16:uniqueId val="{00000008-6B7A-4DFF-B360-41FCBB6D934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4979</c:v>
                </c:pt>
                <c:pt idx="5">
                  <c:v>5242</c:v>
                </c:pt>
                <c:pt idx="8">
                  <c:v>5796</c:v>
                </c:pt>
                <c:pt idx="11">
                  <c:v>5703</c:v>
                </c:pt>
                <c:pt idx="14">
                  <c:v>5472</c:v>
                </c:pt>
              </c:numCache>
            </c:numRef>
          </c:val>
          <c:extLst>
            <c:ext xmlns:c16="http://schemas.microsoft.com/office/drawing/2014/chart" uri="{C3380CC4-5D6E-409C-BE32-E72D297353CC}">
              <c16:uniqueId val="{00000000-0DF6-412A-A2D3-5F42B72E8DC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0DF6-412A-A2D3-5F42B72E8DC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5011</c:v>
                </c:pt>
                <c:pt idx="5">
                  <c:v>6345</c:v>
                </c:pt>
                <c:pt idx="8">
                  <c:v>7531</c:v>
                </c:pt>
                <c:pt idx="11">
                  <c:v>10145</c:v>
                </c:pt>
                <c:pt idx="14">
                  <c:v>8842</c:v>
                </c:pt>
              </c:numCache>
            </c:numRef>
          </c:val>
          <c:extLst>
            <c:ext xmlns:c16="http://schemas.microsoft.com/office/drawing/2014/chart" uri="{C3380CC4-5D6E-409C-BE32-E72D297353CC}">
              <c16:uniqueId val="{00000002-0DF6-412A-A2D3-5F42B72E8DC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DF6-412A-A2D3-5F42B72E8DC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DF6-412A-A2D3-5F42B72E8DC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DF6-412A-A2D3-5F42B72E8DC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1109</c:v>
                </c:pt>
                <c:pt idx="3">
                  <c:v>1051</c:v>
                </c:pt>
                <c:pt idx="6">
                  <c:v>1030</c:v>
                </c:pt>
                <c:pt idx="9">
                  <c:v>1135</c:v>
                </c:pt>
                <c:pt idx="12">
                  <c:v>1006</c:v>
                </c:pt>
              </c:numCache>
            </c:numRef>
          </c:val>
          <c:extLst>
            <c:ext xmlns:c16="http://schemas.microsoft.com/office/drawing/2014/chart" uri="{C3380CC4-5D6E-409C-BE32-E72D297353CC}">
              <c16:uniqueId val="{00000006-0DF6-412A-A2D3-5F42B72E8DC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61</c:v>
                </c:pt>
                <c:pt idx="3">
                  <c:v>54</c:v>
                </c:pt>
                <c:pt idx="6">
                  <c:v>48</c:v>
                </c:pt>
                <c:pt idx="9">
                  <c:v>41</c:v>
                </c:pt>
                <c:pt idx="12">
                  <c:v>34</c:v>
                </c:pt>
              </c:numCache>
            </c:numRef>
          </c:val>
          <c:extLst>
            <c:ext xmlns:c16="http://schemas.microsoft.com/office/drawing/2014/chart" uri="{C3380CC4-5D6E-409C-BE32-E72D297353CC}">
              <c16:uniqueId val="{00000007-0DF6-412A-A2D3-5F42B72E8DC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446</c:v>
                </c:pt>
                <c:pt idx="3">
                  <c:v>429</c:v>
                </c:pt>
                <c:pt idx="6">
                  <c:v>404</c:v>
                </c:pt>
                <c:pt idx="9">
                  <c:v>322</c:v>
                </c:pt>
                <c:pt idx="12">
                  <c:v>324</c:v>
                </c:pt>
              </c:numCache>
            </c:numRef>
          </c:val>
          <c:extLst>
            <c:ext xmlns:c16="http://schemas.microsoft.com/office/drawing/2014/chart" uri="{C3380CC4-5D6E-409C-BE32-E72D297353CC}">
              <c16:uniqueId val="{00000008-0DF6-412A-A2D3-5F42B72E8DC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DF6-412A-A2D3-5F42B72E8DC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5183</c:v>
                </c:pt>
                <c:pt idx="3">
                  <c:v>5580</c:v>
                </c:pt>
                <c:pt idx="6">
                  <c:v>6465</c:v>
                </c:pt>
                <c:pt idx="9">
                  <c:v>6139</c:v>
                </c:pt>
                <c:pt idx="12">
                  <c:v>5979</c:v>
                </c:pt>
              </c:numCache>
            </c:numRef>
          </c:val>
          <c:extLst>
            <c:ext xmlns:c16="http://schemas.microsoft.com/office/drawing/2014/chart" uri="{C3380CC4-5D6E-409C-BE32-E72D297353CC}">
              <c16:uniqueId val="{0000000A-0DF6-412A-A2D3-5F42B72E8DC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DF6-412A-A2D3-5F42B72E8DC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703</c:v>
                </c:pt>
                <c:pt idx="1">
                  <c:v>756</c:v>
                </c:pt>
                <c:pt idx="2">
                  <c:v>759</c:v>
                </c:pt>
              </c:numCache>
            </c:numRef>
          </c:val>
          <c:extLst>
            <c:ext xmlns:c16="http://schemas.microsoft.com/office/drawing/2014/chart" uri="{C3380CC4-5D6E-409C-BE32-E72D297353CC}">
              <c16:uniqueId val="{00000000-ABED-4932-B12E-A4C8E41221F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3041</c:v>
                </c:pt>
                <c:pt idx="1">
                  <c:v>3053</c:v>
                </c:pt>
                <c:pt idx="2">
                  <c:v>3136</c:v>
                </c:pt>
              </c:numCache>
            </c:numRef>
          </c:val>
          <c:extLst>
            <c:ext xmlns:c16="http://schemas.microsoft.com/office/drawing/2014/chart" uri="{C3380CC4-5D6E-409C-BE32-E72D297353CC}">
              <c16:uniqueId val="{00000001-ABED-4932-B12E-A4C8E41221F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2789</c:v>
                </c:pt>
                <c:pt idx="1">
                  <c:v>3277</c:v>
                </c:pt>
                <c:pt idx="2">
                  <c:v>3908</c:v>
                </c:pt>
              </c:numCache>
            </c:numRef>
          </c:val>
          <c:extLst>
            <c:ext xmlns:c16="http://schemas.microsoft.com/office/drawing/2014/chart" uri="{C3380CC4-5D6E-409C-BE32-E72D297353CC}">
              <c16:uniqueId val="{00000002-ABED-4932-B12E-A4C8E41221F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{1DDC5634-0BB9-4776-A2B5-CFD546B81F04}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6DC-4E82-91B0-30F94BA9C6D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{959E5E0A-9627-4B22-B40A-796ADED816FA}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6DC-4E82-91B0-30F94BA9C6D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{876C539A-618D-48A9-B84A-3D68135F8F79}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6DC-4E82-91B0-30F94BA9C6D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{B96C9C04-881A-43E0-BA01-1B0C71485ADD}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6DC-4E82-91B0-30F94BA9C6D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{2D7E63E7-25E5-40B5-8545-30AC55785FB4}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6DC-4E82-91B0-30F94BA9C6D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{A84A78EC-7F1F-4A3E-BA46-9199A491C7A6}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6DC-4E82-91B0-30F94BA9C6D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{1049BF95-0DA9-4C91-8DD8-50318C06357C}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6DC-4E82-91B0-30F94BA9C6D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{7E3F02C1-4C32-4634-8FDE-CE7B9BB3FFB0}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6DC-4E82-91B0-30F94BA9C6D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{B41FAAC0-17A4-4C9B-99B6-A9B7D7736FE6}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6DC-4E82-91B0-30F94BA9C6D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65.8</c:v>
                </c:pt>
                <c:pt idx="8">
                  <c:v>66.099999999999994</c:v>
                </c:pt>
                <c:pt idx="16">
                  <c:v>63.6</c:v>
                </c:pt>
                <c:pt idx="24">
                  <c:v>64.2</c:v>
                </c:pt>
                <c:pt idx="32">
                  <c:v>64.7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6DC-4E82-91B0-30F94BA9C6D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{BABFAF82-71E9-4CE2-872F-59E86D934EDF}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6DC-4E82-91B0-30F94BA9C6D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{9C4CDDA2-7326-4701-88C1-9691CDB95864}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6DC-4E82-91B0-30F94BA9C6D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{28A5C89A-2298-4D0B-8751-5C5178C80FCA}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6DC-4E82-91B0-30F94BA9C6D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{818DEFDB-CA42-49A4-95BA-F0F4D574CB62}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6DC-4E82-91B0-30F94BA9C6D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{9188FD17-CB24-42D2-AF5F-488E957BDE6D}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6DC-4E82-91B0-30F94BA9C6D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{BCF43E8C-EFFD-4297-AD99-518A66DC4B67}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6DC-4E82-91B0-30F94BA9C6D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{9B8399F7-CD1E-40FF-80E0-A5DF727A3803}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6DC-4E82-91B0-30F94BA9C6D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{397D232E-1389-4CDA-A8A1-D20618F32234}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6DC-4E82-91B0-30F94BA9C6D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{FDBF39F3-A5CB-4B8A-B18D-F5484301C27A}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6DC-4E82-91B0-30F94BA9C6D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62.2</c:v>
                </c:pt>
                <c:pt idx="24">
                  <c:v>63.6</c:v>
                </c:pt>
                <c:pt idx="32">
                  <c:v>65.900000000000006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6DC-4E82-91B0-30F94BA9C6D0}"/>
            </c:ext>
          </c:extLst>
        </c:ser>
        <c:dLbls>
          <c:showLegendKey val="0"/>
          <c:showVal val="1"/>
          <c:showCatName val="0"/>
          <c:showSerName val="0"/>
          <c:showPercent val="0"/>
          <c:showBubbleSize val="0"/>
        </c:dLbls>
        <c:axId val="46179840"/>
        <c:axId val="46181760"/>
      </c:scatterChart>
      <c:valAx>
        <c:axId val="46179840"/>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{CAAD69EC-0D80-43EA-A934-42E4BC7E0B19}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892-463D-9A8A-804B8019E55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{96486132-72CF-473F-B067-FE4FC2246BD7}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892-463D-9A8A-804B8019E55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{3F7B34FB-3A05-423F-848C-923BA2857A4F}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892-463D-9A8A-804B8019E55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{B6E217A3-1826-44DA-ADDF-BAF535E9031B}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892-463D-9A8A-804B8019E55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{8513F0F0-46E3-4E39-ABEB-CD7DFCCD0624}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892-463D-9A8A-804B8019E55A}"/>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{583D3460-CF75-49D2-B24B-EE4539BCD451}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892-463D-9A8A-804B8019E55A}"/>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{5A0110B2-1506-4AB5-8097-37642A2CC1F0}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892-463D-9A8A-804B8019E55A}"/>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{6F664CC3-D584-4AA3-BC69-2BF70CB68A77}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892-463D-9A8A-804B8019E55A}"/>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{CB0F80DA-6A94-475C-9940-7BBB62F31383}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892-463D-9A8A-804B8019E55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c:v>
                </c:pt>
                <c:pt idx="8">
                  <c:v>2.4</c:v>
                </c:pt>
                <c:pt idx="16">
                  <c:v>3</c:v>
                </c:pt>
                <c:pt idx="24">
                  <c:v>3.5</c:v>
                </c:pt>
                <c:pt idx="32">
                  <c:v>4.0999999999999996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892-463D-9A8A-804B8019E55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{AEF79420-4CD6-4513-90A5-BCB0285F3D43}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892-463D-9A8A-804B8019E55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{471C94FE-5A67-4DE3-B880-1DDC2A8B0745}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892-463D-9A8A-804B8019E55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{89554E1B-28C6-4808-BFD5-1DC792DAC4B3}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892-463D-9A8A-804B8019E55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{DAA2EF04-FC50-4163-A68D-E2C8393C37F1}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892-463D-9A8A-804B8019E55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{DC423E07-EB0F-4819-9E26-336A7C0A2DBC}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892-463D-9A8A-804B8019E55A}"/>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{1D169ACF-6F84-46F6-A7BE-9B434C8AEAAB}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892-463D-9A8A-804B8019E55A}"/>
                </c:ext>
              </c:extLst>
            </c:dLbl>
            <c:dLbl>
              <c:idx val="16"/>
              <c:layout>
                <c:manualLayout>
                  <c:x val="-4.4905057365901176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{2CED4FA5-8BE1-4367-852C-0F95491741DC}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892-463D-9A8A-804B8019E55A}"/>
                </c:ext>
              </c:extLst>
            </c:dLbl>
            <c:dLbl>
              <c:idx val="24"/>
              <c:layout>
                <c:manualLayout>
                  <c:x val="-1.8235628084249993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{4703B3C7-2589-420D-8F70-E6656CCC3DAB}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892-463D-9A8A-804B8019E55A}"/>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{85E28936-9707-4450-BA61-14C50FFBADAB}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892-463D-9A8A-804B8019E55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7.4</c:v>
                </c:pt>
                <c:pt idx="16">
                  <c:v>7.5</c:v>
                </c:pt>
                <c:pt idx="24">
                  <c:v>7.5</c:v>
                </c:pt>
                <c:pt idx="32">
                  <c:v>7.7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892-463D-9A8A-804B8019E55A}"/>
            </c:ext>
          </c:extLst>
        </c:ser>
        <c:dLbls>
          <c:showLegendKey val="0"/>
          <c:showVal val="1"/>
          <c:showCatName val="0"/>
          <c:showSerName val="0"/>
          <c:showPercent val="0"/>
          <c:showBubbleSize val="0"/>
        </c:dLbls>
        <c:axId val="84219776"/>
        <c:axId val="84234240"/>
      </c:scatterChart>
      <c:valAx>
        <c:axId val="84219776"/>
        <c:scaling>
          <c:orientation val="maxMin"/>
          <c:max val="7.8"/>
          <c:min val="7.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高知県大豊町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投資的事業に充当する起債枠を精査・抑制することで、起債の元利償還額は平成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年をピークに減ってきており、平成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年度及び平成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年度に繰上償還を行ったことにより更に減となった。しかし、ストックヤード造成事業等の大型事業により、平成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年度から令和元年度までには約</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億の借入を行い、令和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年度にはその元金償還が始まったことから、それ以降増加傾向にある。</a:t>
          </a:r>
          <a:endParaRPr lang="ja-JP" altLang="ja-JP" sz="1400">
            <a:effectLst/>
          </a:endParaRPr>
        </a:p>
        <a:p>
          <a:r>
            <a:rPr kumimoji="1" lang="ja-JP" altLang="ja-JP" sz="1100">
              <a:solidFill>
                <a:schemeClr val="dk1"/>
              </a:solidFill>
              <a:effectLst/>
              <a:latin typeface="+mn-lt"/>
              <a:ea typeface="+mn-ea"/>
              <a:cs typeface="+mn-cs"/>
            </a:rPr>
            <a:t>また、令和２年度及び３年度には、保小中一貫教育施設整備事業の大型事業の新発債の発行があったため、今後、実質公債費比率の上昇を抑制するためにも、令和４年度には既発債の繰上償還を行ったところであり、引き続き健全な財政運営に努め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満期一括償還地方債の借入無し</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高知県大豊町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地方債の繰上償還等による地方債残高の減や、財政調整基金及び減債基金等の積立により、平成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から充当可能財源が将来負担額を上回る結果となっているが、ストックヤード造成事業等の大型事業による地方債残高が増加しており、また、令和２年度及び３年度は保小中一貫教育施設整備等の大型事業により、起債の借入額の増加が見られた。令和４年度には繰上償還を行ったが、今後とも繰上償還等を行い、公債費等義務的経費の削減を中心とする行政改革を進め、後世への負担を少しでも軽減するよう、新規事業等の実施について総点検を図り、財政の健全化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高知県大豊町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減債</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基金への決算剰余金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万円積立、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町営住宅等管理基金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への約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7,250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万円の積立による増。</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その他預金利子の積立等により</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、基金全体としては約</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1,700</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万円の増となった。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公共施設の老朽化対策のため、公共施設整備基金</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及び町営住宅等管理基金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を中心に積立を行うほか、減債基金への積立を行い、繰上償還を実施することで実質公債費比率の上昇を抑制する。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公共施設整備基金：公共施設の円滑な整備を図る。</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具体例：庁舎建替、老朽施設の更新等</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町営住宅等管理基金：町営住宅等の維持管理、修繕又は改良等を円滑に行う。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森林環境譲与税基金：森林環境譲与税を財源として、森林の整備に関する施策等を実施するため、必要な資金を積み立てる。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公共施設整備基金：</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預金利子の積立により増となった。</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町営住宅等管理基金：計画修繕積立金他約</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5</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億</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7,230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万円及び預金利子の積立により増となった。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森林環境譲与税基金：</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約</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5,560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万円の積立及び預金利子の積立により増となった</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公共施設整備基金：本町においては、公共施設の老朽化が深刻な問題となっており、耐震基準を満たさない施設も多く存在する。本庁舎についてもそういった施設の一つであり、平成</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31</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年</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月に別施設への緊急的な避難移転を行ったが、新庁舎建設についての目処がたっていない状況である。すべての公共施設の点検を行ったが、その結果に基づき今後の施設の更新・除却等について協議を行い、計画に基づき施設の更新等を行う予定であり、その経費に充てるため毎年積立を行っ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町営住宅等管理基金：老朽化が深刻な問題となっている町営住宅等の大規模修繕や改良等を計画的に行う予定であり、その経費に充てるため毎年積立を行っていく。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森林環境譲与税基金：森林の整備に関する施策や、森林の整備を担うべき人材の育成及び確保、森林の有する公益的機能に関する普及啓発、木材の利用の促進その他の森林の整備の促進に関する施策を実施するために必要な資金として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預金利子の積立による増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将来的な地方交付税の減等による財源不足に対応するため</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決算剰余金</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や運用益等を積立てる。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普通交付税・臨時財政対策債償還基金費分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千円及び預金利子積立による増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今後、地方債償還が増え続け</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ること</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から、それに備えて毎年度</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計画的に</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積立を行う予定である</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BA31DB-ACA7-406A-977A-0FF34FE79A3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996853B-3F29-44FB-9E86-5ACD0E207E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D2DBCF03-B454-4872-97D6-6DF03241C82F}"/>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14B7D696-D945-4E00-A4D4-F29DE1041CA2}"/>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E2AC5CBF-ED2E-4268-BBC2-FE8A62B47F2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6B08F0F0-DFAD-4089-8957-A0B901E8455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A28719C6-B467-4348-B441-20A89AAD2162}"/>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37DA4876-8117-4C01-9308-4D8434EF1D2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BDB7693E-D19A-49BD-A282-323E940A9174}"/>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34C03549-4C7F-4353-8313-727FD73A2E13}"/>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186CD49E-36D7-49B7-B1AF-4B4C4386B51F}"/>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C66C3A50-2F3F-4FB6-8BAC-132B5571F028}"/>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37E83A40-918A-48A5-BD5D-03B092C0E81C}"/>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B0EE1A20-BD19-4097-80A8-8775E3022CCA}"/>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C7E7CC55-EAF9-44EF-B926-F56D9F5BA7B3}"/>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54F76651-8896-4458-8AAC-B4ECCB768254}"/>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高知県大豊町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B8D866EE-D0F7-4EB7-AC51-81222B5D958B}"/>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6A105315-0D5F-4E4C-95EE-FEDDDB60BB74}"/>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8410BD3F-C015-43AD-ADA2-139B4430829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4783658B-19E9-46D7-8AD8-78789028ED7B}"/>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E75E8929-5349-49AB-A044-0C24A764C5E9}"/>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BB855236-418B-4955-8444-67AEC8CCEEF5}"/>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3,095
3,048
315.06
5,767,594
5,531,486
75,572
3,676,181
5,979,090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2183C1C2-DC55-4731-96FD-248C1CB46DA5}"/>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884E1661-B2D4-4DE9-BD5E-1246BD144231}"/>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3DD4A1C4-C140-4F86-BB1D-3858F8448B19}"/>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B5B14D4F-EE9F-4416-AB45-BF77CEA5754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748E27A7-0F78-4919-86CA-8AECFB24D504}"/>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1900B005-69F7-4776-AC98-2AB10AAFC82B}"/>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3DDA5FFD-2476-4B9F-B621-F0AD012F8EA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2C011F75-049A-4FFC-BEAB-DB582D5940B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80F690B1-091A-48E7-871E-017DF37DCE4B}"/>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3CEBAD3A-6632-4876-8D6C-5036A848BA61}"/>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87E4824E-BA59-4415-94FB-49A58E627FF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A9C48D6-3379-430B-B712-BB1F4C3672D8}"/>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83C47C96-D44E-4FD5-A06D-905742724C9A}"/>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991491C1-5B16-4F4A-85C3-E059D7A54A41}"/>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2A4BBE70-0EDD-42B6-A5C9-C624A10CA8C7}"/>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AD390757-C730-44D7-98C7-F1DD3EF895C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5F19CFE7-B51A-426C-9A0C-666495D72C0A}"/>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E02E4EDF-35EF-46AA-AD2E-FD2C1A0E4F98}"/>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8678528-BF47-4D0C-B531-FC610C19A3B1}"/>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FB097951-7F90-4D8A-85BF-0A6AFFB0D7A7}"/>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64545DD7-0093-48AA-B35A-CE2CCCEDD4B7}"/>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9CB8BC9E-2A54-45A6-B9A4-181EB9BE6048}"/>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F38AA1BD-F87F-4660-9EFF-FCA8B5945D3F}"/>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15B84CE8-A00F-4D35-90B3-00E1F1460286}"/>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98BB1C0A-CE76-4A10-9392-60857954B089}"/>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9F44EA35-31BE-4692-84BC-3A6DAC4D24B9}"/>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2EE235CD-1942-4E23-A15F-10158CE03169}"/>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57F283A4-478E-4063-9D1A-75D195934BED}"/>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52CC2062-5BD3-496C-BC3A-732A31DB245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BEC1F337-712C-4D87-815E-EF041FD6D429}"/>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3381B5C3-54CF-441D-8501-97DE299296DD}"/>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E2D3F984-32D4-44F5-B865-AA9550492998}"/>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945851C6-9A49-4344-A620-3AF09263AF78}"/>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8BC50C8E-7F25-4F2B-BEF0-858EC757671E}"/>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90411D5-0EA4-47E4-833E-39F1F53A5B07}"/>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令和５年度では、公営住宅の用地取得等、新規の固定資産取得があったものの、前年値から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ポイント増加した。類似団体と比較すると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低い数値となってはいるが、全体的に多くの公共施設が老朽化していることを示している。遊休施設についての有効活用が本町の課題となっており、今後、施設の利用状況や維持コスト等を考慮し、除却も含めた検討をすすめ、公共施設等総合管理計画や個別施設計画に基づいた適正な施設管理を行っていく</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26D2737-CBBD-4CEA-9345-F0FA6C94DF6B}"/>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644BCB72-D414-467D-96ED-9288A5F349C4}"/>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BF0F5F37-6EB0-44D2-AEEC-964413FD2A1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E04A21B0-18EE-46ED-BF7C-CC641FDD1E52}"/>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a16="http://schemas.microsoft.com/office/drawing/2014/main" id="{F413C444-53D1-4101-9F6F-6633AE9F3474}"/>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7E558940-73B9-40FC-9A1B-385F7C3E9066}"/>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4267DA46-31F7-4B63-B0E4-E29D334C887F}"/>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A0230E58-1104-43B7-8B4A-38A1FA42C4C5}"/>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A66F7C43-D95A-4616-98E1-0B7A7BC11FE4}"/>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6F589B99-5028-44AE-8ADB-6ED59B397AEF}"/>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5ED02249-DA37-43A7-9DBD-9B6EE3FE7A2D}"/>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68C5D747-B146-4B90-B557-D5A8F145D7E6}"/>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50AA6425-CBD1-4D9C-9D0A-C84C9F3D46B6}"/>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B8F961E3-303B-4426-8560-4BEDD74F3ADD}"/>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47625</xdr:rowOff>
    </xdr:from>
    <xdr:to>
      <xdr:col>23</xdr:col>
      <xdr:colOff>85090</xdr:colOff>
      <xdr:row>32</xdr:row>
      <xdr:rowOff>143764</xdr:rowOff>
    </xdr:to>
    <xdr:cxnSp macro="">
      <xdr:nvCxnSpPr>
        <xdr:cNvPr id="73" name="直線コネクタ 72">
          <a:extLst>
            <a:ext uri="{FF2B5EF4-FFF2-40B4-BE49-F238E27FC236}">
              <a16:creationId xmlns:a16="http://schemas.microsoft.com/office/drawing/2014/main" id="{A64BAC92-B84C-4CF6-A105-12D86330767B}"/>
            </a:ext>
          </a:extLst>
        </xdr:cNvPr>
        <xdr:cNvCxnSpPr/>
      </xdr:nvCxnSpPr>
      <xdr:spPr>
        <a:xfrm flipV="1">
          <a:off x="4760595" y="5276850"/>
          <a:ext cx="1270" cy="1124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74" name="有形固定資産減価償却率最小値テキスト">
          <a:extLst>
            <a:ext uri="{FF2B5EF4-FFF2-40B4-BE49-F238E27FC236}">
              <a16:creationId xmlns:a16="http://schemas.microsoft.com/office/drawing/2014/main" id="{A91A3660-AFC9-4CF8-BFFE-E25BC371D5CC}"/>
            </a:ext>
          </a:extLst>
        </xdr:cNvPr>
        <xdr:cNvSpPr txBox="1"/>
      </xdr:nvSpPr>
      <xdr:spPr>
        <a:xfrm>
          <a:off x="4813300" y="6405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75" name="直線コネクタ 74">
          <a:extLst>
            <a:ext uri="{FF2B5EF4-FFF2-40B4-BE49-F238E27FC236}">
              <a16:creationId xmlns:a16="http://schemas.microsoft.com/office/drawing/2014/main" id="{1DE3CB3A-7234-4DDD-86FF-F79A0B6DC6EA}"/>
            </a:ext>
          </a:extLst>
        </xdr:cNvPr>
        <xdr:cNvCxnSpPr/>
      </xdr:nvCxnSpPr>
      <xdr:spPr>
        <a:xfrm>
          <a:off x="4673600" y="640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165752</xdr:rowOff>
    </xdr:from>
    <xdr:ext cx="405111" cy="259045"/>
    <xdr:sp macro="" textlink="">
      <xdr:nvSpPr>
        <xdr:cNvPr id="76" name="有形固定資産減価償却率最大値テキスト">
          <a:extLst>
            <a:ext uri="{FF2B5EF4-FFF2-40B4-BE49-F238E27FC236}">
              <a16:creationId xmlns:a16="http://schemas.microsoft.com/office/drawing/2014/main" id="{FD711CEA-23E0-4A19-AEDD-546325CCC2B9}"/>
            </a:ext>
          </a:extLst>
        </xdr:cNvPr>
        <xdr:cNvSpPr txBox="1"/>
      </xdr:nvSpPr>
      <xdr:spPr>
        <a:xfrm>
          <a:off x="4813300" y="505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47625</xdr:rowOff>
    </xdr:from>
    <xdr:to>
      <xdr:col>23</xdr:col>
      <xdr:colOff>174625</xdr:colOff>
      <xdr:row>26</xdr:row>
      <xdr:rowOff>47625</xdr:rowOff>
    </xdr:to>
    <xdr:cxnSp macro="">
      <xdr:nvCxnSpPr>
        <xdr:cNvPr id="77" name="直線コネクタ 76">
          <a:extLst>
            <a:ext uri="{FF2B5EF4-FFF2-40B4-BE49-F238E27FC236}">
              <a16:creationId xmlns:a16="http://schemas.microsoft.com/office/drawing/2014/main" id="{A285467B-5364-4954-B61A-B3333C2E3539}"/>
            </a:ext>
          </a:extLst>
        </xdr:cNvPr>
        <xdr:cNvCxnSpPr/>
      </xdr:nvCxnSpPr>
      <xdr:spPr>
        <a:xfrm>
          <a:off x="4673600" y="527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128033</xdr:rowOff>
    </xdr:from>
    <xdr:ext cx="405111" cy="259045"/>
    <xdr:sp macro="" textlink="">
      <xdr:nvSpPr>
        <xdr:cNvPr id="78" name="有形固定資産減価償却率平均値テキスト">
          <a:extLst>
            <a:ext uri="{FF2B5EF4-FFF2-40B4-BE49-F238E27FC236}">
              <a16:creationId xmlns:a16="http://schemas.microsoft.com/office/drawing/2014/main" id="{5F678534-86CF-4870-8F20-66CE1537A948}"/>
            </a:ext>
          </a:extLst>
        </xdr:cNvPr>
        <xdr:cNvSpPr txBox="1"/>
      </xdr:nvSpPr>
      <xdr:spPr>
        <a:xfrm>
          <a:off x="4813300" y="5871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149606</xdr:rowOff>
    </xdr:from>
    <xdr:to>
      <xdr:col>23</xdr:col>
      <xdr:colOff>136525</xdr:colOff>
      <xdr:row>30</xdr:row>
      <xdr:rowOff>79756</xdr:rowOff>
    </xdr:to>
    <xdr:sp macro="" textlink="">
      <xdr:nvSpPr>
        <xdr:cNvPr id="79" name="フローチャート: 判断 78">
          <a:extLst>
            <a:ext uri="{FF2B5EF4-FFF2-40B4-BE49-F238E27FC236}">
              <a16:creationId xmlns:a16="http://schemas.microsoft.com/office/drawing/2014/main" id="{6E9354F5-5D82-42EA-82A2-D42E8EA77241}"/>
            </a:ext>
          </a:extLst>
        </xdr:cNvPr>
        <xdr:cNvSpPr/>
      </xdr:nvSpPr>
      <xdr:spPr>
        <a:xfrm>
          <a:off x="4711700" y="589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99949</xdr:rowOff>
    </xdr:from>
    <xdr:to>
      <xdr:col>19</xdr:col>
      <xdr:colOff>187325</xdr:colOff>
      <xdr:row>30</xdr:row>
      <xdr:rowOff>30099</xdr:rowOff>
    </xdr:to>
    <xdr:sp macro="" textlink="">
      <xdr:nvSpPr>
        <xdr:cNvPr id="80" name="フローチャート: 判断 79">
          <a:extLst>
            <a:ext uri="{FF2B5EF4-FFF2-40B4-BE49-F238E27FC236}">
              <a16:creationId xmlns:a16="http://schemas.microsoft.com/office/drawing/2014/main" id="{E88C6905-2C89-4E44-9840-9B122E5DC0C6}"/>
            </a:ext>
          </a:extLst>
        </xdr:cNvPr>
        <xdr:cNvSpPr/>
      </xdr:nvSpPr>
      <xdr:spPr>
        <a:xfrm>
          <a:off x="4000500" y="584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69723</xdr:rowOff>
    </xdr:from>
    <xdr:to>
      <xdr:col>15</xdr:col>
      <xdr:colOff>187325</xdr:colOff>
      <xdr:row>29</xdr:row>
      <xdr:rowOff>171323</xdr:rowOff>
    </xdr:to>
    <xdr:sp macro="" textlink="">
      <xdr:nvSpPr>
        <xdr:cNvPr id="81" name="フローチャート: 判断 80">
          <a:extLst>
            <a:ext uri="{FF2B5EF4-FFF2-40B4-BE49-F238E27FC236}">
              <a16:creationId xmlns:a16="http://schemas.microsoft.com/office/drawing/2014/main" id="{B669D59E-92FB-41A4-A983-D2DE82C92A28}"/>
            </a:ext>
          </a:extLst>
        </xdr:cNvPr>
        <xdr:cNvSpPr/>
      </xdr:nvSpPr>
      <xdr:spPr>
        <a:xfrm>
          <a:off x="3238500" y="581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82" name="フローチャート: 判断 81">
          <a:extLst>
            <a:ext uri="{FF2B5EF4-FFF2-40B4-BE49-F238E27FC236}">
              <a16:creationId xmlns:a16="http://schemas.microsoft.com/office/drawing/2014/main" id="{9ED0C5F4-CC7F-4DF0-8A5A-30740A758D97}"/>
            </a:ext>
          </a:extLst>
        </xdr:cNvPr>
        <xdr:cNvSpPr/>
      </xdr:nvSpPr>
      <xdr:spPr>
        <a:xfrm>
          <a:off x="2476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macro="" textlink="">
      <xdr:nvSpPr>
        <xdr:cNvPr id="83" name="フローチャート: 判断 82">
          <a:extLst>
            <a:ext uri="{FF2B5EF4-FFF2-40B4-BE49-F238E27FC236}">
              <a16:creationId xmlns:a16="http://schemas.microsoft.com/office/drawing/2014/main" id="{945CEA28-5EAA-4E61-B700-61F0123A65BB}"/>
            </a:ext>
          </a:extLst>
        </xdr:cNvPr>
        <xdr:cNvSpPr/>
      </xdr:nvSpPr>
      <xdr:spPr>
        <a:xfrm>
          <a:off x="1714500" y="577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135597FB-6656-4CDF-8390-B70DD657A465}"/>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FAA54BDF-5368-4B2A-91F7-C771B872FE91}"/>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BD22CAB-113E-45ED-A847-FCA82B89536D}"/>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F5BC8B83-1CCA-4E8B-BBF6-67F229F6E92B}"/>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2C99CE98-7924-439B-ADDF-4DAD6D2D6226}"/>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123698</xdr:rowOff>
    </xdr:from>
    <xdr:to>
      <xdr:col>23</xdr:col>
      <xdr:colOff>136525</xdr:colOff>
      <xdr:row>30</xdr:row>
      <xdr:rowOff>53848</xdr:rowOff>
    </xdr:to>
    <xdr:sp macro="" textlink="">
      <xdr:nvSpPr>
        <xdr:cNvPr id="89" name="楕円 88">
          <a:extLst>
            <a:ext uri="{FF2B5EF4-FFF2-40B4-BE49-F238E27FC236}">
              <a16:creationId xmlns:a16="http://schemas.microsoft.com/office/drawing/2014/main" id="{0C8903FC-ABF7-4E6B-9798-6D8521EC3EDB}"/>
            </a:ext>
          </a:extLst>
        </xdr:cNvPr>
        <xdr:cNvSpPr/>
      </xdr:nvSpPr>
      <xdr:spPr>
        <a:xfrm>
          <a:off x="4711700" y="586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146575</xdr:rowOff>
    </xdr:from>
    <xdr:ext cx="405111" cy="259045"/>
    <xdr:sp macro="" textlink="">
      <xdr:nvSpPr>
        <xdr:cNvPr id="90" name="有形固定資産減価償却率該当値テキスト">
          <a:extLst>
            <a:ext uri="{FF2B5EF4-FFF2-40B4-BE49-F238E27FC236}">
              <a16:creationId xmlns:a16="http://schemas.microsoft.com/office/drawing/2014/main" id="{C1E4350B-E18D-4321-A95F-4EBD3420F6DA}"/>
            </a:ext>
          </a:extLst>
        </xdr:cNvPr>
        <xdr:cNvSpPr txBox="1"/>
      </xdr:nvSpPr>
      <xdr:spPr>
        <a:xfrm>
          <a:off x="4813300" y="5718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112903</xdr:rowOff>
    </xdr:from>
    <xdr:to>
      <xdr:col>19</xdr:col>
      <xdr:colOff>187325</xdr:colOff>
      <xdr:row>30</xdr:row>
      <xdr:rowOff>43053</xdr:rowOff>
    </xdr:to>
    <xdr:sp macro="" textlink="">
      <xdr:nvSpPr>
        <xdr:cNvPr id="91" name="楕円 90">
          <a:extLst>
            <a:ext uri="{FF2B5EF4-FFF2-40B4-BE49-F238E27FC236}">
              <a16:creationId xmlns:a16="http://schemas.microsoft.com/office/drawing/2014/main" id="{B500E79D-3BB4-42DF-AFFA-FB7E91B07A6A}"/>
            </a:ext>
          </a:extLst>
        </xdr:cNvPr>
        <xdr:cNvSpPr/>
      </xdr:nvSpPr>
      <xdr:spPr>
        <a:xfrm>
          <a:off x="4000500" y="585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163703</xdr:rowOff>
    </xdr:from>
    <xdr:to>
      <xdr:col>23</xdr:col>
      <xdr:colOff>85725</xdr:colOff>
      <xdr:row>30</xdr:row>
      <xdr:rowOff>3048</xdr:rowOff>
    </xdr:to>
    <xdr:cxnSp macro="">
      <xdr:nvCxnSpPr>
        <xdr:cNvPr id="92" name="直線コネクタ 91">
          <a:extLst>
            <a:ext uri="{FF2B5EF4-FFF2-40B4-BE49-F238E27FC236}">
              <a16:creationId xmlns:a16="http://schemas.microsoft.com/office/drawing/2014/main" id="{00C295E1-3945-446C-8CE7-E4B7D197A6C8}"/>
            </a:ext>
          </a:extLst>
        </xdr:cNvPr>
        <xdr:cNvCxnSpPr/>
      </xdr:nvCxnSpPr>
      <xdr:spPr>
        <a:xfrm>
          <a:off x="4051300" y="5907278"/>
          <a:ext cx="7112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99949</xdr:rowOff>
    </xdr:from>
    <xdr:to>
      <xdr:col>15</xdr:col>
      <xdr:colOff>187325</xdr:colOff>
      <xdr:row>30</xdr:row>
      <xdr:rowOff>30099</xdr:rowOff>
    </xdr:to>
    <xdr:sp macro="" textlink="">
      <xdr:nvSpPr>
        <xdr:cNvPr id="93" name="楕円 92">
          <a:extLst>
            <a:ext uri="{FF2B5EF4-FFF2-40B4-BE49-F238E27FC236}">
              <a16:creationId xmlns:a16="http://schemas.microsoft.com/office/drawing/2014/main" id="{B9C2C9D8-13F8-4C76-A09B-688674996F8F}"/>
            </a:ext>
          </a:extLst>
        </xdr:cNvPr>
        <xdr:cNvSpPr/>
      </xdr:nvSpPr>
      <xdr:spPr>
        <a:xfrm>
          <a:off x="3238500" y="58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150749</xdr:rowOff>
    </xdr:from>
    <xdr:to>
      <xdr:col>19</xdr:col>
      <xdr:colOff>136525</xdr:colOff>
      <xdr:row>29</xdr:row>
      <xdr:rowOff>163703</xdr:rowOff>
    </xdr:to>
    <xdr:cxnSp macro="">
      <xdr:nvCxnSpPr>
        <xdr:cNvPr id="94" name="直線コネクタ 93">
          <a:extLst>
            <a:ext uri="{FF2B5EF4-FFF2-40B4-BE49-F238E27FC236}">
              <a16:creationId xmlns:a16="http://schemas.microsoft.com/office/drawing/2014/main" id="{9E108C8F-17DD-439D-9E27-973880B24B7A}"/>
            </a:ext>
          </a:extLst>
        </xdr:cNvPr>
        <xdr:cNvCxnSpPr/>
      </xdr:nvCxnSpPr>
      <xdr:spPr>
        <a:xfrm>
          <a:off x="3289300" y="5894324"/>
          <a:ext cx="762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153924</xdr:rowOff>
    </xdr:from>
    <xdr:to>
      <xdr:col>11</xdr:col>
      <xdr:colOff>187325</xdr:colOff>
      <xdr:row>30</xdr:row>
      <xdr:rowOff>84074</xdr:rowOff>
    </xdr:to>
    <xdr:sp macro="" textlink="">
      <xdr:nvSpPr>
        <xdr:cNvPr id="95" name="楕円 94">
          <a:extLst>
            <a:ext uri="{FF2B5EF4-FFF2-40B4-BE49-F238E27FC236}">
              <a16:creationId xmlns:a16="http://schemas.microsoft.com/office/drawing/2014/main" id="{7F9C01A9-3140-49CB-96CE-D2B120D5993B}"/>
            </a:ext>
          </a:extLst>
        </xdr:cNvPr>
        <xdr:cNvSpPr/>
      </xdr:nvSpPr>
      <xdr:spPr>
        <a:xfrm>
          <a:off x="2476500" y="589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150749</xdr:rowOff>
    </xdr:from>
    <xdr:to>
      <xdr:col>15</xdr:col>
      <xdr:colOff>136525</xdr:colOff>
      <xdr:row>30</xdr:row>
      <xdr:rowOff>33274</xdr:rowOff>
    </xdr:to>
    <xdr:cxnSp macro="">
      <xdr:nvCxnSpPr>
        <xdr:cNvPr id="96" name="直線コネクタ 95">
          <a:extLst>
            <a:ext uri="{FF2B5EF4-FFF2-40B4-BE49-F238E27FC236}">
              <a16:creationId xmlns:a16="http://schemas.microsoft.com/office/drawing/2014/main" id="{860834DC-94FE-4D2A-BF75-D7640D11297B}"/>
            </a:ext>
          </a:extLst>
        </xdr:cNvPr>
        <xdr:cNvCxnSpPr/>
      </xdr:nvCxnSpPr>
      <xdr:spPr>
        <a:xfrm flipV="1">
          <a:off x="2527300" y="5894324"/>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147447</xdr:rowOff>
    </xdr:from>
    <xdr:to>
      <xdr:col>7</xdr:col>
      <xdr:colOff>187325</xdr:colOff>
      <xdr:row>30</xdr:row>
      <xdr:rowOff>77597</xdr:rowOff>
    </xdr:to>
    <xdr:sp macro="" textlink="">
      <xdr:nvSpPr>
        <xdr:cNvPr id="97" name="楕円 96">
          <a:extLst>
            <a:ext uri="{FF2B5EF4-FFF2-40B4-BE49-F238E27FC236}">
              <a16:creationId xmlns:a16="http://schemas.microsoft.com/office/drawing/2014/main" id="{33153757-86F4-45C2-8BA4-255453FD500D}"/>
            </a:ext>
          </a:extLst>
        </xdr:cNvPr>
        <xdr:cNvSpPr/>
      </xdr:nvSpPr>
      <xdr:spPr>
        <a:xfrm>
          <a:off x="1714500" y="589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26797</xdr:rowOff>
    </xdr:from>
    <xdr:to>
      <xdr:col>11</xdr:col>
      <xdr:colOff>136525</xdr:colOff>
      <xdr:row>30</xdr:row>
      <xdr:rowOff>33274</xdr:rowOff>
    </xdr:to>
    <xdr:cxnSp macro="">
      <xdr:nvCxnSpPr>
        <xdr:cNvPr id="98" name="直線コネクタ 97">
          <a:extLst>
            <a:ext uri="{FF2B5EF4-FFF2-40B4-BE49-F238E27FC236}">
              <a16:creationId xmlns:a16="http://schemas.microsoft.com/office/drawing/2014/main" id="{CA26D4E5-6AD6-4792-A846-3C790276F3B8}"/>
            </a:ext>
          </a:extLst>
        </xdr:cNvPr>
        <xdr:cNvCxnSpPr/>
      </xdr:nvCxnSpPr>
      <xdr:spPr>
        <a:xfrm>
          <a:off x="1765300" y="5941822"/>
          <a:ext cx="762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46626</xdr:rowOff>
    </xdr:from>
    <xdr:ext cx="405111" cy="259045"/>
    <xdr:sp macro="" textlink="">
      <xdr:nvSpPr>
        <xdr:cNvPr id="99" name="n_1aveValue有形固定資産減価償却率">
          <a:extLst>
            <a:ext uri="{FF2B5EF4-FFF2-40B4-BE49-F238E27FC236}">
              <a16:creationId xmlns:a16="http://schemas.microsoft.com/office/drawing/2014/main" id="{D71AF03A-F924-406E-9471-D5A218EE62F8}"/>
            </a:ext>
          </a:extLst>
        </xdr:cNvPr>
        <xdr:cNvSpPr txBox="1"/>
      </xdr:nvSpPr>
      <xdr:spPr>
        <a:xfrm>
          <a:off x="3836044" y="5618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16400</xdr:rowOff>
    </xdr:from>
    <xdr:ext cx="405111" cy="259045"/>
    <xdr:sp macro="" textlink="">
      <xdr:nvSpPr>
        <xdr:cNvPr id="100" name="n_2aveValue有形固定資産減価償却率">
          <a:extLst>
            <a:ext uri="{FF2B5EF4-FFF2-40B4-BE49-F238E27FC236}">
              <a16:creationId xmlns:a16="http://schemas.microsoft.com/office/drawing/2014/main" id="{267E0B14-AABE-47C3-A96A-A55C14E6B647}"/>
            </a:ext>
          </a:extLst>
        </xdr:cNvPr>
        <xdr:cNvSpPr txBox="1"/>
      </xdr:nvSpPr>
      <xdr:spPr>
        <a:xfrm>
          <a:off x="3086744" y="5588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161942</xdr:rowOff>
    </xdr:from>
    <xdr:ext cx="405111" cy="259045"/>
    <xdr:sp macro="" textlink="">
      <xdr:nvSpPr>
        <xdr:cNvPr id="101" name="n_3aveValue有形固定資産減価償却率">
          <a:extLst>
            <a:ext uri="{FF2B5EF4-FFF2-40B4-BE49-F238E27FC236}">
              <a16:creationId xmlns:a16="http://schemas.microsoft.com/office/drawing/2014/main" id="{7A2637A0-ED13-48C8-8164-CAEC3AB7FE93}"/>
            </a:ext>
          </a:extLst>
        </xdr:cNvPr>
        <xdr:cNvSpPr txBox="1"/>
      </xdr:nvSpPr>
      <xdr:spPr>
        <a:xfrm>
          <a:off x="23247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144670</xdr:rowOff>
    </xdr:from>
    <xdr:ext cx="405111" cy="259045"/>
    <xdr:sp macro="" textlink="">
      <xdr:nvSpPr>
        <xdr:cNvPr id="102" name="n_4aveValue有形固定資産減価償却率">
          <a:extLst>
            <a:ext uri="{FF2B5EF4-FFF2-40B4-BE49-F238E27FC236}">
              <a16:creationId xmlns:a16="http://schemas.microsoft.com/office/drawing/2014/main" id="{CF200D16-6228-444B-80A7-C2D79B3243B8}"/>
            </a:ext>
          </a:extLst>
        </xdr:cNvPr>
        <xdr:cNvSpPr txBox="1"/>
      </xdr:nvSpPr>
      <xdr:spPr>
        <a:xfrm>
          <a:off x="1562744" y="5545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34180</xdr:rowOff>
    </xdr:from>
    <xdr:ext cx="405111" cy="259045"/>
    <xdr:sp macro="" textlink="">
      <xdr:nvSpPr>
        <xdr:cNvPr id="103" name="n_1mainValue有形固定資産減価償却率">
          <a:extLst>
            <a:ext uri="{FF2B5EF4-FFF2-40B4-BE49-F238E27FC236}">
              <a16:creationId xmlns:a16="http://schemas.microsoft.com/office/drawing/2014/main" id="{78B8FE4D-D5F7-4736-9CA4-7743D2EC402C}"/>
            </a:ext>
          </a:extLst>
        </xdr:cNvPr>
        <xdr:cNvSpPr txBox="1"/>
      </xdr:nvSpPr>
      <xdr:spPr>
        <a:xfrm>
          <a:off x="3836044" y="5949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21226</xdr:rowOff>
    </xdr:from>
    <xdr:ext cx="405111" cy="259045"/>
    <xdr:sp macro="" textlink="">
      <xdr:nvSpPr>
        <xdr:cNvPr id="104" name="n_2mainValue有形固定資産減価償却率">
          <a:extLst>
            <a:ext uri="{FF2B5EF4-FFF2-40B4-BE49-F238E27FC236}">
              <a16:creationId xmlns:a16="http://schemas.microsoft.com/office/drawing/2014/main" id="{231E24D1-53E7-447A-A1D9-D1B771BDA649}"/>
            </a:ext>
          </a:extLst>
        </xdr:cNvPr>
        <xdr:cNvSpPr txBox="1"/>
      </xdr:nvSpPr>
      <xdr:spPr>
        <a:xfrm>
          <a:off x="3086744" y="5936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75201</xdr:rowOff>
    </xdr:from>
    <xdr:ext cx="405111" cy="259045"/>
    <xdr:sp macro="" textlink="">
      <xdr:nvSpPr>
        <xdr:cNvPr id="105" name="n_3mainValue有形固定資産減価償却率">
          <a:extLst>
            <a:ext uri="{FF2B5EF4-FFF2-40B4-BE49-F238E27FC236}">
              <a16:creationId xmlns:a16="http://schemas.microsoft.com/office/drawing/2014/main" id="{9157FCAB-E681-46F0-8791-13FCC9242873}"/>
            </a:ext>
          </a:extLst>
        </xdr:cNvPr>
        <xdr:cNvSpPr txBox="1"/>
      </xdr:nvSpPr>
      <xdr:spPr>
        <a:xfrm>
          <a:off x="2324744" y="5990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68724</xdr:rowOff>
    </xdr:from>
    <xdr:ext cx="405111" cy="259045"/>
    <xdr:sp macro="" textlink="">
      <xdr:nvSpPr>
        <xdr:cNvPr id="106" name="n_4mainValue有形固定資産減価償却率">
          <a:extLst>
            <a:ext uri="{FF2B5EF4-FFF2-40B4-BE49-F238E27FC236}">
              <a16:creationId xmlns:a16="http://schemas.microsoft.com/office/drawing/2014/main" id="{EFDFAD17-20DB-41A9-81A4-20FA2C767FF5}"/>
            </a:ext>
          </a:extLst>
        </xdr:cNvPr>
        <xdr:cNvSpPr txBox="1"/>
      </xdr:nvSpPr>
      <xdr:spPr>
        <a:xfrm>
          <a:off x="1562744" y="5983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BC330C01-4963-4395-81C8-F7D45BCB8AF5}"/>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E8BADEC8-11B6-453D-B7BA-44102F7A0F85}"/>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a:extLst>
            <a:ext uri="{FF2B5EF4-FFF2-40B4-BE49-F238E27FC236}">
              <a16:creationId xmlns:a16="http://schemas.microsoft.com/office/drawing/2014/main" id="{E8D6AA30-F5B1-42D6-B83A-2FA39FD9C6F6}"/>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6247F726-D236-4C4A-BC0C-2ED8B0BC506A}"/>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3EEDD8CB-64A3-4E87-8CDD-F87A8F26FE1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2B17BFF2-4790-48AD-B851-7EDB571086D1}"/>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FB5C3433-3F6D-4DA4-AB93-6BAD803421AA}"/>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94B3CE69-C652-4DDB-A341-EDA8CAAC8ACA}"/>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85F75255-B9F3-4AF4-A939-70B1AAE46C87}"/>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D3E7C940-AF93-4122-8122-71573F132AF6}"/>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8CF15AF3-8282-4C69-B874-E265ED8FC882}"/>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C4F20B72-8AC6-4757-9212-18F34F0DC58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B0151785-6950-49F0-B13B-3E99C0259FA3}"/>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大きく下回っている主な要因としては、繰上償還による地方債残高の調整による将来負担額の減少のほか、公営住宅の新築・改修、公共施設の老朽化に伴う更新事業のための基金の増が考えられる。今後、上記の投資的経費の増大により、将来負担額が増大し、更に充当可能基金残高の減少が予想されることから、繰上償還等を行い、引き続き健全な財政運営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74285045-4D1E-45AA-94B3-7E42AC912B4E}"/>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2401D630-0202-4545-8B6E-17D18397729F}"/>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92C89D77-536C-4A38-B109-1C61779BA753}"/>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D3C6D698-3B30-4457-AD0D-574DD3689D8C}"/>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a:extLst>
            <a:ext uri="{FF2B5EF4-FFF2-40B4-BE49-F238E27FC236}">
              <a16:creationId xmlns:a16="http://schemas.microsoft.com/office/drawing/2014/main" id="{9C3CA37E-6A70-4F1C-BD6D-4933E629FCB4}"/>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90B2ABBC-D932-4319-BCBD-BC3473BF7C2B}"/>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B181CF5B-6168-4C13-BF24-A292466799CC}"/>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5877F877-E93E-4970-B719-7D2896BE0D91}"/>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A442A25E-9A9F-464D-B166-CC35353F1CA1}"/>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023472F8-B440-46A3-870F-4FF717AC00AE}"/>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44686874-0975-4131-AC73-F35EE94E3C0C}"/>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77DF3414-93AE-4100-BDF0-F5B9A1BCA9EE}"/>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CCAF1B4A-87A4-49A2-A390-995C0E3CB9C9}"/>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54F96256-0D44-4C9F-8FC4-7337DA6319E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9952CD1B-C223-4A0D-99A4-412EDD4970C1}"/>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32057</xdr:rowOff>
    </xdr:to>
    <xdr:cxnSp macro="">
      <xdr:nvCxnSpPr>
        <xdr:cNvPr id="135" name="直線コネクタ 134">
          <a:extLst>
            <a:ext uri="{FF2B5EF4-FFF2-40B4-BE49-F238E27FC236}">
              <a16:creationId xmlns:a16="http://schemas.microsoft.com/office/drawing/2014/main" id="{8010DB4D-9989-4AE5-B7F0-568F26450C1E}"/>
            </a:ext>
          </a:extLst>
        </xdr:cNvPr>
        <xdr:cNvCxnSpPr/>
      </xdr:nvCxnSpPr>
      <xdr:spPr>
        <a:xfrm flipV="1">
          <a:off x="14793595" y="5312833"/>
          <a:ext cx="1269" cy="1320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35884</xdr:rowOff>
    </xdr:from>
    <xdr:ext cx="469744" cy="259045"/>
    <xdr:sp macro="" textlink="">
      <xdr:nvSpPr>
        <xdr:cNvPr id="136" name="債務償還比率最小値テキスト">
          <a:extLst>
            <a:ext uri="{FF2B5EF4-FFF2-40B4-BE49-F238E27FC236}">
              <a16:creationId xmlns:a16="http://schemas.microsoft.com/office/drawing/2014/main" id="{09B6FD60-691C-40B1-8C5A-FBC45F257CCF}"/>
            </a:ext>
          </a:extLst>
        </xdr:cNvPr>
        <xdr:cNvSpPr txBox="1"/>
      </xdr:nvSpPr>
      <xdr:spPr>
        <a:xfrm>
          <a:off x="14846300" y="663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32057</xdr:rowOff>
    </xdr:from>
    <xdr:to>
      <xdr:col>76</xdr:col>
      <xdr:colOff>111125</xdr:colOff>
      <xdr:row>34</xdr:row>
      <xdr:rowOff>32057</xdr:rowOff>
    </xdr:to>
    <xdr:cxnSp macro="">
      <xdr:nvCxnSpPr>
        <xdr:cNvPr id="137" name="直線コネクタ 136">
          <a:extLst>
            <a:ext uri="{FF2B5EF4-FFF2-40B4-BE49-F238E27FC236}">
              <a16:creationId xmlns:a16="http://schemas.microsoft.com/office/drawing/2014/main" id="{FAC3811A-A9E5-4030-8CB3-6263B11085AE}"/>
            </a:ext>
          </a:extLst>
        </xdr:cNvPr>
        <xdr:cNvCxnSpPr/>
      </xdr:nvCxnSpPr>
      <xdr:spPr>
        <a:xfrm>
          <a:off x="14706600" y="663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F43E60E2-8E0A-43F6-ABC9-4CD03703D32D}"/>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C615EC08-83E7-4139-9E53-C51B66EA4592}"/>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35186</xdr:rowOff>
    </xdr:from>
    <xdr:ext cx="469744" cy="259045"/>
    <xdr:sp macro="" textlink="">
      <xdr:nvSpPr>
        <xdr:cNvPr id="140" name="債務償還比率平均値テキスト">
          <a:extLst>
            <a:ext uri="{FF2B5EF4-FFF2-40B4-BE49-F238E27FC236}">
              <a16:creationId xmlns:a16="http://schemas.microsoft.com/office/drawing/2014/main" id="{A764113E-EB23-4313-8F52-5922BA1F8818}"/>
            </a:ext>
          </a:extLst>
        </xdr:cNvPr>
        <xdr:cNvSpPr txBox="1"/>
      </xdr:nvSpPr>
      <xdr:spPr>
        <a:xfrm>
          <a:off x="14846300" y="5607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56759</xdr:rowOff>
    </xdr:from>
    <xdr:to>
      <xdr:col>76</xdr:col>
      <xdr:colOff>73025</xdr:colOff>
      <xdr:row>28</xdr:row>
      <xdr:rowOff>158359</xdr:rowOff>
    </xdr:to>
    <xdr:sp macro="" textlink="">
      <xdr:nvSpPr>
        <xdr:cNvPr id="141" name="フローチャート: 判断 140">
          <a:extLst>
            <a:ext uri="{FF2B5EF4-FFF2-40B4-BE49-F238E27FC236}">
              <a16:creationId xmlns:a16="http://schemas.microsoft.com/office/drawing/2014/main" id="{9C9BA425-41A2-4BC7-B8BB-3FFB6B88E9B3}"/>
            </a:ext>
          </a:extLst>
        </xdr:cNvPr>
        <xdr:cNvSpPr/>
      </xdr:nvSpPr>
      <xdr:spPr>
        <a:xfrm>
          <a:off x="14744700" y="562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49922</xdr:rowOff>
    </xdr:from>
    <xdr:to>
      <xdr:col>72</xdr:col>
      <xdr:colOff>123825</xdr:colOff>
      <xdr:row>28</xdr:row>
      <xdr:rowOff>151522</xdr:rowOff>
    </xdr:to>
    <xdr:sp macro="" textlink="">
      <xdr:nvSpPr>
        <xdr:cNvPr id="142" name="フローチャート: 判断 141">
          <a:extLst>
            <a:ext uri="{FF2B5EF4-FFF2-40B4-BE49-F238E27FC236}">
              <a16:creationId xmlns:a16="http://schemas.microsoft.com/office/drawing/2014/main" id="{20FEA899-0B96-4C4A-9A44-140BA21C360A}"/>
            </a:ext>
          </a:extLst>
        </xdr:cNvPr>
        <xdr:cNvSpPr/>
      </xdr:nvSpPr>
      <xdr:spPr>
        <a:xfrm>
          <a:off x="14033500" y="562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71152</xdr:rowOff>
    </xdr:from>
    <xdr:to>
      <xdr:col>68</xdr:col>
      <xdr:colOff>123825</xdr:colOff>
      <xdr:row>29</xdr:row>
      <xdr:rowOff>1302</xdr:rowOff>
    </xdr:to>
    <xdr:sp macro="" textlink="">
      <xdr:nvSpPr>
        <xdr:cNvPr id="143" name="フローチャート: 判断 142">
          <a:extLst>
            <a:ext uri="{FF2B5EF4-FFF2-40B4-BE49-F238E27FC236}">
              <a16:creationId xmlns:a16="http://schemas.microsoft.com/office/drawing/2014/main" id="{15FDC5BD-6675-4910-9B85-3D01B9EF6341}"/>
            </a:ext>
          </a:extLst>
        </xdr:cNvPr>
        <xdr:cNvSpPr/>
      </xdr:nvSpPr>
      <xdr:spPr>
        <a:xfrm>
          <a:off x="13271500" y="56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40217</xdr:rowOff>
    </xdr:from>
    <xdr:to>
      <xdr:col>64</xdr:col>
      <xdr:colOff>123825</xdr:colOff>
      <xdr:row>29</xdr:row>
      <xdr:rowOff>141817</xdr:rowOff>
    </xdr:to>
    <xdr:sp macro="" textlink="">
      <xdr:nvSpPr>
        <xdr:cNvPr id="144" name="フローチャート: 判断 143">
          <a:extLst>
            <a:ext uri="{FF2B5EF4-FFF2-40B4-BE49-F238E27FC236}">
              <a16:creationId xmlns:a16="http://schemas.microsoft.com/office/drawing/2014/main" id="{43CB56B4-3784-40D6-B156-DD2F1B4F47EF}"/>
            </a:ext>
          </a:extLst>
        </xdr:cNvPr>
        <xdr:cNvSpPr/>
      </xdr:nvSpPr>
      <xdr:spPr>
        <a:xfrm>
          <a:off x="12509500" y="578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51012</xdr:rowOff>
    </xdr:from>
    <xdr:to>
      <xdr:col>60</xdr:col>
      <xdr:colOff>123825</xdr:colOff>
      <xdr:row>29</xdr:row>
      <xdr:rowOff>152612</xdr:rowOff>
    </xdr:to>
    <xdr:sp macro="" textlink="">
      <xdr:nvSpPr>
        <xdr:cNvPr id="145" name="フローチャート: 判断 144">
          <a:extLst>
            <a:ext uri="{FF2B5EF4-FFF2-40B4-BE49-F238E27FC236}">
              <a16:creationId xmlns:a16="http://schemas.microsoft.com/office/drawing/2014/main" id="{07090635-3935-4CE0-944F-DDF1A9ED335A}"/>
            </a:ext>
          </a:extLst>
        </xdr:cNvPr>
        <xdr:cNvSpPr/>
      </xdr:nvSpPr>
      <xdr:spPr>
        <a:xfrm>
          <a:off x="117475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9FD853E7-7E4C-437E-A35C-BD5CE297BAE9}"/>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E3332FA9-0EB9-432F-8876-F4D8C32A25CE}"/>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7DB85327-53FA-4767-988C-4BB25FFD3BDA}"/>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41A548E-0FD5-4E42-A315-7AF6A85B9CE5}"/>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4023A4F6-AB23-46F4-8AF8-3546E868A99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22225</xdr:colOff>
      <xdr:row>26</xdr:row>
      <xdr:rowOff>73829</xdr:rowOff>
    </xdr:from>
    <xdr:to>
      <xdr:col>68</xdr:col>
      <xdr:colOff>123825</xdr:colOff>
      <xdr:row>27</xdr:row>
      <xdr:rowOff>3979</xdr:rowOff>
    </xdr:to>
    <xdr:sp macro="" textlink="">
      <xdr:nvSpPr>
        <xdr:cNvPr id="151" name="楕円 150">
          <a:extLst>
            <a:ext uri="{FF2B5EF4-FFF2-40B4-BE49-F238E27FC236}">
              <a16:creationId xmlns:a16="http://schemas.microsoft.com/office/drawing/2014/main" id="{2B4E8DD8-8B6F-4988-B5EC-AF517760C551}"/>
            </a:ext>
          </a:extLst>
        </xdr:cNvPr>
        <xdr:cNvSpPr/>
      </xdr:nvSpPr>
      <xdr:spPr>
        <a:xfrm>
          <a:off x="13271500" y="530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117729</xdr:rowOff>
    </xdr:from>
    <xdr:to>
      <xdr:col>64</xdr:col>
      <xdr:colOff>123825</xdr:colOff>
      <xdr:row>27</xdr:row>
      <xdr:rowOff>47879</xdr:rowOff>
    </xdr:to>
    <xdr:sp macro="" textlink="">
      <xdr:nvSpPr>
        <xdr:cNvPr id="152" name="楕円 151">
          <a:extLst>
            <a:ext uri="{FF2B5EF4-FFF2-40B4-BE49-F238E27FC236}">
              <a16:creationId xmlns:a16="http://schemas.microsoft.com/office/drawing/2014/main" id="{842369AC-58BF-4C9B-86D3-F53713DFC9FC}"/>
            </a:ext>
          </a:extLst>
        </xdr:cNvPr>
        <xdr:cNvSpPr/>
      </xdr:nvSpPr>
      <xdr:spPr>
        <a:xfrm>
          <a:off x="12509500" y="534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124629</xdr:rowOff>
    </xdr:from>
    <xdr:to>
      <xdr:col>68</xdr:col>
      <xdr:colOff>73025</xdr:colOff>
      <xdr:row>26</xdr:row>
      <xdr:rowOff>168529</xdr:rowOff>
    </xdr:to>
    <xdr:cxnSp macro="">
      <xdr:nvCxnSpPr>
        <xdr:cNvPr id="153" name="直線コネクタ 152">
          <a:extLst>
            <a:ext uri="{FF2B5EF4-FFF2-40B4-BE49-F238E27FC236}">
              <a16:creationId xmlns:a16="http://schemas.microsoft.com/office/drawing/2014/main" id="{3E7AE01B-33F0-49E5-BCCC-A7CFD892CEEE}"/>
            </a:ext>
          </a:extLst>
        </xdr:cNvPr>
        <xdr:cNvCxnSpPr/>
      </xdr:nvCxnSpPr>
      <xdr:spPr>
        <a:xfrm flipV="1">
          <a:off x="12560300" y="5353854"/>
          <a:ext cx="762000" cy="4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81216</xdr:rowOff>
    </xdr:from>
    <xdr:to>
      <xdr:col>60</xdr:col>
      <xdr:colOff>123825</xdr:colOff>
      <xdr:row>28</xdr:row>
      <xdr:rowOff>11366</xdr:rowOff>
    </xdr:to>
    <xdr:sp macro="" textlink="">
      <xdr:nvSpPr>
        <xdr:cNvPr id="154" name="楕円 153">
          <a:extLst>
            <a:ext uri="{FF2B5EF4-FFF2-40B4-BE49-F238E27FC236}">
              <a16:creationId xmlns:a16="http://schemas.microsoft.com/office/drawing/2014/main" id="{61A37AAF-04B6-4AD5-861D-A3099317645E}"/>
            </a:ext>
          </a:extLst>
        </xdr:cNvPr>
        <xdr:cNvSpPr/>
      </xdr:nvSpPr>
      <xdr:spPr>
        <a:xfrm>
          <a:off x="11747500" y="548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26</xdr:row>
      <xdr:rowOff>168529</xdr:rowOff>
    </xdr:from>
    <xdr:to>
      <xdr:col>64</xdr:col>
      <xdr:colOff>73025</xdr:colOff>
      <xdr:row>27</xdr:row>
      <xdr:rowOff>132016</xdr:rowOff>
    </xdr:to>
    <xdr:cxnSp macro="">
      <xdr:nvCxnSpPr>
        <xdr:cNvPr id="155" name="直線コネクタ 154">
          <a:extLst>
            <a:ext uri="{FF2B5EF4-FFF2-40B4-BE49-F238E27FC236}">
              <a16:creationId xmlns:a16="http://schemas.microsoft.com/office/drawing/2014/main" id="{2EF89687-8C1F-49B6-B26F-FD88EB00C49D}"/>
            </a:ext>
          </a:extLst>
        </xdr:cNvPr>
        <xdr:cNvCxnSpPr/>
      </xdr:nvCxnSpPr>
      <xdr:spPr>
        <a:xfrm flipV="1">
          <a:off x="11798300" y="5397754"/>
          <a:ext cx="762000" cy="13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168049</xdr:rowOff>
    </xdr:from>
    <xdr:ext cx="469744" cy="259045"/>
    <xdr:sp macro="" textlink="">
      <xdr:nvSpPr>
        <xdr:cNvPr id="156" name="n_1aveValue債務償還比率">
          <a:extLst>
            <a:ext uri="{FF2B5EF4-FFF2-40B4-BE49-F238E27FC236}">
              <a16:creationId xmlns:a16="http://schemas.microsoft.com/office/drawing/2014/main" id="{CA3811AF-DAAB-479A-8482-AB1002245CB4}"/>
            </a:ext>
          </a:extLst>
        </xdr:cNvPr>
        <xdr:cNvSpPr txBox="1"/>
      </xdr:nvSpPr>
      <xdr:spPr>
        <a:xfrm>
          <a:off x="13836727" y="5397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163879</xdr:rowOff>
    </xdr:from>
    <xdr:ext cx="469744" cy="259045"/>
    <xdr:sp macro="" textlink="">
      <xdr:nvSpPr>
        <xdr:cNvPr id="157" name="n_2aveValue債務償還比率">
          <a:extLst>
            <a:ext uri="{FF2B5EF4-FFF2-40B4-BE49-F238E27FC236}">
              <a16:creationId xmlns:a16="http://schemas.microsoft.com/office/drawing/2014/main" id="{FF57C8CD-456C-4FC7-9CCB-3E6258C95712}"/>
            </a:ext>
          </a:extLst>
        </xdr:cNvPr>
        <xdr:cNvSpPr txBox="1"/>
      </xdr:nvSpPr>
      <xdr:spPr>
        <a:xfrm>
          <a:off x="13087427" y="573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132944</xdr:rowOff>
    </xdr:from>
    <xdr:ext cx="469744" cy="259045"/>
    <xdr:sp macro="" textlink="">
      <xdr:nvSpPr>
        <xdr:cNvPr id="158" name="n_3aveValue債務償還比率">
          <a:extLst>
            <a:ext uri="{FF2B5EF4-FFF2-40B4-BE49-F238E27FC236}">
              <a16:creationId xmlns:a16="http://schemas.microsoft.com/office/drawing/2014/main" id="{7781BAF5-1AD7-4C03-A578-6BC2CC74A705}"/>
            </a:ext>
          </a:extLst>
        </xdr:cNvPr>
        <xdr:cNvSpPr txBox="1"/>
      </xdr:nvSpPr>
      <xdr:spPr>
        <a:xfrm>
          <a:off x="12325427" y="587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143739</xdr:rowOff>
    </xdr:from>
    <xdr:ext cx="469744" cy="259045"/>
    <xdr:sp macro="" textlink="">
      <xdr:nvSpPr>
        <xdr:cNvPr id="159" name="n_4aveValue債務償還比率">
          <a:extLst>
            <a:ext uri="{FF2B5EF4-FFF2-40B4-BE49-F238E27FC236}">
              <a16:creationId xmlns:a16="http://schemas.microsoft.com/office/drawing/2014/main" id="{ABB8462F-9D10-4B88-816E-CB1DE04D90E1}"/>
            </a:ext>
          </a:extLst>
        </xdr:cNvPr>
        <xdr:cNvSpPr txBox="1"/>
      </xdr:nvSpPr>
      <xdr:spPr>
        <a:xfrm>
          <a:off x="11563427" y="5887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60969</xdr:colOff>
      <xdr:row>25</xdr:row>
      <xdr:rowOff>20506</xdr:rowOff>
    </xdr:from>
    <xdr:ext cx="405111" cy="259045"/>
    <xdr:sp macro="" textlink="">
      <xdr:nvSpPr>
        <xdr:cNvPr id="160" name="n_2mainValue債務償還比率">
          <a:extLst>
            <a:ext uri="{FF2B5EF4-FFF2-40B4-BE49-F238E27FC236}">
              <a16:creationId xmlns:a16="http://schemas.microsoft.com/office/drawing/2014/main" id="{8C4AB5E1-EE4A-4325-A2BA-B0CC8126BA0C}"/>
            </a:ext>
          </a:extLst>
        </xdr:cNvPr>
        <xdr:cNvSpPr txBox="1"/>
      </xdr:nvSpPr>
      <xdr:spPr>
        <a:xfrm>
          <a:off x="13119744" y="5078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60969</xdr:colOff>
      <xdr:row>25</xdr:row>
      <xdr:rowOff>64406</xdr:rowOff>
    </xdr:from>
    <xdr:ext cx="405111" cy="259045"/>
    <xdr:sp macro="" textlink="">
      <xdr:nvSpPr>
        <xdr:cNvPr id="161" name="n_3mainValue債務償還比率">
          <a:extLst>
            <a:ext uri="{FF2B5EF4-FFF2-40B4-BE49-F238E27FC236}">
              <a16:creationId xmlns:a16="http://schemas.microsoft.com/office/drawing/2014/main" id="{F8A3074C-98A8-4858-A08E-BDD03C631FDF}"/>
            </a:ext>
          </a:extLst>
        </xdr:cNvPr>
        <xdr:cNvSpPr txBox="1"/>
      </xdr:nvSpPr>
      <xdr:spPr>
        <a:xfrm>
          <a:off x="12357744" y="5122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27893</xdr:rowOff>
    </xdr:from>
    <xdr:ext cx="469744" cy="259045"/>
    <xdr:sp macro="" textlink="">
      <xdr:nvSpPr>
        <xdr:cNvPr id="162" name="n_4mainValue債務償還比率">
          <a:extLst>
            <a:ext uri="{FF2B5EF4-FFF2-40B4-BE49-F238E27FC236}">
              <a16:creationId xmlns:a16="http://schemas.microsoft.com/office/drawing/2014/main" id="{02DE03B1-0211-476E-9FFC-40464D679E37}"/>
            </a:ext>
          </a:extLst>
        </xdr:cNvPr>
        <xdr:cNvSpPr txBox="1"/>
      </xdr:nvSpPr>
      <xdr:spPr>
        <a:xfrm>
          <a:off x="11563427" y="5257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B724F2A5-8DF0-487F-B7DC-31DF78C9A77B}"/>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63AC4020-815A-4C80-9EDF-AE337FCB7C4E}"/>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AB9751F3-CFFC-41CC-8CAD-7BEC0ADCE91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488ABDDE-77CC-471B-8240-AE2C7C272C7E}"/>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213E60F4-39AF-41C5-B294-6DBFC1CBA8DC}"/>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FDDFC027-353B-47E4-B3E7-9B2EB3CFBC83}"/>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0D40FCC-F0A7-49CF-8DED-06936218652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04EBB8B-FE9D-4276-B2C0-1E8171CE6C1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E31B743-68C5-4820-9AE7-5CE8A0CDC81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5894ABF-522E-4C0A-8D74-B3DF4DED772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高知県大豊町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5F7AAF1-DA81-4EA3-ABE6-81FDFA1B61D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9905F8E-26AC-4EE5-8D95-DEA760F2A1C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48F087C-A15A-4C8B-9B85-93B10AEFEBE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8D85E41-9BAB-48AC-BF75-6B7FE84FD27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7F8DDAC-48E3-4E71-A25C-89B613F56FC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6C0AB0B-0974-4C1A-9182-EAE065552EC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3,095
3,048
315.06
5,767,594
5,531,486
75,572
3,676,181
5,979,090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7ED0B3D-A1C7-49EB-9598-6AC3EBBE67B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AFD89B2-2EC1-4601-9D24-F8DA60C1305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A85EAB2-75B2-4F40-A24A-044EBAD4CEB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9400FE6-20E1-4640-8903-75FD4A1ADFF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E590609-7669-4601-AD7F-1E1C3FE7F8E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4174E95-E23D-4EEB-9A25-3D5D9F497AE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558D4CB-CBA1-4C96-8280-F23F4701F1D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FCC4788-A94D-41B8-AC4B-163F056EBF7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CDA01BC-E5B3-452C-8513-7244543FB42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D42B2B9-E616-4663-ADC2-69A9A9EDCC5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C4E40B3-EF0E-49CB-9186-AC576AE77CD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F0E1849-A70F-444C-9EFD-A664696EDB9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4F1EECA-3177-4C2E-9422-FDFE012E06B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8466EEE-26DE-4618-9AB1-82D1F4EE38F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0E3173C-8C9F-4AF6-8E27-AB3069D7CAC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C2D132B-7278-4430-A957-7C8B3B76109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8701AAD-4B25-4F0F-9D7C-3934FCCE9B8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4F2740D-02E2-4F2A-A9B5-5173DD8A902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13BC48C-5362-4F5A-BC22-E16DC9E54E7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14EB706-4494-413B-859D-9DD2419DF4B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BA6191E-E79A-4EA1-9BFC-AB6DA8DF81E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AC1B07A-B10F-40AD-AE57-27A11DFFC4C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1B7CCB2-BFB4-4511-B136-E973185B186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1C8C8E8-E9A6-4629-BA1A-F32694140BC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A0EA64F-1B92-4171-AA13-AECFC901067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A9179C7-9E91-48BB-8077-1594052D77E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205CCD0-131B-4CD7-8F10-8CFE5DCE763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26E93FB-5F8C-4836-A19D-77FFDD87395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C3504CD-8B14-45B9-A8AA-0F850C42727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371D8EB-AF89-4E42-A135-21A50467E72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37A628E-D974-465D-A765-33AE5BC90E7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E2F7BC0-E9F2-437A-9D58-C7A8214969A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29F3C0E8-8097-436F-A0E6-71FDA42C754C}"/>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CE1EB980-5205-4418-B743-44AB47B39ADA}"/>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13D60834-DA80-4180-9561-A24D9DDE34AF}"/>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D3B6ABDA-B972-49BC-9C70-A3558CEA1C54}"/>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8612C685-19C4-4756-9A06-BECBEB20D991}"/>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21D6319D-45E5-4FFA-9516-F92C0B79253E}"/>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2D9204B5-B378-4454-A611-53E9E1EC5F9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9DD86ED6-7163-4524-91FB-1898E9E0DF97}"/>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CCCB9E6C-28D6-4D50-9779-5BE2606C7F8C}"/>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B71CD708-7772-4823-AA32-1821AD791BB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F3022891-0CFB-492E-8369-FF5E3093606F}"/>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11CB05BD-6822-4A26-B2C2-911341B78FC5}"/>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5D447B9D-52F3-4028-A089-C67BF12472E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9A61AB11-EFCF-49E1-B095-0F7854E01D6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63137</xdr:rowOff>
    </xdr:to>
    <xdr:cxnSp macro="">
      <xdr:nvCxnSpPr>
        <xdr:cNvPr id="58" name="直線コネクタ 57">
          <a:extLst>
            <a:ext uri="{FF2B5EF4-FFF2-40B4-BE49-F238E27FC236}">
              <a16:creationId xmlns:a16="http://schemas.microsoft.com/office/drawing/2014/main" id="{9B46443C-252A-4593-B6A0-56021D9D4678}"/>
            </a:ext>
          </a:extLst>
        </xdr:cNvPr>
        <xdr:cNvCxnSpPr/>
      </xdr:nvCxnSpPr>
      <xdr:spPr>
        <a:xfrm flipV="1">
          <a:off x="4634865" y="5660572"/>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道路】&#10;有形固定資産減価償却率最小値テキスト">
          <a:extLst>
            <a:ext uri="{FF2B5EF4-FFF2-40B4-BE49-F238E27FC236}">
              <a16:creationId xmlns:a16="http://schemas.microsoft.com/office/drawing/2014/main" id="{0A493094-4BE3-4EE4-9ECF-608566B708A6}"/>
            </a:ext>
          </a:extLst>
        </xdr:cNvPr>
        <xdr:cNvSpPr txBox="1"/>
      </xdr:nvSpPr>
      <xdr:spPr>
        <a:xfrm>
          <a:off x="4673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a:extLst>
            <a:ext uri="{FF2B5EF4-FFF2-40B4-BE49-F238E27FC236}">
              <a16:creationId xmlns:a16="http://schemas.microsoft.com/office/drawing/2014/main" id="{B2C1FF47-EA3F-446B-85B5-93754726FDF7}"/>
            </a:ext>
          </a:extLst>
        </xdr:cNvPr>
        <xdr:cNvCxnSpPr/>
      </xdr:nvCxnSpPr>
      <xdr:spPr>
        <a:xfrm>
          <a:off x="4546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069E65C4-9070-4B39-85A6-1D35A4A3BEB0}"/>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6030BB4F-D254-455C-9E93-90EC2811F461}"/>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49547</xdr:rowOff>
    </xdr:from>
    <xdr:ext cx="405111" cy="259045"/>
    <xdr:sp macro="" textlink="">
      <xdr:nvSpPr>
        <xdr:cNvPr id="63" name="【道路】&#10;有形固定資産減価償却率平均値テキスト">
          <a:extLst>
            <a:ext uri="{FF2B5EF4-FFF2-40B4-BE49-F238E27FC236}">
              <a16:creationId xmlns:a16="http://schemas.microsoft.com/office/drawing/2014/main" id="{5528C96A-6C67-4AFA-94D2-B2C8D33DAA8A}"/>
            </a:ext>
          </a:extLst>
        </xdr:cNvPr>
        <xdr:cNvSpPr txBox="1"/>
      </xdr:nvSpPr>
      <xdr:spPr>
        <a:xfrm>
          <a:off x="4673600" y="6736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64" name="フローチャート: 判断 63">
          <a:extLst>
            <a:ext uri="{FF2B5EF4-FFF2-40B4-BE49-F238E27FC236}">
              <a16:creationId xmlns:a16="http://schemas.microsoft.com/office/drawing/2014/main" id="{55EBD0DF-3C5B-44EA-B75E-4CD7601D9203}"/>
            </a:ext>
          </a:extLst>
        </xdr:cNvPr>
        <xdr:cNvSpPr/>
      </xdr:nvSpPr>
      <xdr:spPr>
        <a:xfrm>
          <a:off x="4584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10704</xdr:rowOff>
    </xdr:from>
    <xdr:to>
      <xdr:col>20</xdr:col>
      <xdr:colOff>38100</xdr:colOff>
      <xdr:row>39</xdr:row>
      <xdr:rowOff>112304</xdr:rowOff>
    </xdr:to>
    <xdr:sp macro="" textlink="">
      <xdr:nvSpPr>
        <xdr:cNvPr id="65" name="フローチャート: 判断 64">
          <a:extLst>
            <a:ext uri="{FF2B5EF4-FFF2-40B4-BE49-F238E27FC236}">
              <a16:creationId xmlns:a16="http://schemas.microsoft.com/office/drawing/2014/main" id="{8F2B21E8-5731-403D-A21D-7FE8C61427E7}"/>
            </a:ext>
          </a:extLst>
        </xdr:cNvPr>
        <xdr:cNvSpPr/>
      </xdr:nvSpPr>
      <xdr:spPr>
        <a:xfrm>
          <a:off x="3746500" y="669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157662</xdr:rowOff>
    </xdr:from>
    <xdr:to>
      <xdr:col>15</xdr:col>
      <xdr:colOff>101600</xdr:colOff>
      <xdr:row>39</xdr:row>
      <xdr:rowOff>87812</xdr:rowOff>
    </xdr:to>
    <xdr:sp macro="" textlink="">
      <xdr:nvSpPr>
        <xdr:cNvPr id="66" name="フローチャート: 判断 65">
          <a:extLst>
            <a:ext uri="{FF2B5EF4-FFF2-40B4-BE49-F238E27FC236}">
              <a16:creationId xmlns:a16="http://schemas.microsoft.com/office/drawing/2014/main" id="{EE2D09EF-6709-4203-A6A9-6DDDBC7F1CFA}"/>
            </a:ext>
          </a:extLst>
        </xdr:cNvPr>
        <xdr:cNvSpPr/>
      </xdr:nvSpPr>
      <xdr:spPr>
        <a:xfrm>
          <a:off x="2857500" y="66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123372</xdr:rowOff>
    </xdr:from>
    <xdr:to>
      <xdr:col>10</xdr:col>
      <xdr:colOff>165100</xdr:colOff>
      <xdr:row>39</xdr:row>
      <xdr:rowOff>53522</xdr:rowOff>
    </xdr:to>
    <xdr:sp macro="" textlink="">
      <xdr:nvSpPr>
        <xdr:cNvPr id="67" name="フローチャート: 判断 66">
          <a:extLst>
            <a:ext uri="{FF2B5EF4-FFF2-40B4-BE49-F238E27FC236}">
              <a16:creationId xmlns:a16="http://schemas.microsoft.com/office/drawing/2014/main" id="{7266C10D-F93F-45F8-9548-E336F4FA2250}"/>
            </a:ext>
          </a:extLst>
        </xdr:cNvPr>
        <xdr:cNvSpPr/>
      </xdr:nvSpPr>
      <xdr:spPr>
        <a:xfrm>
          <a:off x="1968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116840</xdr:rowOff>
    </xdr:from>
    <xdr:to>
      <xdr:col>6</xdr:col>
      <xdr:colOff>38100</xdr:colOff>
      <xdr:row>39</xdr:row>
      <xdr:rowOff>46990</xdr:rowOff>
    </xdr:to>
    <xdr:sp macro="" textlink="">
      <xdr:nvSpPr>
        <xdr:cNvPr id="68" name="フローチャート: 判断 67">
          <a:extLst>
            <a:ext uri="{FF2B5EF4-FFF2-40B4-BE49-F238E27FC236}">
              <a16:creationId xmlns:a16="http://schemas.microsoft.com/office/drawing/2014/main" id="{F188D308-B863-4360-9062-994A77D2BBDB}"/>
            </a:ext>
          </a:extLst>
        </xdr:cNvPr>
        <xdr:cNvSpPr/>
      </xdr:nvSpPr>
      <xdr:spPr>
        <a:xfrm>
          <a:off x="1079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FA29B8D-9586-4BDF-9342-25E01C7224A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D9BB6B9-8F88-43B2-A36E-0B02901908B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4299927-29AC-4D81-BC51-F3810219E7B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6461C61-DF94-40C5-8CB5-4362A5B2B9F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81318398-DE11-4FA4-A0BC-B8078789960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118473</xdr:rowOff>
    </xdr:from>
    <xdr:to>
      <xdr:col>24</xdr:col>
      <xdr:colOff>114300</xdr:colOff>
      <xdr:row>39</xdr:row>
      <xdr:rowOff>48623</xdr:rowOff>
    </xdr:to>
    <xdr:sp macro="" textlink="">
      <xdr:nvSpPr>
        <xdr:cNvPr id="74" name="楕円 73">
          <a:extLst>
            <a:ext uri="{FF2B5EF4-FFF2-40B4-BE49-F238E27FC236}">
              <a16:creationId xmlns:a16="http://schemas.microsoft.com/office/drawing/2014/main" id="{1A2C3C94-5889-4918-8E67-2C055BAA9650}"/>
            </a:ext>
          </a:extLst>
        </xdr:cNvPr>
        <xdr:cNvSpPr/>
      </xdr:nvSpPr>
      <xdr:spPr>
        <a:xfrm>
          <a:off x="4584700" y="663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141350</xdr:rowOff>
    </xdr:from>
    <xdr:ext cx="405111" cy="259045"/>
    <xdr:sp macro="" textlink="">
      <xdr:nvSpPr>
        <xdr:cNvPr id="75" name="【道路】&#10;有形固定資産減価償却率該当値テキスト">
          <a:extLst>
            <a:ext uri="{FF2B5EF4-FFF2-40B4-BE49-F238E27FC236}">
              <a16:creationId xmlns:a16="http://schemas.microsoft.com/office/drawing/2014/main" id="{B356E05F-E56A-4AD8-9505-3C92AF58DF16}"/>
            </a:ext>
          </a:extLst>
        </xdr:cNvPr>
        <xdr:cNvSpPr txBox="1"/>
      </xdr:nvSpPr>
      <xdr:spPr>
        <a:xfrm>
          <a:off x="4673600" y="6485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113574</xdr:rowOff>
    </xdr:from>
    <xdr:to>
      <xdr:col>20</xdr:col>
      <xdr:colOff>38100</xdr:colOff>
      <xdr:row>39</xdr:row>
      <xdr:rowOff>43724</xdr:rowOff>
    </xdr:to>
    <xdr:sp macro="" textlink="">
      <xdr:nvSpPr>
        <xdr:cNvPr id="76" name="楕円 75">
          <a:extLst>
            <a:ext uri="{FF2B5EF4-FFF2-40B4-BE49-F238E27FC236}">
              <a16:creationId xmlns:a16="http://schemas.microsoft.com/office/drawing/2014/main" id="{37ECDA3F-5B3E-49F1-97DC-507849AE71D4}"/>
            </a:ext>
          </a:extLst>
        </xdr:cNvPr>
        <xdr:cNvSpPr/>
      </xdr:nvSpPr>
      <xdr:spPr>
        <a:xfrm>
          <a:off x="3746500" y="662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164374</xdr:rowOff>
    </xdr:from>
    <xdr:to>
      <xdr:col>24</xdr:col>
      <xdr:colOff>63500</xdr:colOff>
      <xdr:row>38</xdr:row>
      <xdr:rowOff>169273</xdr:rowOff>
    </xdr:to>
    <xdr:cxnSp macro="">
      <xdr:nvCxnSpPr>
        <xdr:cNvPr id="77" name="直線コネクタ 76">
          <a:extLst>
            <a:ext uri="{FF2B5EF4-FFF2-40B4-BE49-F238E27FC236}">
              <a16:creationId xmlns:a16="http://schemas.microsoft.com/office/drawing/2014/main" id="{A5300827-8370-4A27-82A5-70B6D7D16596}"/>
            </a:ext>
          </a:extLst>
        </xdr:cNvPr>
        <xdr:cNvCxnSpPr/>
      </xdr:nvCxnSpPr>
      <xdr:spPr>
        <a:xfrm>
          <a:off x="3797300" y="6679474"/>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111941</xdr:rowOff>
    </xdr:from>
    <xdr:to>
      <xdr:col>15</xdr:col>
      <xdr:colOff>101600</xdr:colOff>
      <xdr:row>39</xdr:row>
      <xdr:rowOff>42091</xdr:rowOff>
    </xdr:to>
    <xdr:sp macro="" textlink="">
      <xdr:nvSpPr>
        <xdr:cNvPr id="78" name="楕円 77">
          <a:extLst>
            <a:ext uri="{FF2B5EF4-FFF2-40B4-BE49-F238E27FC236}">
              <a16:creationId xmlns:a16="http://schemas.microsoft.com/office/drawing/2014/main" id="{A2CB66E9-867A-411B-AA61-FFE120889164}"/>
            </a:ext>
          </a:extLst>
        </xdr:cNvPr>
        <xdr:cNvSpPr/>
      </xdr:nvSpPr>
      <xdr:spPr>
        <a:xfrm>
          <a:off x="2857500" y="662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162741</xdr:rowOff>
    </xdr:from>
    <xdr:to>
      <xdr:col>19</xdr:col>
      <xdr:colOff>177800</xdr:colOff>
      <xdr:row>38</xdr:row>
      <xdr:rowOff>164374</xdr:rowOff>
    </xdr:to>
    <xdr:cxnSp macro="">
      <xdr:nvCxnSpPr>
        <xdr:cNvPr id="79" name="直線コネクタ 78">
          <a:extLst>
            <a:ext uri="{FF2B5EF4-FFF2-40B4-BE49-F238E27FC236}">
              <a16:creationId xmlns:a16="http://schemas.microsoft.com/office/drawing/2014/main" id="{0F01EE52-F095-4D22-9BE8-4A6A3BADB315}"/>
            </a:ext>
          </a:extLst>
        </xdr:cNvPr>
        <xdr:cNvCxnSpPr/>
      </xdr:nvCxnSpPr>
      <xdr:spPr>
        <a:xfrm>
          <a:off x="2908300" y="6677841"/>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102144</xdr:rowOff>
    </xdr:from>
    <xdr:to>
      <xdr:col>10</xdr:col>
      <xdr:colOff>165100</xdr:colOff>
      <xdr:row>39</xdr:row>
      <xdr:rowOff>32294</xdr:rowOff>
    </xdr:to>
    <xdr:sp macro="" textlink="">
      <xdr:nvSpPr>
        <xdr:cNvPr id="80" name="楕円 79">
          <a:extLst>
            <a:ext uri="{FF2B5EF4-FFF2-40B4-BE49-F238E27FC236}">
              <a16:creationId xmlns:a16="http://schemas.microsoft.com/office/drawing/2014/main" id="{6754A5CC-54F4-4689-93E8-79470EE0CA88}"/>
            </a:ext>
          </a:extLst>
        </xdr:cNvPr>
        <xdr:cNvSpPr/>
      </xdr:nvSpPr>
      <xdr:spPr>
        <a:xfrm>
          <a:off x="1968500" y="661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152944</xdr:rowOff>
    </xdr:from>
    <xdr:to>
      <xdr:col>15</xdr:col>
      <xdr:colOff>50800</xdr:colOff>
      <xdr:row>38</xdr:row>
      <xdr:rowOff>162741</xdr:rowOff>
    </xdr:to>
    <xdr:cxnSp macro="">
      <xdr:nvCxnSpPr>
        <xdr:cNvPr id="81" name="直線コネクタ 80">
          <a:extLst>
            <a:ext uri="{FF2B5EF4-FFF2-40B4-BE49-F238E27FC236}">
              <a16:creationId xmlns:a16="http://schemas.microsoft.com/office/drawing/2014/main" id="{CE7E093C-D5EC-4A81-9A13-9ACD0AA3A4CE}"/>
            </a:ext>
          </a:extLst>
        </xdr:cNvPr>
        <xdr:cNvCxnSpPr/>
      </xdr:nvCxnSpPr>
      <xdr:spPr>
        <a:xfrm>
          <a:off x="2019300" y="6668044"/>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95613</xdr:rowOff>
    </xdr:from>
    <xdr:to>
      <xdr:col>6</xdr:col>
      <xdr:colOff>38100</xdr:colOff>
      <xdr:row>39</xdr:row>
      <xdr:rowOff>25763</xdr:rowOff>
    </xdr:to>
    <xdr:sp macro="" textlink="">
      <xdr:nvSpPr>
        <xdr:cNvPr id="82" name="楕円 81">
          <a:extLst>
            <a:ext uri="{FF2B5EF4-FFF2-40B4-BE49-F238E27FC236}">
              <a16:creationId xmlns:a16="http://schemas.microsoft.com/office/drawing/2014/main" id="{24F49A7F-3678-469F-93E8-FBCA14895F5A}"/>
            </a:ext>
          </a:extLst>
        </xdr:cNvPr>
        <xdr:cNvSpPr/>
      </xdr:nvSpPr>
      <xdr:spPr>
        <a:xfrm>
          <a:off x="1079500" y="66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146413</xdr:rowOff>
    </xdr:from>
    <xdr:to>
      <xdr:col>10</xdr:col>
      <xdr:colOff>114300</xdr:colOff>
      <xdr:row>38</xdr:row>
      <xdr:rowOff>152944</xdr:rowOff>
    </xdr:to>
    <xdr:cxnSp macro="">
      <xdr:nvCxnSpPr>
        <xdr:cNvPr id="83" name="直線コネクタ 82">
          <a:extLst>
            <a:ext uri="{FF2B5EF4-FFF2-40B4-BE49-F238E27FC236}">
              <a16:creationId xmlns:a16="http://schemas.microsoft.com/office/drawing/2014/main" id="{2F05BB54-027A-4D9F-91BD-C5E5CCE6D670}"/>
            </a:ext>
          </a:extLst>
        </xdr:cNvPr>
        <xdr:cNvCxnSpPr/>
      </xdr:nvCxnSpPr>
      <xdr:spPr>
        <a:xfrm>
          <a:off x="1130300" y="666151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103431</xdr:rowOff>
    </xdr:from>
    <xdr:ext cx="405111" cy="259045"/>
    <xdr:sp macro="" textlink="">
      <xdr:nvSpPr>
        <xdr:cNvPr id="84" name="n_1aveValue【道路】&#10;有形固定資産減価償却率">
          <a:extLst>
            <a:ext uri="{FF2B5EF4-FFF2-40B4-BE49-F238E27FC236}">
              <a16:creationId xmlns:a16="http://schemas.microsoft.com/office/drawing/2014/main" id="{EF18FBE0-ABCB-4BB2-9E60-D44691954C87}"/>
            </a:ext>
          </a:extLst>
        </xdr:cNvPr>
        <xdr:cNvSpPr txBox="1"/>
      </xdr:nvSpPr>
      <xdr:spPr>
        <a:xfrm>
          <a:off x="3582044" y="678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78939</xdr:rowOff>
    </xdr:from>
    <xdr:ext cx="405111" cy="259045"/>
    <xdr:sp macro="" textlink="">
      <xdr:nvSpPr>
        <xdr:cNvPr id="85" name="n_2aveValue【道路】&#10;有形固定資産減価償却率">
          <a:extLst>
            <a:ext uri="{FF2B5EF4-FFF2-40B4-BE49-F238E27FC236}">
              <a16:creationId xmlns:a16="http://schemas.microsoft.com/office/drawing/2014/main" id="{A9D35F92-FE25-43E3-AB13-216C06D81D80}"/>
            </a:ext>
          </a:extLst>
        </xdr:cNvPr>
        <xdr:cNvSpPr txBox="1"/>
      </xdr:nvSpPr>
      <xdr:spPr>
        <a:xfrm>
          <a:off x="2705744" y="676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44649</xdr:rowOff>
    </xdr:from>
    <xdr:ext cx="405111" cy="259045"/>
    <xdr:sp macro="" textlink="">
      <xdr:nvSpPr>
        <xdr:cNvPr id="86" name="n_3aveValue【道路】&#10;有形固定資産減価償却率">
          <a:extLst>
            <a:ext uri="{FF2B5EF4-FFF2-40B4-BE49-F238E27FC236}">
              <a16:creationId xmlns:a16="http://schemas.microsoft.com/office/drawing/2014/main" id="{B7782739-12B4-4A76-8600-3EE724566A00}"/>
            </a:ext>
          </a:extLst>
        </xdr:cNvPr>
        <xdr:cNvSpPr txBox="1"/>
      </xdr:nvSpPr>
      <xdr:spPr>
        <a:xfrm>
          <a:off x="18167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38117</xdr:rowOff>
    </xdr:from>
    <xdr:ext cx="405111" cy="259045"/>
    <xdr:sp macro="" textlink="">
      <xdr:nvSpPr>
        <xdr:cNvPr id="87" name="n_4aveValue【道路】&#10;有形固定資産減価償却率">
          <a:extLst>
            <a:ext uri="{FF2B5EF4-FFF2-40B4-BE49-F238E27FC236}">
              <a16:creationId xmlns:a16="http://schemas.microsoft.com/office/drawing/2014/main" id="{B13B1299-A0F7-4836-91F1-7D1673EFA6A2}"/>
            </a:ext>
          </a:extLst>
        </xdr:cNvPr>
        <xdr:cNvSpPr txBox="1"/>
      </xdr:nvSpPr>
      <xdr:spPr>
        <a:xfrm>
          <a:off x="927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60251</xdr:rowOff>
    </xdr:from>
    <xdr:ext cx="405111" cy="259045"/>
    <xdr:sp macro="" textlink="">
      <xdr:nvSpPr>
        <xdr:cNvPr id="88" name="n_1mainValue【道路】&#10;有形固定資産減価償却率">
          <a:extLst>
            <a:ext uri="{FF2B5EF4-FFF2-40B4-BE49-F238E27FC236}">
              <a16:creationId xmlns:a16="http://schemas.microsoft.com/office/drawing/2014/main" id="{6DB16EBB-339A-40A4-86D0-781A6659050A}"/>
            </a:ext>
          </a:extLst>
        </xdr:cNvPr>
        <xdr:cNvSpPr txBox="1"/>
      </xdr:nvSpPr>
      <xdr:spPr>
        <a:xfrm>
          <a:off x="3582044" y="640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58619</xdr:rowOff>
    </xdr:from>
    <xdr:ext cx="405111" cy="259045"/>
    <xdr:sp macro="" textlink="">
      <xdr:nvSpPr>
        <xdr:cNvPr id="89" name="n_2mainValue【道路】&#10;有形固定資産減価償却率">
          <a:extLst>
            <a:ext uri="{FF2B5EF4-FFF2-40B4-BE49-F238E27FC236}">
              <a16:creationId xmlns:a16="http://schemas.microsoft.com/office/drawing/2014/main" id="{DB27F110-4530-4CDB-893D-DF17C859078A}"/>
            </a:ext>
          </a:extLst>
        </xdr:cNvPr>
        <xdr:cNvSpPr txBox="1"/>
      </xdr:nvSpPr>
      <xdr:spPr>
        <a:xfrm>
          <a:off x="2705744" y="6402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48821</xdr:rowOff>
    </xdr:from>
    <xdr:ext cx="405111" cy="259045"/>
    <xdr:sp macro="" textlink="">
      <xdr:nvSpPr>
        <xdr:cNvPr id="90" name="n_3mainValue【道路】&#10;有形固定資産減価償却率">
          <a:extLst>
            <a:ext uri="{FF2B5EF4-FFF2-40B4-BE49-F238E27FC236}">
              <a16:creationId xmlns:a16="http://schemas.microsoft.com/office/drawing/2014/main" id="{AA833422-AFB1-422E-A43B-692C849F3F28}"/>
            </a:ext>
          </a:extLst>
        </xdr:cNvPr>
        <xdr:cNvSpPr txBox="1"/>
      </xdr:nvSpPr>
      <xdr:spPr>
        <a:xfrm>
          <a:off x="18167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42290</xdr:rowOff>
    </xdr:from>
    <xdr:ext cx="405111" cy="259045"/>
    <xdr:sp macro="" textlink="">
      <xdr:nvSpPr>
        <xdr:cNvPr id="91" name="n_4mainValue【道路】&#10;有形固定資産減価償却率">
          <a:extLst>
            <a:ext uri="{FF2B5EF4-FFF2-40B4-BE49-F238E27FC236}">
              <a16:creationId xmlns:a16="http://schemas.microsoft.com/office/drawing/2014/main" id="{3FC8632D-0124-497C-A136-FF4AA0C6FFCF}"/>
            </a:ext>
          </a:extLst>
        </xdr:cNvPr>
        <xdr:cNvSpPr txBox="1"/>
      </xdr:nvSpPr>
      <xdr:spPr>
        <a:xfrm>
          <a:off x="9277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46AAB6A5-A26C-484C-9B85-576911F60A6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97B2F4C7-6A47-45B0-B918-DE0CFA43094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62DC0662-36F1-4AC1-BBD2-8DC79E70729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653AFB28-51C8-4AE8-82A0-683EAB0AEAF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9DD82EBD-CDA7-4885-A527-2EBCAA49157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557F6DE6-4BB5-4E43-BE0F-91A680B34B6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A10C0EBC-9EEB-428D-BBC7-D6AF1C8D512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FCFA7D83-BB39-498D-9868-984A3C62C04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9112D862-3566-4568-9B8B-FC1ED27FDBC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988D952C-A6E2-4892-B976-CF7E9B2BE55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B3379570-10F8-4E8C-BBD5-D4C4A802284F}"/>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4F9E4544-071E-4B3E-B411-746C5A30961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D59175E0-4B61-45ED-856A-CD5BE5EC38C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BE112133-7F4A-4037-9860-DABD4BF2C7BF}"/>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9667BA57-299D-4563-A23E-3FE01C7BEB2E}"/>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8B16787D-7809-4EA6-B49A-0227FFB6E2A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328C69F8-3067-45C7-BF54-81BBB5952D5B}"/>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A16D2C7A-45FC-47C5-8AC4-637684511A3A}"/>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FD1CFED3-9855-4570-906F-DF5141D2F884}"/>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CC8E2EBA-FE51-438A-AAAD-32C52B120FE9}"/>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F537A3AC-A9D1-4A8F-9452-47E2F013784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B6E2EF89-C77D-41A2-BE3A-694DF76BCB19}"/>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D7C1AEFD-E619-4598-A9EC-DF3CAF9B204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125238</xdr:rowOff>
    </xdr:from>
    <xdr:to>
      <xdr:col>54</xdr:col>
      <xdr:colOff>189865</xdr:colOff>
      <xdr:row>42</xdr:row>
      <xdr:rowOff>17858</xdr:rowOff>
    </xdr:to>
    <xdr:cxnSp macro="">
      <xdr:nvCxnSpPr>
        <xdr:cNvPr id="115" name="直線コネクタ 114">
          <a:extLst>
            <a:ext uri="{FF2B5EF4-FFF2-40B4-BE49-F238E27FC236}">
              <a16:creationId xmlns:a16="http://schemas.microsoft.com/office/drawing/2014/main" id="{1F839161-02F1-44CA-8451-E170153DED8F}"/>
            </a:ext>
          </a:extLst>
        </xdr:cNvPr>
        <xdr:cNvCxnSpPr/>
      </xdr:nvCxnSpPr>
      <xdr:spPr>
        <a:xfrm flipV="1">
          <a:off x="10476865" y="5954538"/>
          <a:ext cx="0" cy="126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21685</xdr:rowOff>
    </xdr:from>
    <xdr:ext cx="534377" cy="259045"/>
    <xdr:sp macro="" textlink="">
      <xdr:nvSpPr>
        <xdr:cNvPr id="116" name="【道路】&#10;一人当たり延長最小値テキスト">
          <a:extLst>
            <a:ext uri="{FF2B5EF4-FFF2-40B4-BE49-F238E27FC236}">
              <a16:creationId xmlns:a16="http://schemas.microsoft.com/office/drawing/2014/main" id="{CAD617C1-5E2A-4702-BE87-4E56FD0398F1}"/>
            </a:ext>
          </a:extLst>
        </xdr:cNvPr>
        <xdr:cNvSpPr txBox="1"/>
      </xdr:nvSpPr>
      <xdr:spPr>
        <a:xfrm>
          <a:off x="10515600" y="722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17858</xdr:rowOff>
    </xdr:from>
    <xdr:to>
      <xdr:col>55</xdr:col>
      <xdr:colOff>88900</xdr:colOff>
      <xdr:row>42</xdr:row>
      <xdr:rowOff>17858</xdr:rowOff>
    </xdr:to>
    <xdr:cxnSp macro="">
      <xdr:nvCxnSpPr>
        <xdr:cNvPr id="117" name="直線コネクタ 116">
          <a:extLst>
            <a:ext uri="{FF2B5EF4-FFF2-40B4-BE49-F238E27FC236}">
              <a16:creationId xmlns:a16="http://schemas.microsoft.com/office/drawing/2014/main" id="{5524C51D-F61E-465F-BE05-862F62B74CEF}"/>
            </a:ext>
          </a:extLst>
        </xdr:cNvPr>
        <xdr:cNvCxnSpPr/>
      </xdr:nvCxnSpPr>
      <xdr:spPr>
        <a:xfrm>
          <a:off x="10388600" y="721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71915</xdr:rowOff>
    </xdr:from>
    <xdr:ext cx="599010" cy="259045"/>
    <xdr:sp macro="" textlink="">
      <xdr:nvSpPr>
        <xdr:cNvPr id="118" name="【道路】&#10;一人当たり延長最大値テキスト">
          <a:extLst>
            <a:ext uri="{FF2B5EF4-FFF2-40B4-BE49-F238E27FC236}">
              <a16:creationId xmlns:a16="http://schemas.microsoft.com/office/drawing/2014/main" id="{CE12A74A-956D-4B69-A280-683760343182}"/>
            </a:ext>
          </a:extLst>
        </xdr:cNvPr>
        <xdr:cNvSpPr txBox="1"/>
      </xdr:nvSpPr>
      <xdr:spPr>
        <a:xfrm>
          <a:off x="10515600" y="572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125238</xdr:rowOff>
    </xdr:from>
    <xdr:to>
      <xdr:col>55</xdr:col>
      <xdr:colOff>88900</xdr:colOff>
      <xdr:row>34</xdr:row>
      <xdr:rowOff>125238</xdr:rowOff>
    </xdr:to>
    <xdr:cxnSp macro="">
      <xdr:nvCxnSpPr>
        <xdr:cNvPr id="119" name="直線コネクタ 118">
          <a:extLst>
            <a:ext uri="{FF2B5EF4-FFF2-40B4-BE49-F238E27FC236}">
              <a16:creationId xmlns:a16="http://schemas.microsoft.com/office/drawing/2014/main" id="{509FE65D-1C87-4E98-9CA0-C12414E47DB9}"/>
            </a:ext>
          </a:extLst>
        </xdr:cNvPr>
        <xdr:cNvCxnSpPr/>
      </xdr:nvCxnSpPr>
      <xdr:spPr>
        <a:xfrm>
          <a:off x="10388600" y="595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141243</xdr:rowOff>
    </xdr:from>
    <xdr:ext cx="534377" cy="259045"/>
    <xdr:sp macro="" textlink="">
      <xdr:nvSpPr>
        <xdr:cNvPr id="120" name="【道路】&#10;一人当たり延長平均値テキスト">
          <a:extLst>
            <a:ext uri="{FF2B5EF4-FFF2-40B4-BE49-F238E27FC236}">
              <a16:creationId xmlns:a16="http://schemas.microsoft.com/office/drawing/2014/main" id="{B758B362-0ADB-43E6-8254-BB7C56520321}"/>
            </a:ext>
          </a:extLst>
        </xdr:cNvPr>
        <xdr:cNvSpPr txBox="1"/>
      </xdr:nvSpPr>
      <xdr:spPr>
        <a:xfrm>
          <a:off x="10515600" y="6999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162816</xdr:rowOff>
    </xdr:from>
    <xdr:to>
      <xdr:col>55</xdr:col>
      <xdr:colOff>50800</xdr:colOff>
      <xdr:row>41</xdr:row>
      <xdr:rowOff>92966</xdr:rowOff>
    </xdr:to>
    <xdr:sp macro="" textlink="">
      <xdr:nvSpPr>
        <xdr:cNvPr id="121" name="フローチャート: 判断 120">
          <a:extLst>
            <a:ext uri="{FF2B5EF4-FFF2-40B4-BE49-F238E27FC236}">
              <a16:creationId xmlns:a16="http://schemas.microsoft.com/office/drawing/2014/main" id="{C8DBF96D-B8CA-4482-90D0-C6EBDEE4F7EA}"/>
            </a:ext>
          </a:extLst>
        </xdr:cNvPr>
        <xdr:cNvSpPr/>
      </xdr:nvSpPr>
      <xdr:spPr>
        <a:xfrm>
          <a:off x="10426700" y="702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153919</xdr:rowOff>
    </xdr:from>
    <xdr:to>
      <xdr:col>50</xdr:col>
      <xdr:colOff>165100</xdr:colOff>
      <xdr:row>41</xdr:row>
      <xdr:rowOff>84069</xdr:rowOff>
    </xdr:to>
    <xdr:sp macro="" textlink="">
      <xdr:nvSpPr>
        <xdr:cNvPr id="122" name="フローチャート: 判断 121">
          <a:extLst>
            <a:ext uri="{FF2B5EF4-FFF2-40B4-BE49-F238E27FC236}">
              <a16:creationId xmlns:a16="http://schemas.microsoft.com/office/drawing/2014/main" id="{E83FFDF0-5A13-4B05-8A02-4E794653ED24}"/>
            </a:ext>
          </a:extLst>
        </xdr:cNvPr>
        <xdr:cNvSpPr/>
      </xdr:nvSpPr>
      <xdr:spPr>
        <a:xfrm>
          <a:off x="9588500" y="701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160704</xdr:rowOff>
    </xdr:from>
    <xdr:to>
      <xdr:col>46</xdr:col>
      <xdr:colOff>38100</xdr:colOff>
      <xdr:row>41</xdr:row>
      <xdr:rowOff>90854</xdr:rowOff>
    </xdr:to>
    <xdr:sp macro="" textlink="">
      <xdr:nvSpPr>
        <xdr:cNvPr id="123" name="フローチャート: 判断 122">
          <a:extLst>
            <a:ext uri="{FF2B5EF4-FFF2-40B4-BE49-F238E27FC236}">
              <a16:creationId xmlns:a16="http://schemas.microsoft.com/office/drawing/2014/main" id="{64F170ED-A970-4668-B6B2-1BB4781D276D}"/>
            </a:ext>
          </a:extLst>
        </xdr:cNvPr>
        <xdr:cNvSpPr/>
      </xdr:nvSpPr>
      <xdr:spPr>
        <a:xfrm>
          <a:off x="8699500" y="70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163206</xdr:rowOff>
    </xdr:from>
    <xdr:to>
      <xdr:col>41</xdr:col>
      <xdr:colOff>101600</xdr:colOff>
      <xdr:row>41</xdr:row>
      <xdr:rowOff>93356</xdr:rowOff>
    </xdr:to>
    <xdr:sp macro="" textlink="">
      <xdr:nvSpPr>
        <xdr:cNvPr id="124" name="フローチャート: 判断 123">
          <a:extLst>
            <a:ext uri="{FF2B5EF4-FFF2-40B4-BE49-F238E27FC236}">
              <a16:creationId xmlns:a16="http://schemas.microsoft.com/office/drawing/2014/main" id="{6DC42A9C-7082-44CF-9619-39AEA74C502B}"/>
            </a:ext>
          </a:extLst>
        </xdr:cNvPr>
        <xdr:cNvSpPr/>
      </xdr:nvSpPr>
      <xdr:spPr>
        <a:xfrm>
          <a:off x="7810500" y="702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168936</xdr:rowOff>
    </xdr:from>
    <xdr:to>
      <xdr:col>36</xdr:col>
      <xdr:colOff>165100</xdr:colOff>
      <xdr:row>41</xdr:row>
      <xdr:rowOff>99086</xdr:rowOff>
    </xdr:to>
    <xdr:sp macro="" textlink="">
      <xdr:nvSpPr>
        <xdr:cNvPr id="125" name="フローチャート: 判断 124">
          <a:extLst>
            <a:ext uri="{FF2B5EF4-FFF2-40B4-BE49-F238E27FC236}">
              <a16:creationId xmlns:a16="http://schemas.microsoft.com/office/drawing/2014/main" id="{226B114F-FB6B-45A1-8835-1CD6D1EDE5B8}"/>
            </a:ext>
          </a:extLst>
        </xdr:cNvPr>
        <xdr:cNvSpPr/>
      </xdr:nvSpPr>
      <xdr:spPr>
        <a:xfrm>
          <a:off x="6921500" y="702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9FC4DD1-1046-41A6-8F3C-162DEA627E8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38F7B90-19AD-4190-AA01-171C1838EA0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5247397-545C-47B8-8620-438EC9EA00B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1B1966C-E366-4AB6-9413-779A74DA0E4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BE021AA3-A57F-4E5C-B86D-78451633883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1343</xdr:rowOff>
    </xdr:from>
    <xdr:to>
      <xdr:col>55</xdr:col>
      <xdr:colOff>50800</xdr:colOff>
      <xdr:row>40</xdr:row>
      <xdr:rowOff>102943</xdr:rowOff>
    </xdr:to>
    <xdr:sp macro="" textlink="">
      <xdr:nvSpPr>
        <xdr:cNvPr id="131" name="楕円 130">
          <a:extLst>
            <a:ext uri="{FF2B5EF4-FFF2-40B4-BE49-F238E27FC236}">
              <a16:creationId xmlns:a16="http://schemas.microsoft.com/office/drawing/2014/main" id="{E37CF68E-FA7D-4226-A1B5-56D8195DFD23}"/>
            </a:ext>
          </a:extLst>
        </xdr:cNvPr>
        <xdr:cNvSpPr/>
      </xdr:nvSpPr>
      <xdr:spPr>
        <a:xfrm>
          <a:off x="10426700" y="685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24220</xdr:rowOff>
    </xdr:from>
    <xdr:ext cx="599010" cy="259045"/>
    <xdr:sp macro="" textlink="">
      <xdr:nvSpPr>
        <xdr:cNvPr id="132" name="【道路】&#10;一人当たり延長該当値テキスト">
          <a:extLst>
            <a:ext uri="{FF2B5EF4-FFF2-40B4-BE49-F238E27FC236}">
              <a16:creationId xmlns:a16="http://schemas.microsoft.com/office/drawing/2014/main" id="{A36782E0-ABF5-42D4-9276-A6F95C969BD4}"/>
            </a:ext>
          </a:extLst>
        </xdr:cNvPr>
        <xdr:cNvSpPr txBox="1"/>
      </xdr:nvSpPr>
      <xdr:spPr>
        <a:xfrm>
          <a:off x="10515600" y="6710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14481</xdr:rowOff>
    </xdr:from>
    <xdr:to>
      <xdr:col>50</xdr:col>
      <xdr:colOff>165100</xdr:colOff>
      <xdr:row>40</xdr:row>
      <xdr:rowOff>116081</xdr:rowOff>
    </xdr:to>
    <xdr:sp macro="" textlink="">
      <xdr:nvSpPr>
        <xdr:cNvPr id="133" name="楕円 132">
          <a:extLst>
            <a:ext uri="{FF2B5EF4-FFF2-40B4-BE49-F238E27FC236}">
              <a16:creationId xmlns:a16="http://schemas.microsoft.com/office/drawing/2014/main" id="{75C79613-E111-4189-83D4-5F6AAA7A6506}"/>
            </a:ext>
          </a:extLst>
        </xdr:cNvPr>
        <xdr:cNvSpPr/>
      </xdr:nvSpPr>
      <xdr:spPr>
        <a:xfrm>
          <a:off x="9588500" y="687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52143</xdr:rowOff>
    </xdr:from>
    <xdr:to>
      <xdr:col>55</xdr:col>
      <xdr:colOff>0</xdr:colOff>
      <xdr:row>40</xdr:row>
      <xdr:rowOff>65281</xdr:rowOff>
    </xdr:to>
    <xdr:cxnSp macro="">
      <xdr:nvCxnSpPr>
        <xdr:cNvPr id="134" name="直線コネクタ 133">
          <a:extLst>
            <a:ext uri="{FF2B5EF4-FFF2-40B4-BE49-F238E27FC236}">
              <a16:creationId xmlns:a16="http://schemas.microsoft.com/office/drawing/2014/main" id="{A4B1023E-2711-44BC-81CC-ADB404472C3F}"/>
            </a:ext>
          </a:extLst>
        </xdr:cNvPr>
        <xdr:cNvCxnSpPr/>
      </xdr:nvCxnSpPr>
      <xdr:spPr>
        <a:xfrm flipV="1">
          <a:off x="9639300" y="6910143"/>
          <a:ext cx="838200" cy="1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26870</xdr:rowOff>
    </xdr:from>
    <xdr:to>
      <xdr:col>46</xdr:col>
      <xdr:colOff>38100</xdr:colOff>
      <xdr:row>40</xdr:row>
      <xdr:rowOff>128470</xdr:rowOff>
    </xdr:to>
    <xdr:sp macro="" textlink="">
      <xdr:nvSpPr>
        <xdr:cNvPr id="135" name="楕円 134">
          <a:extLst>
            <a:ext uri="{FF2B5EF4-FFF2-40B4-BE49-F238E27FC236}">
              <a16:creationId xmlns:a16="http://schemas.microsoft.com/office/drawing/2014/main" id="{6CDCDA33-5F65-4C68-836F-583E6611A9FB}"/>
            </a:ext>
          </a:extLst>
        </xdr:cNvPr>
        <xdr:cNvSpPr/>
      </xdr:nvSpPr>
      <xdr:spPr>
        <a:xfrm>
          <a:off x="8699500" y="688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65281</xdr:rowOff>
    </xdr:from>
    <xdr:to>
      <xdr:col>50</xdr:col>
      <xdr:colOff>114300</xdr:colOff>
      <xdr:row>40</xdr:row>
      <xdr:rowOff>77670</xdr:rowOff>
    </xdr:to>
    <xdr:cxnSp macro="">
      <xdr:nvCxnSpPr>
        <xdr:cNvPr id="136" name="直線コネクタ 135">
          <a:extLst>
            <a:ext uri="{FF2B5EF4-FFF2-40B4-BE49-F238E27FC236}">
              <a16:creationId xmlns:a16="http://schemas.microsoft.com/office/drawing/2014/main" id="{E01CE2B1-5198-4DCE-81AB-5703BE966A3B}"/>
            </a:ext>
          </a:extLst>
        </xdr:cNvPr>
        <xdr:cNvCxnSpPr/>
      </xdr:nvCxnSpPr>
      <xdr:spPr>
        <a:xfrm flipV="1">
          <a:off x="8750300" y="6923281"/>
          <a:ext cx="889000" cy="1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33617</xdr:rowOff>
    </xdr:from>
    <xdr:to>
      <xdr:col>41</xdr:col>
      <xdr:colOff>101600</xdr:colOff>
      <xdr:row>40</xdr:row>
      <xdr:rowOff>135217</xdr:rowOff>
    </xdr:to>
    <xdr:sp macro="" textlink="">
      <xdr:nvSpPr>
        <xdr:cNvPr id="137" name="楕円 136">
          <a:extLst>
            <a:ext uri="{FF2B5EF4-FFF2-40B4-BE49-F238E27FC236}">
              <a16:creationId xmlns:a16="http://schemas.microsoft.com/office/drawing/2014/main" id="{EC86E9E8-F576-4099-A99C-2BCBD37B4251}"/>
            </a:ext>
          </a:extLst>
        </xdr:cNvPr>
        <xdr:cNvSpPr/>
      </xdr:nvSpPr>
      <xdr:spPr>
        <a:xfrm>
          <a:off x="7810500" y="689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77670</xdr:rowOff>
    </xdr:from>
    <xdr:to>
      <xdr:col>45</xdr:col>
      <xdr:colOff>177800</xdr:colOff>
      <xdr:row>40</xdr:row>
      <xdr:rowOff>84417</xdr:rowOff>
    </xdr:to>
    <xdr:cxnSp macro="">
      <xdr:nvCxnSpPr>
        <xdr:cNvPr id="138" name="直線コネクタ 137">
          <a:extLst>
            <a:ext uri="{FF2B5EF4-FFF2-40B4-BE49-F238E27FC236}">
              <a16:creationId xmlns:a16="http://schemas.microsoft.com/office/drawing/2014/main" id="{D600347D-2D2E-4A99-BFA1-A750BB1625B8}"/>
            </a:ext>
          </a:extLst>
        </xdr:cNvPr>
        <xdr:cNvCxnSpPr/>
      </xdr:nvCxnSpPr>
      <xdr:spPr>
        <a:xfrm flipV="1">
          <a:off x="7861300" y="6935670"/>
          <a:ext cx="889000" cy="6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44080</xdr:rowOff>
    </xdr:from>
    <xdr:to>
      <xdr:col>36</xdr:col>
      <xdr:colOff>165100</xdr:colOff>
      <xdr:row>40</xdr:row>
      <xdr:rowOff>145680</xdr:rowOff>
    </xdr:to>
    <xdr:sp macro="" textlink="">
      <xdr:nvSpPr>
        <xdr:cNvPr id="139" name="楕円 138">
          <a:extLst>
            <a:ext uri="{FF2B5EF4-FFF2-40B4-BE49-F238E27FC236}">
              <a16:creationId xmlns:a16="http://schemas.microsoft.com/office/drawing/2014/main" id="{F925E0E0-CBFE-401D-B3B4-B9E60088AE5E}"/>
            </a:ext>
          </a:extLst>
        </xdr:cNvPr>
        <xdr:cNvSpPr/>
      </xdr:nvSpPr>
      <xdr:spPr>
        <a:xfrm>
          <a:off x="6921500" y="690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84417</xdr:rowOff>
    </xdr:from>
    <xdr:to>
      <xdr:col>41</xdr:col>
      <xdr:colOff>50800</xdr:colOff>
      <xdr:row>40</xdr:row>
      <xdr:rowOff>94880</xdr:rowOff>
    </xdr:to>
    <xdr:cxnSp macro="">
      <xdr:nvCxnSpPr>
        <xdr:cNvPr id="140" name="直線コネクタ 139">
          <a:extLst>
            <a:ext uri="{FF2B5EF4-FFF2-40B4-BE49-F238E27FC236}">
              <a16:creationId xmlns:a16="http://schemas.microsoft.com/office/drawing/2014/main" id="{8D9F6196-A175-44A9-8976-1FB494D25BEB}"/>
            </a:ext>
          </a:extLst>
        </xdr:cNvPr>
        <xdr:cNvCxnSpPr/>
      </xdr:nvCxnSpPr>
      <xdr:spPr>
        <a:xfrm flipV="1">
          <a:off x="6972300" y="6942417"/>
          <a:ext cx="889000" cy="10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75196</xdr:rowOff>
    </xdr:from>
    <xdr:ext cx="534377" cy="259045"/>
    <xdr:sp macro="" textlink="">
      <xdr:nvSpPr>
        <xdr:cNvPr id="141" name="n_1aveValue【道路】&#10;一人当たり延長">
          <a:extLst>
            <a:ext uri="{FF2B5EF4-FFF2-40B4-BE49-F238E27FC236}">
              <a16:creationId xmlns:a16="http://schemas.microsoft.com/office/drawing/2014/main" id="{D3C1790A-1F38-48BC-8FD8-AFBA84DD0CB1}"/>
            </a:ext>
          </a:extLst>
        </xdr:cNvPr>
        <xdr:cNvSpPr txBox="1"/>
      </xdr:nvSpPr>
      <xdr:spPr>
        <a:xfrm>
          <a:off x="9359411" y="710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81981</xdr:rowOff>
    </xdr:from>
    <xdr:ext cx="534377" cy="259045"/>
    <xdr:sp macro="" textlink="">
      <xdr:nvSpPr>
        <xdr:cNvPr id="142" name="n_2aveValue【道路】&#10;一人当たり延長">
          <a:extLst>
            <a:ext uri="{FF2B5EF4-FFF2-40B4-BE49-F238E27FC236}">
              <a16:creationId xmlns:a16="http://schemas.microsoft.com/office/drawing/2014/main" id="{6A60E311-1A59-4525-ABEE-7470B60CF2DE}"/>
            </a:ext>
          </a:extLst>
        </xdr:cNvPr>
        <xdr:cNvSpPr txBox="1"/>
      </xdr:nvSpPr>
      <xdr:spPr>
        <a:xfrm>
          <a:off x="8483111" y="711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84483</xdr:rowOff>
    </xdr:from>
    <xdr:ext cx="534377" cy="259045"/>
    <xdr:sp macro="" textlink="">
      <xdr:nvSpPr>
        <xdr:cNvPr id="143" name="n_3aveValue【道路】&#10;一人当たり延長">
          <a:extLst>
            <a:ext uri="{FF2B5EF4-FFF2-40B4-BE49-F238E27FC236}">
              <a16:creationId xmlns:a16="http://schemas.microsoft.com/office/drawing/2014/main" id="{081EB9D1-4312-4B58-8ADA-3BD14205CDA3}"/>
            </a:ext>
          </a:extLst>
        </xdr:cNvPr>
        <xdr:cNvSpPr txBox="1"/>
      </xdr:nvSpPr>
      <xdr:spPr>
        <a:xfrm>
          <a:off x="7594111" y="711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90213</xdr:rowOff>
    </xdr:from>
    <xdr:ext cx="534377" cy="259045"/>
    <xdr:sp macro="" textlink="">
      <xdr:nvSpPr>
        <xdr:cNvPr id="144" name="n_4aveValue【道路】&#10;一人当たり延長">
          <a:extLst>
            <a:ext uri="{FF2B5EF4-FFF2-40B4-BE49-F238E27FC236}">
              <a16:creationId xmlns:a16="http://schemas.microsoft.com/office/drawing/2014/main" id="{FD1610FF-919A-435E-9DA3-A87228F85EF1}"/>
            </a:ext>
          </a:extLst>
        </xdr:cNvPr>
        <xdr:cNvSpPr txBox="1"/>
      </xdr:nvSpPr>
      <xdr:spPr>
        <a:xfrm>
          <a:off x="6705111" y="711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38</xdr:row>
      <xdr:rowOff>132608</xdr:rowOff>
    </xdr:from>
    <xdr:ext cx="599010" cy="259045"/>
    <xdr:sp macro="" textlink="">
      <xdr:nvSpPr>
        <xdr:cNvPr id="145" name="n_1mainValue【道路】&#10;一人当たり延長">
          <a:extLst>
            <a:ext uri="{FF2B5EF4-FFF2-40B4-BE49-F238E27FC236}">
              <a16:creationId xmlns:a16="http://schemas.microsoft.com/office/drawing/2014/main" id="{B8C28FA6-539B-47FF-B86F-A2658DDDC1CB}"/>
            </a:ext>
          </a:extLst>
        </xdr:cNvPr>
        <xdr:cNvSpPr txBox="1"/>
      </xdr:nvSpPr>
      <xdr:spPr>
        <a:xfrm>
          <a:off x="9327094" y="6647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38</xdr:row>
      <xdr:rowOff>144997</xdr:rowOff>
    </xdr:from>
    <xdr:ext cx="599010" cy="259045"/>
    <xdr:sp macro="" textlink="">
      <xdr:nvSpPr>
        <xdr:cNvPr id="146" name="n_2mainValue【道路】&#10;一人当たり延長">
          <a:extLst>
            <a:ext uri="{FF2B5EF4-FFF2-40B4-BE49-F238E27FC236}">
              <a16:creationId xmlns:a16="http://schemas.microsoft.com/office/drawing/2014/main" id="{0853C302-A903-4DCD-BF32-0F58171E7E9F}"/>
            </a:ext>
          </a:extLst>
        </xdr:cNvPr>
        <xdr:cNvSpPr txBox="1"/>
      </xdr:nvSpPr>
      <xdr:spPr>
        <a:xfrm>
          <a:off x="8450794" y="6660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38</xdr:row>
      <xdr:rowOff>151744</xdr:rowOff>
    </xdr:from>
    <xdr:ext cx="599010" cy="259045"/>
    <xdr:sp macro="" textlink="">
      <xdr:nvSpPr>
        <xdr:cNvPr id="147" name="n_3mainValue【道路】&#10;一人当たり延長">
          <a:extLst>
            <a:ext uri="{FF2B5EF4-FFF2-40B4-BE49-F238E27FC236}">
              <a16:creationId xmlns:a16="http://schemas.microsoft.com/office/drawing/2014/main" id="{B21BB8E0-035B-4AE4-AF90-26D235FADFCF}"/>
            </a:ext>
          </a:extLst>
        </xdr:cNvPr>
        <xdr:cNvSpPr txBox="1"/>
      </xdr:nvSpPr>
      <xdr:spPr>
        <a:xfrm>
          <a:off x="7561794" y="6666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38</xdr:row>
      <xdr:rowOff>162207</xdr:rowOff>
    </xdr:from>
    <xdr:ext cx="599010" cy="259045"/>
    <xdr:sp macro="" textlink="">
      <xdr:nvSpPr>
        <xdr:cNvPr id="148" name="n_4mainValue【道路】&#10;一人当たり延長">
          <a:extLst>
            <a:ext uri="{FF2B5EF4-FFF2-40B4-BE49-F238E27FC236}">
              <a16:creationId xmlns:a16="http://schemas.microsoft.com/office/drawing/2014/main" id="{4D59E8C2-DB02-42E6-B873-E770B9A3A75F}"/>
            </a:ext>
          </a:extLst>
        </xdr:cNvPr>
        <xdr:cNvSpPr txBox="1"/>
      </xdr:nvSpPr>
      <xdr:spPr>
        <a:xfrm>
          <a:off x="6672794" y="6677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607E8927-62E5-4BAC-83FB-9827D2D2CD8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7B0DD6E9-E364-441D-82D0-373714B06B0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37A2FBD1-4FAB-4ED1-A34F-BB7D43E58C1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C6930968-1FB7-4E30-973F-600020E2527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5278154B-0A8A-4773-BB85-8EEDA45292A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1934FE6-1287-4BBF-91A1-6CEEB98E348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99DABDD6-5451-4CAE-8294-7C92407DA3A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1EAE7F7F-34D5-4D5E-A309-5038C31C277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71713218-C65C-4C3A-AF49-27821361FCF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C5A477E5-209E-4835-9786-839D496E955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DA830D09-21B5-4625-B635-A18E87344D4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7335322E-CC9C-49FA-B5DF-C184E42ED70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1AD2A074-3B0E-4675-9E3F-0170B60D6664}"/>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4F1CD4AA-A694-4C46-AFF1-C92460A917A2}"/>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5CB6D873-9F2D-4466-BE4B-AE006A70A38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D077D8C7-D78E-47B3-A16B-18AB778DA587}"/>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1A203BCA-8E03-4B87-83FC-E9A29C4CBDD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57829BA2-831C-442A-9EA1-B120C8FD38D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D468DF2-273E-4EFF-82BC-4D96913757EF}"/>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3F64B6C2-8158-4CBC-8D50-C4869D09BEC2}"/>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75B38A9-E6E8-48BC-9EF4-F9027F575DB4}"/>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78CC5C1C-58E7-4F68-9FFC-FDA385BE753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94417C7D-4E33-4F79-B8A0-C3C94E079FD5}"/>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1790BA2-DCF5-473A-B54F-9A5B3A40C17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51FAE1C0-DBF8-4D80-8105-E2AEE302738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65315</xdr:rowOff>
    </xdr:to>
    <xdr:cxnSp macro="">
      <xdr:nvCxnSpPr>
        <xdr:cNvPr id="174" name="直線コネクタ 173">
          <a:extLst>
            <a:ext uri="{FF2B5EF4-FFF2-40B4-BE49-F238E27FC236}">
              <a16:creationId xmlns:a16="http://schemas.microsoft.com/office/drawing/2014/main" id="{8067F74F-A82C-41F7-A0E8-6611994B9F39}"/>
            </a:ext>
          </a:extLst>
        </xdr:cNvPr>
        <xdr:cNvCxnSpPr/>
      </xdr:nvCxnSpPr>
      <xdr:spPr>
        <a:xfrm flipV="1">
          <a:off x="4634865" y="9602833"/>
          <a:ext cx="0" cy="143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13C05809-982A-4C75-BB94-6C4E21D1476E}"/>
            </a:ext>
          </a:extLst>
        </xdr:cNvPr>
        <xdr:cNvSpPr txBox="1"/>
      </xdr:nvSpPr>
      <xdr:spPr>
        <a:xfrm>
          <a:off x="4673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6" name="直線コネクタ 175">
          <a:extLst>
            <a:ext uri="{FF2B5EF4-FFF2-40B4-BE49-F238E27FC236}">
              <a16:creationId xmlns:a16="http://schemas.microsoft.com/office/drawing/2014/main" id="{7257AC07-BC2D-40D9-BDFD-1C40B2C9B9BB}"/>
            </a:ext>
          </a:extLst>
        </xdr:cNvPr>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F9E273FF-26F9-479E-90DC-F4D9FC07E68D}"/>
            </a:ext>
          </a:extLst>
        </xdr:cNvPr>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8" name="直線コネクタ 177">
          <a:extLst>
            <a:ext uri="{FF2B5EF4-FFF2-40B4-BE49-F238E27FC236}">
              <a16:creationId xmlns:a16="http://schemas.microsoft.com/office/drawing/2014/main" id="{A1568E8A-5681-46CD-B252-CD4ABFC903B5}"/>
            </a:ext>
          </a:extLst>
        </xdr:cNvPr>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9633</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FEB113D3-2B24-42F6-B7EB-616DAD6CAA2C}"/>
            </a:ext>
          </a:extLst>
        </xdr:cNvPr>
        <xdr:cNvSpPr txBox="1"/>
      </xdr:nvSpPr>
      <xdr:spPr>
        <a:xfrm>
          <a:off x="4673600" y="10296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0" name="フローチャート: 判断 179">
          <a:extLst>
            <a:ext uri="{FF2B5EF4-FFF2-40B4-BE49-F238E27FC236}">
              <a16:creationId xmlns:a16="http://schemas.microsoft.com/office/drawing/2014/main" id="{934C8500-E540-409C-8BFA-1565F08F1C9C}"/>
            </a:ext>
          </a:extLst>
        </xdr:cNvPr>
        <xdr:cNvSpPr/>
      </xdr:nvSpPr>
      <xdr:spPr>
        <a:xfrm>
          <a:off x="4584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81" name="フローチャート: 判断 180">
          <a:extLst>
            <a:ext uri="{FF2B5EF4-FFF2-40B4-BE49-F238E27FC236}">
              <a16:creationId xmlns:a16="http://schemas.microsoft.com/office/drawing/2014/main" id="{224D3D96-B733-44A6-8B80-335B3C18DCF1}"/>
            </a:ext>
          </a:extLst>
        </xdr:cNvPr>
        <xdr:cNvSpPr/>
      </xdr:nvSpPr>
      <xdr:spPr>
        <a:xfrm>
          <a:off x="3746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2" name="フローチャート: 判断 181">
          <a:extLst>
            <a:ext uri="{FF2B5EF4-FFF2-40B4-BE49-F238E27FC236}">
              <a16:creationId xmlns:a16="http://schemas.microsoft.com/office/drawing/2014/main" id="{C62D6D7F-B623-4543-AAB0-F2432633EC8F}"/>
            </a:ext>
          </a:extLst>
        </xdr:cNvPr>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3" name="フローチャート: 判断 182">
          <a:extLst>
            <a:ext uri="{FF2B5EF4-FFF2-40B4-BE49-F238E27FC236}">
              <a16:creationId xmlns:a16="http://schemas.microsoft.com/office/drawing/2014/main" id="{2F8398E7-2650-4FE3-82B4-940881518E36}"/>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84" name="フローチャート: 判断 183">
          <a:extLst>
            <a:ext uri="{FF2B5EF4-FFF2-40B4-BE49-F238E27FC236}">
              <a16:creationId xmlns:a16="http://schemas.microsoft.com/office/drawing/2014/main" id="{12740C4A-1202-4C41-BDE0-FB314CA79E96}"/>
            </a:ext>
          </a:extLst>
        </xdr:cNvPr>
        <xdr:cNvSpPr/>
      </xdr:nvSpPr>
      <xdr:spPr>
        <a:xfrm>
          <a:off x="1079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513D89C-14BC-4C58-90EE-42811BD473C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390CD28-38B0-459A-AAAD-C5010CED2F6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B97D3E2-B6D1-4888-A8FA-C01471E3F9E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B63B762B-C9E8-4791-B38B-CDCA6E4C4C2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17F02578-A816-44B7-9F2E-C00007C060C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29210</xdr:rowOff>
    </xdr:from>
    <xdr:to>
      <xdr:col>24</xdr:col>
      <xdr:colOff>114300</xdr:colOff>
      <xdr:row>62</xdr:row>
      <xdr:rowOff>130810</xdr:rowOff>
    </xdr:to>
    <xdr:sp macro="" textlink="">
      <xdr:nvSpPr>
        <xdr:cNvPr id="190" name="楕円 189">
          <a:extLst>
            <a:ext uri="{FF2B5EF4-FFF2-40B4-BE49-F238E27FC236}">
              <a16:creationId xmlns:a16="http://schemas.microsoft.com/office/drawing/2014/main" id="{AE928DBC-2153-408C-BBE2-1DA783CCB7DA}"/>
            </a:ext>
          </a:extLst>
        </xdr:cNvPr>
        <xdr:cNvSpPr/>
      </xdr:nvSpPr>
      <xdr:spPr>
        <a:xfrm>
          <a:off x="45847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7637</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4925ED50-5792-41B0-9107-D07C50F27F8D}"/>
            </a:ext>
          </a:extLst>
        </xdr:cNvPr>
        <xdr:cNvSpPr txBox="1"/>
      </xdr:nvSpPr>
      <xdr:spPr>
        <a:xfrm>
          <a:off x="4673600"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48804</xdr:rowOff>
    </xdr:from>
    <xdr:to>
      <xdr:col>20</xdr:col>
      <xdr:colOff>38100</xdr:colOff>
      <xdr:row>62</xdr:row>
      <xdr:rowOff>150404</xdr:rowOff>
    </xdr:to>
    <xdr:sp macro="" textlink="">
      <xdr:nvSpPr>
        <xdr:cNvPr id="192" name="楕円 191">
          <a:extLst>
            <a:ext uri="{FF2B5EF4-FFF2-40B4-BE49-F238E27FC236}">
              <a16:creationId xmlns:a16="http://schemas.microsoft.com/office/drawing/2014/main" id="{8093C4A6-163B-420F-9D02-FC550C77E1AB}"/>
            </a:ext>
          </a:extLst>
        </xdr:cNvPr>
        <xdr:cNvSpPr/>
      </xdr:nvSpPr>
      <xdr:spPr>
        <a:xfrm>
          <a:off x="3746500" y="106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80010</xdr:rowOff>
    </xdr:from>
    <xdr:to>
      <xdr:col>24</xdr:col>
      <xdr:colOff>63500</xdr:colOff>
      <xdr:row>62</xdr:row>
      <xdr:rowOff>99604</xdr:rowOff>
    </xdr:to>
    <xdr:cxnSp macro="">
      <xdr:nvCxnSpPr>
        <xdr:cNvPr id="193" name="直線コネクタ 192">
          <a:extLst>
            <a:ext uri="{FF2B5EF4-FFF2-40B4-BE49-F238E27FC236}">
              <a16:creationId xmlns:a16="http://schemas.microsoft.com/office/drawing/2014/main" id="{A14F6531-7348-4C25-9DC5-8F23E0D228D1}"/>
            </a:ext>
          </a:extLst>
        </xdr:cNvPr>
        <xdr:cNvCxnSpPr/>
      </xdr:nvCxnSpPr>
      <xdr:spPr>
        <a:xfrm flipV="1">
          <a:off x="3797300" y="10709910"/>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79828</xdr:rowOff>
    </xdr:from>
    <xdr:to>
      <xdr:col>15</xdr:col>
      <xdr:colOff>101600</xdr:colOff>
      <xdr:row>63</xdr:row>
      <xdr:rowOff>9978</xdr:rowOff>
    </xdr:to>
    <xdr:sp macro="" textlink="">
      <xdr:nvSpPr>
        <xdr:cNvPr id="194" name="楕円 193">
          <a:extLst>
            <a:ext uri="{FF2B5EF4-FFF2-40B4-BE49-F238E27FC236}">
              <a16:creationId xmlns:a16="http://schemas.microsoft.com/office/drawing/2014/main" id="{1D8E5FCA-270C-44CB-9DD3-713BBDEECE2C}"/>
            </a:ext>
          </a:extLst>
        </xdr:cNvPr>
        <xdr:cNvSpPr/>
      </xdr:nvSpPr>
      <xdr:spPr>
        <a:xfrm>
          <a:off x="2857500" y="107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99604</xdr:rowOff>
    </xdr:from>
    <xdr:to>
      <xdr:col>19</xdr:col>
      <xdr:colOff>177800</xdr:colOff>
      <xdr:row>62</xdr:row>
      <xdr:rowOff>130628</xdr:rowOff>
    </xdr:to>
    <xdr:cxnSp macro="">
      <xdr:nvCxnSpPr>
        <xdr:cNvPr id="195" name="直線コネクタ 194">
          <a:extLst>
            <a:ext uri="{FF2B5EF4-FFF2-40B4-BE49-F238E27FC236}">
              <a16:creationId xmlns:a16="http://schemas.microsoft.com/office/drawing/2014/main" id="{E6583422-85A8-4E23-BEE5-6DB0EEAA3443}"/>
            </a:ext>
          </a:extLst>
        </xdr:cNvPr>
        <xdr:cNvCxnSpPr/>
      </xdr:nvCxnSpPr>
      <xdr:spPr>
        <a:xfrm flipV="1">
          <a:off x="2908300" y="1072950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78196</xdr:rowOff>
    </xdr:from>
    <xdr:to>
      <xdr:col>10</xdr:col>
      <xdr:colOff>165100</xdr:colOff>
      <xdr:row>63</xdr:row>
      <xdr:rowOff>8346</xdr:rowOff>
    </xdr:to>
    <xdr:sp macro="" textlink="">
      <xdr:nvSpPr>
        <xdr:cNvPr id="196" name="楕円 195">
          <a:extLst>
            <a:ext uri="{FF2B5EF4-FFF2-40B4-BE49-F238E27FC236}">
              <a16:creationId xmlns:a16="http://schemas.microsoft.com/office/drawing/2014/main" id="{3904C03C-C1EA-4A4D-AA4E-22E762125695}"/>
            </a:ext>
          </a:extLst>
        </xdr:cNvPr>
        <xdr:cNvSpPr/>
      </xdr:nvSpPr>
      <xdr:spPr>
        <a:xfrm>
          <a:off x="1968500" y="1070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128996</xdr:rowOff>
    </xdr:from>
    <xdr:to>
      <xdr:col>15</xdr:col>
      <xdr:colOff>50800</xdr:colOff>
      <xdr:row>62</xdr:row>
      <xdr:rowOff>130628</xdr:rowOff>
    </xdr:to>
    <xdr:cxnSp macro="">
      <xdr:nvCxnSpPr>
        <xdr:cNvPr id="197" name="直線コネクタ 196">
          <a:extLst>
            <a:ext uri="{FF2B5EF4-FFF2-40B4-BE49-F238E27FC236}">
              <a16:creationId xmlns:a16="http://schemas.microsoft.com/office/drawing/2014/main" id="{5511927F-D15A-4F6B-92E6-BF390D9E24BE}"/>
            </a:ext>
          </a:extLst>
        </xdr:cNvPr>
        <xdr:cNvCxnSpPr/>
      </xdr:nvCxnSpPr>
      <xdr:spPr>
        <a:xfrm>
          <a:off x="2019300" y="1075889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73297</xdr:rowOff>
    </xdr:from>
    <xdr:to>
      <xdr:col>6</xdr:col>
      <xdr:colOff>38100</xdr:colOff>
      <xdr:row>63</xdr:row>
      <xdr:rowOff>3447</xdr:rowOff>
    </xdr:to>
    <xdr:sp macro="" textlink="">
      <xdr:nvSpPr>
        <xdr:cNvPr id="198" name="楕円 197">
          <a:extLst>
            <a:ext uri="{FF2B5EF4-FFF2-40B4-BE49-F238E27FC236}">
              <a16:creationId xmlns:a16="http://schemas.microsoft.com/office/drawing/2014/main" id="{0ECD0591-3C66-4AE2-B170-F98B350B86F0}"/>
            </a:ext>
          </a:extLst>
        </xdr:cNvPr>
        <xdr:cNvSpPr/>
      </xdr:nvSpPr>
      <xdr:spPr>
        <a:xfrm>
          <a:off x="1079500" y="1070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124097</xdr:rowOff>
    </xdr:from>
    <xdr:to>
      <xdr:col>10</xdr:col>
      <xdr:colOff>114300</xdr:colOff>
      <xdr:row>62</xdr:row>
      <xdr:rowOff>128996</xdr:rowOff>
    </xdr:to>
    <xdr:cxnSp macro="">
      <xdr:nvCxnSpPr>
        <xdr:cNvPr id="199" name="直線コネクタ 198">
          <a:extLst>
            <a:ext uri="{FF2B5EF4-FFF2-40B4-BE49-F238E27FC236}">
              <a16:creationId xmlns:a16="http://schemas.microsoft.com/office/drawing/2014/main" id="{6365EF4E-1209-45CC-B100-754A400A9439}"/>
            </a:ext>
          </a:extLst>
        </xdr:cNvPr>
        <xdr:cNvCxnSpPr/>
      </xdr:nvCxnSpPr>
      <xdr:spPr>
        <a:xfrm>
          <a:off x="1130300" y="10753997"/>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86921</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7934ED23-1415-4443-A10B-602C51AE33F6}"/>
            </a:ext>
          </a:extLst>
        </xdr:cNvPr>
        <xdr:cNvSpPr txBox="1"/>
      </xdr:nvSpPr>
      <xdr:spPr>
        <a:xfrm>
          <a:off x="35820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75492</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9799705D-D0EA-4A40-88E9-1B4FE6C0ED15}"/>
            </a:ext>
          </a:extLst>
        </xdr:cNvPr>
        <xdr:cNvSpPr txBox="1"/>
      </xdr:nvSpPr>
      <xdr:spPr>
        <a:xfrm>
          <a:off x="2705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537DACDB-FC25-4AE9-83A9-32DECCFF0A80}"/>
            </a:ext>
          </a:extLst>
        </xdr:cNvPr>
        <xdr:cNvSpPr txBox="1"/>
      </xdr:nvSpPr>
      <xdr:spPr>
        <a:xfrm>
          <a:off x="1816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77124</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A1E86F85-FE1F-4961-864E-75284DC3DCA0}"/>
            </a:ext>
          </a:extLst>
        </xdr:cNvPr>
        <xdr:cNvSpPr txBox="1"/>
      </xdr:nvSpPr>
      <xdr:spPr>
        <a:xfrm>
          <a:off x="927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141531</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B764068C-45F6-4642-BBA1-D6B79DFB456A}"/>
            </a:ext>
          </a:extLst>
        </xdr:cNvPr>
        <xdr:cNvSpPr txBox="1"/>
      </xdr:nvSpPr>
      <xdr:spPr>
        <a:xfrm>
          <a:off x="3582044" y="10771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1105</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19926B08-C2D1-41AD-A129-53D95131AF4F}"/>
            </a:ext>
          </a:extLst>
        </xdr:cNvPr>
        <xdr:cNvSpPr txBox="1"/>
      </xdr:nvSpPr>
      <xdr:spPr>
        <a:xfrm>
          <a:off x="2705744" y="10802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170923</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F0A93C16-8951-4DC8-A0BC-416E568B3B5D}"/>
            </a:ext>
          </a:extLst>
        </xdr:cNvPr>
        <xdr:cNvSpPr txBox="1"/>
      </xdr:nvSpPr>
      <xdr:spPr>
        <a:xfrm>
          <a:off x="1816744" y="1080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166024</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AB8A1B67-B390-410E-9ABE-57F31F80DAD2}"/>
            </a:ext>
          </a:extLst>
        </xdr:cNvPr>
        <xdr:cNvSpPr txBox="1"/>
      </xdr:nvSpPr>
      <xdr:spPr>
        <a:xfrm>
          <a:off x="927744" y="10795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EB14EA96-5B63-451E-A3B6-FBC024329F1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4186EC63-4DE5-4EDA-A33B-B4D43168DA5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C178C6D6-490F-4FC3-B83E-719CE7B0ADB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33654802-F5A3-46F9-BD06-60E26A03E35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39534C54-0FAB-4F95-8B76-13F2AEFF8D9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9176792B-3D92-4A49-BA60-17C42AA5246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AFCECE1C-F007-46B4-BCCA-39DF69B91B1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AD9E35AC-20C4-44A4-AE96-47FA0AF1358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A14EF3A2-6213-4A50-9D8E-3F32835DC62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B5763B2C-854D-47BF-B861-C8381129AA0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2BF7C7B8-9F63-4527-A6B9-64B479618C6F}"/>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B0C6FC47-0899-4C5B-9A66-644653E21DE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38FDB604-F304-465E-824C-A3E94B422009}"/>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3AC5C00A-2DCF-4CE7-A7C3-9D4E50A58C7D}"/>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0DB02DB5-8FE7-4884-99F5-7038C094446E}"/>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C707B71A-AB75-41CF-9043-23635C2E2749}"/>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96C7B047-5F38-4F88-BEDA-E29D7AE6E0D9}"/>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005A3445-6860-4303-8898-1BD7FCCE33A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6DCB4D66-1A27-42D8-BA65-E53BBBF9F69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923165F7-9F64-4EB5-B1BD-8D77C1A746FA}"/>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450AC24A-977C-436E-804B-6FC395E1CFA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46193</xdr:rowOff>
    </xdr:from>
    <xdr:to>
      <xdr:col>54</xdr:col>
      <xdr:colOff>189865</xdr:colOff>
      <xdr:row>63</xdr:row>
      <xdr:rowOff>169890</xdr:rowOff>
    </xdr:to>
    <xdr:cxnSp macro="">
      <xdr:nvCxnSpPr>
        <xdr:cNvPr id="229" name="直線コネクタ 228">
          <a:extLst>
            <a:ext uri="{FF2B5EF4-FFF2-40B4-BE49-F238E27FC236}">
              <a16:creationId xmlns:a16="http://schemas.microsoft.com/office/drawing/2014/main" id="{2987BCA7-8CC6-4F12-A92E-938C9E0A6DFB}"/>
            </a:ext>
          </a:extLst>
        </xdr:cNvPr>
        <xdr:cNvCxnSpPr/>
      </xdr:nvCxnSpPr>
      <xdr:spPr>
        <a:xfrm flipV="1">
          <a:off x="10476865" y="9475943"/>
          <a:ext cx="0" cy="149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2267</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D7A4209A-70DB-467C-94F7-DCED2E78EFE5}"/>
            </a:ext>
          </a:extLst>
        </xdr:cNvPr>
        <xdr:cNvSpPr txBox="1"/>
      </xdr:nvSpPr>
      <xdr:spPr>
        <a:xfrm>
          <a:off x="10515600" y="1097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169890</xdr:rowOff>
    </xdr:from>
    <xdr:to>
      <xdr:col>55</xdr:col>
      <xdr:colOff>88900</xdr:colOff>
      <xdr:row>63</xdr:row>
      <xdr:rowOff>169890</xdr:rowOff>
    </xdr:to>
    <xdr:cxnSp macro="">
      <xdr:nvCxnSpPr>
        <xdr:cNvPr id="231" name="直線コネクタ 230">
          <a:extLst>
            <a:ext uri="{FF2B5EF4-FFF2-40B4-BE49-F238E27FC236}">
              <a16:creationId xmlns:a16="http://schemas.microsoft.com/office/drawing/2014/main" id="{C3B1820D-6151-4ECD-9D2D-E102A10F349D}"/>
            </a:ext>
          </a:extLst>
        </xdr:cNvPr>
        <xdr:cNvCxnSpPr/>
      </xdr:nvCxnSpPr>
      <xdr:spPr>
        <a:xfrm>
          <a:off x="10388600" y="1097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164320</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1EADB30C-2CE6-4FBB-AEE3-3CEBAD749E31}"/>
            </a:ext>
          </a:extLst>
        </xdr:cNvPr>
        <xdr:cNvSpPr txBox="1"/>
      </xdr:nvSpPr>
      <xdr:spPr>
        <a:xfrm>
          <a:off x="10515600" y="92511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46193</xdr:rowOff>
    </xdr:from>
    <xdr:to>
      <xdr:col>55</xdr:col>
      <xdr:colOff>88900</xdr:colOff>
      <xdr:row>55</xdr:row>
      <xdr:rowOff>46193</xdr:rowOff>
    </xdr:to>
    <xdr:cxnSp macro="">
      <xdr:nvCxnSpPr>
        <xdr:cNvPr id="233" name="直線コネクタ 232">
          <a:extLst>
            <a:ext uri="{FF2B5EF4-FFF2-40B4-BE49-F238E27FC236}">
              <a16:creationId xmlns:a16="http://schemas.microsoft.com/office/drawing/2014/main" id="{7BBF58A8-FAC1-4BFC-A438-47A5A8EE8098}"/>
            </a:ext>
          </a:extLst>
        </xdr:cNvPr>
        <xdr:cNvCxnSpPr/>
      </xdr:nvCxnSpPr>
      <xdr:spPr>
        <a:xfrm>
          <a:off x="10388600" y="9475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160317</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DBB79DB5-3E1F-425A-A1CD-7733EB938461}"/>
            </a:ext>
          </a:extLst>
        </xdr:cNvPr>
        <xdr:cNvSpPr txBox="1"/>
      </xdr:nvSpPr>
      <xdr:spPr>
        <a:xfrm>
          <a:off x="10515600" y="1061876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10440</xdr:rowOff>
    </xdr:from>
    <xdr:to>
      <xdr:col>55</xdr:col>
      <xdr:colOff>50800</xdr:colOff>
      <xdr:row>62</xdr:row>
      <xdr:rowOff>112040</xdr:rowOff>
    </xdr:to>
    <xdr:sp macro="" textlink="">
      <xdr:nvSpPr>
        <xdr:cNvPr id="235" name="フローチャート: 判断 234">
          <a:extLst>
            <a:ext uri="{FF2B5EF4-FFF2-40B4-BE49-F238E27FC236}">
              <a16:creationId xmlns:a16="http://schemas.microsoft.com/office/drawing/2014/main" id="{EAEF9F93-DFCC-4C59-BE20-3A529F949833}"/>
            </a:ext>
          </a:extLst>
        </xdr:cNvPr>
        <xdr:cNvSpPr/>
      </xdr:nvSpPr>
      <xdr:spPr>
        <a:xfrm>
          <a:off x="10426700" y="1064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18297</xdr:rowOff>
    </xdr:from>
    <xdr:to>
      <xdr:col>50</xdr:col>
      <xdr:colOff>165100</xdr:colOff>
      <xdr:row>62</xdr:row>
      <xdr:rowOff>119897</xdr:rowOff>
    </xdr:to>
    <xdr:sp macro="" textlink="">
      <xdr:nvSpPr>
        <xdr:cNvPr id="236" name="フローチャート: 判断 235">
          <a:extLst>
            <a:ext uri="{FF2B5EF4-FFF2-40B4-BE49-F238E27FC236}">
              <a16:creationId xmlns:a16="http://schemas.microsoft.com/office/drawing/2014/main" id="{12A24B05-C1B4-4E4A-B665-E49048D1A43C}"/>
            </a:ext>
          </a:extLst>
        </xdr:cNvPr>
        <xdr:cNvSpPr/>
      </xdr:nvSpPr>
      <xdr:spPr>
        <a:xfrm>
          <a:off x="9588500" y="1064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30001</xdr:rowOff>
    </xdr:from>
    <xdr:to>
      <xdr:col>46</xdr:col>
      <xdr:colOff>38100</xdr:colOff>
      <xdr:row>62</xdr:row>
      <xdr:rowOff>131601</xdr:rowOff>
    </xdr:to>
    <xdr:sp macro="" textlink="">
      <xdr:nvSpPr>
        <xdr:cNvPr id="237" name="フローチャート: 判断 236">
          <a:extLst>
            <a:ext uri="{FF2B5EF4-FFF2-40B4-BE49-F238E27FC236}">
              <a16:creationId xmlns:a16="http://schemas.microsoft.com/office/drawing/2014/main" id="{F6A2CE99-4787-43EF-8CD3-38FBE07FFA37}"/>
            </a:ext>
          </a:extLst>
        </xdr:cNvPr>
        <xdr:cNvSpPr/>
      </xdr:nvSpPr>
      <xdr:spPr>
        <a:xfrm>
          <a:off x="8699500" y="106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38253</xdr:rowOff>
    </xdr:from>
    <xdr:to>
      <xdr:col>41</xdr:col>
      <xdr:colOff>101600</xdr:colOff>
      <xdr:row>62</xdr:row>
      <xdr:rowOff>139853</xdr:rowOff>
    </xdr:to>
    <xdr:sp macro="" textlink="">
      <xdr:nvSpPr>
        <xdr:cNvPr id="238" name="フローチャート: 判断 237">
          <a:extLst>
            <a:ext uri="{FF2B5EF4-FFF2-40B4-BE49-F238E27FC236}">
              <a16:creationId xmlns:a16="http://schemas.microsoft.com/office/drawing/2014/main" id="{433A6DD5-6150-48A2-9C11-4439BF255530}"/>
            </a:ext>
          </a:extLst>
        </xdr:cNvPr>
        <xdr:cNvSpPr/>
      </xdr:nvSpPr>
      <xdr:spPr>
        <a:xfrm>
          <a:off x="7810500" y="1066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8763</xdr:rowOff>
    </xdr:from>
    <xdr:to>
      <xdr:col>36</xdr:col>
      <xdr:colOff>165100</xdr:colOff>
      <xdr:row>62</xdr:row>
      <xdr:rowOff>110363</xdr:rowOff>
    </xdr:to>
    <xdr:sp macro="" textlink="">
      <xdr:nvSpPr>
        <xdr:cNvPr id="239" name="フローチャート: 判断 238">
          <a:extLst>
            <a:ext uri="{FF2B5EF4-FFF2-40B4-BE49-F238E27FC236}">
              <a16:creationId xmlns:a16="http://schemas.microsoft.com/office/drawing/2014/main" id="{BFB844B4-D309-45B6-830C-5EA982E04C5C}"/>
            </a:ext>
          </a:extLst>
        </xdr:cNvPr>
        <xdr:cNvSpPr/>
      </xdr:nvSpPr>
      <xdr:spPr>
        <a:xfrm>
          <a:off x="6921500" y="1063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13138523-ADAD-4AB6-9B14-53A69940FBB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E5E647F-413F-4881-B622-F02AB05EDFA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F5D5AEF-239D-4929-8A3C-F6E51FDC646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E7F6B75-E6D8-4D8E-BE8C-B7DD4EA4D41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19C476F-6E0F-4A0E-8B36-72804798A53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152003</xdr:rowOff>
    </xdr:from>
    <xdr:to>
      <xdr:col>55</xdr:col>
      <xdr:colOff>50800</xdr:colOff>
      <xdr:row>61</xdr:row>
      <xdr:rowOff>82153</xdr:rowOff>
    </xdr:to>
    <xdr:sp macro="" textlink="">
      <xdr:nvSpPr>
        <xdr:cNvPr id="245" name="楕円 244">
          <a:extLst>
            <a:ext uri="{FF2B5EF4-FFF2-40B4-BE49-F238E27FC236}">
              <a16:creationId xmlns:a16="http://schemas.microsoft.com/office/drawing/2014/main" id="{94562EC4-3BAF-42C2-BFA9-79AFD2B90CA0}"/>
            </a:ext>
          </a:extLst>
        </xdr:cNvPr>
        <xdr:cNvSpPr/>
      </xdr:nvSpPr>
      <xdr:spPr>
        <a:xfrm>
          <a:off x="10426700" y="1043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3430</xdr:rowOff>
    </xdr:from>
    <xdr:ext cx="690189" cy="259045"/>
    <xdr:sp macro="" textlink="">
      <xdr:nvSpPr>
        <xdr:cNvPr id="246" name="【橋りょう・トンネル】&#10;一人当たり有形固定資産（償却資産）額該当値テキスト">
          <a:extLst>
            <a:ext uri="{FF2B5EF4-FFF2-40B4-BE49-F238E27FC236}">
              <a16:creationId xmlns:a16="http://schemas.microsoft.com/office/drawing/2014/main" id="{7E783366-3B0E-4AE2-8437-1271EEAA1732}"/>
            </a:ext>
          </a:extLst>
        </xdr:cNvPr>
        <xdr:cNvSpPr txBox="1"/>
      </xdr:nvSpPr>
      <xdr:spPr>
        <a:xfrm>
          <a:off x="10515600" y="102904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13132</xdr:rowOff>
    </xdr:from>
    <xdr:to>
      <xdr:col>50</xdr:col>
      <xdr:colOff>165100</xdr:colOff>
      <xdr:row>61</xdr:row>
      <xdr:rowOff>114732</xdr:rowOff>
    </xdr:to>
    <xdr:sp macro="" textlink="">
      <xdr:nvSpPr>
        <xdr:cNvPr id="247" name="楕円 246">
          <a:extLst>
            <a:ext uri="{FF2B5EF4-FFF2-40B4-BE49-F238E27FC236}">
              <a16:creationId xmlns:a16="http://schemas.microsoft.com/office/drawing/2014/main" id="{240D98EB-1006-4BD7-994B-4555E0448FD4}"/>
            </a:ext>
          </a:extLst>
        </xdr:cNvPr>
        <xdr:cNvSpPr/>
      </xdr:nvSpPr>
      <xdr:spPr>
        <a:xfrm>
          <a:off x="9588500" y="1047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31353</xdr:rowOff>
    </xdr:from>
    <xdr:to>
      <xdr:col>55</xdr:col>
      <xdr:colOff>0</xdr:colOff>
      <xdr:row>61</xdr:row>
      <xdr:rowOff>63932</xdr:rowOff>
    </xdr:to>
    <xdr:cxnSp macro="">
      <xdr:nvCxnSpPr>
        <xdr:cNvPr id="248" name="直線コネクタ 247">
          <a:extLst>
            <a:ext uri="{FF2B5EF4-FFF2-40B4-BE49-F238E27FC236}">
              <a16:creationId xmlns:a16="http://schemas.microsoft.com/office/drawing/2014/main" id="{28E043BF-EF73-4C46-B9E1-60DED2BB46CE}"/>
            </a:ext>
          </a:extLst>
        </xdr:cNvPr>
        <xdr:cNvCxnSpPr/>
      </xdr:nvCxnSpPr>
      <xdr:spPr>
        <a:xfrm flipV="1">
          <a:off x="9639300" y="10489803"/>
          <a:ext cx="838200" cy="3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45247</xdr:rowOff>
    </xdr:from>
    <xdr:to>
      <xdr:col>46</xdr:col>
      <xdr:colOff>38100</xdr:colOff>
      <xdr:row>61</xdr:row>
      <xdr:rowOff>146847</xdr:rowOff>
    </xdr:to>
    <xdr:sp macro="" textlink="">
      <xdr:nvSpPr>
        <xdr:cNvPr id="249" name="楕円 248">
          <a:extLst>
            <a:ext uri="{FF2B5EF4-FFF2-40B4-BE49-F238E27FC236}">
              <a16:creationId xmlns:a16="http://schemas.microsoft.com/office/drawing/2014/main" id="{56951CE8-C5AB-43EB-A031-1A38833DF1F1}"/>
            </a:ext>
          </a:extLst>
        </xdr:cNvPr>
        <xdr:cNvSpPr/>
      </xdr:nvSpPr>
      <xdr:spPr>
        <a:xfrm>
          <a:off x="8699500" y="1050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63932</xdr:rowOff>
    </xdr:from>
    <xdr:to>
      <xdr:col>50</xdr:col>
      <xdr:colOff>114300</xdr:colOff>
      <xdr:row>61</xdr:row>
      <xdr:rowOff>96047</xdr:rowOff>
    </xdr:to>
    <xdr:cxnSp macro="">
      <xdr:nvCxnSpPr>
        <xdr:cNvPr id="250" name="直線コネクタ 249">
          <a:extLst>
            <a:ext uri="{FF2B5EF4-FFF2-40B4-BE49-F238E27FC236}">
              <a16:creationId xmlns:a16="http://schemas.microsoft.com/office/drawing/2014/main" id="{AF801F0B-AF9E-4D88-ABB5-0514A50217EB}"/>
            </a:ext>
          </a:extLst>
        </xdr:cNvPr>
        <xdr:cNvCxnSpPr/>
      </xdr:nvCxnSpPr>
      <xdr:spPr>
        <a:xfrm flipV="1">
          <a:off x="8750300" y="10522382"/>
          <a:ext cx="889000" cy="3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59883</xdr:rowOff>
    </xdr:from>
    <xdr:to>
      <xdr:col>41</xdr:col>
      <xdr:colOff>101600</xdr:colOff>
      <xdr:row>61</xdr:row>
      <xdr:rowOff>161483</xdr:rowOff>
    </xdr:to>
    <xdr:sp macro="" textlink="">
      <xdr:nvSpPr>
        <xdr:cNvPr id="251" name="楕円 250">
          <a:extLst>
            <a:ext uri="{FF2B5EF4-FFF2-40B4-BE49-F238E27FC236}">
              <a16:creationId xmlns:a16="http://schemas.microsoft.com/office/drawing/2014/main" id="{0F9A709E-FF88-4992-9EE4-0E9E84176474}"/>
            </a:ext>
          </a:extLst>
        </xdr:cNvPr>
        <xdr:cNvSpPr/>
      </xdr:nvSpPr>
      <xdr:spPr>
        <a:xfrm>
          <a:off x="7810500" y="1051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96047</xdr:rowOff>
    </xdr:from>
    <xdr:to>
      <xdr:col>45</xdr:col>
      <xdr:colOff>177800</xdr:colOff>
      <xdr:row>61</xdr:row>
      <xdr:rowOff>110683</xdr:rowOff>
    </xdr:to>
    <xdr:cxnSp macro="">
      <xdr:nvCxnSpPr>
        <xdr:cNvPr id="252" name="直線コネクタ 251">
          <a:extLst>
            <a:ext uri="{FF2B5EF4-FFF2-40B4-BE49-F238E27FC236}">
              <a16:creationId xmlns:a16="http://schemas.microsoft.com/office/drawing/2014/main" id="{3E1411BF-B630-46E4-B087-77C21A36AD11}"/>
            </a:ext>
          </a:extLst>
        </xdr:cNvPr>
        <xdr:cNvCxnSpPr/>
      </xdr:nvCxnSpPr>
      <xdr:spPr>
        <a:xfrm flipV="1">
          <a:off x="7861300" y="10554497"/>
          <a:ext cx="889000" cy="1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78815</xdr:rowOff>
    </xdr:from>
    <xdr:to>
      <xdr:col>36</xdr:col>
      <xdr:colOff>165100</xdr:colOff>
      <xdr:row>62</xdr:row>
      <xdr:rowOff>8965</xdr:rowOff>
    </xdr:to>
    <xdr:sp macro="" textlink="">
      <xdr:nvSpPr>
        <xdr:cNvPr id="253" name="楕円 252">
          <a:extLst>
            <a:ext uri="{FF2B5EF4-FFF2-40B4-BE49-F238E27FC236}">
              <a16:creationId xmlns:a16="http://schemas.microsoft.com/office/drawing/2014/main" id="{B1C2F7B9-C56F-47C6-8008-8D49629B5708}"/>
            </a:ext>
          </a:extLst>
        </xdr:cNvPr>
        <xdr:cNvSpPr/>
      </xdr:nvSpPr>
      <xdr:spPr>
        <a:xfrm>
          <a:off x="6921500" y="1053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110683</xdr:rowOff>
    </xdr:from>
    <xdr:to>
      <xdr:col>41</xdr:col>
      <xdr:colOff>50800</xdr:colOff>
      <xdr:row>61</xdr:row>
      <xdr:rowOff>129615</xdr:rowOff>
    </xdr:to>
    <xdr:cxnSp macro="">
      <xdr:nvCxnSpPr>
        <xdr:cNvPr id="254" name="直線コネクタ 253">
          <a:extLst>
            <a:ext uri="{FF2B5EF4-FFF2-40B4-BE49-F238E27FC236}">
              <a16:creationId xmlns:a16="http://schemas.microsoft.com/office/drawing/2014/main" id="{2D956932-5387-493D-A9D2-01A0DB123536}"/>
            </a:ext>
          </a:extLst>
        </xdr:cNvPr>
        <xdr:cNvCxnSpPr/>
      </xdr:nvCxnSpPr>
      <xdr:spPr>
        <a:xfrm flipV="1">
          <a:off x="6972300" y="10569133"/>
          <a:ext cx="889000" cy="18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111024</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BCDDC660-61AC-4221-B379-9AAA9C33B24F}"/>
            </a:ext>
          </a:extLst>
        </xdr:cNvPr>
        <xdr:cNvSpPr txBox="1"/>
      </xdr:nvSpPr>
      <xdr:spPr>
        <a:xfrm>
          <a:off x="9281505" y="107409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122728</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35D2980F-BCC2-440E-8649-F60C770862B5}"/>
            </a:ext>
          </a:extLst>
        </xdr:cNvPr>
        <xdr:cNvSpPr txBox="1"/>
      </xdr:nvSpPr>
      <xdr:spPr>
        <a:xfrm>
          <a:off x="8405205" y="107526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130980</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6EEEDA57-D66B-4C9A-A3EE-132AF7C09052}"/>
            </a:ext>
          </a:extLst>
        </xdr:cNvPr>
        <xdr:cNvSpPr txBox="1"/>
      </xdr:nvSpPr>
      <xdr:spPr>
        <a:xfrm>
          <a:off x="7516205" y="107608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101490</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58EB0F5D-13B0-4C3C-8726-881F76E15555}"/>
            </a:ext>
          </a:extLst>
        </xdr:cNvPr>
        <xdr:cNvSpPr txBox="1"/>
      </xdr:nvSpPr>
      <xdr:spPr>
        <a:xfrm>
          <a:off x="6627205" y="107313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59</xdr:row>
      <xdr:rowOff>131259</xdr:rowOff>
    </xdr:from>
    <xdr:ext cx="690189" cy="259045"/>
    <xdr:sp macro="" textlink="">
      <xdr:nvSpPr>
        <xdr:cNvPr id="259" name="n_1mainValue【橋りょう・トンネル】&#10;一人当たり有形固定資産（償却資産）額">
          <a:extLst>
            <a:ext uri="{FF2B5EF4-FFF2-40B4-BE49-F238E27FC236}">
              <a16:creationId xmlns:a16="http://schemas.microsoft.com/office/drawing/2014/main" id="{72CC5730-0382-401F-9A8D-CAFB3540B0C2}"/>
            </a:ext>
          </a:extLst>
        </xdr:cNvPr>
        <xdr:cNvSpPr txBox="1"/>
      </xdr:nvSpPr>
      <xdr:spPr>
        <a:xfrm>
          <a:off x="9281505" y="102468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59</xdr:row>
      <xdr:rowOff>163374</xdr:rowOff>
    </xdr:from>
    <xdr:ext cx="690189" cy="259045"/>
    <xdr:sp macro="" textlink="">
      <xdr:nvSpPr>
        <xdr:cNvPr id="260" name="n_2mainValue【橋りょう・トンネル】&#10;一人当たり有形固定資産（償却資産）額">
          <a:extLst>
            <a:ext uri="{FF2B5EF4-FFF2-40B4-BE49-F238E27FC236}">
              <a16:creationId xmlns:a16="http://schemas.microsoft.com/office/drawing/2014/main" id="{8EAF7718-9FE4-4A68-817A-23B25F04D230}"/>
            </a:ext>
          </a:extLst>
        </xdr:cNvPr>
        <xdr:cNvSpPr txBox="1"/>
      </xdr:nvSpPr>
      <xdr:spPr>
        <a:xfrm>
          <a:off x="8405205" y="102789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6560</xdr:rowOff>
    </xdr:from>
    <xdr:ext cx="690189" cy="259045"/>
    <xdr:sp macro="" textlink="">
      <xdr:nvSpPr>
        <xdr:cNvPr id="261" name="n_3mainValue【橋りょう・トンネル】&#10;一人当たり有形固定資産（償却資産）額">
          <a:extLst>
            <a:ext uri="{FF2B5EF4-FFF2-40B4-BE49-F238E27FC236}">
              <a16:creationId xmlns:a16="http://schemas.microsoft.com/office/drawing/2014/main" id="{4332AF39-895A-4E29-985B-E26B7C22C719}"/>
            </a:ext>
          </a:extLst>
        </xdr:cNvPr>
        <xdr:cNvSpPr txBox="1"/>
      </xdr:nvSpPr>
      <xdr:spPr>
        <a:xfrm>
          <a:off x="7516205" y="102935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25492</xdr:rowOff>
    </xdr:from>
    <xdr:ext cx="690189" cy="259045"/>
    <xdr:sp macro="" textlink="">
      <xdr:nvSpPr>
        <xdr:cNvPr id="262" name="n_4mainValue【橋りょう・トンネル】&#10;一人当たり有形固定資産（償却資産）額">
          <a:extLst>
            <a:ext uri="{FF2B5EF4-FFF2-40B4-BE49-F238E27FC236}">
              <a16:creationId xmlns:a16="http://schemas.microsoft.com/office/drawing/2014/main" id="{E8BBE046-0628-48D5-9473-E495FA113BF8}"/>
            </a:ext>
          </a:extLst>
        </xdr:cNvPr>
        <xdr:cNvSpPr txBox="1"/>
      </xdr:nvSpPr>
      <xdr:spPr>
        <a:xfrm>
          <a:off x="6627205" y="103124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17CCD60-ED52-4C6F-BDB1-D9F1D443747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146EFC6D-E458-4153-8CDC-860B449AC0A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31A2DE56-0AAE-4A8A-9C37-79580C6DDC9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DF9C5EAD-55CA-4BB2-B064-94B6AA4B4F7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68B11542-5D8B-420A-8819-1C1388B1181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925F1293-1F74-4B83-8E98-B71197B75C0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E85F7213-E86B-4704-9EB8-52B631F395B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43BA1330-5B47-4CBD-BEB2-F6FE89ABF78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D2F2E274-CED6-44D8-89CD-557A1CB53DA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96B49408-0E26-4B45-8D41-BCAC4CF1B72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8CA85553-C8C5-4136-B77F-0853D9E2CDC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F0C79C34-F46A-4927-BBA6-97E8344EB639}"/>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740E767E-B214-4BBB-9F99-4F0985DDE4BB}"/>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4A33C1BB-AACA-4852-876B-72F9B0A4069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1B8ADCE2-7565-4687-A580-8A0B3E00ADB5}"/>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C26F0352-4AD3-4A4D-B6CF-AB4F2FABD86A}"/>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5C078889-8E4C-4FB6-AECE-88E2EB551BDA}"/>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9A5A824E-EDEA-495B-BA89-741585BDC2B9}"/>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4FD92542-0DE3-4639-A0A9-E48CE2CF6E7A}"/>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64AC1210-A5D7-4794-A2F2-A9F19CF3D9BB}"/>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4A49F8B5-1FD1-4E89-92F2-50FDE8421132}"/>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41F1587B-F683-4A5F-9104-565977A44016}"/>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4AC1E01C-0542-4EB3-B11B-95F6C53542A4}"/>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4DEC831B-D4E3-4A98-9ADE-B3DBE3B9C07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590EB165-624C-4115-9D21-4A4F1ABC63A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86</xdr:row>
      <xdr:rowOff>154032</xdr:rowOff>
    </xdr:to>
    <xdr:cxnSp macro="">
      <xdr:nvCxnSpPr>
        <xdr:cNvPr id="288" name="直線コネクタ 287">
          <a:extLst>
            <a:ext uri="{FF2B5EF4-FFF2-40B4-BE49-F238E27FC236}">
              <a16:creationId xmlns:a16="http://schemas.microsoft.com/office/drawing/2014/main" id="{826AC9D3-A56D-4DAB-AE28-A627579D6C2D}"/>
            </a:ext>
          </a:extLst>
        </xdr:cNvPr>
        <xdr:cNvCxnSpPr/>
      </xdr:nvCxnSpPr>
      <xdr:spPr>
        <a:xfrm flipV="1">
          <a:off x="4634865" y="13316494"/>
          <a:ext cx="0" cy="1582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157859</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2D056318-4B72-4F44-B6B4-10EDB6D5BF4C}"/>
            </a:ext>
          </a:extLst>
        </xdr:cNvPr>
        <xdr:cNvSpPr txBox="1"/>
      </xdr:nvSpPr>
      <xdr:spPr>
        <a:xfrm>
          <a:off x="4673600" y="14902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154032</xdr:rowOff>
    </xdr:from>
    <xdr:to>
      <xdr:col>24</xdr:col>
      <xdr:colOff>152400</xdr:colOff>
      <xdr:row>86</xdr:row>
      <xdr:rowOff>154032</xdr:rowOff>
    </xdr:to>
    <xdr:cxnSp macro="">
      <xdr:nvCxnSpPr>
        <xdr:cNvPr id="290" name="直線コネクタ 289">
          <a:extLst>
            <a:ext uri="{FF2B5EF4-FFF2-40B4-BE49-F238E27FC236}">
              <a16:creationId xmlns:a16="http://schemas.microsoft.com/office/drawing/2014/main" id="{413263BC-08A2-4EC1-94CC-F2B65885AF1E}"/>
            </a:ext>
          </a:extLst>
        </xdr:cNvPr>
        <xdr:cNvCxnSpPr/>
      </xdr:nvCxnSpPr>
      <xdr:spPr>
        <a:xfrm>
          <a:off x="4546600" y="1489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06FF91B3-0123-4981-B0BE-438EBA64DF8A}"/>
            </a:ext>
          </a:extLst>
        </xdr:cNvPr>
        <xdr:cNvSpPr txBox="1"/>
      </xdr:nvSpPr>
      <xdr:spPr>
        <a:xfrm>
          <a:off x="4673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292" name="直線コネクタ 291">
          <a:extLst>
            <a:ext uri="{FF2B5EF4-FFF2-40B4-BE49-F238E27FC236}">
              <a16:creationId xmlns:a16="http://schemas.microsoft.com/office/drawing/2014/main" id="{EE5C0576-9030-4384-B133-E6FF8E5212D6}"/>
            </a:ext>
          </a:extLst>
        </xdr:cNvPr>
        <xdr:cNvCxnSpPr/>
      </xdr:nvCxnSpPr>
      <xdr:spPr>
        <a:xfrm>
          <a:off x="4546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23240</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1D26B090-4577-42AC-BFD4-94A59A24239F}"/>
            </a:ext>
          </a:extLst>
        </xdr:cNvPr>
        <xdr:cNvSpPr txBox="1"/>
      </xdr:nvSpPr>
      <xdr:spPr>
        <a:xfrm>
          <a:off x="4673600" y="140821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363</xdr:rowOff>
    </xdr:from>
    <xdr:to>
      <xdr:col>24</xdr:col>
      <xdr:colOff>114300</xdr:colOff>
      <xdr:row>83</xdr:row>
      <xdr:rowOff>101963</xdr:rowOff>
    </xdr:to>
    <xdr:sp macro="" textlink="">
      <xdr:nvSpPr>
        <xdr:cNvPr id="294" name="フローチャート: 判断 293">
          <a:extLst>
            <a:ext uri="{FF2B5EF4-FFF2-40B4-BE49-F238E27FC236}">
              <a16:creationId xmlns:a16="http://schemas.microsoft.com/office/drawing/2014/main" id="{201C549F-F995-4858-A8EA-9CBE7597C347}"/>
            </a:ext>
          </a:extLst>
        </xdr:cNvPr>
        <xdr:cNvSpPr/>
      </xdr:nvSpPr>
      <xdr:spPr>
        <a:xfrm>
          <a:off x="45847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5" name="フローチャート: 判断 294">
          <a:extLst>
            <a:ext uri="{FF2B5EF4-FFF2-40B4-BE49-F238E27FC236}">
              <a16:creationId xmlns:a16="http://schemas.microsoft.com/office/drawing/2014/main" id="{2DEFB3AA-2E38-42DF-A8E3-DF60ADF3E75A}"/>
            </a:ext>
          </a:extLst>
        </xdr:cNvPr>
        <xdr:cNvSpPr/>
      </xdr:nvSpPr>
      <xdr:spPr>
        <a:xfrm>
          <a:off x="3746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152219</xdr:rowOff>
    </xdr:from>
    <xdr:to>
      <xdr:col>15</xdr:col>
      <xdr:colOff>101600</xdr:colOff>
      <xdr:row>83</xdr:row>
      <xdr:rowOff>82369</xdr:rowOff>
    </xdr:to>
    <xdr:sp macro="" textlink="">
      <xdr:nvSpPr>
        <xdr:cNvPr id="296" name="フローチャート: 判断 295">
          <a:extLst>
            <a:ext uri="{FF2B5EF4-FFF2-40B4-BE49-F238E27FC236}">
              <a16:creationId xmlns:a16="http://schemas.microsoft.com/office/drawing/2014/main" id="{EDCD4C26-651E-4B49-AD2A-A239E47649A7}"/>
            </a:ext>
          </a:extLst>
        </xdr:cNvPr>
        <xdr:cNvSpPr/>
      </xdr:nvSpPr>
      <xdr:spPr>
        <a:xfrm>
          <a:off x="2857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153851</xdr:rowOff>
    </xdr:from>
    <xdr:to>
      <xdr:col>10</xdr:col>
      <xdr:colOff>165100</xdr:colOff>
      <xdr:row>83</xdr:row>
      <xdr:rowOff>84001</xdr:rowOff>
    </xdr:to>
    <xdr:sp macro="" textlink="">
      <xdr:nvSpPr>
        <xdr:cNvPr id="297" name="フローチャート: 判断 296">
          <a:extLst>
            <a:ext uri="{FF2B5EF4-FFF2-40B4-BE49-F238E27FC236}">
              <a16:creationId xmlns:a16="http://schemas.microsoft.com/office/drawing/2014/main" id="{5F15E8EA-ECBE-4BEC-BF2E-778643087EAB}"/>
            </a:ext>
          </a:extLst>
        </xdr:cNvPr>
        <xdr:cNvSpPr/>
      </xdr:nvSpPr>
      <xdr:spPr>
        <a:xfrm>
          <a:off x="1968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129358</xdr:rowOff>
    </xdr:from>
    <xdr:to>
      <xdr:col>6</xdr:col>
      <xdr:colOff>38100</xdr:colOff>
      <xdr:row>83</xdr:row>
      <xdr:rowOff>59508</xdr:rowOff>
    </xdr:to>
    <xdr:sp macro="" textlink="">
      <xdr:nvSpPr>
        <xdr:cNvPr id="298" name="フローチャート: 判断 297">
          <a:extLst>
            <a:ext uri="{FF2B5EF4-FFF2-40B4-BE49-F238E27FC236}">
              <a16:creationId xmlns:a16="http://schemas.microsoft.com/office/drawing/2014/main" id="{2C93CE54-7E47-48DF-A866-3C52015BB482}"/>
            </a:ext>
          </a:extLst>
        </xdr:cNvPr>
        <xdr:cNvSpPr/>
      </xdr:nvSpPr>
      <xdr:spPr>
        <a:xfrm>
          <a:off x="1079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77A855A1-F8BA-4E1D-850B-E268CF0A525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198913C7-35BB-4ABD-9F08-E4211705B32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89F6712-3D4B-403D-B8AE-ACD4595DF98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990CFF44-84C5-4647-B43E-066F10C4EAB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7851572A-04BE-4805-8186-7C62007BE99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145687</xdr:rowOff>
    </xdr:from>
    <xdr:to>
      <xdr:col>24</xdr:col>
      <xdr:colOff>114300</xdr:colOff>
      <xdr:row>86</xdr:row>
      <xdr:rowOff>75837</xdr:rowOff>
    </xdr:to>
    <xdr:sp macro="" textlink="">
      <xdr:nvSpPr>
        <xdr:cNvPr id="304" name="楕円 303">
          <a:extLst>
            <a:ext uri="{FF2B5EF4-FFF2-40B4-BE49-F238E27FC236}">
              <a16:creationId xmlns:a16="http://schemas.microsoft.com/office/drawing/2014/main" id="{864B2591-4BE6-40FA-AA68-E262DE77E69B}"/>
            </a:ext>
          </a:extLst>
        </xdr:cNvPr>
        <xdr:cNvSpPr/>
      </xdr:nvSpPr>
      <xdr:spPr>
        <a:xfrm>
          <a:off x="4584700" y="1471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124114</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E9F80A94-645D-4984-B064-B1BA5CECDF37}"/>
            </a:ext>
          </a:extLst>
        </xdr:cNvPr>
        <xdr:cNvSpPr txBox="1"/>
      </xdr:nvSpPr>
      <xdr:spPr>
        <a:xfrm>
          <a:off x="4673600" y="14697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111398</xdr:rowOff>
    </xdr:from>
    <xdr:to>
      <xdr:col>20</xdr:col>
      <xdr:colOff>38100</xdr:colOff>
      <xdr:row>86</xdr:row>
      <xdr:rowOff>41548</xdr:rowOff>
    </xdr:to>
    <xdr:sp macro="" textlink="">
      <xdr:nvSpPr>
        <xdr:cNvPr id="306" name="楕円 305">
          <a:extLst>
            <a:ext uri="{FF2B5EF4-FFF2-40B4-BE49-F238E27FC236}">
              <a16:creationId xmlns:a16="http://schemas.microsoft.com/office/drawing/2014/main" id="{CB87D8E1-D53B-4A90-9085-BB855FAD9AF1}"/>
            </a:ext>
          </a:extLst>
        </xdr:cNvPr>
        <xdr:cNvSpPr/>
      </xdr:nvSpPr>
      <xdr:spPr>
        <a:xfrm>
          <a:off x="3746500" y="1468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162198</xdr:rowOff>
    </xdr:from>
    <xdr:to>
      <xdr:col>24</xdr:col>
      <xdr:colOff>63500</xdr:colOff>
      <xdr:row>86</xdr:row>
      <xdr:rowOff>25037</xdr:rowOff>
    </xdr:to>
    <xdr:cxnSp macro="">
      <xdr:nvCxnSpPr>
        <xdr:cNvPr id="307" name="直線コネクタ 306">
          <a:extLst>
            <a:ext uri="{FF2B5EF4-FFF2-40B4-BE49-F238E27FC236}">
              <a16:creationId xmlns:a16="http://schemas.microsoft.com/office/drawing/2014/main" id="{A399D6A5-B41C-4DC9-A3CB-E702F2CA0E6D}"/>
            </a:ext>
          </a:extLst>
        </xdr:cNvPr>
        <xdr:cNvCxnSpPr/>
      </xdr:nvCxnSpPr>
      <xdr:spPr>
        <a:xfrm>
          <a:off x="3797300" y="14735448"/>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77107</xdr:rowOff>
    </xdr:from>
    <xdr:to>
      <xdr:col>15</xdr:col>
      <xdr:colOff>101600</xdr:colOff>
      <xdr:row>86</xdr:row>
      <xdr:rowOff>7257</xdr:rowOff>
    </xdr:to>
    <xdr:sp macro="" textlink="">
      <xdr:nvSpPr>
        <xdr:cNvPr id="308" name="楕円 307">
          <a:extLst>
            <a:ext uri="{FF2B5EF4-FFF2-40B4-BE49-F238E27FC236}">
              <a16:creationId xmlns:a16="http://schemas.microsoft.com/office/drawing/2014/main" id="{A4BC0AEB-254D-4485-8725-714DC457C10C}"/>
            </a:ext>
          </a:extLst>
        </xdr:cNvPr>
        <xdr:cNvSpPr/>
      </xdr:nvSpPr>
      <xdr:spPr>
        <a:xfrm>
          <a:off x="2857500" y="1465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127907</xdr:rowOff>
    </xdr:from>
    <xdr:to>
      <xdr:col>19</xdr:col>
      <xdr:colOff>177800</xdr:colOff>
      <xdr:row>85</xdr:row>
      <xdr:rowOff>162198</xdr:rowOff>
    </xdr:to>
    <xdr:cxnSp macro="">
      <xdr:nvCxnSpPr>
        <xdr:cNvPr id="309" name="直線コネクタ 308">
          <a:extLst>
            <a:ext uri="{FF2B5EF4-FFF2-40B4-BE49-F238E27FC236}">
              <a16:creationId xmlns:a16="http://schemas.microsoft.com/office/drawing/2014/main" id="{C710BD37-1061-4FCF-92CC-BE9096DE6A0F}"/>
            </a:ext>
          </a:extLst>
        </xdr:cNvPr>
        <xdr:cNvCxnSpPr/>
      </xdr:nvCxnSpPr>
      <xdr:spPr>
        <a:xfrm>
          <a:off x="2908300" y="14701157"/>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8527</xdr:rowOff>
    </xdr:from>
    <xdr:to>
      <xdr:col>10</xdr:col>
      <xdr:colOff>165100</xdr:colOff>
      <xdr:row>85</xdr:row>
      <xdr:rowOff>110127</xdr:rowOff>
    </xdr:to>
    <xdr:sp macro="" textlink="">
      <xdr:nvSpPr>
        <xdr:cNvPr id="310" name="楕円 309">
          <a:extLst>
            <a:ext uri="{FF2B5EF4-FFF2-40B4-BE49-F238E27FC236}">
              <a16:creationId xmlns:a16="http://schemas.microsoft.com/office/drawing/2014/main" id="{865DC3DB-743C-4F32-8F5E-1593D12AA2C4}"/>
            </a:ext>
          </a:extLst>
        </xdr:cNvPr>
        <xdr:cNvSpPr/>
      </xdr:nvSpPr>
      <xdr:spPr>
        <a:xfrm>
          <a:off x="1968500" y="1458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59327</xdr:rowOff>
    </xdr:from>
    <xdr:to>
      <xdr:col>15</xdr:col>
      <xdr:colOff>50800</xdr:colOff>
      <xdr:row>85</xdr:row>
      <xdr:rowOff>127907</xdr:rowOff>
    </xdr:to>
    <xdr:cxnSp macro="">
      <xdr:nvCxnSpPr>
        <xdr:cNvPr id="311" name="直線コネクタ 310">
          <a:extLst>
            <a:ext uri="{FF2B5EF4-FFF2-40B4-BE49-F238E27FC236}">
              <a16:creationId xmlns:a16="http://schemas.microsoft.com/office/drawing/2014/main" id="{1290DF99-2A80-40E2-8682-171B7A8610C1}"/>
            </a:ext>
          </a:extLst>
        </xdr:cNvPr>
        <xdr:cNvCxnSpPr/>
      </xdr:nvCxnSpPr>
      <xdr:spPr>
        <a:xfrm>
          <a:off x="2019300" y="14632577"/>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155484</xdr:rowOff>
    </xdr:from>
    <xdr:to>
      <xdr:col>6</xdr:col>
      <xdr:colOff>38100</xdr:colOff>
      <xdr:row>85</xdr:row>
      <xdr:rowOff>85634</xdr:rowOff>
    </xdr:to>
    <xdr:sp macro="" textlink="">
      <xdr:nvSpPr>
        <xdr:cNvPr id="312" name="楕円 311">
          <a:extLst>
            <a:ext uri="{FF2B5EF4-FFF2-40B4-BE49-F238E27FC236}">
              <a16:creationId xmlns:a16="http://schemas.microsoft.com/office/drawing/2014/main" id="{96C8E0B6-D557-47AD-BE54-10D153FDCEC2}"/>
            </a:ext>
          </a:extLst>
        </xdr:cNvPr>
        <xdr:cNvSpPr/>
      </xdr:nvSpPr>
      <xdr:spPr>
        <a:xfrm>
          <a:off x="1079500" y="1455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34834</xdr:rowOff>
    </xdr:from>
    <xdr:to>
      <xdr:col>10</xdr:col>
      <xdr:colOff>114300</xdr:colOff>
      <xdr:row>85</xdr:row>
      <xdr:rowOff>59327</xdr:rowOff>
    </xdr:to>
    <xdr:cxnSp macro="">
      <xdr:nvCxnSpPr>
        <xdr:cNvPr id="313" name="直線コネクタ 312">
          <a:extLst>
            <a:ext uri="{FF2B5EF4-FFF2-40B4-BE49-F238E27FC236}">
              <a16:creationId xmlns:a16="http://schemas.microsoft.com/office/drawing/2014/main" id="{56791807-51B8-456E-AF1B-774E59DEB41F}"/>
            </a:ext>
          </a:extLst>
        </xdr:cNvPr>
        <xdr:cNvCxnSpPr/>
      </xdr:nvCxnSpPr>
      <xdr:spPr>
        <a:xfrm>
          <a:off x="1130300" y="1460808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107059</xdr:rowOff>
    </xdr:from>
    <xdr:ext cx="405111" cy="259045"/>
    <xdr:sp macro="" textlink="">
      <xdr:nvSpPr>
        <xdr:cNvPr id="314" name="n_1aveValue【公営住宅】&#10;有形固定資産減価償却率">
          <a:extLst>
            <a:ext uri="{FF2B5EF4-FFF2-40B4-BE49-F238E27FC236}">
              <a16:creationId xmlns:a16="http://schemas.microsoft.com/office/drawing/2014/main" id="{6DAB6062-CB3A-4BAE-9879-8B9DCBC47CFA}"/>
            </a:ext>
          </a:extLst>
        </xdr:cNvPr>
        <xdr:cNvSpPr txBox="1"/>
      </xdr:nvSpPr>
      <xdr:spPr>
        <a:xfrm>
          <a:off x="3582044" y="1399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98896</xdr:rowOff>
    </xdr:from>
    <xdr:ext cx="405111" cy="259045"/>
    <xdr:sp macro="" textlink="">
      <xdr:nvSpPr>
        <xdr:cNvPr id="315" name="n_2aveValue【公営住宅】&#10;有形固定資産減価償却率">
          <a:extLst>
            <a:ext uri="{FF2B5EF4-FFF2-40B4-BE49-F238E27FC236}">
              <a16:creationId xmlns:a16="http://schemas.microsoft.com/office/drawing/2014/main" id="{5D8CB6FD-C043-4FC6-96F3-7F775DCF50A0}"/>
            </a:ext>
          </a:extLst>
        </xdr:cNvPr>
        <xdr:cNvSpPr txBox="1"/>
      </xdr:nvSpPr>
      <xdr:spPr>
        <a:xfrm>
          <a:off x="27057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100528</xdr:rowOff>
    </xdr:from>
    <xdr:ext cx="405111" cy="259045"/>
    <xdr:sp macro="" textlink="">
      <xdr:nvSpPr>
        <xdr:cNvPr id="316" name="n_3aveValue【公営住宅】&#10;有形固定資産減価償却率">
          <a:extLst>
            <a:ext uri="{FF2B5EF4-FFF2-40B4-BE49-F238E27FC236}">
              <a16:creationId xmlns:a16="http://schemas.microsoft.com/office/drawing/2014/main" id="{619A6309-EFFA-4221-B166-F7134D80A198}"/>
            </a:ext>
          </a:extLst>
        </xdr:cNvPr>
        <xdr:cNvSpPr txBox="1"/>
      </xdr:nvSpPr>
      <xdr:spPr>
        <a:xfrm>
          <a:off x="1816744" y="1398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76035</xdr:rowOff>
    </xdr:from>
    <xdr:ext cx="405111" cy="259045"/>
    <xdr:sp macro="" textlink="">
      <xdr:nvSpPr>
        <xdr:cNvPr id="317" name="n_4aveValue【公営住宅】&#10;有形固定資産減価償却率">
          <a:extLst>
            <a:ext uri="{FF2B5EF4-FFF2-40B4-BE49-F238E27FC236}">
              <a16:creationId xmlns:a16="http://schemas.microsoft.com/office/drawing/2014/main" id="{F3087EA4-0365-422C-A553-DC5B6A3634A8}"/>
            </a:ext>
          </a:extLst>
        </xdr:cNvPr>
        <xdr:cNvSpPr txBox="1"/>
      </xdr:nvSpPr>
      <xdr:spPr>
        <a:xfrm>
          <a:off x="9277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32675</xdr:rowOff>
    </xdr:from>
    <xdr:ext cx="405111" cy="259045"/>
    <xdr:sp macro="" textlink="">
      <xdr:nvSpPr>
        <xdr:cNvPr id="318" name="n_1mainValue【公営住宅】&#10;有形固定資産減価償却率">
          <a:extLst>
            <a:ext uri="{FF2B5EF4-FFF2-40B4-BE49-F238E27FC236}">
              <a16:creationId xmlns:a16="http://schemas.microsoft.com/office/drawing/2014/main" id="{FD26373A-8455-4726-BF72-12F07872E9F8}"/>
            </a:ext>
          </a:extLst>
        </xdr:cNvPr>
        <xdr:cNvSpPr txBox="1"/>
      </xdr:nvSpPr>
      <xdr:spPr>
        <a:xfrm>
          <a:off x="3582044" y="14777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169834</xdr:rowOff>
    </xdr:from>
    <xdr:ext cx="405111" cy="259045"/>
    <xdr:sp macro="" textlink="">
      <xdr:nvSpPr>
        <xdr:cNvPr id="319" name="n_2mainValue【公営住宅】&#10;有形固定資産減価償却率">
          <a:extLst>
            <a:ext uri="{FF2B5EF4-FFF2-40B4-BE49-F238E27FC236}">
              <a16:creationId xmlns:a16="http://schemas.microsoft.com/office/drawing/2014/main" id="{802FE62C-B7AC-4903-B5FE-818FB7FC1876}"/>
            </a:ext>
          </a:extLst>
        </xdr:cNvPr>
        <xdr:cNvSpPr txBox="1"/>
      </xdr:nvSpPr>
      <xdr:spPr>
        <a:xfrm>
          <a:off x="2705744" y="1474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101254</xdr:rowOff>
    </xdr:from>
    <xdr:ext cx="405111" cy="259045"/>
    <xdr:sp macro="" textlink="">
      <xdr:nvSpPr>
        <xdr:cNvPr id="320" name="n_3mainValue【公営住宅】&#10;有形固定資産減価償却率">
          <a:extLst>
            <a:ext uri="{FF2B5EF4-FFF2-40B4-BE49-F238E27FC236}">
              <a16:creationId xmlns:a16="http://schemas.microsoft.com/office/drawing/2014/main" id="{6FEFC9FC-E998-42C1-BE00-D6FABD00DED7}"/>
            </a:ext>
          </a:extLst>
        </xdr:cNvPr>
        <xdr:cNvSpPr txBox="1"/>
      </xdr:nvSpPr>
      <xdr:spPr>
        <a:xfrm>
          <a:off x="1816744" y="1467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76761</xdr:rowOff>
    </xdr:from>
    <xdr:ext cx="405111" cy="259045"/>
    <xdr:sp macro="" textlink="">
      <xdr:nvSpPr>
        <xdr:cNvPr id="321" name="n_4mainValue【公営住宅】&#10;有形固定資産減価償却率">
          <a:extLst>
            <a:ext uri="{FF2B5EF4-FFF2-40B4-BE49-F238E27FC236}">
              <a16:creationId xmlns:a16="http://schemas.microsoft.com/office/drawing/2014/main" id="{B9413ABA-0895-4D7A-868D-A9B6770D3A15}"/>
            </a:ext>
          </a:extLst>
        </xdr:cNvPr>
        <xdr:cNvSpPr txBox="1"/>
      </xdr:nvSpPr>
      <xdr:spPr>
        <a:xfrm>
          <a:off x="927744" y="14650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7CF26DE3-8CCF-46C1-AAA4-0E680C85B80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34E61451-AC6D-44FB-9990-B145A306CCD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A787529D-43E6-4A03-BC8D-436937A5B38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CC3DFF65-27E5-4DD9-81DC-F9942B7F7D1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555715E9-9180-41CA-87BE-DC8FA8C68D8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EB4A0F45-6FB8-430A-9073-D61A7DA581C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DFEB916-A175-472D-A5E1-2F1C55AC12E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AADE24EE-7CAD-4DD1-981C-109C0BE1B35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CB318348-004F-43BF-9EB5-C0865AEB7BE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EB5A2AA6-AAD7-4220-95C2-0044AFE0FF2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D8757B93-3CB0-481B-9E3B-7C7B47F2597C}"/>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AA7AD74A-9A8A-437B-8D5B-DC8246B6469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E53E87AC-ECAE-4ADC-BBA2-287DD4014D24}"/>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F0A5436A-4B41-4379-89BB-87AAC51E09CB}"/>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B3735177-2717-475E-B9AB-34D778C6156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186C8A94-903F-407F-B6DC-E17275FE1EEB}"/>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D7349D04-7431-4A22-AA9F-A4ED0976000B}"/>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56A8154E-5F26-4DEF-BB5F-91D9EEA04552}"/>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1F27794A-F572-4792-8671-16467D4B955E}"/>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id="{C84C752D-B83C-4286-A19F-D0F4877E2A2B}"/>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C754348F-C912-4B25-B3B7-0C491B07FA4F}"/>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id="{1710D353-B571-443F-ACBF-4F8C1A2D7397}"/>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2DAB85E5-D14B-4042-A16C-F8E118A7369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5D48F559-3BA3-4023-A0BE-30A81C059471}"/>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3BB11F49-015B-4D4D-8592-09D3A08837E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40821</xdr:rowOff>
    </xdr:from>
    <xdr:to>
      <xdr:col>54</xdr:col>
      <xdr:colOff>189865</xdr:colOff>
      <xdr:row>86</xdr:row>
      <xdr:rowOff>150005</xdr:rowOff>
    </xdr:to>
    <xdr:cxnSp macro="">
      <xdr:nvCxnSpPr>
        <xdr:cNvPr id="347" name="直線コネクタ 346">
          <a:extLst>
            <a:ext uri="{FF2B5EF4-FFF2-40B4-BE49-F238E27FC236}">
              <a16:creationId xmlns:a16="http://schemas.microsoft.com/office/drawing/2014/main" id="{5CA69F21-2E86-48E2-9D26-820C5ADAC4EB}"/>
            </a:ext>
          </a:extLst>
        </xdr:cNvPr>
        <xdr:cNvCxnSpPr/>
      </xdr:nvCxnSpPr>
      <xdr:spPr>
        <a:xfrm flipV="1">
          <a:off x="10476865" y="13413921"/>
          <a:ext cx="0" cy="1480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153832</xdr:rowOff>
    </xdr:from>
    <xdr:ext cx="469744" cy="259045"/>
    <xdr:sp macro="" textlink="">
      <xdr:nvSpPr>
        <xdr:cNvPr id="348" name="【公営住宅】&#10;一人当たり面積最小値テキスト">
          <a:extLst>
            <a:ext uri="{FF2B5EF4-FFF2-40B4-BE49-F238E27FC236}">
              <a16:creationId xmlns:a16="http://schemas.microsoft.com/office/drawing/2014/main" id="{39027118-ABED-49B9-ADE7-2CA5B6AFACC3}"/>
            </a:ext>
          </a:extLst>
        </xdr:cNvPr>
        <xdr:cNvSpPr txBox="1"/>
      </xdr:nvSpPr>
      <xdr:spPr>
        <a:xfrm>
          <a:off x="10515600" y="1489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150005</xdr:rowOff>
    </xdr:from>
    <xdr:to>
      <xdr:col>55</xdr:col>
      <xdr:colOff>88900</xdr:colOff>
      <xdr:row>86</xdr:row>
      <xdr:rowOff>150005</xdr:rowOff>
    </xdr:to>
    <xdr:cxnSp macro="">
      <xdr:nvCxnSpPr>
        <xdr:cNvPr id="349" name="直線コネクタ 348">
          <a:extLst>
            <a:ext uri="{FF2B5EF4-FFF2-40B4-BE49-F238E27FC236}">
              <a16:creationId xmlns:a16="http://schemas.microsoft.com/office/drawing/2014/main" id="{B838C32E-2D97-40E0-B3B5-1373D7F455CF}"/>
            </a:ext>
          </a:extLst>
        </xdr:cNvPr>
        <xdr:cNvCxnSpPr/>
      </xdr:nvCxnSpPr>
      <xdr:spPr>
        <a:xfrm>
          <a:off x="10388600" y="1489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158948</xdr:rowOff>
    </xdr:from>
    <xdr:ext cx="534377" cy="259045"/>
    <xdr:sp macro="" textlink="">
      <xdr:nvSpPr>
        <xdr:cNvPr id="350" name="【公営住宅】&#10;一人当たり面積最大値テキスト">
          <a:extLst>
            <a:ext uri="{FF2B5EF4-FFF2-40B4-BE49-F238E27FC236}">
              <a16:creationId xmlns:a16="http://schemas.microsoft.com/office/drawing/2014/main" id="{896DD3B2-E5BE-4527-9475-68E59EFC2F0D}"/>
            </a:ext>
          </a:extLst>
        </xdr:cNvPr>
        <xdr:cNvSpPr txBox="1"/>
      </xdr:nvSpPr>
      <xdr:spPr>
        <a:xfrm>
          <a:off x="10515600" y="1318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40821</xdr:rowOff>
    </xdr:from>
    <xdr:to>
      <xdr:col>55</xdr:col>
      <xdr:colOff>88900</xdr:colOff>
      <xdr:row>78</xdr:row>
      <xdr:rowOff>40821</xdr:rowOff>
    </xdr:to>
    <xdr:cxnSp macro="">
      <xdr:nvCxnSpPr>
        <xdr:cNvPr id="351" name="直線コネクタ 350">
          <a:extLst>
            <a:ext uri="{FF2B5EF4-FFF2-40B4-BE49-F238E27FC236}">
              <a16:creationId xmlns:a16="http://schemas.microsoft.com/office/drawing/2014/main" id="{18AA0C8F-EF51-488B-9197-F0450ACFDEF7}"/>
            </a:ext>
          </a:extLst>
        </xdr:cNvPr>
        <xdr:cNvCxnSpPr/>
      </xdr:nvCxnSpPr>
      <xdr:spPr>
        <a:xfrm>
          <a:off x="10388600" y="1341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132532</xdr:rowOff>
    </xdr:from>
    <xdr:ext cx="469744" cy="259045"/>
    <xdr:sp macro="" textlink="">
      <xdr:nvSpPr>
        <xdr:cNvPr id="352" name="【公営住宅】&#10;一人当たり面積平均値テキスト">
          <a:extLst>
            <a:ext uri="{FF2B5EF4-FFF2-40B4-BE49-F238E27FC236}">
              <a16:creationId xmlns:a16="http://schemas.microsoft.com/office/drawing/2014/main" id="{78097F48-40B2-4D1B-A2B0-EA5CD68B4848}"/>
            </a:ext>
          </a:extLst>
        </xdr:cNvPr>
        <xdr:cNvSpPr txBox="1"/>
      </xdr:nvSpPr>
      <xdr:spPr>
        <a:xfrm>
          <a:off x="10515600" y="14191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109655</xdr:rowOff>
    </xdr:from>
    <xdr:to>
      <xdr:col>55</xdr:col>
      <xdr:colOff>50800</xdr:colOff>
      <xdr:row>84</xdr:row>
      <xdr:rowOff>39805</xdr:rowOff>
    </xdr:to>
    <xdr:sp macro="" textlink="">
      <xdr:nvSpPr>
        <xdr:cNvPr id="353" name="フローチャート: 判断 352">
          <a:extLst>
            <a:ext uri="{FF2B5EF4-FFF2-40B4-BE49-F238E27FC236}">
              <a16:creationId xmlns:a16="http://schemas.microsoft.com/office/drawing/2014/main" id="{504D1FED-1EEB-4A73-85AC-BC5F155461C0}"/>
            </a:ext>
          </a:extLst>
        </xdr:cNvPr>
        <xdr:cNvSpPr/>
      </xdr:nvSpPr>
      <xdr:spPr>
        <a:xfrm>
          <a:off x="10426700" y="1434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121086</xdr:rowOff>
    </xdr:from>
    <xdr:to>
      <xdr:col>50</xdr:col>
      <xdr:colOff>165100</xdr:colOff>
      <xdr:row>84</xdr:row>
      <xdr:rowOff>51236</xdr:rowOff>
    </xdr:to>
    <xdr:sp macro="" textlink="">
      <xdr:nvSpPr>
        <xdr:cNvPr id="354" name="フローチャート: 判断 353">
          <a:extLst>
            <a:ext uri="{FF2B5EF4-FFF2-40B4-BE49-F238E27FC236}">
              <a16:creationId xmlns:a16="http://schemas.microsoft.com/office/drawing/2014/main" id="{447792AF-8E75-4BBF-8EA9-CA225D03D274}"/>
            </a:ext>
          </a:extLst>
        </xdr:cNvPr>
        <xdr:cNvSpPr/>
      </xdr:nvSpPr>
      <xdr:spPr>
        <a:xfrm>
          <a:off x="9588500" y="1435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137632</xdr:rowOff>
    </xdr:from>
    <xdr:to>
      <xdr:col>46</xdr:col>
      <xdr:colOff>38100</xdr:colOff>
      <xdr:row>84</xdr:row>
      <xdr:rowOff>67782</xdr:rowOff>
    </xdr:to>
    <xdr:sp macro="" textlink="">
      <xdr:nvSpPr>
        <xdr:cNvPr id="355" name="フローチャート: 判断 354">
          <a:extLst>
            <a:ext uri="{FF2B5EF4-FFF2-40B4-BE49-F238E27FC236}">
              <a16:creationId xmlns:a16="http://schemas.microsoft.com/office/drawing/2014/main" id="{8B46076D-B97B-4B69-8C01-BBEF24B1584A}"/>
            </a:ext>
          </a:extLst>
        </xdr:cNvPr>
        <xdr:cNvSpPr/>
      </xdr:nvSpPr>
      <xdr:spPr>
        <a:xfrm>
          <a:off x="8699500" y="1436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109438</xdr:rowOff>
    </xdr:from>
    <xdr:to>
      <xdr:col>41</xdr:col>
      <xdr:colOff>101600</xdr:colOff>
      <xdr:row>84</xdr:row>
      <xdr:rowOff>39588</xdr:rowOff>
    </xdr:to>
    <xdr:sp macro="" textlink="">
      <xdr:nvSpPr>
        <xdr:cNvPr id="356" name="フローチャート: 判断 355">
          <a:extLst>
            <a:ext uri="{FF2B5EF4-FFF2-40B4-BE49-F238E27FC236}">
              <a16:creationId xmlns:a16="http://schemas.microsoft.com/office/drawing/2014/main" id="{60C83D47-3870-420D-B040-667279E01C9B}"/>
            </a:ext>
          </a:extLst>
        </xdr:cNvPr>
        <xdr:cNvSpPr/>
      </xdr:nvSpPr>
      <xdr:spPr>
        <a:xfrm>
          <a:off x="7810500" y="1433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111288</xdr:rowOff>
    </xdr:from>
    <xdr:to>
      <xdr:col>36</xdr:col>
      <xdr:colOff>165100</xdr:colOff>
      <xdr:row>84</xdr:row>
      <xdr:rowOff>41438</xdr:rowOff>
    </xdr:to>
    <xdr:sp macro="" textlink="">
      <xdr:nvSpPr>
        <xdr:cNvPr id="357" name="フローチャート: 判断 356">
          <a:extLst>
            <a:ext uri="{FF2B5EF4-FFF2-40B4-BE49-F238E27FC236}">
              <a16:creationId xmlns:a16="http://schemas.microsoft.com/office/drawing/2014/main" id="{65E0379D-B048-41EF-BA36-02FEA0DC9E44}"/>
            </a:ext>
          </a:extLst>
        </xdr:cNvPr>
        <xdr:cNvSpPr/>
      </xdr:nvSpPr>
      <xdr:spPr>
        <a:xfrm>
          <a:off x="6921500" y="1434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4E757048-442F-4EC8-B5A1-A090FD3130E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549ED05B-1F5D-4917-A36E-E0BCDC5B3C6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D41CFE00-5823-432A-80D8-2BFE729C2DA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4EACE1F4-3B57-47C4-BCFC-DC71993DB39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7D7B9A65-0759-4619-9A97-8A9A12DBA12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92673</xdr:rowOff>
    </xdr:from>
    <xdr:to>
      <xdr:col>55</xdr:col>
      <xdr:colOff>50800</xdr:colOff>
      <xdr:row>86</xdr:row>
      <xdr:rowOff>22823</xdr:rowOff>
    </xdr:to>
    <xdr:sp macro="" textlink="">
      <xdr:nvSpPr>
        <xdr:cNvPr id="363" name="楕円 362">
          <a:extLst>
            <a:ext uri="{FF2B5EF4-FFF2-40B4-BE49-F238E27FC236}">
              <a16:creationId xmlns:a16="http://schemas.microsoft.com/office/drawing/2014/main" id="{BD767FEC-3252-4BB0-B3D9-74E9A8581E3C}"/>
            </a:ext>
          </a:extLst>
        </xdr:cNvPr>
        <xdr:cNvSpPr/>
      </xdr:nvSpPr>
      <xdr:spPr>
        <a:xfrm>
          <a:off x="10426700" y="1466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71100</xdr:rowOff>
    </xdr:from>
    <xdr:ext cx="469744" cy="259045"/>
    <xdr:sp macro="" textlink="">
      <xdr:nvSpPr>
        <xdr:cNvPr id="364" name="【公営住宅】&#10;一人当たり面積該当値テキスト">
          <a:extLst>
            <a:ext uri="{FF2B5EF4-FFF2-40B4-BE49-F238E27FC236}">
              <a16:creationId xmlns:a16="http://schemas.microsoft.com/office/drawing/2014/main" id="{DE8DB684-C278-43AE-90C0-CE7625970DB5}"/>
            </a:ext>
          </a:extLst>
        </xdr:cNvPr>
        <xdr:cNvSpPr txBox="1"/>
      </xdr:nvSpPr>
      <xdr:spPr>
        <a:xfrm>
          <a:off x="10515600" y="1464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100512</xdr:rowOff>
    </xdr:from>
    <xdr:to>
      <xdr:col>50</xdr:col>
      <xdr:colOff>165100</xdr:colOff>
      <xdr:row>86</xdr:row>
      <xdr:rowOff>30662</xdr:rowOff>
    </xdr:to>
    <xdr:sp macro="" textlink="">
      <xdr:nvSpPr>
        <xdr:cNvPr id="365" name="楕円 364">
          <a:extLst>
            <a:ext uri="{FF2B5EF4-FFF2-40B4-BE49-F238E27FC236}">
              <a16:creationId xmlns:a16="http://schemas.microsoft.com/office/drawing/2014/main" id="{4BD9B4F9-8DA0-4822-9797-E5012DFD5B3B}"/>
            </a:ext>
          </a:extLst>
        </xdr:cNvPr>
        <xdr:cNvSpPr/>
      </xdr:nvSpPr>
      <xdr:spPr>
        <a:xfrm>
          <a:off x="9588500" y="1467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143473</xdr:rowOff>
    </xdr:from>
    <xdr:to>
      <xdr:col>55</xdr:col>
      <xdr:colOff>0</xdr:colOff>
      <xdr:row>85</xdr:row>
      <xdr:rowOff>151312</xdr:rowOff>
    </xdr:to>
    <xdr:cxnSp macro="">
      <xdr:nvCxnSpPr>
        <xdr:cNvPr id="366" name="直線コネクタ 365">
          <a:extLst>
            <a:ext uri="{FF2B5EF4-FFF2-40B4-BE49-F238E27FC236}">
              <a16:creationId xmlns:a16="http://schemas.microsoft.com/office/drawing/2014/main" id="{3E461C39-F4D8-47D5-9AA5-FDB165A069A1}"/>
            </a:ext>
          </a:extLst>
        </xdr:cNvPr>
        <xdr:cNvCxnSpPr/>
      </xdr:nvCxnSpPr>
      <xdr:spPr>
        <a:xfrm flipV="1">
          <a:off x="9639300" y="14716723"/>
          <a:ext cx="838200" cy="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107260</xdr:rowOff>
    </xdr:from>
    <xdr:to>
      <xdr:col>46</xdr:col>
      <xdr:colOff>38100</xdr:colOff>
      <xdr:row>86</xdr:row>
      <xdr:rowOff>37410</xdr:rowOff>
    </xdr:to>
    <xdr:sp macro="" textlink="">
      <xdr:nvSpPr>
        <xdr:cNvPr id="367" name="楕円 366">
          <a:extLst>
            <a:ext uri="{FF2B5EF4-FFF2-40B4-BE49-F238E27FC236}">
              <a16:creationId xmlns:a16="http://schemas.microsoft.com/office/drawing/2014/main" id="{8B12205A-8865-413E-B9DF-46CA834E2DE2}"/>
            </a:ext>
          </a:extLst>
        </xdr:cNvPr>
        <xdr:cNvSpPr/>
      </xdr:nvSpPr>
      <xdr:spPr>
        <a:xfrm>
          <a:off x="8699500" y="1468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151312</xdr:rowOff>
    </xdr:from>
    <xdr:to>
      <xdr:col>50</xdr:col>
      <xdr:colOff>114300</xdr:colOff>
      <xdr:row>85</xdr:row>
      <xdr:rowOff>158060</xdr:rowOff>
    </xdr:to>
    <xdr:cxnSp macro="">
      <xdr:nvCxnSpPr>
        <xdr:cNvPr id="368" name="直線コネクタ 367">
          <a:extLst>
            <a:ext uri="{FF2B5EF4-FFF2-40B4-BE49-F238E27FC236}">
              <a16:creationId xmlns:a16="http://schemas.microsoft.com/office/drawing/2014/main" id="{E3AB84F8-3EF1-416D-B717-18D5547327A5}"/>
            </a:ext>
          </a:extLst>
        </xdr:cNvPr>
        <xdr:cNvCxnSpPr/>
      </xdr:nvCxnSpPr>
      <xdr:spPr>
        <a:xfrm flipV="1">
          <a:off x="8750300" y="14724562"/>
          <a:ext cx="889000" cy="6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114336</xdr:rowOff>
    </xdr:from>
    <xdr:to>
      <xdr:col>41</xdr:col>
      <xdr:colOff>101600</xdr:colOff>
      <xdr:row>86</xdr:row>
      <xdr:rowOff>44486</xdr:rowOff>
    </xdr:to>
    <xdr:sp macro="" textlink="">
      <xdr:nvSpPr>
        <xdr:cNvPr id="369" name="楕円 368">
          <a:extLst>
            <a:ext uri="{FF2B5EF4-FFF2-40B4-BE49-F238E27FC236}">
              <a16:creationId xmlns:a16="http://schemas.microsoft.com/office/drawing/2014/main" id="{4CB87639-C8F0-4A14-9B45-572243BB2596}"/>
            </a:ext>
          </a:extLst>
        </xdr:cNvPr>
        <xdr:cNvSpPr/>
      </xdr:nvSpPr>
      <xdr:spPr>
        <a:xfrm>
          <a:off x="7810500" y="1468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158060</xdr:rowOff>
    </xdr:from>
    <xdr:to>
      <xdr:col>45</xdr:col>
      <xdr:colOff>177800</xdr:colOff>
      <xdr:row>85</xdr:row>
      <xdr:rowOff>165136</xdr:rowOff>
    </xdr:to>
    <xdr:cxnSp macro="">
      <xdr:nvCxnSpPr>
        <xdr:cNvPr id="370" name="直線コネクタ 369">
          <a:extLst>
            <a:ext uri="{FF2B5EF4-FFF2-40B4-BE49-F238E27FC236}">
              <a16:creationId xmlns:a16="http://schemas.microsoft.com/office/drawing/2014/main" id="{E2DB52A9-A8D3-46D7-88D8-ABF34381C87E}"/>
            </a:ext>
          </a:extLst>
        </xdr:cNvPr>
        <xdr:cNvCxnSpPr/>
      </xdr:nvCxnSpPr>
      <xdr:spPr>
        <a:xfrm flipV="1">
          <a:off x="7861300" y="14731310"/>
          <a:ext cx="889000" cy="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120433</xdr:rowOff>
    </xdr:from>
    <xdr:to>
      <xdr:col>36</xdr:col>
      <xdr:colOff>165100</xdr:colOff>
      <xdr:row>86</xdr:row>
      <xdr:rowOff>50583</xdr:rowOff>
    </xdr:to>
    <xdr:sp macro="" textlink="">
      <xdr:nvSpPr>
        <xdr:cNvPr id="371" name="楕円 370">
          <a:extLst>
            <a:ext uri="{FF2B5EF4-FFF2-40B4-BE49-F238E27FC236}">
              <a16:creationId xmlns:a16="http://schemas.microsoft.com/office/drawing/2014/main" id="{1BC93D4C-88F5-40B0-9708-E19F71E84DE9}"/>
            </a:ext>
          </a:extLst>
        </xdr:cNvPr>
        <xdr:cNvSpPr/>
      </xdr:nvSpPr>
      <xdr:spPr>
        <a:xfrm>
          <a:off x="6921500" y="1469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165136</xdr:rowOff>
    </xdr:from>
    <xdr:to>
      <xdr:col>41</xdr:col>
      <xdr:colOff>50800</xdr:colOff>
      <xdr:row>85</xdr:row>
      <xdr:rowOff>171233</xdr:rowOff>
    </xdr:to>
    <xdr:cxnSp macro="">
      <xdr:nvCxnSpPr>
        <xdr:cNvPr id="372" name="直線コネクタ 371">
          <a:extLst>
            <a:ext uri="{FF2B5EF4-FFF2-40B4-BE49-F238E27FC236}">
              <a16:creationId xmlns:a16="http://schemas.microsoft.com/office/drawing/2014/main" id="{C1272B78-548D-4AEE-8CBA-2465D762A095}"/>
            </a:ext>
          </a:extLst>
        </xdr:cNvPr>
        <xdr:cNvCxnSpPr/>
      </xdr:nvCxnSpPr>
      <xdr:spPr>
        <a:xfrm flipV="1">
          <a:off x="6972300" y="14738386"/>
          <a:ext cx="889000" cy="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67763</xdr:rowOff>
    </xdr:from>
    <xdr:ext cx="469744" cy="259045"/>
    <xdr:sp macro="" textlink="">
      <xdr:nvSpPr>
        <xdr:cNvPr id="373" name="n_1aveValue【公営住宅】&#10;一人当たり面積">
          <a:extLst>
            <a:ext uri="{FF2B5EF4-FFF2-40B4-BE49-F238E27FC236}">
              <a16:creationId xmlns:a16="http://schemas.microsoft.com/office/drawing/2014/main" id="{6B547E54-C6A8-4A6D-90E0-034E02167FDA}"/>
            </a:ext>
          </a:extLst>
        </xdr:cNvPr>
        <xdr:cNvSpPr txBox="1"/>
      </xdr:nvSpPr>
      <xdr:spPr>
        <a:xfrm>
          <a:off x="9391727" y="1412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84309</xdr:rowOff>
    </xdr:from>
    <xdr:ext cx="469744" cy="259045"/>
    <xdr:sp macro="" textlink="">
      <xdr:nvSpPr>
        <xdr:cNvPr id="374" name="n_2aveValue【公営住宅】&#10;一人当たり面積">
          <a:extLst>
            <a:ext uri="{FF2B5EF4-FFF2-40B4-BE49-F238E27FC236}">
              <a16:creationId xmlns:a16="http://schemas.microsoft.com/office/drawing/2014/main" id="{2B4DE26E-9D4E-41A7-BB9B-49C2AE63353F}"/>
            </a:ext>
          </a:extLst>
        </xdr:cNvPr>
        <xdr:cNvSpPr txBox="1"/>
      </xdr:nvSpPr>
      <xdr:spPr>
        <a:xfrm>
          <a:off x="8515427" y="14143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56115</xdr:rowOff>
    </xdr:from>
    <xdr:ext cx="469744" cy="259045"/>
    <xdr:sp macro="" textlink="">
      <xdr:nvSpPr>
        <xdr:cNvPr id="375" name="n_3aveValue【公営住宅】&#10;一人当たり面積">
          <a:extLst>
            <a:ext uri="{FF2B5EF4-FFF2-40B4-BE49-F238E27FC236}">
              <a16:creationId xmlns:a16="http://schemas.microsoft.com/office/drawing/2014/main" id="{99A59BDE-B824-4A71-8EC6-A1B7AB8F33AC}"/>
            </a:ext>
          </a:extLst>
        </xdr:cNvPr>
        <xdr:cNvSpPr txBox="1"/>
      </xdr:nvSpPr>
      <xdr:spPr>
        <a:xfrm>
          <a:off x="7626427" y="1411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57965</xdr:rowOff>
    </xdr:from>
    <xdr:ext cx="469744" cy="259045"/>
    <xdr:sp macro="" textlink="">
      <xdr:nvSpPr>
        <xdr:cNvPr id="376" name="n_4aveValue【公営住宅】&#10;一人当たり面積">
          <a:extLst>
            <a:ext uri="{FF2B5EF4-FFF2-40B4-BE49-F238E27FC236}">
              <a16:creationId xmlns:a16="http://schemas.microsoft.com/office/drawing/2014/main" id="{94A2E361-E54A-4AF8-9EFA-A0B1145A2ABB}"/>
            </a:ext>
          </a:extLst>
        </xdr:cNvPr>
        <xdr:cNvSpPr txBox="1"/>
      </xdr:nvSpPr>
      <xdr:spPr>
        <a:xfrm>
          <a:off x="6737427" y="1411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21789</xdr:rowOff>
    </xdr:from>
    <xdr:ext cx="469744" cy="259045"/>
    <xdr:sp macro="" textlink="">
      <xdr:nvSpPr>
        <xdr:cNvPr id="377" name="n_1mainValue【公営住宅】&#10;一人当たり面積">
          <a:extLst>
            <a:ext uri="{FF2B5EF4-FFF2-40B4-BE49-F238E27FC236}">
              <a16:creationId xmlns:a16="http://schemas.microsoft.com/office/drawing/2014/main" id="{DFBF0F3E-464B-4DB1-854E-907C3DC22762}"/>
            </a:ext>
          </a:extLst>
        </xdr:cNvPr>
        <xdr:cNvSpPr txBox="1"/>
      </xdr:nvSpPr>
      <xdr:spPr>
        <a:xfrm>
          <a:off x="9391727" y="14766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28537</xdr:rowOff>
    </xdr:from>
    <xdr:ext cx="469744" cy="259045"/>
    <xdr:sp macro="" textlink="">
      <xdr:nvSpPr>
        <xdr:cNvPr id="378" name="n_2mainValue【公営住宅】&#10;一人当たり面積">
          <a:extLst>
            <a:ext uri="{FF2B5EF4-FFF2-40B4-BE49-F238E27FC236}">
              <a16:creationId xmlns:a16="http://schemas.microsoft.com/office/drawing/2014/main" id="{AE1D6E2A-5846-48D0-8EA0-E29E86B2F5C3}"/>
            </a:ext>
          </a:extLst>
        </xdr:cNvPr>
        <xdr:cNvSpPr txBox="1"/>
      </xdr:nvSpPr>
      <xdr:spPr>
        <a:xfrm>
          <a:off x="8515427" y="1477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35613</xdr:rowOff>
    </xdr:from>
    <xdr:ext cx="469744" cy="259045"/>
    <xdr:sp macro="" textlink="">
      <xdr:nvSpPr>
        <xdr:cNvPr id="379" name="n_3mainValue【公営住宅】&#10;一人当たり面積">
          <a:extLst>
            <a:ext uri="{FF2B5EF4-FFF2-40B4-BE49-F238E27FC236}">
              <a16:creationId xmlns:a16="http://schemas.microsoft.com/office/drawing/2014/main" id="{5F7C07C1-688D-4B82-A115-9E2389862074}"/>
            </a:ext>
          </a:extLst>
        </xdr:cNvPr>
        <xdr:cNvSpPr txBox="1"/>
      </xdr:nvSpPr>
      <xdr:spPr>
        <a:xfrm>
          <a:off x="7626427" y="1478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41710</xdr:rowOff>
    </xdr:from>
    <xdr:ext cx="469744" cy="259045"/>
    <xdr:sp macro="" textlink="">
      <xdr:nvSpPr>
        <xdr:cNvPr id="380" name="n_4mainValue【公営住宅】&#10;一人当たり面積">
          <a:extLst>
            <a:ext uri="{FF2B5EF4-FFF2-40B4-BE49-F238E27FC236}">
              <a16:creationId xmlns:a16="http://schemas.microsoft.com/office/drawing/2014/main" id="{80458C90-B97A-4BB1-A1F9-9CC08938425F}"/>
            </a:ext>
          </a:extLst>
        </xdr:cNvPr>
        <xdr:cNvSpPr txBox="1"/>
      </xdr:nvSpPr>
      <xdr:spPr>
        <a:xfrm>
          <a:off x="6737427" y="1478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25C0A826-3AEB-4C6A-8530-7F4901304A7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483D9FE6-57B9-4D26-810E-4C4246FE8E6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38E01051-571F-476A-94D4-3C5F965CCE9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781EEE54-0740-448C-82E6-DCF9C803CDF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E6C61978-9F30-4101-B017-0C0F3E33D77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851DFA9F-0B08-4098-A14D-CD5FE389542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1F48722C-3737-41FC-B786-07351948264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BA99FC7D-2915-47FE-AEC7-B4979D736746}"/>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06E51C0D-D202-4F89-8AF0-A7DC4CEBD45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1FA38647-F42A-4CB4-9505-DA6F945D2A7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91272AA5-1C97-455F-8302-F36CBF2E39C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78854968-51B1-4730-A98D-FD511706A01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1A4DCA8A-4BA2-4EDE-9F2C-2D34279CC1A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9AC4AF4F-6A3E-48BF-8678-D7B3543888F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8164A0C1-97C5-4A1C-95C3-61A57B5A2CB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0BD179FA-AD7E-4F7B-8B10-A943E4DA0D1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12AA4459-5E9D-46AA-8C52-B90E3C615AA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1725F1CB-49D7-48AC-B4C1-3B602EBEE80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F96F73C5-1F28-46F1-80E4-8DAD8564407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EF7917CC-8B28-482B-973A-4DBB1402C21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58DB77E1-38EB-4085-BC5C-B220EF1FE55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38C115C0-5B9A-433B-B086-5CDC9AC318A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4824A197-A06C-409F-B39A-7F9434BE652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C3DD799C-A348-4BC9-A3F0-D233A995DF0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C2A57EB6-F782-4C84-A886-F4125D05007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8DCD05F5-AC71-461D-9C4A-6EB15DCE33D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DA430479-F0E3-4833-8D25-E05B76FC750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a:extLst>
            <a:ext uri="{FF2B5EF4-FFF2-40B4-BE49-F238E27FC236}">
              <a16:creationId xmlns:a16="http://schemas.microsoft.com/office/drawing/2014/main" id="{66766816-9D65-44E4-871D-E93BBF4A97D7}"/>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a:extLst>
            <a:ext uri="{FF2B5EF4-FFF2-40B4-BE49-F238E27FC236}">
              <a16:creationId xmlns:a16="http://schemas.microsoft.com/office/drawing/2014/main" id="{51400CC4-7C0B-4697-B3AB-1EDB65C2D9BF}"/>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a:extLst>
            <a:ext uri="{FF2B5EF4-FFF2-40B4-BE49-F238E27FC236}">
              <a16:creationId xmlns:a16="http://schemas.microsoft.com/office/drawing/2014/main" id="{5CA7D117-A615-430E-84A7-CDD9744AB89B}"/>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a:extLst>
            <a:ext uri="{FF2B5EF4-FFF2-40B4-BE49-F238E27FC236}">
              <a16:creationId xmlns:a16="http://schemas.microsoft.com/office/drawing/2014/main" id="{AAF7417B-A941-406D-A74E-783914B9AB3F}"/>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a:extLst>
            <a:ext uri="{FF2B5EF4-FFF2-40B4-BE49-F238E27FC236}">
              <a16:creationId xmlns:a16="http://schemas.microsoft.com/office/drawing/2014/main" id="{B9C7F6D4-CDA1-4B6E-A302-2C5C79C7C03B}"/>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a:extLst>
            <a:ext uri="{FF2B5EF4-FFF2-40B4-BE49-F238E27FC236}">
              <a16:creationId xmlns:a16="http://schemas.microsoft.com/office/drawing/2014/main" id="{9878F517-D7FF-4AFE-9563-8DB03098BBDF}"/>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a:extLst>
            <a:ext uri="{FF2B5EF4-FFF2-40B4-BE49-F238E27FC236}">
              <a16:creationId xmlns:a16="http://schemas.microsoft.com/office/drawing/2014/main" id="{E105126E-2EA0-4AC0-8430-63F819CDD4BB}"/>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a:extLst>
            <a:ext uri="{FF2B5EF4-FFF2-40B4-BE49-F238E27FC236}">
              <a16:creationId xmlns:a16="http://schemas.microsoft.com/office/drawing/2014/main" id="{E30CF135-49E2-4D18-BD1D-50524E02D794}"/>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a:extLst>
            <a:ext uri="{FF2B5EF4-FFF2-40B4-BE49-F238E27FC236}">
              <a16:creationId xmlns:a16="http://schemas.microsoft.com/office/drawing/2014/main" id="{75C2A21F-C40A-4C79-9BF1-B4B4978B7D1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a:extLst>
            <a:ext uri="{FF2B5EF4-FFF2-40B4-BE49-F238E27FC236}">
              <a16:creationId xmlns:a16="http://schemas.microsoft.com/office/drawing/2014/main" id="{4A3AC70A-CD13-48AE-B827-3058C68F5512}"/>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a:extLst>
            <a:ext uri="{FF2B5EF4-FFF2-40B4-BE49-F238E27FC236}">
              <a16:creationId xmlns:a16="http://schemas.microsoft.com/office/drawing/2014/main" id="{B59E9B41-163B-4ECB-A491-9737CF9154E5}"/>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a:extLst>
            <a:ext uri="{FF2B5EF4-FFF2-40B4-BE49-F238E27FC236}">
              <a16:creationId xmlns:a16="http://schemas.microsoft.com/office/drawing/2014/main" id="{64BEC820-BEB6-43A1-8826-A32B1B40642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8AA46F23-27CC-4EA7-961F-E90BA1805F3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8C17B429-7A18-49A6-AF95-4D5FF2C2FFB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139881</xdr:rowOff>
    </xdr:from>
    <xdr:to>
      <xdr:col>85</xdr:col>
      <xdr:colOff>126364</xdr:colOff>
      <xdr:row>42</xdr:row>
      <xdr:rowOff>92528</xdr:rowOff>
    </xdr:to>
    <xdr:cxnSp macro="">
      <xdr:nvCxnSpPr>
        <xdr:cNvPr id="422" name="直線コネクタ 421">
          <a:extLst>
            <a:ext uri="{FF2B5EF4-FFF2-40B4-BE49-F238E27FC236}">
              <a16:creationId xmlns:a16="http://schemas.microsoft.com/office/drawing/2014/main" id="{872290D0-41F5-40E1-87DE-53E0C2C42888}"/>
            </a:ext>
          </a:extLst>
        </xdr:cNvPr>
        <xdr:cNvCxnSpPr/>
      </xdr:nvCxnSpPr>
      <xdr:spPr>
        <a:xfrm flipV="1">
          <a:off x="16318864" y="5797731"/>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59ADAC6F-CC80-4398-8CE6-95B188309E28}"/>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a:extLst>
            <a:ext uri="{FF2B5EF4-FFF2-40B4-BE49-F238E27FC236}">
              <a16:creationId xmlns:a16="http://schemas.microsoft.com/office/drawing/2014/main" id="{C5DD8E3D-2B59-4480-81C3-A596C98EF6B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86558</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11B12B74-5BA2-4394-9E4C-F74F30006A0E}"/>
            </a:ext>
          </a:extLst>
        </xdr:cNvPr>
        <xdr:cNvSpPr txBox="1"/>
      </xdr:nvSpPr>
      <xdr:spPr>
        <a:xfrm>
          <a:off x="16357600" y="557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139881</xdr:rowOff>
    </xdr:from>
    <xdr:to>
      <xdr:col>86</xdr:col>
      <xdr:colOff>25400</xdr:colOff>
      <xdr:row>33</xdr:row>
      <xdr:rowOff>139881</xdr:rowOff>
    </xdr:to>
    <xdr:cxnSp macro="">
      <xdr:nvCxnSpPr>
        <xdr:cNvPr id="426" name="直線コネクタ 425">
          <a:extLst>
            <a:ext uri="{FF2B5EF4-FFF2-40B4-BE49-F238E27FC236}">
              <a16:creationId xmlns:a16="http://schemas.microsoft.com/office/drawing/2014/main" id="{487CD4D7-92B3-46BF-8485-4EB787DBBD2D}"/>
            </a:ext>
          </a:extLst>
        </xdr:cNvPr>
        <xdr:cNvCxnSpPr/>
      </xdr:nvCxnSpPr>
      <xdr:spPr>
        <a:xfrm>
          <a:off x="16230600" y="579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124658</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22D1886D-33FD-46B0-A89A-CA47EA6CA59D}"/>
            </a:ext>
          </a:extLst>
        </xdr:cNvPr>
        <xdr:cNvSpPr txBox="1"/>
      </xdr:nvSpPr>
      <xdr:spPr>
        <a:xfrm>
          <a:off x="16357600" y="6468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146231</xdr:rowOff>
    </xdr:from>
    <xdr:to>
      <xdr:col>85</xdr:col>
      <xdr:colOff>177800</xdr:colOff>
      <xdr:row>38</xdr:row>
      <xdr:rowOff>76381</xdr:rowOff>
    </xdr:to>
    <xdr:sp macro="" textlink="">
      <xdr:nvSpPr>
        <xdr:cNvPr id="428" name="フローチャート: 判断 427">
          <a:extLst>
            <a:ext uri="{FF2B5EF4-FFF2-40B4-BE49-F238E27FC236}">
              <a16:creationId xmlns:a16="http://schemas.microsoft.com/office/drawing/2014/main" id="{A4ADEAE8-A83E-40C0-B2AE-B56F9F89F88D}"/>
            </a:ext>
          </a:extLst>
        </xdr:cNvPr>
        <xdr:cNvSpPr/>
      </xdr:nvSpPr>
      <xdr:spPr>
        <a:xfrm>
          <a:off x="162687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144599</xdr:rowOff>
    </xdr:from>
    <xdr:to>
      <xdr:col>81</xdr:col>
      <xdr:colOff>101600</xdr:colOff>
      <xdr:row>38</xdr:row>
      <xdr:rowOff>74749</xdr:rowOff>
    </xdr:to>
    <xdr:sp macro="" textlink="">
      <xdr:nvSpPr>
        <xdr:cNvPr id="429" name="フローチャート: 判断 428">
          <a:extLst>
            <a:ext uri="{FF2B5EF4-FFF2-40B4-BE49-F238E27FC236}">
              <a16:creationId xmlns:a16="http://schemas.microsoft.com/office/drawing/2014/main" id="{576F0936-FC0D-41C1-BBBA-813AB1208B40}"/>
            </a:ext>
          </a:extLst>
        </xdr:cNvPr>
        <xdr:cNvSpPr/>
      </xdr:nvSpPr>
      <xdr:spPr>
        <a:xfrm>
          <a:off x="15430500" y="648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430" name="フローチャート: 判断 429">
          <a:extLst>
            <a:ext uri="{FF2B5EF4-FFF2-40B4-BE49-F238E27FC236}">
              <a16:creationId xmlns:a16="http://schemas.microsoft.com/office/drawing/2014/main" id="{22EEFDEA-B182-4604-87B0-0D9517D700B2}"/>
            </a:ext>
          </a:extLst>
        </xdr:cNvPr>
        <xdr:cNvSpPr/>
      </xdr:nvSpPr>
      <xdr:spPr>
        <a:xfrm>
          <a:off x="14541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100511</xdr:rowOff>
    </xdr:from>
    <xdr:to>
      <xdr:col>72</xdr:col>
      <xdr:colOff>38100</xdr:colOff>
      <xdr:row>38</xdr:row>
      <xdr:rowOff>30662</xdr:rowOff>
    </xdr:to>
    <xdr:sp macro="" textlink="">
      <xdr:nvSpPr>
        <xdr:cNvPr id="431" name="フローチャート: 判断 430">
          <a:extLst>
            <a:ext uri="{FF2B5EF4-FFF2-40B4-BE49-F238E27FC236}">
              <a16:creationId xmlns:a16="http://schemas.microsoft.com/office/drawing/2014/main" id="{007D0B09-073F-412A-8459-F1ABF7CAFAF5}"/>
            </a:ext>
          </a:extLst>
        </xdr:cNvPr>
        <xdr:cNvSpPr/>
      </xdr:nvSpPr>
      <xdr:spPr>
        <a:xfrm>
          <a:off x="13652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32" name="フローチャート: 判断 431">
          <a:extLst>
            <a:ext uri="{FF2B5EF4-FFF2-40B4-BE49-F238E27FC236}">
              <a16:creationId xmlns:a16="http://schemas.microsoft.com/office/drawing/2014/main" id="{64496401-B0EB-473C-963B-C753F016118D}"/>
            </a:ext>
          </a:extLst>
        </xdr:cNvPr>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8AD0FA2E-54C8-4138-9B47-8EBF31C6CAA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2F955ABA-53DC-445F-A1E0-F301B1CC6DD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AA194764-F77E-405D-96E4-C6B81211D48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7F2F7566-4DAA-441E-B0A1-E26E2FB0512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A7531859-2FE8-4B97-A843-BE7ED5FDE39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115207</xdr:rowOff>
    </xdr:from>
    <xdr:to>
      <xdr:col>85</xdr:col>
      <xdr:colOff>177800</xdr:colOff>
      <xdr:row>35</xdr:row>
      <xdr:rowOff>45357</xdr:rowOff>
    </xdr:to>
    <xdr:sp macro="" textlink="">
      <xdr:nvSpPr>
        <xdr:cNvPr id="438" name="楕円 437">
          <a:extLst>
            <a:ext uri="{FF2B5EF4-FFF2-40B4-BE49-F238E27FC236}">
              <a16:creationId xmlns:a16="http://schemas.microsoft.com/office/drawing/2014/main" id="{BF1EB850-3F2A-4D8F-AB42-6412EC4FA63C}"/>
            </a:ext>
          </a:extLst>
        </xdr:cNvPr>
        <xdr:cNvSpPr/>
      </xdr:nvSpPr>
      <xdr:spPr>
        <a:xfrm>
          <a:off x="16268700" y="594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138084</xdr:rowOff>
    </xdr:from>
    <xdr:ext cx="405111" cy="259045"/>
    <xdr:sp macro="" textlink="">
      <xdr:nvSpPr>
        <xdr:cNvPr id="439" name="【認定こども園・幼稚園・保育所】&#10;有形固定資産減価償却率該当値テキスト">
          <a:extLst>
            <a:ext uri="{FF2B5EF4-FFF2-40B4-BE49-F238E27FC236}">
              <a16:creationId xmlns:a16="http://schemas.microsoft.com/office/drawing/2014/main" id="{0A07735E-950E-46F2-B047-74FA3FF09DCD}"/>
            </a:ext>
          </a:extLst>
        </xdr:cNvPr>
        <xdr:cNvSpPr txBox="1"/>
      </xdr:nvSpPr>
      <xdr:spPr>
        <a:xfrm>
          <a:off x="16357600" y="579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9072</xdr:rowOff>
    </xdr:from>
    <xdr:to>
      <xdr:col>81</xdr:col>
      <xdr:colOff>101600</xdr:colOff>
      <xdr:row>36</xdr:row>
      <xdr:rowOff>110672</xdr:rowOff>
    </xdr:to>
    <xdr:sp macro="" textlink="">
      <xdr:nvSpPr>
        <xdr:cNvPr id="440" name="楕円 439">
          <a:extLst>
            <a:ext uri="{FF2B5EF4-FFF2-40B4-BE49-F238E27FC236}">
              <a16:creationId xmlns:a16="http://schemas.microsoft.com/office/drawing/2014/main" id="{647DC8E1-CCC3-4DC2-B3D3-A26061F81E0A}"/>
            </a:ext>
          </a:extLst>
        </xdr:cNvPr>
        <xdr:cNvSpPr/>
      </xdr:nvSpPr>
      <xdr:spPr>
        <a:xfrm>
          <a:off x="15430500" y="618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166007</xdr:rowOff>
    </xdr:from>
    <xdr:to>
      <xdr:col>85</xdr:col>
      <xdr:colOff>127000</xdr:colOff>
      <xdr:row>36</xdr:row>
      <xdr:rowOff>59872</xdr:rowOff>
    </xdr:to>
    <xdr:cxnSp macro="">
      <xdr:nvCxnSpPr>
        <xdr:cNvPr id="441" name="直線コネクタ 440">
          <a:extLst>
            <a:ext uri="{FF2B5EF4-FFF2-40B4-BE49-F238E27FC236}">
              <a16:creationId xmlns:a16="http://schemas.microsoft.com/office/drawing/2014/main" id="{1C2E847D-0229-412C-A816-A73D2CFF0410}"/>
            </a:ext>
          </a:extLst>
        </xdr:cNvPr>
        <xdr:cNvCxnSpPr/>
      </xdr:nvCxnSpPr>
      <xdr:spPr>
        <a:xfrm flipV="1">
          <a:off x="15481300" y="5995307"/>
          <a:ext cx="838200" cy="23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128270</xdr:rowOff>
    </xdr:from>
    <xdr:to>
      <xdr:col>76</xdr:col>
      <xdr:colOff>165100</xdr:colOff>
      <xdr:row>36</xdr:row>
      <xdr:rowOff>58420</xdr:rowOff>
    </xdr:to>
    <xdr:sp macro="" textlink="">
      <xdr:nvSpPr>
        <xdr:cNvPr id="442" name="楕円 441">
          <a:extLst>
            <a:ext uri="{FF2B5EF4-FFF2-40B4-BE49-F238E27FC236}">
              <a16:creationId xmlns:a16="http://schemas.microsoft.com/office/drawing/2014/main" id="{6B3A7118-A69A-49A9-AA8D-B9A3B7037FE1}"/>
            </a:ext>
          </a:extLst>
        </xdr:cNvPr>
        <xdr:cNvSpPr/>
      </xdr:nvSpPr>
      <xdr:spPr>
        <a:xfrm>
          <a:off x="145415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7620</xdr:rowOff>
    </xdr:from>
    <xdr:to>
      <xdr:col>81</xdr:col>
      <xdr:colOff>50800</xdr:colOff>
      <xdr:row>36</xdr:row>
      <xdr:rowOff>59872</xdr:rowOff>
    </xdr:to>
    <xdr:cxnSp macro="">
      <xdr:nvCxnSpPr>
        <xdr:cNvPr id="443" name="直線コネクタ 442">
          <a:extLst>
            <a:ext uri="{FF2B5EF4-FFF2-40B4-BE49-F238E27FC236}">
              <a16:creationId xmlns:a16="http://schemas.microsoft.com/office/drawing/2014/main" id="{F7DC8096-6BA4-4F96-84DC-C4AC4440BE02}"/>
            </a:ext>
          </a:extLst>
        </xdr:cNvPr>
        <xdr:cNvCxnSpPr/>
      </xdr:nvCxnSpPr>
      <xdr:spPr>
        <a:xfrm>
          <a:off x="14592300" y="6179820"/>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90715</xdr:rowOff>
    </xdr:from>
    <xdr:to>
      <xdr:col>72</xdr:col>
      <xdr:colOff>38100</xdr:colOff>
      <xdr:row>42</xdr:row>
      <xdr:rowOff>20865</xdr:rowOff>
    </xdr:to>
    <xdr:sp macro="" textlink="">
      <xdr:nvSpPr>
        <xdr:cNvPr id="444" name="楕円 443">
          <a:extLst>
            <a:ext uri="{FF2B5EF4-FFF2-40B4-BE49-F238E27FC236}">
              <a16:creationId xmlns:a16="http://schemas.microsoft.com/office/drawing/2014/main" id="{A4971C1B-1BC7-412B-8E63-186F81F32C38}"/>
            </a:ext>
          </a:extLst>
        </xdr:cNvPr>
        <xdr:cNvSpPr/>
      </xdr:nvSpPr>
      <xdr:spPr>
        <a:xfrm>
          <a:off x="13652500" y="712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7620</xdr:rowOff>
    </xdr:from>
    <xdr:to>
      <xdr:col>76</xdr:col>
      <xdr:colOff>114300</xdr:colOff>
      <xdr:row>41</xdr:row>
      <xdr:rowOff>141515</xdr:rowOff>
    </xdr:to>
    <xdr:cxnSp macro="">
      <xdr:nvCxnSpPr>
        <xdr:cNvPr id="445" name="直線コネクタ 444">
          <a:extLst>
            <a:ext uri="{FF2B5EF4-FFF2-40B4-BE49-F238E27FC236}">
              <a16:creationId xmlns:a16="http://schemas.microsoft.com/office/drawing/2014/main" id="{191FEF34-71D8-4EF4-824F-E09AA62FE552}"/>
            </a:ext>
          </a:extLst>
        </xdr:cNvPr>
        <xdr:cNvCxnSpPr/>
      </xdr:nvCxnSpPr>
      <xdr:spPr>
        <a:xfrm flipV="1">
          <a:off x="13703300" y="6179820"/>
          <a:ext cx="889000" cy="99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84183</xdr:rowOff>
    </xdr:from>
    <xdr:to>
      <xdr:col>67</xdr:col>
      <xdr:colOff>101600</xdr:colOff>
      <xdr:row>42</xdr:row>
      <xdr:rowOff>14333</xdr:rowOff>
    </xdr:to>
    <xdr:sp macro="" textlink="">
      <xdr:nvSpPr>
        <xdr:cNvPr id="446" name="楕円 445">
          <a:extLst>
            <a:ext uri="{FF2B5EF4-FFF2-40B4-BE49-F238E27FC236}">
              <a16:creationId xmlns:a16="http://schemas.microsoft.com/office/drawing/2014/main" id="{C14FB10D-0A58-4BDE-869A-02D68519066B}"/>
            </a:ext>
          </a:extLst>
        </xdr:cNvPr>
        <xdr:cNvSpPr/>
      </xdr:nvSpPr>
      <xdr:spPr>
        <a:xfrm>
          <a:off x="12763500" y="711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134983</xdr:rowOff>
    </xdr:from>
    <xdr:to>
      <xdr:col>71</xdr:col>
      <xdr:colOff>177800</xdr:colOff>
      <xdr:row>41</xdr:row>
      <xdr:rowOff>141515</xdr:rowOff>
    </xdr:to>
    <xdr:cxnSp macro="">
      <xdr:nvCxnSpPr>
        <xdr:cNvPr id="447" name="直線コネクタ 446">
          <a:extLst>
            <a:ext uri="{FF2B5EF4-FFF2-40B4-BE49-F238E27FC236}">
              <a16:creationId xmlns:a16="http://schemas.microsoft.com/office/drawing/2014/main" id="{303B6648-74DC-4D6D-94CA-E4D258293890}"/>
            </a:ext>
          </a:extLst>
        </xdr:cNvPr>
        <xdr:cNvCxnSpPr/>
      </xdr:nvCxnSpPr>
      <xdr:spPr>
        <a:xfrm>
          <a:off x="12814300" y="7164433"/>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65876</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0BD553C6-6665-402B-9D22-C91421B53B54}"/>
            </a:ext>
          </a:extLst>
        </xdr:cNvPr>
        <xdr:cNvSpPr txBox="1"/>
      </xdr:nvSpPr>
      <xdr:spPr>
        <a:xfrm>
          <a:off x="15266044" y="658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44649</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C443A80A-73DB-43E2-959B-DA440A122832}"/>
            </a:ext>
          </a:extLst>
        </xdr:cNvPr>
        <xdr:cNvSpPr txBox="1"/>
      </xdr:nvSpPr>
      <xdr:spPr>
        <a:xfrm>
          <a:off x="14389744"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47188</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E21B8306-72AB-4DEA-BC83-6BD3F6F06E42}"/>
            </a:ext>
          </a:extLst>
        </xdr:cNvPr>
        <xdr:cNvSpPr txBox="1"/>
      </xdr:nvSpPr>
      <xdr:spPr>
        <a:xfrm>
          <a:off x="13500744" y="62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3480C02F-8DE4-4F1D-9EC0-0703B168C6EC}"/>
            </a:ext>
          </a:extLst>
        </xdr:cNvPr>
        <xdr:cNvSpPr txBox="1"/>
      </xdr:nvSpPr>
      <xdr:spPr>
        <a:xfrm>
          <a:off x="12611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127199</xdr:rowOff>
    </xdr:from>
    <xdr:ext cx="405111" cy="259045"/>
    <xdr:sp macro="" textlink="">
      <xdr:nvSpPr>
        <xdr:cNvPr id="452" name="n_1mainValue【認定こども園・幼稚園・保育所】&#10;有形固定資産減価償却率">
          <a:extLst>
            <a:ext uri="{FF2B5EF4-FFF2-40B4-BE49-F238E27FC236}">
              <a16:creationId xmlns:a16="http://schemas.microsoft.com/office/drawing/2014/main" id="{254B2F8E-BB35-4FAA-AFD2-9628A85C5ACA}"/>
            </a:ext>
          </a:extLst>
        </xdr:cNvPr>
        <xdr:cNvSpPr txBox="1"/>
      </xdr:nvSpPr>
      <xdr:spPr>
        <a:xfrm>
          <a:off x="15266044" y="5956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74947</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id="{F4BCE9E4-D7A1-4C35-B2FE-7C0221158C14}"/>
            </a:ext>
          </a:extLst>
        </xdr:cNvPr>
        <xdr:cNvSpPr txBox="1"/>
      </xdr:nvSpPr>
      <xdr:spPr>
        <a:xfrm>
          <a:off x="14389744" y="59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11992</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id="{100EA284-7FA9-4651-BA97-2A8EEF9666B9}"/>
            </a:ext>
          </a:extLst>
        </xdr:cNvPr>
        <xdr:cNvSpPr txBox="1"/>
      </xdr:nvSpPr>
      <xdr:spPr>
        <a:xfrm>
          <a:off x="13500744" y="7212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5460</xdr:rowOff>
    </xdr:from>
    <xdr:ext cx="405111" cy="259045"/>
    <xdr:sp macro="" textlink="">
      <xdr:nvSpPr>
        <xdr:cNvPr id="455" name="n_4mainValue【認定こども園・幼稚園・保育所】&#10;有形固定資産減価償却率">
          <a:extLst>
            <a:ext uri="{FF2B5EF4-FFF2-40B4-BE49-F238E27FC236}">
              <a16:creationId xmlns:a16="http://schemas.microsoft.com/office/drawing/2014/main" id="{F853587B-0534-4B94-A339-77934B412DD3}"/>
            </a:ext>
          </a:extLst>
        </xdr:cNvPr>
        <xdr:cNvSpPr txBox="1"/>
      </xdr:nvSpPr>
      <xdr:spPr>
        <a:xfrm>
          <a:off x="12611744" y="7206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034A5AA4-9D88-4242-AD2D-E49C9B09FBD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4005F11C-8347-49A4-8058-E54FE3453D1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47CCB9AA-9762-4FB2-83C9-5D3B2B93E20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721837E3-B9C9-4F66-BAE0-2577EBF2023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07F9B3BE-8861-42C4-8F4C-B2C097C7F4D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3F479D9A-9E40-4E41-A59B-889CCB44B05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87150539-064C-41F1-BBD1-BF11B84A447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47C0DC89-45FF-414A-B666-8D426216A16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D2609522-FF7E-4C89-BDB7-FE323455271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4FEE9CBD-8941-4A5D-835A-4099E752D5D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a:extLst>
            <a:ext uri="{FF2B5EF4-FFF2-40B4-BE49-F238E27FC236}">
              <a16:creationId xmlns:a16="http://schemas.microsoft.com/office/drawing/2014/main" id="{9415899F-D1EF-46C3-9CE7-B4A9B3B5CC4F}"/>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7" name="テキスト ボックス 466">
          <a:extLst>
            <a:ext uri="{FF2B5EF4-FFF2-40B4-BE49-F238E27FC236}">
              <a16:creationId xmlns:a16="http://schemas.microsoft.com/office/drawing/2014/main" id="{D325BC47-F1FD-4A29-B20D-6B50DF57AF6B}"/>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a:extLst>
            <a:ext uri="{FF2B5EF4-FFF2-40B4-BE49-F238E27FC236}">
              <a16:creationId xmlns:a16="http://schemas.microsoft.com/office/drawing/2014/main" id="{86784EBA-2081-42FD-99E2-EAD455248AAB}"/>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9" name="テキスト ボックス 468">
          <a:extLst>
            <a:ext uri="{FF2B5EF4-FFF2-40B4-BE49-F238E27FC236}">
              <a16:creationId xmlns:a16="http://schemas.microsoft.com/office/drawing/2014/main" id="{31C2052B-0820-4114-AA48-73BD2C10D124}"/>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a:extLst>
            <a:ext uri="{FF2B5EF4-FFF2-40B4-BE49-F238E27FC236}">
              <a16:creationId xmlns:a16="http://schemas.microsoft.com/office/drawing/2014/main" id="{D69AB0B4-BE84-4B13-BC6A-F5DCCC234C8F}"/>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1" name="テキスト ボックス 470">
          <a:extLst>
            <a:ext uri="{FF2B5EF4-FFF2-40B4-BE49-F238E27FC236}">
              <a16:creationId xmlns:a16="http://schemas.microsoft.com/office/drawing/2014/main" id="{B2BE5CF0-CB77-4DFB-85E0-6D2B4C318694}"/>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a:extLst>
            <a:ext uri="{FF2B5EF4-FFF2-40B4-BE49-F238E27FC236}">
              <a16:creationId xmlns:a16="http://schemas.microsoft.com/office/drawing/2014/main" id="{18E77FED-616F-4B76-A4EF-93A203CE549E}"/>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3" name="テキスト ボックス 472">
          <a:extLst>
            <a:ext uri="{FF2B5EF4-FFF2-40B4-BE49-F238E27FC236}">
              <a16:creationId xmlns:a16="http://schemas.microsoft.com/office/drawing/2014/main" id="{2DC8BE34-5B54-4CB1-82A6-5BC84B9821D4}"/>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6ADFEB27-5B1C-4A9E-B9AD-9DE541BC843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BEEAB58C-66D1-431F-A044-8B2D4789BA69}"/>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8FD9DD64-BBA7-431D-B359-F8C4BF663F7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18136</xdr:rowOff>
    </xdr:from>
    <xdr:to>
      <xdr:col>116</xdr:col>
      <xdr:colOff>62864</xdr:colOff>
      <xdr:row>41</xdr:row>
      <xdr:rowOff>88544</xdr:rowOff>
    </xdr:to>
    <xdr:cxnSp macro="">
      <xdr:nvCxnSpPr>
        <xdr:cNvPr id="477" name="直線コネクタ 476">
          <a:extLst>
            <a:ext uri="{FF2B5EF4-FFF2-40B4-BE49-F238E27FC236}">
              <a16:creationId xmlns:a16="http://schemas.microsoft.com/office/drawing/2014/main" id="{8A7C8AD7-1F7B-4D52-B705-0C768C98454A}"/>
            </a:ext>
          </a:extLst>
        </xdr:cNvPr>
        <xdr:cNvCxnSpPr/>
      </xdr:nvCxnSpPr>
      <xdr:spPr>
        <a:xfrm flipV="1">
          <a:off x="22160864" y="5675986"/>
          <a:ext cx="0" cy="144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92371</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E245B62B-2142-4079-B933-63AB81F1EB58}"/>
            </a:ext>
          </a:extLst>
        </xdr:cNvPr>
        <xdr:cNvSpPr txBox="1"/>
      </xdr:nvSpPr>
      <xdr:spPr>
        <a:xfrm>
          <a:off x="22199600" y="712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88544</xdr:rowOff>
    </xdr:from>
    <xdr:to>
      <xdr:col>116</xdr:col>
      <xdr:colOff>152400</xdr:colOff>
      <xdr:row>41</xdr:row>
      <xdr:rowOff>88544</xdr:rowOff>
    </xdr:to>
    <xdr:cxnSp macro="">
      <xdr:nvCxnSpPr>
        <xdr:cNvPr id="479" name="直線コネクタ 478">
          <a:extLst>
            <a:ext uri="{FF2B5EF4-FFF2-40B4-BE49-F238E27FC236}">
              <a16:creationId xmlns:a16="http://schemas.microsoft.com/office/drawing/2014/main" id="{59A1CFD7-FD6E-4C62-9F84-2F85DC248882}"/>
            </a:ext>
          </a:extLst>
        </xdr:cNvPr>
        <xdr:cNvCxnSpPr/>
      </xdr:nvCxnSpPr>
      <xdr:spPr>
        <a:xfrm>
          <a:off x="22072600" y="711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136263</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E4BE4734-C6BF-4C10-80AF-C6E5BB3DA861}"/>
            </a:ext>
          </a:extLst>
        </xdr:cNvPr>
        <xdr:cNvSpPr txBox="1"/>
      </xdr:nvSpPr>
      <xdr:spPr>
        <a:xfrm>
          <a:off x="22199600" y="545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18136</xdr:rowOff>
    </xdr:from>
    <xdr:to>
      <xdr:col>116</xdr:col>
      <xdr:colOff>152400</xdr:colOff>
      <xdr:row>33</xdr:row>
      <xdr:rowOff>18136</xdr:rowOff>
    </xdr:to>
    <xdr:cxnSp macro="">
      <xdr:nvCxnSpPr>
        <xdr:cNvPr id="481" name="直線コネクタ 480">
          <a:extLst>
            <a:ext uri="{FF2B5EF4-FFF2-40B4-BE49-F238E27FC236}">
              <a16:creationId xmlns:a16="http://schemas.microsoft.com/office/drawing/2014/main" id="{F9517ED4-4BEF-47FE-91CD-E3218837858E}"/>
            </a:ext>
          </a:extLst>
        </xdr:cNvPr>
        <xdr:cNvCxnSpPr/>
      </xdr:nvCxnSpPr>
      <xdr:spPr>
        <a:xfrm>
          <a:off x="22072600" y="567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19473</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9A45AD46-1D9D-47AC-9195-8EA353562D6F}"/>
            </a:ext>
          </a:extLst>
        </xdr:cNvPr>
        <xdr:cNvSpPr txBox="1"/>
      </xdr:nvSpPr>
      <xdr:spPr>
        <a:xfrm>
          <a:off x="22199600" y="6534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168046</xdr:rowOff>
    </xdr:from>
    <xdr:to>
      <xdr:col>116</xdr:col>
      <xdr:colOff>114300</xdr:colOff>
      <xdr:row>39</xdr:row>
      <xdr:rowOff>98196</xdr:rowOff>
    </xdr:to>
    <xdr:sp macro="" textlink="">
      <xdr:nvSpPr>
        <xdr:cNvPr id="483" name="フローチャート: 判断 482">
          <a:extLst>
            <a:ext uri="{FF2B5EF4-FFF2-40B4-BE49-F238E27FC236}">
              <a16:creationId xmlns:a16="http://schemas.microsoft.com/office/drawing/2014/main" id="{6DB47272-8067-417D-BE14-B0DA1CC6B0D5}"/>
            </a:ext>
          </a:extLst>
        </xdr:cNvPr>
        <xdr:cNvSpPr/>
      </xdr:nvSpPr>
      <xdr:spPr>
        <a:xfrm>
          <a:off x="22110700" y="66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17628</xdr:rowOff>
    </xdr:from>
    <xdr:to>
      <xdr:col>112</xdr:col>
      <xdr:colOff>38100</xdr:colOff>
      <xdr:row>39</xdr:row>
      <xdr:rowOff>119228</xdr:rowOff>
    </xdr:to>
    <xdr:sp macro="" textlink="">
      <xdr:nvSpPr>
        <xdr:cNvPr id="484" name="フローチャート: 判断 483">
          <a:extLst>
            <a:ext uri="{FF2B5EF4-FFF2-40B4-BE49-F238E27FC236}">
              <a16:creationId xmlns:a16="http://schemas.microsoft.com/office/drawing/2014/main" id="{8321530E-72B7-4D9F-B165-B4FC5F082B99}"/>
            </a:ext>
          </a:extLst>
        </xdr:cNvPr>
        <xdr:cNvSpPr/>
      </xdr:nvSpPr>
      <xdr:spPr>
        <a:xfrm>
          <a:off x="21272500" y="670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30429</xdr:rowOff>
    </xdr:from>
    <xdr:to>
      <xdr:col>107</xdr:col>
      <xdr:colOff>101600</xdr:colOff>
      <xdr:row>39</xdr:row>
      <xdr:rowOff>132029</xdr:rowOff>
    </xdr:to>
    <xdr:sp macro="" textlink="">
      <xdr:nvSpPr>
        <xdr:cNvPr id="485" name="フローチャート: 判断 484">
          <a:extLst>
            <a:ext uri="{FF2B5EF4-FFF2-40B4-BE49-F238E27FC236}">
              <a16:creationId xmlns:a16="http://schemas.microsoft.com/office/drawing/2014/main" id="{BC35800B-6334-410A-AC1A-45F60665C5C5}"/>
            </a:ext>
          </a:extLst>
        </xdr:cNvPr>
        <xdr:cNvSpPr/>
      </xdr:nvSpPr>
      <xdr:spPr>
        <a:xfrm>
          <a:off x="20383500" y="671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41402</xdr:rowOff>
    </xdr:from>
    <xdr:to>
      <xdr:col>102</xdr:col>
      <xdr:colOff>165100</xdr:colOff>
      <xdr:row>39</xdr:row>
      <xdr:rowOff>143002</xdr:rowOff>
    </xdr:to>
    <xdr:sp macro="" textlink="">
      <xdr:nvSpPr>
        <xdr:cNvPr id="486" name="フローチャート: 判断 485">
          <a:extLst>
            <a:ext uri="{FF2B5EF4-FFF2-40B4-BE49-F238E27FC236}">
              <a16:creationId xmlns:a16="http://schemas.microsoft.com/office/drawing/2014/main" id="{AF3F961B-F80E-4AF1-9CFD-7E1D6296B916}"/>
            </a:ext>
          </a:extLst>
        </xdr:cNvPr>
        <xdr:cNvSpPr/>
      </xdr:nvSpPr>
      <xdr:spPr>
        <a:xfrm>
          <a:off x="19494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47803</xdr:rowOff>
    </xdr:from>
    <xdr:to>
      <xdr:col>98</xdr:col>
      <xdr:colOff>38100</xdr:colOff>
      <xdr:row>39</xdr:row>
      <xdr:rowOff>149403</xdr:rowOff>
    </xdr:to>
    <xdr:sp macro="" textlink="">
      <xdr:nvSpPr>
        <xdr:cNvPr id="487" name="フローチャート: 判断 486">
          <a:extLst>
            <a:ext uri="{FF2B5EF4-FFF2-40B4-BE49-F238E27FC236}">
              <a16:creationId xmlns:a16="http://schemas.microsoft.com/office/drawing/2014/main" id="{55126C2D-2671-483E-AE89-E557E0172601}"/>
            </a:ext>
          </a:extLst>
        </xdr:cNvPr>
        <xdr:cNvSpPr/>
      </xdr:nvSpPr>
      <xdr:spPr>
        <a:xfrm>
          <a:off x="18605500" y="673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56D7CE69-8D29-4FC3-BA8E-20369991D10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259CF13B-425D-4E0A-BB33-7E1C3B61571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15BBD006-6F2A-429C-8302-0FCE99B7F77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266B6A31-7C2A-4C71-A1B8-8FEB4059DBF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770112DF-144D-4241-A302-B9397E7B2A6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70663</xdr:rowOff>
    </xdr:from>
    <xdr:to>
      <xdr:col>116</xdr:col>
      <xdr:colOff>114300</xdr:colOff>
      <xdr:row>40</xdr:row>
      <xdr:rowOff>813</xdr:rowOff>
    </xdr:to>
    <xdr:sp macro="" textlink="">
      <xdr:nvSpPr>
        <xdr:cNvPr id="493" name="楕円 492">
          <a:extLst>
            <a:ext uri="{FF2B5EF4-FFF2-40B4-BE49-F238E27FC236}">
              <a16:creationId xmlns:a16="http://schemas.microsoft.com/office/drawing/2014/main" id="{EDF741A1-3834-4EE8-B6BD-B771AB3171DD}"/>
            </a:ext>
          </a:extLst>
        </xdr:cNvPr>
        <xdr:cNvSpPr/>
      </xdr:nvSpPr>
      <xdr:spPr>
        <a:xfrm>
          <a:off x="22110700" y="675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49090</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D8B75729-3541-42C6-9B19-7283C35993F0}"/>
            </a:ext>
          </a:extLst>
        </xdr:cNvPr>
        <xdr:cNvSpPr txBox="1"/>
      </xdr:nvSpPr>
      <xdr:spPr>
        <a:xfrm>
          <a:off x="22199600" y="6735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159817</xdr:rowOff>
    </xdr:from>
    <xdr:to>
      <xdr:col>112</xdr:col>
      <xdr:colOff>38100</xdr:colOff>
      <xdr:row>39</xdr:row>
      <xdr:rowOff>89967</xdr:rowOff>
    </xdr:to>
    <xdr:sp macro="" textlink="">
      <xdr:nvSpPr>
        <xdr:cNvPr id="495" name="楕円 494">
          <a:extLst>
            <a:ext uri="{FF2B5EF4-FFF2-40B4-BE49-F238E27FC236}">
              <a16:creationId xmlns:a16="http://schemas.microsoft.com/office/drawing/2014/main" id="{7630D086-7EFA-452F-BF05-DAE46478A229}"/>
            </a:ext>
          </a:extLst>
        </xdr:cNvPr>
        <xdr:cNvSpPr/>
      </xdr:nvSpPr>
      <xdr:spPr>
        <a:xfrm>
          <a:off x="21272500" y="667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39167</xdr:rowOff>
    </xdr:from>
    <xdr:to>
      <xdr:col>116</xdr:col>
      <xdr:colOff>63500</xdr:colOff>
      <xdr:row>39</xdr:row>
      <xdr:rowOff>121463</xdr:rowOff>
    </xdr:to>
    <xdr:cxnSp macro="">
      <xdr:nvCxnSpPr>
        <xdr:cNvPr id="496" name="直線コネクタ 495">
          <a:extLst>
            <a:ext uri="{FF2B5EF4-FFF2-40B4-BE49-F238E27FC236}">
              <a16:creationId xmlns:a16="http://schemas.microsoft.com/office/drawing/2014/main" id="{B66AC8F0-5846-43C8-BCE5-C11AA6D523F7}"/>
            </a:ext>
          </a:extLst>
        </xdr:cNvPr>
        <xdr:cNvCxnSpPr/>
      </xdr:nvCxnSpPr>
      <xdr:spPr>
        <a:xfrm>
          <a:off x="21323300" y="6725717"/>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3911</xdr:rowOff>
    </xdr:from>
    <xdr:to>
      <xdr:col>107</xdr:col>
      <xdr:colOff>101600</xdr:colOff>
      <xdr:row>39</xdr:row>
      <xdr:rowOff>105511</xdr:rowOff>
    </xdr:to>
    <xdr:sp macro="" textlink="">
      <xdr:nvSpPr>
        <xdr:cNvPr id="497" name="楕円 496">
          <a:extLst>
            <a:ext uri="{FF2B5EF4-FFF2-40B4-BE49-F238E27FC236}">
              <a16:creationId xmlns:a16="http://schemas.microsoft.com/office/drawing/2014/main" id="{0CE0CB95-3189-4709-98CA-F09BE251345A}"/>
            </a:ext>
          </a:extLst>
        </xdr:cNvPr>
        <xdr:cNvSpPr/>
      </xdr:nvSpPr>
      <xdr:spPr>
        <a:xfrm>
          <a:off x="20383500" y="669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39167</xdr:rowOff>
    </xdr:from>
    <xdr:to>
      <xdr:col>111</xdr:col>
      <xdr:colOff>177800</xdr:colOff>
      <xdr:row>39</xdr:row>
      <xdr:rowOff>54711</xdr:rowOff>
    </xdr:to>
    <xdr:cxnSp macro="">
      <xdr:nvCxnSpPr>
        <xdr:cNvPr id="498" name="直線コネクタ 497">
          <a:extLst>
            <a:ext uri="{FF2B5EF4-FFF2-40B4-BE49-F238E27FC236}">
              <a16:creationId xmlns:a16="http://schemas.microsoft.com/office/drawing/2014/main" id="{59CA55AF-5F43-40FC-8891-5B2EB0C60A3C}"/>
            </a:ext>
          </a:extLst>
        </xdr:cNvPr>
        <xdr:cNvCxnSpPr/>
      </xdr:nvCxnSpPr>
      <xdr:spPr>
        <a:xfrm flipV="1">
          <a:off x="20434300" y="6725717"/>
          <a:ext cx="889000" cy="1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47346</xdr:rowOff>
    </xdr:from>
    <xdr:to>
      <xdr:col>102</xdr:col>
      <xdr:colOff>165100</xdr:colOff>
      <xdr:row>40</xdr:row>
      <xdr:rowOff>148946</xdr:rowOff>
    </xdr:to>
    <xdr:sp macro="" textlink="">
      <xdr:nvSpPr>
        <xdr:cNvPr id="499" name="楕円 498">
          <a:extLst>
            <a:ext uri="{FF2B5EF4-FFF2-40B4-BE49-F238E27FC236}">
              <a16:creationId xmlns:a16="http://schemas.microsoft.com/office/drawing/2014/main" id="{39A0546A-E8C7-45F5-BAE7-5F8B90F5D0DD}"/>
            </a:ext>
          </a:extLst>
        </xdr:cNvPr>
        <xdr:cNvSpPr/>
      </xdr:nvSpPr>
      <xdr:spPr>
        <a:xfrm>
          <a:off x="19494500" y="690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54711</xdr:rowOff>
    </xdr:from>
    <xdr:to>
      <xdr:col>107</xdr:col>
      <xdr:colOff>50800</xdr:colOff>
      <xdr:row>40</xdr:row>
      <xdr:rowOff>98146</xdr:rowOff>
    </xdr:to>
    <xdr:cxnSp macro="">
      <xdr:nvCxnSpPr>
        <xdr:cNvPr id="500" name="直線コネクタ 499">
          <a:extLst>
            <a:ext uri="{FF2B5EF4-FFF2-40B4-BE49-F238E27FC236}">
              <a16:creationId xmlns:a16="http://schemas.microsoft.com/office/drawing/2014/main" id="{7A3440D8-42DB-48B4-A670-F0CE236B60EE}"/>
            </a:ext>
          </a:extLst>
        </xdr:cNvPr>
        <xdr:cNvCxnSpPr/>
      </xdr:nvCxnSpPr>
      <xdr:spPr>
        <a:xfrm flipV="1">
          <a:off x="19545300" y="6741261"/>
          <a:ext cx="889000" cy="21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54661</xdr:rowOff>
    </xdr:from>
    <xdr:to>
      <xdr:col>98</xdr:col>
      <xdr:colOff>38100</xdr:colOff>
      <xdr:row>40</xdr:row>
      <xdr:rowOff>156261</xdr:rowOff>
    </xdr:to>
    <xdr:sp macro="" textlink="">
      <xdr:nvSpPr>
        <xdr:cNvPr id="501" name="楕円 500">
          <a:extLst>
            <a:ext uri="{FF2B5EF4-FFF2-40B4-BE49-F238E27FC236}">
              <a16:creationId xmlns:a16="http://schemas.microsoft.com/office/drawing/2014/main" id="{B211DD2D-AAC9-471B-8E71-99AE25AB4723}"/>
            </a:ext>
          </a:extLst>
        </xdr:cNvPr>
        <xdr:cNvSpPr/>
      </xdr:nvSpPr>
      <xdr:spPr>
        <a:xfrm>
          <a:off x="18605500" y="691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98146</xdr:rowOff>
    </xdr:from>
    <xdr:to>
      <xdr:col>102</xdr:col>
      <xdr:colOff>114300</xdr:colOff>
      <xdr:row>40</xdr:row>
      <xdr:rowOff>105461</xdr:rowOff>
    </xdr:to>
    <xdr:cxnSp macro="">
      <xdr:nvCxnSpPr>
        <xdr:cNvPr id="502" name="直線コネクタ 501">
          <a:extLst>
            <a:ext uri="{FF2B5EF4-FFF2-40B4-BE49-F238E27FC236}">
              <a16:creationId xmlns:a16="http://schemas.microsoft.com/office/drawing/2014/main" id="{53C90F36-3B26-49F4-93D9-1118E8F9ADD2}"/>
            </a:ext>
          </a:extLst>
        </xdr:cNvPr>
        <xdr:cNvCxnSpPr/>
      </xdr:nvCxnSpPr>
      <xdr:spPr>
        <a:xfrm flipV="1">
          <a:off x="18656300" y="6956146"/>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110355</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4C178F0A-3A90-450D-ABDE-64A16584F1DE}"/>
            </a:ext>
          </a:extLst>
        </xdr:cNvPr>
        <xdr:cNvSpPr txBox="1"/>
      </xdr:nvSpPr>
      <xdr:spPr>
        <a:xfrm>
          <a:off x="21075727" y="679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123156</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C9ECA00F-1FCF-4971-AF0B-EA467E4B233E}"/>
            </a:ext>
          </a:extLst>
        </xdr:cNvPr>
        <xdr:cNvSpPr txBox="1"/>
      </xdr:nvSpPr>
      <xdr:spPr>
        <a:xfrm>
          <a:off x="20199427" y="6809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159529</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5B4E93B0-0770-48A9-BA9C-44EF74C98268}"/>
            </a:ext>
          </a:extLst>
        </xdr:cNvPr>
        <xdr:cNvSpPr txBox="1"/>
      </xdr:nvSpPr>
      <xdr:spPr>
        <a:xfrm>
          <a:off x="19310427" y="650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165930</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75638C50-E0E4-4144-BFA5-1E0DA6C2AAFB}"/>
            </a:ext>
          </a:extLst>
        </xdr:cNvPr>
        <xdr:cNvSpPr txBox="1"/>
      </xdr:nvSpPr>
      <xdr:spPr>
        <a:xfrm>
          <a:off x="18421427" y="650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106494</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78D589E6-5879-4EA2-9D4D-846EC981E574}"/>
            </a:ext>
          </a:extLst>
        </xdr:cNvPr>
        <xdr:cNvSpPr txBox="1"/>
      </xdr:nvSpPr>
      <xdr:spPr>
        <a:xfrm>
          <a:off x="21075727" y="645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122039</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BE86539D-BC22-49E9-833D-0C63B8081261}"/>
            </a:ext>
          </a:extLst>
        </xdr:cNvPr>
        <xdr:cNvSpPr txBox="1"/>
      </xdr:nvSpPr>
      <xdr:spPr>
        <a:xfrm>
          <a:off x="20199427" y="6465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140073</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AD4518C5-5BC3-420B-8C2E-253A3925FE1C}"/>
            </a:ext>
          </a:extLst>
        </xdr:cNvPr>
        <xdr:cNvSpPr txBox="1"/>
      </xdr:nvSpPr>
      <xdr:spPr>
        <a:xfrm>
          <a:off x="19310427" y="6998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147388</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4E4B80F4-2F19-4598-9AA6-76F2E1DA4B61}"/>
            </a:ext>
          </a:extLst>
        </xdr:cNvPr>
        <xdr:cNvSpPr txBox="1"/>
      </xdr:nvSpPr>
      <xdr:spPr>
        <a:xfrm>
          <a:off x="18421427" y="700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A3B45603-19B2-48CA-85E6-E057F54F848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B2306519-AF6F-4C3A-83C9-225A10AB89E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1BBAFAFE-385A-4862-B7D0-22E4E99BC6C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74CECDF6-FEDD-4532-96D7-962E4BC3EAB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DB84301C-7161-49A7-96B7-84A1BB25030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DFBB57E1-BC5E-464F-84A3-17C2C7461A2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DF591FC8-FAC1-4008-B856-20EFEE5EC70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1448F78F-E22D-4702-9B1D-A4D6520F31B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BE01E74D-F6B4-4CD7-9834-F5F439A1BF4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780174FB-F402-4292-B2A5-80E46AD8035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01232EBE-9D47-4238-9036-61F15D6C077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a:extLst>
            <a:ext uri="{FF2B5EF4-FFF2-40B4-BE49-F238E27FC236}">
              <a16:creationId xmlns:a16="http://schemas.microsoft.com/office/drawing/2014/main" id="{B0B3B42D-9AC3-438D-9561-B6CE79FE2282}"/>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3" name="テキスト ボックス 522">
          <a:extLst>
            <a:ext uri="{FF2B5EF4-FFF2-40B4-BE49-F238E27FC236}">
              <a16:creationId xmlns:a16="http://schemas.microsoft.com/office/drawing/2014/main" id="{0C5DA09F-374B-4883-8673-801BF0A28E61}"/>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a:extLst>
            <a:ext uri="{FF2B5EF4-FFF2-40B4-BE49-F238E27FC236}">
              <a16:creationId xmlns:a16="http://schemas.microsoft.com/office/drawing/2014/main" id="{D8033577-38EB-4ED1-89CE-2F7FE887308E}"/>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a:extLst>
            <a:ext uri="{FF2B5EF4-FFF2-40B4-BE49-F238E27FC236}">
              <a16:creationId xmlns:a16="http://schemas.microsoft.com/office/drawing/2014/main" id="{7192B084-CB22-4160-AE60-9AD321C6E96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a:extLst>
            <a:ext uri="{FF2B5EF4-FFF2-40B4-BE49-F238E27FC236}">
              <a16:creationId xmlns:a16="http://schemas.microsoft.com/office/drawing/2014/main" id="{5893C35E-2A75-4286-94C9-6416B31D212D}"/>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a:extLst>
            <a:ext uri="{FF2B5EF4-FFF2-40B4-BE49-F238E27FC236}">
              <a16:creationId xmlns:a16="http://schemas.microsoft.com/office/drawing/2014/main" id="{B5CC00A9-4C21-4AAA-BEFE-E6703783F759}"/>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a:extLst>
            <a:ext uri="{FF2B5EF4-FFF2-40B4-BE49-F238E27FC236}">
              <a16:creationId xmlns:a16="http://schemas.microsoft.com/office/drawing/2014/main" id="{4C92BF38-981C-48CC-8C01-12FD339A17B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a:extLst>
            <a:ext uri="{FF2B5EF4-FFF2-40B4-BE49-F238E27FC236}">
              <a16:creationId xmlns:a16="http://schemas.microsoft.com/office/drawing/2014/main" id="{24A5249D-A5AA-4626-B8BC-FFE6663014E6}"/>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a:extLst>
            <a:ext uri="{FF2B5EF4-FFF2-40B4-BE49-F238E27FC236}">
              <a16:creationId xmlns:a16="http://schemas.microsoft.com/office/drawing/2014/main" id="{A07BEC2C-A1F1-490B-832D-3018224AF37E}"/>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a:extLst>
            <a:ext uri="{FF2B5EF4-FFF2-40B4-BE49-F238E27FC236}">
              <a16:creationId xmlns:a16="http://schemas.microsoft.com/office/drawing/2014/main" id="{97DC6794-946B-4B6B-B800-16BB021C170D}"/>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a:extLst>
            <a:ext uri="{FF2B5EF4-FFF2-40B4-BE49-F238E27FC236}">
              <a16:creationId xmlns:a16="http://schemas.microsoft.com/office/drawing/2014/main" id="{AC5E4F82-06E3-4F09-9C6F-36ABCA33024C}"/>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3" name="テキスト ボックス 532">
          <a:extLst>
            <a:ext uri="{FF2B5EF4-FFF2-40B4-BE49-F238E27FC236}">
              <a16:creationId xmlns:a16="http://schemas.microsoft.com/office/drawing/2014/main" id="{CA3247DA-72AE-4499-AF8B-4AEB3EDB1919}"/>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EC80F53E-8FDE-49BD-B1BF-C7C1DFBDCA0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5949A702-0366-4E5B-9D13-8958877A05F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64</xdr:row>
      <xdr:rowOff>65315</xdr:rowOff>
    </xdr:to>
    <xdr:cxnSp macro="">
      <xdr:nvCxnSpPr>
        <xdr:cNvPr id="536" name="直線コネクタ 535">
          <a:extLst>
            <a:ext uri="{FF2B5EF4-FFF2-40B4-BE49-F238E27FC236}">
              <a16:creationId xmlns:a16="http://schemas.microsoft.com/office/drawing/2014/main" id="{335AAD8F-475D-4CD2-8843-48F73636F1CF}"/>
            </a:ext>
          </a:extLst>
        </xdr:cNvPr>
        <xdr:cNvCxnSpPr/>
      </xdr:nvCxnSpPr>
      <xdr:spPr>
        <a:xfrm flipV="1">
          <a:off x="16318864" y="9669780"/>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58C30DE4-52A1-4302-BFC0-2EF19EC4CEDD}"/>
            </a:ext>
          </a:extLst>
        </xdr:cNvPr>
        <xdr:cNvSpPr txBox="1"/>
      </xdr:nvSpPr>
      <xdr:spPr>
        <a:xfrm>
          <a:off x="16357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538" name="直線コネクタ 537">
          <a:extLst>
            <a:ext uri="{FF2B5EF4-FFF2-40B4-BE49-F238E27FC236}">
              <a16:creationId xmlns:a16="http://schemas.microsoft.com/office/drawing/2014/main" id="{31420427-6D0E-46EC-AF99-79F602861BBE}"/>
            </a:ext>
          </a:extLst>
        </xdr:cNvPr>
        <xdr:cNvCxnSpPr/>
      </xdr:nvCxnSpPr>
      <xdr:spPr>
        <a:xfrm>
          <a:off x="16230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706FCD65-A711-44A9-8CD2-E440A909F98C}"/>
            </a:ext>
          </a:extLst>
        </xdr:cNvPr>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540" name="直線コネクタ 539">
          <a:extLst>
            <a:ext uri="{FF2B5EF4-FFF2-40B4-BE49-F238E27FC236}">
              <a16:creationId xmlns:a16="http://schemas.microsoft.com/office/drawing/2014/main" id="{805BE7C0-4C60-4073-8113-4DCC4460F2E0}"/>
            </a:ext>
          </a:extLst>
        </xdr:cNvPr>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156227</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90F1A1CD-45C2-4024-B46B-219A13CDEF03}"/>
            </a:ext>
          </a:extLst>
        </xdr:cNvPr>
        <xdr:cNvSpPr txBox="1"/>
      </xdr:nvSpPr>
      <xdr:spPr>
        <a:xfrm>
          <a:off x="16357600" y="10443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542" name="フローチャート: 判断 541">
          <a:extLst>
            <a:ext uri="{FF2B5EF4-FFF2-40B4-BE49-F238E27FC236}">
              <a16:creationId xmlns:a16="http://schemas.microsoft.com/office/drawing/2014/main" id="{D2732DAA-ED3F-4405-8AF5-34D5CD93D4BB}"/>
            </a:ext>
          </a:extLst>
        </xdr:cNvPr>
        <xdr:cNvSpPr/>
      </xdr:nvSpPr>
      <xdr:spPr>
        <a:xfrm>
          <a:off x="16268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1451</xdr:rowOff>
    </xdr:from>
    <xdr:to>
      <xdr:col>81</xdr:col>
      <xdr:colOff>101600</xdr:colOff>
      <xdr:row>61</xdr:row>
      <xdr:rowOff>103051</xdr:rowOff>
    </xdr:to>
    <xdr:sp macro="" textlink="">
      <xdr:nvSpPr>
        <xdr:cNvPr id="543" name="フローチャート: 判断 542">
          <a:extLst>
            <a:ext uri="{FF2B5EF4-FFF2-40B4-BE49-F238E27FC236}">
              <a16:creationId xmlns:a16="http://schemas.microsoft.com/office/drawing/2014/main" id="{ED1A7AB6-FE52-476A-8EAB-50047934AF4F}"/>
            </a:ext>
          </a:extLst>
        </xdr:cNvPr>
        <xdr:cNvSpPr/>
      </xdr:nvSpPr>
      <xdr:spPr>
        <a:xfrm>
          <a:off x="15430500" y="104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544" name="フローチャート: 判断 543">
          <a:extLst>
            <a:ext uri="{FF2B5EF4-FFF2-40B4-BE49-F238E27FC236}">
              <a16:creationId xmlns:a16="http://schemas.microsoft.com/office/drawing/2014/main" id="{C83E396F-CA97-4756-95C1-D052E57994E6}"/>
            </a:ext>
          </a:extLst>
        </xdr:cNvPr>
        <xdr:cNvSpPr/>
      </xdr:nvSpPr>
      <xdr:spPr>
        <a:xfrm>
          <a:off x="14541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141877</xdr:rowOff>
    </xdr:from>
    <xdr:to>
      <xdr:col>72</xdr:col>
      <xdr:colOff>38100</xdr:colOff>
      <xdr:row>61</xdr:row>
      <xdr:rowOff>72027</xdr:rowOff>
    </xdr:to>
    <xdr:sp macro="" textlink="">
      <xdr:nvSpPr>
        <xdr:cNvPr id="545" name="フローチャート: 判断 544">
          <a:extLst>
            <a:ext uri="{FF2B5EF4-FFF2-40B4-BE49-F238E27FC236}">
              <a16:creationId xmlns:a16="http://schemas.microsoft.com/office/drawing/2014/main" id="{C1B5F200-64FE-4BAB-9119-0F7E26DF167D}"/>
            </a:ext>
          </a:extLst>
        </xdr:cNvPr>
        <xdr:cNvSpPr/>
      </xdr:nvSpPr>
      <xdr:spPr>
        <a:xfrm>
          <a:off x="13652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99423</xdr:rowOff>
    </xdr:from>
    <xdr:to>
      <xdr:col>67</xdr:col>
      <xdr:colOff>101600</xdr:colOff>
      <xdr:row>61</xdr:row>
      <xdr:rowOff>29573</xdr:rowOff>
    </xdr:to>
    <xdr:sp macro="" textlink="">
      <xdr:nvSpPr>
        <xdr:cNvPr id="546" name="フローチャート: 判断 545">
          <a:extLst>
            <a:ext uri="{FF2B5EF4-FFF2-40B4-BE49-F238E27FC236}">
              <a16:creationId xmlns:a16="http://schemas.microsoft.com/office/drawing/2014/main" id="{E26E8B94-9570-45B7-B81C-59405626E9AB}"/>
            </a:ext>
          </a:extLst>
        </xdr:cNvPr>
        <xdr:cNvSpPr/>
      </xdr:nvSpPr>
      <xdr:spPr>
        <a:xfrm>
          <a:off x="12763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60036B6E-8FD5-49B4-A527-4C9A37427A9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195AA4E8-4B4C-485C-BC9D-5CC9AACC04F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7860ADD5-AF50-4EEB-A1DC-A4347C40031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A6B42A1B-A8CB-457D-9FA9-C32F120B833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1808AA79-267A-4F3D-A4EE-E83503069AB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30843</xdr:rowOff>
    </xdr:from>
    <xdr:to>
      <xdr:col>85</xdr:col>
      <xdr:colOff>177800</xdr:colOff>
      <xdr:row>58</xdr:row>
      <xdr:rowOff>132443</xdr:rowOff>
    </xdr:to>
    <xdr:sp macro="" textlink="">
      <xdr:nvSpPr>
        <xdr:cNvPr id="552" name="楕円 551">
          <a:extLst>
            <a:ext uri="{FF2B5EF4-FFF2-40B4-BE49-F238E27FC236}">
              <a16:creationId xmlns:a16="http://schemas.microsoft.com/office/drawing/2014/main" id="{B5F13D8B-7670-4E72-9868-12AD76C22A22}"/>
            </a:ext>
          </a:extLst>
        </xdr:cNvPr>
        <xdr:cNvSpPr/>
      </xdr:nvSpPr>
      <xdr:spPr>
        <a:xfrm>
          <a:off x="16268700" y="99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53720</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814A2EE3-18EC-4858-9A6F-048CA4217448}"/>
            </a:ext>
          </a:extLst>
        </xdr:cNvPr>
        <xdr:cNvSpPr txBox="1"/>
      </xdr:nvSpPr>
      <xdr:spPr>
        <a:xfrm>
          <a:off x="16357600" y="982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130447</xdr:rowOff>
    </xdr:from>
    <xdr:to>
      <xdr:col>81</xdr:col>
      <xdr:colOff>101600</xdr:colOff>
      <xdr:row>58</xdr:row>
      <xdr:rowOff>60597</xdr:rowOff>
    </xdr:to>
    <xdr:sp macro="" textlink="">
      <xdr:nvSpPr>
        <xdr:cNvPr id="554" name="楕円 553">
          <a:extLst>
            <a:ext uri="{FF2B5EF4-FFF2-40B4-BE49-F238E27FC236}">
              <a16:creationId xmlns:a16="http://schemas.microsoft.com/office/drawing/2014/main" id="{E4CD6D1D-1B48-4607-BAF3-1CEEC015E73F}"/>
            </a:ext>
          </a:extLst>
        </xdr:cNvPr>
        <xdr:cNvSpPr/>
      </xdr:nvSpPr>
      <xdr:spPr>
        <a:xfrm>
          <a:off x="15430500" y="990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9797</xdr:rowOff>
    </xdr:from>
    <xdr:to>
      <xdr:col>85</xdr:col>
      <xdr:colOff>127000</xdr:colOff>
      <xdr:row>58</xdr:row>
      <xdr:rowOff>81643</xdr:rowOff>
    </xdr:to>
    <xdr:cxnSp macro="">
      <xdr:nvCxnSpPr>
        <xdr:cNvPr id="555" name="直線コネクタ 554">
          <a:extLst>
            <a:ext uri="{FF2B5EF4-FFF2-40B4-BE49-F238E27FC236}">
              <a16:creationId xmlns:a16="http://schemas.microsoft.com/office/drawing/2014/main" id="{E9914C9E-20CB-4BAC-B20F-A1DC1CF81B65}"/>
            </a:ext>
          </a:extLst>
        </xdr:cNvPr>
        <xdr:cNvCxnSpPr/>
      </xdr:nvCxnSpPr>
      <xdr:spPr>
        <a:xfrm>
          <a:off x="15481300" y="9953897"/>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87993</xdr:rowOff>
    </xdr:from>
    <xdr:to>
      <xdr:col>76</xdr:col>
      <xdr:colOff>165100</xdr:colOff>
      <xdr:row>58</xdr:row>
      <xdr:rowOff>18143</xdr:rowOff>
    </xdr:to>
    <xdr:sp macro="" textlink="">
      <xdr:nvSpPr>
        <xdr:cNvPr id="556" name="楕円 555">
          <a:extLst>
            <a:ext uri="{FF2B5EF4-FFF2-40B4-BE49-F238E27FC236}">
              <a16:creationId xmlns:a16="http://schemas.microsoft.com/office/drawing/2014/main" id="{E89FF436-9DBD-44DF-8B46-472D223545D6}"/>
            </a:ext>
          </a:extLst>
        </xdr:cNvPr>
        <xdr:cNvSpPr/>
      </xdr:nvSpPr>
      <xdr:spPr>
        <a:xfrm>
          <a:off x="14541500" y="986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138793</xdr:rowOff>
    </xdr:from>
    <xdr:to>
      <xdr:col>81</xdr:col>
      <xdr:colOff>50800</xdr:colOff>
      <xdr:row>58</xdr:row>
      <xdr:rowOff>9797</xdr:rowOff>
    </xdr:to>
    <xdr:cxnSp macro="">
      <xdr:nvCxnSpPr>
        <xdr:cNvPr id="557" name="直線コネクタ 556">
          <a:extLst>
            <a:ext uri="{FF2B5EF4-FFF2-40B4-BE49-F238E27FC236}">
              <a16:creationId xmlns:a16="http://schemas.microsoft.com/office/drawing/2014/main" id="{0CAF484E-D542-4344-A02A-0FE00078F682}"/>
            </a:ext>
          </a:extLst>
        </xdr:cNvPr>
        <xdr:cNvCxnSpPr/>
      </xdr:nvCxnSpPr>
      <xdr:spPr>
        <a:xfrm>
          <a:off x="14592300" y="991144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7983</xdr:rowOff>
    </xdr:from>
    <xdr:to>
      <xdr:col>72</xdr:col>
      <xdr:colOff>38100</xdr:colOff>
      <xdr:row>62</xdr:row>
      <xdr:rowOff>109583</xdr:rowOff>
    </xdr:to>
    <xdr:sp macro="" textlink="">
      <xdr:nvSpPr>
        <xdr:cNvPr id="558" name="楕円 557">
          <a:extLst>
            <a:ext uri="{FF2B5EF4-FFF2-40B4-BE49-F238E27FC236}">
              <a16:creationId xmlns:a16="http://schemas.microsoft.com/office/drawing/2014/main" id="{9B7B8659-0612-44C6-8357-347CDEE4621B}"/>
            </a:ext>
          </a:extLst>
        </xdr:cNvPr>
        <xdr:cNvSpPr/>
      </xdr:nvSpPr>
      <xdr:spPr>
        <a:xfrm>
          <a:off x="13652500" y="1063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138793</xdr:rowOff>
    </xdr:from>
    <xdr:to>
      <xdr:col>76</xdr:col>
      <xdr:colOff>114300</xdr:colOff>
      <xdr:row>62</xdr:row>
      <xdr:rowOff>58783</xdr:rowOff>
    </xdr:to>
    <xdr:cxnSp macro="">
      <xdr:nvCxnSpPr>
        <xdr:cNvPr id="559" name="直線コネクタ 558">
          <a:extLst>
            <a:ext uri="{FF2B5EF4-FFF2-40B4-BE49-F238E27FC236}">
              <a16:creationId xmlns:a16="http://schemas.microsoft.com/office/drawing/2014/main" id="{DE52BF2F-A337-4169-A731-F7BAC351A7DA}"/>
            </a:ext>
          </a:extLst>
        </xdr:cNvPr>
        <xdr:cNvCxnSpPr/>
      </xdr:nvCxnSpPr>
      <xdr:spPr>
        <a:xfrm flipV="1">
          <a:off x="13703300" y="9911443"/>
          <a:ext cx="889000" cy="77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30843</xdr:rowOff>
    </xdr:from>
    <xdr:to>
      <xdr:col>67</xdr:col>
      <xdr:colOff>101600</xdr:colOff>
      <xdr:row>62</xdr:row>
      <xdr:rowOff>132443</xdr:rowOff>
    </xdr:to>
    <xdr:sp macro="" textlink="">
      <xdr:nvSpPr>
        <xdr:cNvPr id="560" name="楕円 559">
          <a:extLst>
            <a:ext uri="{FF2B5EF4-FFF2-40B4-BE49-F238E27FC236}">
              <a16:creationId xmlns:a16="http://schemas.microsoft.com/office/drawing/2014/main" id="{BF0FFCC2-6E5F-4F96-A4AB-166D59CEE2A6}"/>
            </a:ext>
          </a:extLst>
        </xdr:cNvPr>
        <xdr:cNvSpPr/>
      </xdr:nvSpPr>
      <xdr:spPr>
        <a:xfrm>
          <a:off x="127635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58783</xdr:rowOff>
    </xdr:from>
    <xdr:to>
      <xdr:col>71</xdr:col>
      <xdr:colOff>177800</xdr:colOff>
      <xdr:row>62</xdr:row>
      <xdr:rowOff>81643</xdr:rowOff>
    </xdr:to>
    <xdr:cxnSp macro="">
      <xdr:nvCxnSpPr>
        <xdr:cNvPr id="561" name="直線コネクタ 560">
          <a:extLst>
            <a:ext uri="{FF2B5EF4-FFF2-40B4-BE49-F238E27FC236}">
              <a16:creationId xmlns:a16="http://schemas.microsoft.com/office/drawing/2014/main" id="{25B1D5F2-EEB5-451D-8025-535A3A16D089}"/>
            </a:ext>
          </a:extLst>
        </xdr:cNvPr>
        <xdr:cNvCxnSpPr/>
      </xdr:nvCxnSpPr>
      <xdr:spPr>
        <a:xfrm flipV="1">
          <a:off x="12814300" y="1068868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94178</xdr:rowOff>
    </xdr:from>
    <xdr:ext cx="405111" cy="259045"/>
    <xdr:sp macro="" textlink="">
      <xdr:nvSpPr>
        <xdr:cNvPr id="562" name="n_1aveValue【学校施設】&#10;有形固定資産減価償却率">
          <a:extLst>
            <a:ext uri="{FF2B5EF4-FFF2-40B4-BE49-F238E27FC236}">
              <a16:creationId xmlns:a16="http://schemas.microsoft.com/office/drawing/2014/main" id="{DED9FAAF-AEE4-4D60-9178-CBCAA0931DFA}"/>
            </a:ext>
          </a:extLst>
        </xdr:cNvPr>
        <xdr:cNvSpPr txBox="1"/>
      </xdr:nvSpPr>
      <xdr:spPr>
        <a:xfrm>
          <a:off x="15266044" y="1055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86014</xdr:rowOff>
    </xdr:from>
    <xdr:ext cx="405111" cy="259045"/>
    <xdr:sp macro="" textlink="">
      <xdr:nvSpPr>
        <xdr:cNvPr id="563" name="n_2aveValue【学校施設】&#10;有形固定資産減価償却率">
          <a:extLst>
            <a:ext uri="{FF2B5EF4-FFF2-40B4-BE49-F238E27FC236}">
              <a16:creationId xmlns:a16="http://schemas.microsoft.com/office/drawing/2014/main" id="{89F9BEF5-5D47-4262-A29F-F6EBF287BCFF}"/>
            </a:ext>
          </a:extLst>
        </xdr:cNvPr>
        <xdr:cNvSpPr txBox="1"/>
      </xdr:nvSpPr>
      <xdr:spPr>
        <a:xfrm>
          <a:off x="143897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88554</xdr:rowOff>
    </xdr:from>
    <xdr:ext cx="405111" cy="259045"/>
    <xdr:sp macro="" textlink="">
      <xdr:nvSpPr>
        <xdr:cNvPr id="564" name="n_3aveValue【学校施設】&#10;有形固定資産減価償却率">
          <a:extLst>
            <a:ext uri="{FF2B5EF4-FFF2-40B4-BE49-F238E27FC236}">
              <a16:creationId xmlns:a16="http://schemas.microsoft.com/office/drawing/2014/main" id="{BC3B63D1-069C-425C-A194-4C25FC99C92D}"/>
            </a:ext>
          </a:extLst>
        </xdr:cNvPr>
        <xdr:cNvSpPr txBox="1"/>
      </xdr:nvSpPr>
      <xdr:spPr>
        <a:xfrm>
          <a:off x="135007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46100</xdr:rowOff>
    </xdr:from>
    <xdr:ext cx="405111" cy="259045"/>
    <xdr:sp macro="" textlink="">
      <xdr:nvSpPr>
        <xdr:cNvPr id="565" name="n_4aveValue【学校施設】&#10;有形固定資産減価償却率">
          <a:extLst>
            <a:ext uri="{FF2B5EF4-FFF2-40B4-BE49-F238E27FC236}">
              <a16:creationId xmlns:a16="http://schemas.microsoft.com/office/drawing/2014/main" id="{B2F01EB3-23C3-4DDB-992A-122A8B34C63C}"/>
            </a:ext>
          </a:extLst>
        </xdr:cNvPr>
        <xdr:cNvSpPr txBox="1"/>
      </xdr:nvSpPr>
      <xdr:spPr>
        <a:xfrm>
          <a:off x="12611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77124</xdr:rowOff>
    </xdr:from>
    <xdr:ext cx="405111" cy="259045"/>
    <xdr:sp macro="" textlink="">
      <xdr:nvSpPr>
        <xdr:cNvPr id="566" name="n_1mainValue【学校施設】&#10;有形固定資産減価償却率">
          <a:extLst>
            <a:ext uri="{FF2B5EF4-FFF2-40B4-BE49-F238E27FC236}">
              <a16:creationId xmlns:a16="http://schemas.microsoft.com/office/drawing/2014/main" id="{56AC60A1-DC1B-4733-BDA6-071D61AA45D8}"/>
            </a:ext>
          </a:extLst>
        </xdr:cNvPr>
        <xdr:cNvSpPr txBox="1"/>
      </xdr:nvSpPr>
      <xdr:spPr>
        <a:xfrm>
          <a:off x="15266044" y="9678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34670</xdr:rowOff>
    </xdr:from>
    <xdr:ext cx="405111" cy="259045"/>
    <xdr:sp macro="" textlink="">
      <xdr:nvSpPr>
        <xdr:cNvPr id="567" name="n_2mainValue【学校施設】&#10;有形固定資産減価償却率">
          <a:extLst>
            <a:ext uri="{FF2B5EF4-FFF2-40B4-BE49-F238E27FC236}">
              <a16:creationId xmlns:a16="http://schemas.microsoft.com/office/drawing/2014/main" id="{D4707266-3040-420A-AEEF-BF13CF4F87A8}"/>
            </a:ext>
          </a:extLst>
        </xdr:cNvPr>
        <xdr:cNvSpPr txBox="1"/>
      </xdr:nvSpPr>
      <xdr:spPr>
        <a:xfrm>
          <a:off x="14389744" y="963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100710</xdr:rowOff>
    </xdr:from>
    <xdr:ext cx="405111" cy="259045"/>
    <xdr:sp macro="" textlink="">
      <xdr:nvSpPr>
        <xdr:cNvPr id="568" name="n_3mainValue【学校施設】&#10;有形固定資産減価償却率">
          <a:extLst>
            <a:ext uri="{FF2B5EF4-FFF2-40B4-BE49-F238E27FC236}">
              <a16:creationId xmlns:a16="http://schemas.microsoft.com/office/drawing/2014/main" id="{E3E77609-3154-4695-BEBD-1DB54BB1933E}"/>
            </a:ext>
          </a:extLst>
        </xdr:cNvPr>
        <xdr:cNvSpPr txBox="1"/>
      </xdr:nvSpPr>
      <xdr:spPr>
        <a:xfrm>
          <a:off x="13500744" y="10730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123570</xdr:rowOff>
    </xdr:from>
    <xdr:ext cx="405111" cy="259045"/>
    <xdr:sp macro="" textlink="">
      <xdr:nvSpPr>
        <xdr:cNvPr id="569" name="n_4mainValue【学校施設】&#10;有形固定資産減価償却率">
          <a:extLst>
            <a:ext uri="{FF2B5EF4-FFF2-40B4-BE49-F238E27FC236}">
              <a16:creationId xmlns:a16="http://schemas.microsoft.com/office/drawing/2014/main" id="{2F01FA5A-43D7-4AD0-A3F8-9B0575D05993}"/>
            </a:ext>
          </a:extLst>
        </xdr:cNvPr>
        <xdr:cNvSpPr txBox="1"/>
      </xdr:nvSpPr>
      <xdr:spPr>
        <a:xfrm>
          <a:off x="12611744" y="1075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A338E703-D1E7-4590-AF72-ECFD622454D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92BBAA46-4573-4E7D-AECC-6B1972F8970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8D137F75-294F-4CB4-A2E4-F4F33157D6B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E0CEAB53-4EF4-4DA4-A5DB-56A817BDB0F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7027A49A-4783-4CF6-8618-2C3DFA3ECCC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866B32EE-574D-43B9-AC59-3CF23AF0FA3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D0FF6E29-198B-4AD8-BF46-2A428B83075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20465640-B496-4C68-9F56-E0CB214663D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22996FE0-F935-4FF0-84CE-4B7E1F831C9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ACA9C435-F7AA-40A5-9489-3EBDE74069C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0" name="直線コネクタ 579">
          <a:extLst>
            <a:ext uri="{FF2B5EF4-FFF2-40B4-BE49-F238E27FC236}">
              <a16:creationId xmlns:a16="http://schemas.microsoft.com/office/drawing/2014/main" id="{639E2413-FC8D-4E39-8594-54207D98EE57}"/>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1" name="テキスト ボックス 580">
          <a:extLst>
            <a:ext uri="{FF2B5EF4-FFF2-40B4-BE49-F238E27FC236}">
              <a16:creationId xmlns:a16="http://schemas.microsoft.com/office/drawing/2014/main" id="{DD433B25-1712-4257-8B17-EE4381ACE072}"/>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2" name="直線コネクタ 581">
          <a:extLst>
            <a:ext uri="{FF2B5EF4-FFF2-40B4-BE49-F238E27FC236}">
              <a16:creationId xmlns:a16="http://schemas.microsoft.com/office/drawing/2014/main" id="{DF1B2C7F-E94B-40EA-BCB0-66D124430025}"/>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83" name="テキスト ボックス 582">
          <a:extLst>
            <a:ext uri="{FF2B5EF4-FFF2-40B4-BE49-F238E27FC236}">
              <a16:creationId xmlns:a16="http://schemas.microsoft.com/office/drawing/2014/main" id="{00C3EBE0-96C6-4EE4-92A1-ADD6AE845A53}"/>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4" name="直線コネクタ 583">
          <a:extLst>
            <a:ext uri="{FF2B5EF4-FFF2-40B4-BE49-F238E27FC236}">
              <a16:creationId xmlns:a16="http://schemas.microsoft.com/office/drawing/2014/main" id="{0E31F9A6-3092-40D4-A7D2-E98B1FF0AF76}"/>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85" name="テキスト ボックス 584">
          <a:extLst>
            <a:ext uri="{FF2B5EF4-FFF2-40B4-BE49-F238E27FC236}">
              <a16:creationId xmlns:a16="http://schemas.microsoft.com/office/drawing/2014/main" id="{16DDEE64-A1D5-47D7-A0A2-77065BF55309}"/>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6" name="直線コネクタ 585">
          <a:extLst>
            <a:ext uri="{FF2B5EF4-FFF2-40B4-BE49-F238E27FC236}">
              <a16:creationId xmlns:a16="http://schemas.microsoft.com/office/drawing/2014/main" id="{4F444C1F-8F9E-4681-9389-66D9E4C3C316}"/>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87" name="テキスト ボックス 586">
          <a:extLst>
            <a:ext uri="{FF2B5EF4-FFF2-40B4-BE49-F238E27FC236}">
              <a16:creationId xmlns:a16="http://schemas.microsoft.com/office/drawing/2014/main" id="{01397A74-C3B8-4BCD-BA17-ECE5BAEE53D0}"/>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BDC6D3D3-D808-45E4-B585-C3E42453FBD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a:extLst>
            <a:ext uri="{FF2B5EF4-FFF2-40B4-BE49-F238E27FC236}">
              <a16:creationId xmlns:a16="http://schemas.microsoft.com/office/drawing/2014/main" id="{AD4426FC-F22A-439A-8589-00FD0DF68A63}"/>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7151F224-D607-4844-91C4-E42065091F3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79827</xdr:rowOff>
    </xdr:from>
    <xdr:to>
      <xdr:col>116</xdr:col>
      <xdr:colOff>62864</xdr:colOff>
      <xdr:row>63</xdr:row>
      <xdr:rowOff>125959</xdr:rowOff>
    </xdr:to>
    <xdr:cxnSp macro="">
      <xdr:nvCxnSpPr>
        <xdr:cNvPr id="591" name="直線コネクタ 590">
          <a:extLst>
            <a:ext uri="{FF2B5EF4-FFF2-40B4-BE49-F238E27FC236}">
              <a16:creationId xmlns:a16="http://schemas.microsoft.com/office/drawing/2014/main" id="{D3A3C059-D9D4-41EF-AA6D-D127EBC5976B}"/>
            </a:ext>
          </a:extLst>
        </xdr:cNvPr>
        <xdr:cNvCxnSpPr/>
      </xdr:nvCxnSpPr>
      <xdr:spPr>
        <a:xfrm flipV="1">
          <a:off x="22160864" y="9681027"/>
          <a:ext cx="0" cy="1246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129786</xdr:rowOff>
    </xdr:from>
    <xdr:ext cx="469744" cy="259045"/>
    <xdr:sp macro="" textlink="">
      <xdr:nvSpPr>
        <xdr:cNvPr id="592" name="【学校施設】&#10;一人当たり面積最小値テキスト">
          <a:extLst>
            <a:ext uri="{FF2B5EF4-FFF2-40B4-BE49-F238E27FC236}">
              <a16:creationId xmlns:a16="http://schemas.microsoft.com/office/drawing/2014/main" id="{38EF80B2-F66E-4E9E-BF22-2924728DCCA9}"/>
            </a:ext>
          </a:extLst>
        </xdr:cNvPr>
        <xdr:cNvSpPr txBox="1"/>
      </xdr:nvSpPr>
      <xdr:spPr>
        <a:xfrm>
          <a:off x="22199600" y="1093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125959</xdr:rowOff>
    </xdr:from>
    <xdr:to>
      <xdr:col>116</xdr:col>
      <xdr:colOff>152400</xdr:colOff>
      <xdr:row>63</xdr:row>
      <xdr:rowOff>125959</xdr:rowOff>
    </xdr:to>
    <xdr:cxnSp macro="">
      <xdr:nvCxnSpPr>
        <xdr:cNvPr id="593" name="直線コネクタ 592">
          <a:extLst>
            <a:ext uri="{FF2B5EF4-FFF2-40B4-BE49-F238E27FC236}">
              <a16:creationId xmlns:a16="http://schemas.microsoft.com/office/drawing/2014/main" id="{5E4CC551-C21B-4D88-AA88-D956579A0F26}"/>
            </a:ext>
          </a:extLst>
        </xdr:cNvPr>
        <xdr:cNvCxnSpPr/>
      </xdr:nvCxnSpPr>
      <xdr:spPr>
        <a:xfrm>
          <a:off x="22072600" y="1092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26504</xdr:rowOff>
    </xdr:from>
    <xdr:ext cx="534377" cy="259045"/>
    <xdr:sp macro="" textlink="">
      <xdr:nvSpPr>
        <xdr:cNvPr id="594" name="【学校施設】&#10;一人当たり面積最大値テキスト">
          <a:extLst>
            <a:ext uri="{FF2B5EF4-FFF2-40B4-BE49-F238E27FC236}">
              <a16:creationId xmlns:a16="http://schemas.microsoft.com/office/drawing/2014/main" id="{4F158F4E-76BD-44B0-BBD3-8C719F2F8D58}"/>
            </a:ext>
          </a:extLst>
        </xdr:cNvPr>
        <xdr:cNvSpPr txBox="1"/>
      </xdr:nvSpPr>
      <xdr:spPr>
        <a:xfrm>
          <a:off x="22199600" y="945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79827</xdr:rowOff>
    </xdr:from>
    <xdr:to>
      <xdr:col>116</xdr:col>
      <xdr:colOff>152400</xdr:colOff>
      <xdr:row>56</xdr:row>
      <xdr:rowOff>79827</xdr:rowOff>
    </xdr:to>
    <xdr:cxnSp macro="">
      <xdr:nvCxnSpPr>
        <xdr:cNvPr id="595" name="直線コネクタ 594">
          <a:extLst>
            <a:ext uri="{FF2B5EF4-FFF2-40B4-BE49-F238E27FC236}">
              <a16:creationId xmlns:a16="http://schemas.microsoft.com/office/drawing/2014/main" id="{1F211735-6B84-4D4E-B3E0-EEC65C4D4F9E}"/>
            </a:ext>
          </a:extLst>
        </xdr:cNvPr>
        <xdr:cNvCxnSpPr/>
      </xdr:nvCxnSpPr>
      <xdr:spPr>
        <a:xfrm>
          <a:off x="22072600" y="968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108323</xdr:rowOff>
    </xdr:from>
    <xdr:ext cx="469744" cy="259045"/>
    <xdr:sp macro="" textlink="">
      <xdr:nvSpPr>
        <xdr:cNvPr id="596" name="【学校施設】&#10;一人当たり面積平均値テキスト">
          <a:extLst>
            <a:ext uri="{FF2B5EF4-FFF2-40B4-BE49-F238E27FC236}">
              <a16:creationId xmlns:a16="http://schemas.microsoft.com/office/drawing/2014/main" id="{0CEBEB03-EF0D-440E-AAFA-879D795D3ED4}"/>
            </a:ext>
          </a:extLst>
        </xdr:cNvPr>
        <xdr:cNvSpPr txBox="1"/>
      </xdr:nvSpPr>
      <xdr:spPr>
        <a:xfrm>
          <a:off x="22199600" y="10566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85446</xdr:rowOff>
    </xdr:from>
    <xdr:to>
      <xdr:col>116</xdr:col>
      <xdr:colOff>114300</xdr:colOff>
      <xdr:row>63</xdr:row>
      <xdr:rowOff>15596</xdr:rowOff>
    </xdr:to>
    <xdr:sp macro="" textlink="">
      <xdr:nvSpPr>
        <xdr:cNvPr id="597" name="フローチャート: 判断 596">
          <a:extLst>
            <a:ext uri="{FF2B5EF4-FFF2-40B4-BE49-F238E27FC236}">
              <a16:creationId xmlns:a16="http://schemas.microsoft.com/office/drawing/2014/main" id="{65DD7153-F6AB-45D5-BF21-C1757DC47172}"/>
            </a:ext>
          </a:extLst>
        </xdr:cNvPr>
        <xdr:cNvSpPr/>
      </xdr:nvSpPr>
      <xdr:spPr>
        <a:xfrm>
          <a:off x="22110700" y="1071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89560</xdr:rowOff>
    </xdr:from>
    <xdr:to>
      <xdr:col>112</xdr:col>
      <xdr:colOff>38100</xdr:colOff>
      <xdr:row>63</xdr:row>
      <xdr:rowOff>19710</xdr:rowOff>
    </xdr:to>
    <xdr:sp macro="" textlink="">
      <xdr:nvSpPr>
        <xdr:cNvPr id="598" name="フローチャート: 判断 597">
          <a:extLst>
            <a:ext uri="{FF2B5EF4-FFF2-40B4-BE49-F238E27FC236}">
              <a16:creationId xmlns:a16="http://schemas.microsoft.com/office/drawing/2014/main" id="{A63D7F98-D0F9-4DDE-B424-ECB40322EE7B}"/>
            </a:ext>
          </a:extLst>
        </xdr:cNvPr>
        <xdr:cNvSpPr/>
      </xdr:nvSpPr>
      <xdr:spPr>
        <a:xfrm>
          <a:off x="21272500" y="1071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96921</xdr:rowOff>
    </xdr:from>
    <xdr:to>
      <xdr:col>107</xdr:col>
      <xdr:colOff>101600</xdr:colOff>
      <xdr:row>63</xdr:row>
      <xdr:rowOff>27071</xdr:rowOff>
    </xdr:to>
    <xdr:sp macro="" textlink="">
      <xdr:nvSpPr>
        <xdr:cNvPr id="599" name="フローチャート: 判断 598">
          <a:extLst>
            <a:ext uri="{FF2B5EF4-FFF2-40B4-BE49-F238E27FC236}">
              <a16:creationId xmlns:a16="http://schemas.microsoft.com/office/drawing/2014/main" id="{002ED0EA-2CAD-4EC7-94F4-51F588C3D897}"/>
            </a:ext>
          </a:extLst>
        </xdr:cNvPr>
        <xdr:cNvSpPr/>
      </xdr:nvSpPr>
      <xdr:spPr>
        <a:xfrm>
          <a:off x="20383500" y="107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103870</xdr:rowOff>
    </xdr:from>
    <xdr:to>
      <xdr:col>102</xdr:col>
      <xdr:colOff>165100</xdr:colOff>
      <xdr:row>63</xdr:row>
      <xdr:rowOff>34020</xdr:rowOff>
    </xdr:to>
    <xdr:sp macro="" textlink="">
      <xdr:nvSpPr>
        <xdr:cNvPr id="600" name="フローチャート: 判断 599">
          <a:extLst>
            <a:ext uri="{FF2B5EF4-FFF2-40B4-BE49-F238E27FC236}">
              <a16:creationId xmlns:a16="http://schemas.microsoft.com/office/drawing/2014/main" id="{B51A4E8F-CF59-4F41-A67E-C42572736007}"/>
            </a:ext>
          </a:extLst>
        </xdr:cNvPr>
        <xdr:cNvSpPr/>
      </xdr:nvSpPr>
      <xdr:spPr>
        <a:xfrm>
          <a:off x="19494500" y="1073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107117</xdr:rowOff>
    </xdr:from>
    <xdr:to>
      <xdr:col>98</xdr:col>
      <xdr:colOff>38100</xdr:colOff>
      <xdr:row>63</xdr:row>
      <xdr:rowOff>37267</xdr:rowOff>
    </xdr:to>
    <xdr:sp macro="" textlink="">
      <xdr:nvSpPr>
        <xdr:cNvPr id="601" name="フローチャート: 判断 600">
          <a:extLst>
            <a:ext uri="{FF2B5EF4-FFF2-40B4-BE49-F238E27FC236}">
              <a16:creationId xmlns:a16="http://schemas.microsoft.com/office/drawing/2014/main" id="{8561F30E-44FD-46E9-9CAA-E975FCD16A0E}"/>
            </a:ext>
          </a:extLst>
        </xdr:cNvPr>
        <xdr:cNvSpPr/>
      </xdr:nvSpPr>
      <xdr:spPr>
        <a:xfrm>
          <a:off x="18605500" y="1073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56F5631B-1946-410B-B684-25A45B90224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45CD6110-880C-4847-84ED-3294F476BE7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7BDC48B2-A056-4F1D-B567-5A50D2D0C2B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60A0AC7A-CFF8-4109-B845-05F66754D87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16A1D361-CBD9-4A79-8A71-EC48476EB35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164221</xdr:rowOff>
    </xdr:from>
    <xdr:to>
      <xdr:col>116</xdr:col>
      <xdr:colOff>114300</xdr:colOff>
      <xdr:row>63</xdr:row>
      <xdr:rowOff>94371</xdr:rowOff>
    </xdr:to>
    <xdr:sp macro="" textlink="">
      <xdr:nvSpPr>
        <xdr:cNvPr id="607" name="楕円 606">
          <a:extLst>
            <a:ext uri="{FF2B5EF4-FFF2-40B4-BE49-F238E27FC236}">
              <a16:creationId xmlns:a16="http://schemas.microsoft.com/office/drawing/2014/main" id="{873D0FF0-11DA-4FE9-9491-A1D711758206}"/>
            </a:ext>
          </a:extLst>
        </xdr:cNvPr>
        <xdr:cNvSpPr/>
      </xdr:nvSpPr>
      <xdr:spPr>
        <a:xfrm>
          <a:off x="22110700" y="1079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79148</xdr:rowOff>
    </xdr:from>
    <xdr:ext cx="469744" cy="259045"/>
    <xdr:sp macro="" textlink="">
      <xdr:nvSpPr>
        <xdr:cNvPr id="608" name="【学校施設】&#10;一人当たり面積該当値テキスト">
          <a:extLst>
            <a:ext uri="{FF2B5EF4-FFF2-40B4-BE49-F238E27FC236}">
              <a16:creationId xmlns:a16="http://schemas.microsoft.com/office/drawing/2014/main" id="{9E2572CA-B41F-4E7D-BDD2-82FA9123A3CE}"/>
            </a:ext>
          </a:extLst>
        </xdr:cNvPr>
        <xdr:cNvSpPr txBox="1"/>
      </xdr:nvSpPr>
      <xdr:spPr>
        <a:xfrm>
          <a:off x="22199600" y="10709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83845</xdr:rowOff>
    </xdr:from>
    <xdr:to>
      <xdr:col>112</xdr:col>
      <xdr:colOff>38100</xdr:colOff>
      <xdr:row>63</xdr:row>
      <xdr:rowOff>13995</xdr:rowOff>
    </xdr:to>
    <xdr:sp macro="" textlink="">
      <xdr:nvSpPr>
        <xdr:cNvPr id="609" name="楕円 608">
          <a:extLst>
            <a:ext uri="{FF2B5EF4-FFF2-40B4-BE49-F238E27FC236}">
              <a16:creationId xmlns:a16="http://schemas.microsoft.com/office/drawing/2014/main" id="{6B521609-A766-4AB7-A130-7688CB93F996}"/>
            </a:ext>
          </a:extLst>
        </xdr:cNvPr>
        <xdr:cNvSpPr/>
      </xdr:nvSpPr>
      <xdr:spPr>
        <a:xfrm>
          <a:off x="21272500" y="1071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134645</xdr:rowOff>
    </xdr:from>
    <xdr:to>
      <xdr:col>116</xdr:col>
      <xdr:colOff>63500</xdr:colOff>
      <xdr:row>63</xdr:row>
      <xdr:rowOff>43571</xdr:rowOff>
    </xdr:to>
    <xdr:cxnSp macro="">
      <xdr:nvCxnSpPr>
        <xdr:cNvPr id="610" name="直線コネクタ 609">
          <a:extLst>
            <a:ext uri="{FF2B5EF4-FFF2-40B4-BE49-F238E27FC236}">
              <a16:creationId xmlns:a16="http://schemas.microsoft.com/office/drawing/2014/main" id="{8386BDC3-0010-4E49-A2E3-05BE83D2F9B5}"/>
            </a:ext>
          </a:extLst>
        </xdr:cNvPr>
        <xdr:cNvCxnSpPr/>
      </xdr:nvCxnSpPr>
      <xdr:spPr>
        <a:xfrm>
          <a:off x="21323300" y="10764545"/>
          <a:ext cx="838200" cy="8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91252</xdr:rowOff>
    </xdr:from>
    <xdr:to>
      <xdr:col>107</xdr:col>
      <xdr:colOff>101600</xdr:colOff>
      <xdr:row>63</xdr:row>
      <xdr:rowOff>21402</xdr:rowOff>
    </xdr:to>
    <xdr:sp macro="" textlink="">
      <xdr:nvSpPr>
        <xdr:cNvPr id="611" name="楕円 610">
          <a:extLst>
            <a:ext uri="{FF2B5EF4-FFF2-40B4-BE49-F238E27FC236}">
              <a16:creationId xmlns:a16="http://schemas.microsoft.com/office/drawing/2014/main" id="{3EDE1E18-ED9B-456C-9C49-6D0D02C641C6}"/>
            </a:ext>
          </a:extLst>
        </xdr:cNvPr>
        <xdr:cNvSpPr/>
      </xdr:nvSpPr>
      <xdr:spPr>
        <a:xfrm>
          <a:off x="20383500" y="1072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134645</xdr:rowOff>
    </xdr:from>
    <xdr:to>
      <xdr:col>111</xdr:col>
      <xdr:colOff>177800</xdr:colOff>
      <xdr:row>62</xdr:row>
      <xdr:rowOff>142052</xdr:rowOff>
    </xdr:to>
    <xdr:cxnSp macro="">
      <xdr:nvCxnSpPr>
        <xdr:cNvPr id="612" name="直線コネクタ 611">
          <a:extLst>
            <a:ext uri="{FF2B5EF4-FFF2-40B4-BE49-F238E27FC236}">
              <a16:creationId xmlns:a16="http://schemas.microsoft.com/office/drawing/2014/main" id="{FB12F0BA-6F24-455B-9CBE-92E6CE5F95AE}"/>
            </a:ext>
          </a:extLst>
        </xdr:cNvPr>
        <xdr:cNvCxnSpPr/>
      </xdr:nvCxnSpPr>
      <xdr:spPr>
        <a:xfrm flipV="1">
          <a:off x="20434300" y="10764545"/>
          <a:ext cx="889000" cy="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37348</xdr:rowOff>
    </xdr:from>
    <xdr:to>
      <xdr:col>102</xdr:col>
      <xdr:colOff>165100</xdr:colOff>
      <xdr:row>63</xdr:row>
      <xdr:rowOff>138948</xdr:rowOff>
    </xdr:to>
    <xdr:sp macro="" textlink="">
      <xdr:nvSpPr>
        <xdr:cNvPr id="613" name="楕円 612">
          <a:extLst>
            <a:ext uri="{FF2B5EF4-FFF2-40B4-BE49-F238E27FC236}">
              <a16:creationId xmlns:a16="http://schemas.microsoft.com/office/drawing/2014/main" id="{2B5B3003-A01B-441A-9395-2BA27A235E77}"/>
            </a:ext>
          </a:extLst>
        </xdr:cNvPr>
        <xdr:cNvSpPr/>
      </xdr:nvSpPr>
      <xdr:spPr>
        <a:xfrm>
          <a:off x="19494500" y="1083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142052</xdr:rowOff>
    </xdr:from>
    <xdr:to>
      <xdr:col>107</xdr:col>
      <xdr:colOff>50800</xdr:colOff>
      <xdr:row>63</xdr:row>
      <xdr:rowOff>88148</xdr:rowOff>
    </xdr:to>
    <xdr:cxnSp macro="">
      <xdr:nvCxnSpPr>
        <xdr:cNvPr id="614" name="直線コネクタ 613">
          <a:extLst>
            <a:ext uri="{FF2B5EF4-FFF2-40B4-BE49-F238E27FC236}">
              <a16:creationId xmlns:a16="http://schemas.microsoft.com/office/drawing/2014/main" id="{91598AAE-04A4-42BA-AFEF-B6D66CCB4141}"/>
            </a:ext>
          </a:extLst>
        </xdr:cNvPr>
        <xdr:cNvCxnSpPr/>
      </xdr:nvCxnSpPr>
      <xdr:spPr>
        <a:xfrm flipV="1">
          <a:off x="19545300" y="10771952"/>
          <a:ext cx="889000" cy="11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40274</xdr:rowOff>
    </xdr:from>
    <xdr:to>
      <xdr:col>98</xdr:col>
      <xdr:colOff>38100</xdr:colOff>
      <xdr:row>63</xdr:row>
      <xdr:rowOff>141874</xdr:rowOff>
    </xdr:to>
    <xdr:sp macro="" textlink="">
      <xdr:nvSpPr>
        <xdr:cNvPr id="615" name="楕円 614">
          <a:extLst>
            <a:ext uri="{FF2B5EF4-FFF2-40B4-BE49-F238E27FC236}">
              <a16:creationId xmlns:a16="http://schemas.microsoft.com/office/drawing/2014/main" id="{B731B520-37E1-4258-B197-7429FE1D233A}"/>
            </a:ext>
          </a:extLst>
        </xdr:cNvPr>
        <xdr:cNvSpPr/>
      </xdr:nvSpPr>
      <xdr:spPr>
        <a:xfrm>
          <a:off x="18605500" y="1084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88148</xdr:rowOff>
    </xdr:from>
    <xdr:to>
      <xdr:col>102</xdr:col>
      <xdr:colOff>114300</xdr:colOff>
      <xdr:row>63</xdr:row>
      <xdr:rowOff>91074</xdr:rowOff>
    </xdr:to>
    <xdr:cxnSp macro="">
      <xdr:nvCxnSpPr>
        <xdr:cNvPr id="616" name="直線コネクタ 615">
          <a:extLst>
            <a:ext uri="{FF2B5EF4-FFF2-40B4-BE49-F238E27FC236}">
              <a16:creationId xmlns:a16="http://schemas.microsoft.com/office/drawing/2014/main" id="{2113B260-BE98-493E-9739-9B2FEF3E7CAE}"/>
            </a:ext>
          </a:extLst>
        </xdr:cNvPr>
        <xdr:cNvCxnSpPr/>
      </xdr:nvCxnSpPr>
      <xdr:spPr>
        <a:xfrm flipV="1">
          <a:off x="18656300" y="10889498"/>
          <a:ext cx="889000" cy="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10837</xdr:rowOff>
    </xdr:from>
    <xdr:ext cx="469744" cy="259045"/>
    <xdr:sp macro="" textlink="">
      <xdr:nvSpPr>
        <xdr:cNvPr id="617" name="n_1aveValue【学校施設】&#10;一人当たり面積">
          <a:extLst>
            <a:ext uri="{FF2B5EF4-FFF2-40B4-BE49-F238E27FC236}">
              <a16:creationId xmlns:a16="http://schemas.microsoft.com/office/drawing/2014/main" id="{1E2BEDD6-7D00-46F2-9CE9-3C5398620BB5}"/>
            </a:ext>
          </a:extLst>
        </xdr:cNvPr>
        <xdr:cNvSpPr txBox="1"/>
      </xdr:nvSpPr>
      <xdr:spPr>
        <a:xfrm>
          <a:off x="21075727" y="1081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18198</xdr:rowOff>
    </xdr:from>
    <xdr:ext cx="469744" cy="259045"/>
    <xdr:sp macro="" textlink="">
      <xdr:nvSpPr>
        <xdr:cNvPr id="618" name="n_2aveValue【学校施設】&#10;一人当たり面積">
          <a:extLst>
            <a:ext uri="{FF2B5EF4-FFF2-40B4-BE49-F238E27FC236}">
              <a16:creationId xmlns:a16="http://schemas.microsoft.com/office/drawing/2014/main" id="{D1E446DA-6FEA-4A13-AB9B-9A03FC787E5A}"/>
            </a:ext>
          </a:extLst>
        </xdr:cNvPr>
        <xdr:cNvSpPr txBox="1"/>
      </xdr:nvSpPr>
      <xdr:spPr>
        <a:xfrm>
          <a:off x="20199427" y="1081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50547</xdr:rowOff>
    </xdr:from>
    <xdr:ext cx="469744" cy="259045"/>
    <xdr:sp macro="" textlink="">
      <xdr:nvSpPr>
        <xdr:cNvPr id="619" name="n_3aveValue【学校施設】&#10;一人当たり面積">
          <a:extLst>
            <a:ext uri="{FF2B5EF4-FFF2-40B4-BE49-F238E27FC236}">
              <a16:creationId xmlns:a16="http://schemas.microsoft.com/office/drawing/2014/main" id="{50367540-5E8C-485E-9A27-A9F4BCE24DB4}"/>
            </a:ext>
          </a:extLst>
        </xdr:cNvPr>
        <xdr:cNvSpPr txBox="1"/>
      </xdr:nvSpPr>
      <xdr:spPr>
        <a:xfrm>
          <a:off x="19310427" y="10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53794</xdr:rowOff>
    </xdr:from>
    <xdr:ext cx="469744" cy="259045"/>
    <xdr:sp macro="" textlink="">
      <xdr:nvSpPr>
        <xdr:cNvPr id="620" name="n_4aveValue【学校施設】&#10;一人当たり面積">
          <a:extLst>
            <a:ext uri="{FF2B5EF4-FFF2-40B4-BE49-F238E27FC236}">
              <a16:creationId xmlns:a16="http://schemas.microsoft.com/office/drawing/2014/main" id="{6B72F3EC-FFB0-4ABF-8A4D-E33B0BB218D5}"/>
            </a:ext>
          </a:extLst>
        </xdr:cNvPr>
        <xdr:cNvSpPr txBox="1"/>
      </xdr:nvSpPr>
      <xdr:spPr>
        <a:xfrm>
          <a:off x="18421427" y="1051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30522</xdr:rowOff>
    </xdr:from>
    <xdr:ext cx="469744" cy="259045"/>
    <xdr:sp macro="" textlink="">
      <xdr:nvSpPr>
        <xdr:cNvPr id="621" name="n_1mainValue【学校施設】&#10;一人当たり面積">
          <a:extLst>
            <a:ext uri="{FF2B5EF4-FFF2-40B4-BE49-F238E27FC236}">
              <a16:creationId xmlns:a16="http://schemas.microsoft.com/office/drawing/2014/main" id="{177A1B6C-C6A8-4F29-BDE8-C1F9F9679D15}"/>
            </a:ext>
          </a:extLst>
        </xdr:cNvPr>
        <xdr:cNvSpPr txBox="1"/>
      </xdr:nvSpPr>
      <xdr:spPr>
        <a:xfrm>
          <a:off x="21075727" y="1048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37929</xdr:rowOff>
    </xdr:from>
    <xdr:ext cx="469744" cy="259045"/>
    <xdr:sp macro="" textlink="">
      <xdr:nvSpPr>
        <xdr:cNvPr id="622" name="n_2mainValue【学校施設】&#10;一人当たり面積">
          <a:extLst>
            <a:ext uri="{FF2B5EF4-FFF2-40B4-BE49-F238E27FC236}">
              <a16:creationId xmlns:a16="http://schemas.microsoft.com/office/drawing/2014/main" id="{BC670028-73DA-40C2-8C3D-90C3A9C58A2D}"/>
            </a:ext>
          </a:extLst>
        </xdr:cNvPr>
        <xdr:cNvSpPr txBox="1"/>
      </xdr:nvSpPr>
      <xdr:spPr>
        <a:xfrm>
          <a:off x="20199427" y="1049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130075</xdr:rowOff>
    </xdr:from>
    <xdr:ext cx="469744" cy="259045"/>
    <xdr:sp macro="" textlink="">
      <xdr:nvSpPr>
        <xdr:cNvPr id="623" name="n_3mainValue【学校施設】&#10;一人当たり面積">
          <a:extLst>
            <a:ext uri="{FF2B5EF4-FFF2-40B4-BE49-F238E27FC236}">
              <a16:creationId xmlns:a16="http://schemas.microsoft.com/office/drawing/2014/main" id="{DB60EA37-FF9D-4950-B2AD-D9C44D907BF9}"/>
            </a:ext>
          </a:extLst>
        </xdr:cNvPr>
        <xdr:cNvSpPr txBox="1"/>
      </xdr:nvSpPr>
      <xdr:spPr>
        <a:xfrm>
          <a:off x="19310427" y="10931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133001</xdr:rowOff>
    </xdr:from>
    <xdr:ext cx="469744" cy="259045"/>
    <xdr:sp macro="" textlink="">
      <xdr:nvSpPr>
        <xdr:cNvPr id="624" name="n_4mainValue【学校施設】&#10;一人当たり面積">
          <a:extLst>
            <a:ext uri="{FF2B5EF4-FFF2-40B4-BE49-F238E27FC236}">
              <a16:creationId xmlns:a16="http://schemas.microsoft.com/office/drawing/2014/main" id="{05A0C8AB-47C0-4F05-ADDF-B9B4BD998400}"/>
            </a:ext>
          </a:extLst>
        </xdr:cNvPr>
        <xdr:cNvSpPr txBox="1"/>
      </xdr:nvSpPr>
      <xdr:spPr>
        <a:xfrm>
          <a:off x="18421427" y="1093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2A284BFA-FB6C-4B5F-9EA8-ACF2D0B69B5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BDE57014-555D-483F-9BC8-5AC92FF5464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5B241947-5408-4D87-811B-E51EFA72114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4B6BE2B5-5B18-462E-9596-8B7A2B24D69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DABB3FBE-4576-4F11-B44B-7A214EF6E76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D72AA67F-D6F8-4D7D-BE92-785504D74D7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737E6235-3AF9-48B3-A403-EA14A0060EC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99B1DDBC-41FD-4BB1-9A76-CFAC6E81D643}"/>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a:extLst>
            <a:ext uri="{FF2B5EF4-FFF2-40B4-BE49-F238E27FC236}">
              <a16:creationId xmlns:a16="http://schemas.microsoft.com/office/drawing/2014/main" id="{2502CFC0-D9D4-41A0-AAD1-15B71C865A4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a:extLst>
            <a:ext uri="{FF2B5EF4-FFF2-40B4-BE49-F238E27FC236}">
              <a16:creationId xmlns:a16="http://schemas.microsoft.com/office/drawing/2014/main" id="{BE4BE3E2-E26A-4CE5-8914-444902028DC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a:extLst>
            <a:ext uri="{FF2B5EF4-FFF2-40B4-BE49-F238E27FC236}">
              <a16:creationId xmlns:a16="http://schemas.microsoft.com/office/drawing/2014/main" id="{1B3E2023-918E-4A36-8982-30A2EE18429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a:extLst>
            <a:ext uri="{FF2B5EF4-FFF2-40B4-BE49-F238E27FC236}">
              <a16:creationId xmlns:a16="http://schemas.microsoft.com/office/drawing/2014/main" id="{E1847251-B57E-40C1-9719-419607E8854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a:extLst>
            <a:ext uri="{FF2B5EF4-FFF2-40B4-BE49-F238E27FC236}">
              <a16:creationId xmlns:a16="http://schemas.microsoft.com/office/drawing/2014/main" id="{C7094524-6749-48AB-B379-C6AA953B0F6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a:extLst>
            <a:ext uri="{FF2B5EF4-FFF2-40B4-BE49-F238E27FC236}">
              <a16:creationId xmlns:a16="http://schemas.microsoft.com/office/drawing/2014/main" id="{F2AE5BE8-1491-4709-9750-7ADE3626AC5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a:extLst>
            <a:ext uri="{FF2B5EF4-FFF2-40B4-BE49-F238E27FC236}">
              <a16:creationId xmlns:a16="http://schemas.microsoft.com/office/drawing/2014/main" id="{5E3ABCA3-7D0E-4B62-A5EF-F1DA250BA8D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a:extLst>
            <a:ext uri="{FF2B5EF4-FFF2-40B4-BE49-F238E27FC236}">
              <a16:creationId xmlns:a16="http://schemas.microsoft.com/office/drawing/2014/main" id="{DAF68C87-0A8E-49AE-85BB-372064015AF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83610EBC-C2EA-4BEF-8233-D51DE9FD96E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796EFF5E-408D-4479-A89A-851AAF1890F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E6D2F78B-5A54-492C-A7FC-32ED80B927B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9E27620F-C755-4908-9BF7-B2F92C55A3B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353F33D9-F028-4855-867E-48A9CF0F4C3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C0188E01-D2D3-4A72-9A8F-EB43D6A73C9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4450C2F6-9C96-47DF-B2B5-31779CF8B01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988C2131-8289-4CDD-8ED6-222A9471ABC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D5234EA5-39B3-4800-B4D8-8AB40C97BE5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1FDA419A-7D52-426C-99B4-56D4B48504E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B3E6CD57-D9BD-4E01-8DEB-A750461458E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2" name="直線コネクタ 651">
          <a:extLst>
            <a:ext uri="{FF2B5EF4-FFF2-40B4-BE49-F238E27FC236}">
              <a16:creationId xmlns:a16="http://schemas.microsoft.com/office/drawing/2014/main" id="{6388581F-1436-4225-A17C-B753DBE11CE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3" name="テキスト ボックス 652">
          <a:extLst>
            <a:ext uri="{FF2B5EF4-FFF2-40B4-BE49-F238E27FC236}">
              <a16:creationId xmlns:a16="http://schemas.microsoft.com/office/drawing/2014/main" id="{066B46DD-3DD7-4B2E-9E31-0ECE022C6EBB}"/>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4" name="直線コネクタ 653">
          <a:extLst>
            <a:ext uri="{FF2B5EF4-FFF2-40B4-BE49-F238E27FC236}">
              <a16:creationId xmlns:a16="http://schemas.microsoft.com/office/drawing/2014/main" id="{64DEF3C3-F908-4DB3-9BD7-F4F965705AF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5" name="テキスト ボックス 654">
          <a:extLst>
            <a:ext uri="{FF2B5EF4-FFF2-40B4-BE49-F238E27FC236}">
              <a16:creationId xmlns:a16="http://schemas.microsoft.com/office/drawing/2014/main" id="{3594A90F-0825-4362-B05E-DAD15C31496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6" name="直線コネクタ 655">
          <a:extLst>
            <a:ext uri="{FF2B5EF4-FFF2-40B4-BE49-F238E27FC236}">
              <a16:creationId xmlns:a16="http://schemas.microsoft.com/office/drawing/2014/main" id="{2011BD8E-A85C-4716-9659-8F146A6CDB3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7" name="テキスト ボックス 656">
          <a:extLst>
            <a:ext uri="{FF2B5EF4-FFF2-40B4-BE49-F238E27FC236}">
              <a16:creationId xmlns:a16="http://schemas.microsoft.com/office/drawing/2014/main" id="{FEC40F90-D7F6-49A9-847C-9A7CDF135FC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8" name="直線コネクタ 657">
          <a:extLst>
            <a:ext uri="{FF2B5EF4-FFF2-40B4-BE49-F238E27FC236}">
              <a16:creationId xmlns:a16="http://schemas.microsoft.com/office/drawing/2014/main" id="{4EC7280B-7B08-40E6-90E1-0B2A2FAE362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9" name="テキスト ボックス 658">
          <a:extLst>
            <a:ext uri="{FF2B5EF4-FFF2-40B4-BE49-F238E27FC236}">
              <a16:creationId xmlns:a16="http://schemas.microsoft.com/office/drawing/2014/main" id="{9DB478F9-17C1-421E-9B58-B6590622319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0" name="直線コネクタ 659">
          <a:extLst>
            <a:ext uri="{FF2B5EF4-FFF2-40B4-BE49-F238E27FC236}">
              <a16:creationId xmlns:a16="http://schemas.microsoft.com/office/drawing/2014/main" id="{8BA8D5A8-2F41-41D2-BD7E-814BEE71A01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1" name="テキスト ボックス 660">
          <a:extLst>
            <a:ext uri="{FF2B5EF4-FFF2-40B4-BE49-F238E27FC236}">
              <a16:creationId xmlns:a16="http://schemas.microsoft.com/office/drawing/2014/main" id="{FF8BD82B-8180-4580-BF7F-F6B417C7078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2" name="直線コネクタ 661">
          <a:extLst>
            <a:ext uri="{FF2B5EF4-FFF2-40B4-BE49-F238E27FC236}">
              <a16:creationId xmlns:a16="http://schemas.microsoft.com/office/drawing/2014/main" id="{60EA68DE-535D-429B-AA71-116BF7AE7EB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3" name="テキスト ボックス 662">
          <a:extLst>
            <a:ext uri="{FF2B5EF4-FFF2-40B4-BE49-F238E27FC236}">
              <a16:creationId xmlns:a16="http://schemas.microsoft.com/office/drawing/2014/main" id="{53122814-C956-4E9D-94C7-720A79C46ED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id="{32BEDD7C-9D85-48F9-B2C0-4719B6E5068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CBE25252-980F-4BF1-998B-60D4F1FDD49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109</xdr:row>
      <xdr:rowOff>35379</xdr:rowOff>
    </xdr:to>
    <xdr:cxnSp macro="">
      <xdr:nvCxnSpPr>
        <xdr:cNvPr id="666" name="直線コネクタ 665">
          <a:extLst>
            <a:ext uri="{FF2B5EF4-FFF2-40B4-BE49-F238E27FC236}">
              <a16:creationId xmlns:a16="http://schemas.microsoft.com/office/drawing/2014/main" id="{7C89C13E-FC47-4AD6-82E0-1120D8DD7B5F}"/>
            </a:ext>
          </a:extLst>
        </xdr:cNvPr>
        <xdr:cNvCxnSpPr/>
      </xdr:nvCxnSpPr>
      <xdr:spPr>
        <a:xfrm flipV="1">
          <a:off x="16318864" y="1719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7" name="【公民館】&#10;有形固定資産減価償却率最小値テキスト">
          <a:extLst>
            <a:ext uri="{FF2B5EF4-FFF2-40B4-BE49-F238E27FC236}">
              <a16:creationId xmlns:a16="http://schemas.microsoft.com/office/drawing/2014/main" id="{F1ECE72B-B696-423C-8639-245EC5D20468}"/>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8" name="直線コネクタ 667">
          <a:extLst>
            <a:ext uri="{FF2B5EF4-FFF2-40B4-BE49-F238E27FC236}">
              <a16:creationId xmlns:a16="http://schemas.microsoft.com/office/drawing/2014/main" id="{1543EEE9-E1FE-497D-A55F-E00AE14FEF77}"/>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340478" cy="259045"/>
    <xdr:sp macro="" textlink="">
      <xdr:nvSpPr>
        <xdr:cNvPr id="669" name="【公民館】&#10;有形固定資産減価償却率最大値テキスト">
          <a:extLst>
            <a:ext uri="{FF2B5EF4-FFF2-40B4-BE49-F238E27FC236}">
              <a16:creationId xmlns:a16="http://schemas.microsoft.com/office/drawing/2014/main" id="{8F16B7D7-517E-4215-A57E-CF6C56BA8F50}"/>
            </a:ext>
          </a:extLst>
        </xdr:cNvPr>
        <xdr:cNvSpPr txBox="1"/>
      </xdr:nvSpPr>
      <xdr:spPr>
        <a:xfrm>
          <a:off x="16357600" y="1697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670" name="直線コネクタ 669">
          <a:extLst>
            <a:ext uri="{FF2B5EF4-FFF2-40B4-BE49-F238E27FC236}">
              <a16:creationId xmlns:a16="http://schemas.microsoft.com/office/drawing/2014/main" id="{704D4046-4498-4F04-A459-C1342CDD76F7}"/>
            </a:ext>
          </a:extLst>
        </xdr:cNvPr>
        <xdr:cNvCxnSpPr/>
      </xdr:nvCxnSpPr>
      <xdr:spPr>
        <a:xfrm>
          <a:off x="16230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98533</xdr:rowOff>
    </xdr:from>
    <xdr:ext cx="405111" cy="259045"/>
    <xdr:sp macro="" textlink="">
      <xdr:nvSpPr>
        <xdr:cNvPr id="671" name="【公民館】&#10;有形固定資産減価償却率平均値テキスト">
          <a:extLst>
            <a:ext uri="{FF2B5EF4-FFF2-40B4-BE49-F238E27FC236}">
              <a16:creationId xmlns:a16="http://schemas.microsoft.com/office/drawing/2014/main" id="{631D1E97-8BF8-48C1-9A27-1652287229B5}"/>
            </a:ext>
          </a:extLst>
        </xdr:cNvPr>
        <xdr:cNvSpPr txBox="1"/>
      </xdr:nvSpPr>
      <xdr:spPr>
        <a:xfrm>
          <a:off x="16357600" y="18100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120106</xdr:rowOff>
    </xdr:from>
    <xdr:to>
      <xdr:col>85</xdr:col>
      <xdr:colOff>177800</xdr:colOff>
      <xdr:row>106</xdr:row>
      <xdr:rowOff>50256</xdr:rowOff>
    </xdr:to>
    <xdr:sp macro="" textlink="">
      <xdr:nvSpPr>
        <xdr:cNvPr id="672" name="フローチャート: 判断 671">
          <a:extLst>
            <a:ext uri="{FF2B5EF4-FFF2-40B4-BE49-F238E27FC236}">
              <a16:creationId xmlns:a16="http://schemas.microsoft.com/office/drawing/2014/main" id="{DC2CA601-DD82-45B5-99A8-D6E7F354E95D}"/>
            </a:ext>
          </a:extLst>
        </xdr:cNvPr>
        <xdr:cNvSpPr/>
      </xdr:nvSpPr>
      <xdr:spPr>
        <a:xfrm>
          <a:off x="162687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90714</xdr:rowOff>
    </xdr:from>
    <xdr:to>
      <xdr:col>81</xdr:col>
      <xdr:colOff>101600</xdr:colOff>
      <xdr:row>106</xdr:row>
      <xdr:rowOff>20864</xdr:rowOff>
    </xdr:to>
    <xdr:sp macro="" textlink="">
      <xdr:nvSpPr>
        <xdr:cNvPr id="673" name="フローチャート: 判断 672">
          <a:extLst>
            <a:ext uri="{FF2B5EF4-FFF2-40B4-BE49-F238E27FC236}">
              <a16:creationId xmlns:a16="http://schemas.microsoft.com/office/drawing/2014/main" id="{B9474745-704A-47D4-B3F1-AEF33D8055F9}"/>
            </a:ext>
          </a:extLst>
        </xdr:cNvPr>
        <xdr:cNvSpPr/>
      </xdr:nvSpPr>
      <xdr:spPr>
        <a:xfrm>
          <a:off x="15430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67855</xdr:rowOff>
    </xdr:from>
    <xdr:to>
      <xdr:col>76</xdr:col>
      <xdr:colOff>165100</xdr:colOff>
      <xdr:row>105</xdr:row>
      <xdr:rowOff>169455</xdr:rowOff>
    </xdr:to>
    <xdr:sp macro="" textlink="">
      <xdr:nvSpPr>
        <xdr:cNvPr id="674" name="フローチャート: 判断 673">
          <a:extLst>
            <a:ext uri="{FF2B5EF4-FFF2-40B4-BE49-F238E27FC236}">
              <a16:creationId xmlns:a16="http://schemas.microsoft.com/office/drawing/2014/main" id="{86C595AF-EE11-470E-9BDC-74EC36FE6897}"/>
            </a:ext>
          </a:extLst>
        </xdr:cNvPr>
        <xdr:cNvSpPr/>
      </xdr:nvSpPr>
      <xdr:spPr>
        <a:xfrm>
          <a:off x="14541500" y="1807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92348</xdr:rowOff>
    </xdr:from>
    <xdr:to>
      <xdr:col>72</xdr:col>
      <xdr:colOff>38100</xdr:colOff>
      <xdr:row>106</xdr:row>
      <xdr:rowOff>22498</xdr:rowOff>
    </xdr:to>
    <xdr:sp macro="" textlink="">
      <xdr:nvSpPr>
        <xdr:cNvPr id="675" name="フローチャート: 判断 674">
          <a:extLst>
            <a:ext uri="{FF2B5EF4-FFF2-40B4-BE49-F238E27FC236}">
              <a16:creationId xmlns:a16="http://schemas.microsoft.com/office/drawing/2014/main" id="{DA454350-F7B1-442C-848B-57CDAE3DC6A1}"/>
            </a:ext>
          </a:extLst>
        </xdr:cNvPr>
        <xdr:cNvSpPr/>
      </xdr:nvSpPr>
      <xdr:spPr>
        <a:xfrm>
          <a:off x="13652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113574</xdr:rowOff>
    </xdr:from>
    <xdr:to>
      <xdr:col>67</xdr:col>
      <xdr:colOff>101600</xdr:colOff>
      <xdr:row>106</xdr:row>
      <xdr:rowOff>43724</xdr:rowOff>
    </xdr:to>
    <xdr:sp macro="" textlink="">
      <xdr:nvSpPr>
        <xdr:cNvPr id="676" name="フローチャート: 判断 675">
          <a:extLst>
            <a:ext uri="{FF2B5EF4-FFF2-40B4-BE49-F238E27FC236}">
              <a16:creationId xmlns:a16="http://schemas.microsoft.com/office/drawing/2014/main" id="{798BABBA-054E-4DDD-B421-D399275763EB}"/>
            </a:ext>
          </a:extLst>
        </xdr:cNvPr>
        <xdr:cNvSpPr/>
      </xdr:nvSpPr>
      <xdr:spPr>
        <a:xfrm>
          <a:off x="12763500" y="1811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71B26242-1C87-4EA9-9B4F-8529E3FB88B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C7EEFBD1-632B-47BA-AE72-EC0C464C3F9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EAC86D0A-02F0-44E9-A54D-8540C80AA04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60945E46-D913-491E-8F17-9AA8B464D53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D58B2E9F-F7C3-4C50-9557-8AEA0CE01F5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95613</xdr:rowOff>
    </xdr:from>
    <xdr:to>
      <xdr:col>85</xdr:col>
      <xdr:colOff>177800</xdr:colOff>
      <xdr:row>106</xdr:row>
      <xdr:rowOff>25763</xdr:rowOff>
    </xdr:to>
    <xdr:sp macro="" textlink="">
      <xdr:nvSpPr>
        <xdr:cNvPr id="682" name="楕円 681">
          <a:extLst>
            <a:ext uri="{FF2B5EF4-FFF2-40B4-BE49-F238E27FC236}">
              <a16:creationId xmlns:a16="http://schemas.microsoft.com/office/drawing/2014/main" id="{E4DD3AE3-FDE5-451A-B139-F926286792CA}"/>
            </a:ext>
          </a:extLst>
        </xdr:cNvPr>
        <xdr:cNvSpPr/>
      </xdr:nvSpPr>
      <xdr:spPr>
        <a:xfrm>
          <a:off x="16268700" y="1809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118490</xdr:rowOff>
    </xdr:from>
    <xdr:ext cx="405111" cy="259045"/>
    <xdr:sp macro="" textlink="">
      <xdr:nvSpPr>
        <xdr:cNvPr id="683" name="【公民館】&#10;有形固定資産減価償却率該当値テキスト">
          <a:extLst>
            <a:ext uri="{FF2B5EF4-FFF2-40B4-BE49-F238E27FC236}">
              <a16:creationId xmlns:a16="http://schemas.microsoft.com/office/drawing/2014/main" id="{363FC6CD-C1F1-45E5-8353-DEA9A942DD77}"/>
            </a:ext>
          </a:extLst>
        </xdr:cNvPr>
        <xdr:cNvSpPr txBox="1"/>
      </xdr:nvSpPr>
      <xdr:spPr>
        <a:xfrm>
          <a:off x="16357600" y="17949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62956</xdr:rowOff>
    </xdr:from>
    <xdr:to>
      <xdr:col>81</xdr:col>
      <xdr:colOff>101600</xdr:colOff>
      <xdr:row>105</xdr:row>
      <xdr:rowOff>164556</xdr:rowOff>
    </xdr:to>
    <xdr:sp macro="" textlink="">
      <xdr:nvSpPr>
        <xdr:cNvPr id="684" name="楕円 683">
          <a:extLst>
            <a:ext uri="{FF2B5EF4-FFF2-40B4-BE49-F238E27FC236}">
              <a16:creationId xmlns:a16="http://schemas.microsoft.com/office/drawing/2014/main" id="{3B6B02F2-F2E7-446E-A3BD-C3217D907434}"/>
            </a:ext>
          </a:extLst>
        </xdr:cNvPr>
        <xdr:cNvSpPr/>
      </xdr:nvSpPr>
      <xdr:spPr>
        <a:xfrm>
          <a:off x="15430500" y="1806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113756</xdr:rowOff>
    </xdr:from>
    <xdr:to>
      <xdr:col>85</xdr:col>
      <xdr:colOff>127000</xdr:colOff>
      <xdr:row>105</xdr:row>
      <xdr:rowOff>146413</xdr:rowOff>
    </xdr:to>
    <xdr:cxnSp macro="">
      <xdr:nvCxnSpPr>
        <xdr:cNvPr id="685" name="直線コネクタ 684">
          <a:extLst>
            <a:ext uri="{FF2B5EF4-FFF2-40B4-BE49-F238E27FC236}">
              <a16:creationId xmlns:a16="http://schemas.microsoft.com/office/drawing/2014/main" id="{E70BB64C-1742-4F3B-9253-77F11B570BBF}"/>
            </a:ext>
          </a:extLst>
        </xdr:cNvPr>
        <xdr:cNvCxnSpPr/>
      </xdr:nvCxnSpPr>
      <xdr:spPr>
        <a:xfrm>
          <a:off x="15481300" y="1811600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28666</xdr:rowOff>
    </xdr:from>
    <xdr:to>
      <xdr:col>76</xdr:col>
      <xdr:colOff>165100</xdr:colOff>
      <xdr:row>105</xdr:row>
      <xdr:rowOff>130266</xdr:rowOff>
    </xdr:to>
    <xdr:sp macro="" textlink="">
      <xdr:nvSpPr>
        <xdr:cNvPr id="686" name="楕円 685">
          <a:extLst>
            <a:ext uri="{FF2B5EF4-FFF2-40B4-BE49-F238E27FC236}">
              <a16:creationId xmlns:a16="http://schemas.microsoft.com/office/drawing/2014/main" id="{D96BC233-1F1E-4250-8109-910F22195F8C}"/>
            </a:ext>
          </a:extLst>
        </xdr:cNvPr>
        <xdr:cNvSpPr/>
      </xdr:nvSpPr>
      <xdr:spPr>
        <a:xfrm>
          <a:off x="14541500" y="1803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79466</xdr:rowOff>
    </xdr:from>
    <xdr:to>
      <xdr:col>81</xdr:col>
      <xdr:colOff>50800</xdr:colOff>
      <xdr:row>105</xdr:row>
      <xdr:rowOff>113756</xdr:rowOff>
    </xdr:to>
    <xdr:cxnSp macro="">
      <xdr:nvCxnSpPr>
        <xdr:cNvPr id="687" name="直線コネクタ 686">
          <a:extLst>
            <a:ext uri="{FF2B5EF4-FFF2-40B4-BE49-F238E27FC236}">
              <a16:creationId xmlns:a16="http://schemas.microsoft.com/office/drawing/2014/main" id="{DE83F1D7-B7B6-4CD9-A4C7-AFF5F7A093DF}"/>
            </a:ext>
          </a:extLst>
        </xdr:cNvPr>
        <xdr:cNvCxnSpPr/>
      </xdr:nvCxnSpPr>
      <xdr:spPr>
        <a:xfrm>
          <a:off x="14592300" y="1808171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170724</xdr:rowOff>
    </xdr:from>
    <xdr:to>
      <xdr:col>72</xdr:col>
      <xdr:colOff>38100</xdr:colOff>
      <xdr:row>105</xdr:row>
      <xdr:rowOff>100874</xdr:rowOff>
    </xdr:to>
    <xdr:sp macro="" textlink="">
      <xdr:nvSpPr>
        <xdr:cNvPr id="688" name="楕円 687">
          <a:extLst>
            <a:ext uri="{FF2B5EF4-FFF2-40B4-BE49-F238E27FC236}">
              <a16:creationId xmlns:a16="http://schemas.microsoft.com/office/drawing/2014/main" id="{5C080CA2-A6DA-4D6A-A4F7-C25F744233CA}"/>
            </a:ext>
          </a:extLst>
        </xdr:cNvPr>
        <xdr:cNvSpPr/>
      </xdr:nvSpPr>
      <xdr:spPr>
        <a:xfrm>
          <a:off x="13652500" y="1800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50074</xdr:rowOff>
    </xdr:from>
    <xdr:to>
      <xdr:col>76</xdr:col>
      <xdr:colOff>114300</xdr:colOff>
      <xdr:row>105</xdr:row>
      <xdr:rowOff>79466</xdr:rowOff>
    </xdr:to>
    <xdr:cxnSp macro="">
      <xdr:nvCxnSpPr>
        <xdr:cNvPr id="689" name="直線コネクタ 688">
          <a:extLst>
            <a:ext uri="{FF2B5EF4-FFF2-40B4-BE49-F238E27FC236}">
              <a16:creationId xmlns:a16="http://schemas.microsoft.com/office/drawing/2014/main" id="{A99619ED-B132-49B7-8BA1-E55F23B55A02}"/>
            </a:ext>
          </a:extLst>
        </xdr:cNvPr>
        <xdr:cNvCxnSpPr/>
      </xdr:nvCxnSpPr>
      <xdr:spPr>
        <a:xfrm>
          <a:off x="13703300" y="1805232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118473</xdr:rowOff>
    </xdr:from>
    <xdr:to>
      <xdr:col>67</xdr:col>
      <xdr:colOff>101600</xdr:colOff>
      <xdr:row>105</xdr:row>
      <xdr:rowOff>48623</xdr:rowOff>
    </xdr:to>
    <xdr:sp macro="" textlink="">
      <xdr:nvSpPr>
        <xdr:cNvPr id="690" name="楕円 689">
          <a:extLst>
            <a:ext uri="{FF2B5EF4-FFF2-40B4-BE49-F238E27FC236}">
              <a16:creationId xmlns:a16="http://schemas.microsoft.com/office/drawing/2014/main" id="{D72AD66B-D017-4382-B71B-883C3AA3CB6E}"/>
            </a:ext>
          </a:extLst>
        </xdr:cNvPr>
        <xdr:cNvSpPr/>
      </xdr:nvSpPr>
      <xdr:spPr>
        <a:xfrm>
          <a:off x="12763500" y="1794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169273</xdr:rowOff>
    </xdr:from>
    <xdr:to>
      <xdr:col>71</xdr:col>
      <xdr:colOff>177800</xdr:colOff>
      <xdr:row>105</xdr:row>
      <xdr:rowOff>50074</xdr:rowOff>
    </xdr:to>
    <xdr:cxnSp macro="">
      <xdr:nvCxnSpPr>
        <xdr:cNvPr id="691" name="直線コネクタ 690">
          <a:extLst>
            <a:ext uri="{FF2B5EF4-FFF2-40B4-BE49-F238E27FC236}">
              <a16:creationId xmlns:a16="http://schemas.microsoft.com/office/drawing/2014/main" id="{C46332C5-C0F7-4CFC-BA6E-0B5FA1AE5615}"/>
            </a:ext>
          </a:extLst>
        </xdr:cNvPr>
        <xdr:cNvCxnSpPr/>
      </xdr:nvCxnSpPr>
      <xdr:spPr>
        <a:xfrm>
          <a:off x="12814300" y="1800007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11991</xdr:rowOff>
    </xdr:from>
    <xdr:ext cx="405111" cy="259045"/>
    <xdr:sp macro="" textlink="">
      <xdr:nvSpPr>
        <xdr:cNvPr id="692" name="n_1aveValue【公民館】&#10;有形固定資産減価償却率">
          <a:extLst>
            <a:ext uri="{FF2B5EF4-FFF2-40B4-BE49-F238E27FC236}">
              <a16:creationId xmlns:a16="http://schemas.microsoft.com/office/drawing/2014/main" id="{955621AA-3BC7-4F24-BCB6-E3E5CE5B4AB8}"/>
            </a:ext>
          </a:extLst>
        </xdr:cNvPr>
        <xdr:cNvSpPr txBox="1"/>
      </xdr:nvSpPr>
      <xdr:spPr>
        <a:xfrm>
          <a:off x="15266044" y="1818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160582</xdr:rowOff>
    </xdr:from>
    <xdr:ext cx="405111" cy="259045"/>
    <xdr:sp macro="" textlink="">
      <xdr:nvSpPr>
        <xdr:cNvPr id="693" name="n_2aveValue【公民館】&#10;有形固定資産減価償却率">
          <a:extLst>
            <a:ext uri="{FF2B5EF4-FFF2-40B4-BE49-F238E27FC236}">
              <a16:creationId xmlns:a16="http://schemas.microsoft.com/office/drawing/2014/main" id="{6B8DB66C-774F-4C5B-BE9C-8F365A4361E4}"/>
            </a:ext>
          </a:extLst>
        </xdr:cNvPr>
        <xdr:cNvSpPr txBox="1"/>
      </xdr:nvSpPr>
      <xdr:spPr>
        <a:xfrm>
          <a:off x="14389744" y="1816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13625</xdr:rowOff>
    </xdr:from>
    <xdr:ext cx="405111" cy="259045"/>
    <xdr:sp macro="" textlink="">
      <xdr:nvSpPr>
        <xdr:cNvPr id="694" name="n_3aveValue【公民館】&#10;有形固定資産減価償却率">
          <a:extLst>
            <a:ext uri="{FF2B5EF4-FFF2-40B4-BE49-F238E27FC236}">
              <a16:creationId xmlns:a16="http://schemas.microsoft.com/office/drawing/2014/main" id="{6DF1E70B-AE33-41D2-9873-57E34B1ECCDB}"/>
            </a:ext>
          </a:extLst>
        </xdr:cNvPr>
        <xdr:cNvSpPr txBox="1"/>
      </xdr:nvSpPr>
      <xdr:spPr>
        <a:xfrm>
          <a:off x="13500744" y="1818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34851</xdr:rowOff>
    </xdr:from>
    <xdr:ext cx="405111" cy="259045"/>
    <xdr:sp macro="" textlink="">
      <xdr:nvSpPr>
        <xdr:cNvPr id="695" name="n_4aveValue【公民館】&#10;有形固定資産減価償却率">
          <a:extLst>
            <a:ext uri="{FF2B5EF4-FFF2-40B4-BE49-F238E27FC236}">
              <a16:creationId xmlns:a16="http://schemas.microsoft.com/office/drawing/2014/main" id="{3E716AAA-FD98-4C73-830A-F4925990A1FB}"/>
            </a:ext>
          </a:extLst>
        </xdr:cNvPr>
        <xdr:cNvSpPr txBox="1"/>
      </xdr:nvSpPr>
      <xdr:spPr>
        <a:xfrm>
          <a:off x="12611744" y="1820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9633</xdr:rowOff>
    </xdr:from>
    <xdr:ext cx="405111" cy="259045"/>
    <xdr:sp macro="" textlink="">
      <xdr:nvSpPr>
        <xdr:cNvPr id="696" name="n_1mainValue【公民館】&#10;有形固定資産減価償却率">
          <a:extLst>
            <a:ext uri="{FF2B5EF4-FFF2-40B4-BE49-F238E27FC236}">
              <a16:creationId xmlns:a16="http://schemas.microsoft.com/office/drawing/2014/main" id="{0F003E7D-39CC-48F1-8BB8-6113546E13B2}"/>
            </a:ext>
          </a:extLst>
        </xdr:cNvPr>
        <xdr:cNvSpPr txBox="1"/>
      </xdr:nvSpPr>
      <xdr:spPr>
        <a:xfrm>
          <a:off x="15266044" y="1784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146793</xdr:rowOff>
    </xdr:from>
    <xdr:ext cx="405111" cy="259045"/>
    <xdr:sp macro="" textlink="">
      <xdr:nvSpPr>
        <xdr:cNvPr id="697" name="n_2mainValue【公民館】&#10;有形固定資産減価償却率">
          <a:extLst>
            <a:ext uri="{FF2B5EF4-FFF2-40B4-BE49-F238E27FC236}">
              <a16:creationId xmlns:a16="http://schemas.microsoft.com/office/drawing/2014/main" id="{389A9F7B-D2B2-41ED-B074-E6F4A837C189}"/>
            </a:ext>
          </a:extLst>
        </xdr:cNvPr>
        <xdr:cNvSpPr txBox="1"/>
      </xdr:nvSpPr>
      <xdr:spPr>
        <a:xfrm>
          <a:off x="14389744" y="1780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117401</xdr:rowOff>
    </xdr:from>
    <xdr:ext cx="405111" cy="259045"/>
    <xdr:sp macro="" textlink="">
      <xdr:nvSpPr>
        <xdr:cNvPr id="698" name="n_3mainValue【公民館】&#10;有形固定資産減価償却率">
          <a:extLst>
            <a:ext uri="{FF2B5EF4-FFF2-40B4-BE49-F238E27FC236}">
              <a16:creationId xmlns:a16="http://schemas.microsoft.com/office/drawing/2014/main" id="{121897A1-891E-4B49-AF38-299E33BCED97}"/>
            </a:ext>
          </a:extLst>
        </xdr:cNvPr>
        <xdr:cNvSpPr txBox="1"/>
      </xdr:nvSpPr>
      <xdr:spPr>
        <a:xfrm>
          <a:off x="13500744" y="1777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65150</xdr:rowOff>
    </xdr:from>
    <xdr:ext cx="405111" cy="259045"/>
    <xdr:sp macro="" textlink="">
      <xdr:nvSpPr>
        <xdr:cNvPr id="699" name="n_4mainValue【公民館】&#10;有形固定資産減価償却率">
          <a:extLst>
            <a:ext uri="{FF2B5EF4-FFF2-40B4-BE49-F238E27FC236}">
              <a16:creationId xmlns:a16="http://schemas.microsoft.com/office/drawing/2014/main" id="{D410421F-3105-4FD9-AF40-8F8BB74CF804}"/>
            </a:ext>
          </a:extLst>
        </xdr:cNvPr>
        <xdr:cNvSpPr txBox="1"/>
      </xdr:nvSpPr>
      <xdr:spPr>
        <a:xfrm>
          <a:off x="12611744" y="1772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0A359DAA-AC9A-420F-8EFF-24527516EEE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70166B26-3E66-4218-B240-2A45214A09D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E83C93ED-6663-4AD8-A1B2-052FCF7C853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F0ABB0C6-6CAA-4A2B-81C6-5B8300CA027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79BE1099-CBA5-4BF4-A9E5-31AB0FEE17F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72BA9353-C2E1-4EA9-89A3-57369F80CD8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C454C944-F4F3-4CAD-B370-F3EAF81F0CE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32CDDBB0-C6E7-4038-B932-F2BFE3DC504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2A6CCF9F-826D-410E-BAB6-F27FAA9A664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26D5438C-F776-4E7A-9952-CB7DC729AA3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0" name="直線コネクタ 709">
          <a:extLst>
            <a:ext uri="{FF2B5EF4-FFF2-40B4-BE49-F238E27FC236}">
              <a16:creationId xmlns:a16="http://schemas.microsoft.com/office/drawing/2014/main" id="{FFED9E55-2020-4098-8B2B-FDD85EEE5715}"/>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1" name="テキスト ボックス 710">
          <a:extLst>
            <a:ext uri="{FF2B5EF4-FFF2-40B4-BE49-F238E27FC236}">
              <a16:creationId xmlns:a16="http://schemas.microsoft.com/office/drawing/2014/main" id="{A11C8A97-B553-41B2-973E-C9548F0C53CC}"/>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2" name="直線コネクタ 711">
          <a:extLst>
            <a:ext uri="{FF2B5EF4-FFF2-40B4-BE49-F238E27FC236}">
              <a16:creationId xmlns:a16="http://schemas.microsoft.com/office/drawing/2014/main" id="{B21A0E04-1957-4A8C-8779-F2C3D4FFBFA9}"/>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3" name="テキスト ボックス 712">
          <a:extLst>
            <a:ext uri="{FF2B5EF4-FFF2-40B4-BE49-F238E27FC236}">
              <a16:creationId xmlns:a16="http://schemas.microsoft.com/office/drawing/2014/main" id="{03627A40-CAE4-4391-BBC1-71B0356ACBFB}"/>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4" name="直線コネクタ 713">
          <a:extLst>
            <a:ext uri="{FF2B5EF4-FFF2-40B4-BE49-F238E27FC236}">
              <a16:creationId xmlns:a16="http://schemas.microsoft.com/office/drawing/2014/main" id="{60EA65B5-B6BB-46C7-A356-D7FDB6826F84}"/>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715" name="テキスト ボックス 714">
          <a:extLst>
            <a:ext uri="{FF2B5EF4-FFF2-40B4-BE49-F238E27FC236}">
              <a16:creationId xmlns:a16="http://schemas.microsoft.com/office/drawing/2014/main" id="{973E00EF-7426-4E38-9BB0-93469A9761B8}"/>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6" name="直線コネクタ 715">
          <a:extLst>
            <a:ext uri="{FF2B5EF4-FFF2-40B4-BE49-F238E27FC236}">
              <a16:creationId xmlns:a16="http://schemas.microsoft.com/office/drawing/2014/main" id="{2DD2A048-CC5E-4731-9703-3FE6DA636BAF}"/>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717" name="テキスト ボックス 716">
          <a:extLst>
            <a:ext uri="{FF2B5EF4-FFF2-40B4-BE49-F238E27FC236}">
              <a16:creationId xmlns:a16="http://schemas.microsoft.com/office/drawing/2014/main" id="{457C504B-70DA-4AE2-86D3-47968C65B2FE}"/>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8" name="直線コネクタ 717">
          <a:extLst>
            <a:ext uri="{FF2B5EF4-FFF2-40B4-BE49-F238E27FC236}">
              <a16:creationId xmlns:a16="http://schemas.microsoft.com/office/drawing/2014/main" id="{A28A53F4-8311-4BBE-9CD2-638EAA97E936}"/>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19" name="テキスト ボックス 718">
          <a:extLst>
            <a:ext uri="{FF2B5EF4-FFF2-40B4-BE49-F238E27FC236}">
              <a16:creationId xmlns:a16="http://schemas.microsoft.com/office/drawing/2014/main" id="{E32EAC23-F7B9-49BA-B62D-F55873850BEF}"/>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161A7B4B-A613-44BA-B018-830CC7A8093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21" name="テキスト ボックス 720">
          <a:extLst>
            <a:ext uri="{FF2B5EF4-FFF2-40B4-BE49-F238E27FC236}">
              <a16:creationId xmlns:a16="http://schemas.microsoft.com/office/drawing/2014/main" id="{1BE1F28D-8001-46CA-83C7-3963880AD854}"/>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A1551DF0-9BF5-4E11-B103-45F6743A91E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136550</xdr:rowOff>
    </xdr:from>
    <xdr:to>
      <xdr:col>116</xdr:col>
      <xdr:colOff>62864</xdr:colOff>
      <xdr:row>108</xdr:row>
      <xdr:rowOff>150952</xdr:rowOff>
    </xdr:to>
    <xdr:cxnSp macro="">
      <xdr:nvCxnSpPr>
        <xdr:cNvPr id="723" name="直線コネクタ 722">
          <a:extLst>
            <a:ext uri="{FF2B5EF4-FFF2-40B4-BE49-F238E27FC236}">
              <a16:creationId xmlns:a16="http://schemas.microsoft.com/office/drawing/2014/main" id="{B39680ED-2826-43D9-9118-439E194198BB}"/>
            </a:ext>
          </a:extLst>
        </xdr:cNvPr>
        <xdr:cNvCxnSpPr/>
      </xdr:nvCxnSpPr>
      <xdr:spPr>
        <a:xfrm flipV="1">
          <a:off x="22160864" y="17281550"/>
          <a:ext cx="0" cy="1386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154779</xdr:rowOff>
    </xdr:from>
    <xdr:ext cx="469744" cy="259045"/>
    <xdr:sp macro="" textlink="">
      <xdr:nvSpPr>
        <xdr:cNvPr id="724" name="【公民館】&#10;一人当たり面積最小値テキスト">
          <a:extLst>
            <a:ext uri="{FF2B5EF4-FFF2-40B4-BE49-F238E27FC236}">
              <a16:creationId xmlns:a16="http://schemas.microsoft.com/office/drawing/2014/main" id="{F30AC937-232B-4BA1-94D8-503B2FA59D02}"/>
            </a:ext>
          </a:extLst>
        </xdr:cNvPr>
        <xdr:cNvSpPr txBox="1"/>
      </xdr:nvSpPr>
      <xdr:spPr>
        <a:xfrm>
          <a:off x="22199600" y="1867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150952</xdr:rowOff>
    </xdr:from>
    <xdr:to>
      <xdr:col>116</xdr:col>
      <xdr:colOff>152400</xdr:colOff>
      <xdr:row>108</xdr:row>
      <xdr:rowOff>150952</xdr:rowOff>
    </xdr:to>
    <xdr:cxnSp macro="">
      <xdr:nvCxnSpPr>
        <xdr:cNvPr id="725" name="直線コネクタ 724">
          <a:extLst>
            <a:ext uri="{FF2B5EF4-FFF2-40B4-BE49-F238E27FC236}">
              <a16:creationId xmlns:a16="http://schemas.microsoft.com/office/drawing/2014/main" id="{7D1A5E1B-2C41-43C6-8B7E-E99D398EED03}"/>
            </a:ext>
          </a:extLst>
        </xdr:cNvPr>
        <xdr:cNvCxnSpPr/>
      </xdr:nvCxnSpPr>
      <xdr:spPr>
        <a:xfrm>
          <a:off x="22072600" y="1866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83227</xdr:rowOff>
    </xdr:from>
    <xdr:ext cx="534377" cy="259045"/>
    <xdr:sp macro="" textlink="">
      <xdr:nvSpPr>
        <xdr:cNvPr id="726" name="【公民館】&#10;一人当たり面積最大値テキスト">
          <a:extLst>
            <a:ext uri="{FF2B5EF4-FFF2-40B4-BE49-F238E27FC236}">
              <a16:creationId xmlns:a16="http://schemas.microsoft.com/office/drawing/2014/main" id="{3FFC098D-34FD-485F-BD22-1BC73533D346}"/>
            </a:ext>
          </a:extLst>
        </xdr:cNvPr>
        <xdr:cNvSpPr txBox="1"/>
      </xdr:nvSpPr>
      <xdr:spPr>
        <a:xfrm>
          <a:off x="22199600" y="1705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136550</xdr:rowOff>
    </xdr:from>
    <xdr:to>
      <xdr:col>116</xdr:col>
      <xdr:colOff>152400</xdr:colOff>
      <xdr:row>100</xdr:row>
      <xdr:rowOff>136550</xdr:rowOff>
    </xdr:to>
    <xdr:cxnSp macro="">
      <xdr:nvCxnSpPr>
        <xdr:cNvPr id="727" name="直線コネクタ 726">
          <a:extLst>
            <a:ext uri="{FF2B5EF4-FFF2-40B4-BE49-F238E27FC236}">
              <a16:creationId xmlns:a16="http://schemas.microsoft.com/office/drawing/2014/main" id="{87D071FC-0401-4A2B-808F-3908DF5651AA}"/>
            </a:ext>
          </a:extLst>
        </xdr:cNvPr>
        <xdr:cNvCxnSpPr/>
      </xdr:nvCxnSpPr>
      <xdr:spPr>
        <a:xfrm>
          <a:off x="22072600" y="17281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170933</xdr:rowOff>
    </xdr:from>
    <xdr:ext cx="469744" cy="259045"/>
    <xdr:sp macro="" textlink="">
      <xdr:nvSpPr>
        <xdr:cNvPr id="728" name="【公民館】&#10;一人当たり面積平均値テキスト">
          <a:extLst>
            <a:ext uri="{FF2B5EF4-FFF2-40B4-BE49-F238E27FC236}">
              <a16:creationId xmlns:a16="http://schemas.microsoft.com/office/drawing/2014/main" id="{7AE8D43D-C06A-4222-B3BB-897E124E6390}"/>
            </a:ext>
          </a:extLst>
        </xdr:cNvPr>
        <xdr:cNvSpPr txBox="1"/>
      </xdr:nvSpPr>
      <xdr:spPr>
        <a:xfrm>
          <a:off x="22199600" y="18516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21056</xdr:rowOff>
    </xdr:from>
    <xdr:to>
      <xdr:col>116</xdr:col>
      <xdr:colOff>114300</xdr:colOff>
      <xdr:row>108</xdr:row>
      <xdr:rowOff>122656</xdr:rowOff>
    </xdr:to>
    <xdr:sp macro="" textlink="">
      <xdr:nvSpPr>
        <xdr:cNvPr id="729" name="フローチャート: 判断 728">
          <a:extLst>
            <a:ext uri="{FF2B5EF4-FFF2-40B4-BE49-F238E27FC236}">
              <a16:creationId xmlns:a16="http://schemas.microsoft.com/office/drawing/2014/main" id="{24B36C5A-68CF-4506-A71A-11C0D267CC0F}"/>
            </a:ext>
          </a:extLst>
        </xdr:cNvPr>
        <xdr:cNvSpPr/>
      </xdr:nvSpPr>
      <xdr:spPr>
        <a:xfrm>
          <a:off x="22110700" y="18537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24791</xdr:rowOff>
    </xdr:from>
    <xdr:to>
      <xdr:col>112</xdr:col>
      <xdr:colOff>38100</xdr:colOff>
      <xdr:row>108</xdr:row>
      <xdr:rowOff>126391</xdr:rowOff>
    </xdr:to>
    <xdr:sp macro="" textlink="">
      <xdr:nvSpPr>
        <xdr:cNvPr id="730" name="フローチャート: 判断 729">
          <a:extLst>
            <a:ext uri="{FF2B5EF4-FFF2-40B4-BE49-F238E27FC236}">
              <a16:creationId xmlns:a16="http://schemas.microsoft.com/office/drawing/2014/main" id="{D3825075-54E0-4BAE-BA6F-832F855DCB36}"/>
            </a:ext>
          </a:extLst>
        </xdr:cNvPr>
        <xdr:cNvSpPr/>
      </xdr:nvSpPr>
      <xdr:spPr>
        <a:xfrm>
          <a:off x="21272500" y="18541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30048</xdr:rowOff>
    </xdr:from>
    <xdr:to>
      <xdr:col>107</xdr:col>
      <xdr:colOff>101600</xdr:colOff>
      <xdr:row>108</xdr:row>
      <xdr:rowOff>131648</xdr:rowOff>
    </xdr:to>
    <xdr:sp macro="" textlink="">
      <xdr:nvSpPr>
        <xdr:cNvPr id="731" name="フローチャート: 判断 730">
          <a:extLst>
            <a:ext uri="{FF2B5EF4-FFF2-40B4-BE49-F238E27FC236}">
              <a16:creationId xmlns:a16="http://schemas.microsoft.com/office/drawing/2014/main" id="{468FB41C-46F1-42FC-B8FC-2A0A8A4BEAFF}"/>
            </a:ext>
          </a:extLst>
        </xdr:cNvPr>
        <xdr:cNvSpPr/>
      </xdr:nvSpPr>
      <xdr:spPr>
        <a:xfrm>
          <a:off x="20383500" y="185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27381</xdr:rowOff>
    </xdr:from>
    <xdr:to>
      <xdr:col>102</xdr:col>
      <xdr:colOff>165100</xdr:colOff>
      <xdr:row>108</xdr:row>
      <xdr:rowOff>128981</xdr:rowOff>
    </xdr:to>
    <xdr:sp macro="" textlink="">
      <xdr:nvSpPr>
        <xdr:cNvPr id="732" name="フローチャート: 判断 731">
          <a:extLst>
            <a:ext uri="{FF2B5EF4-FFF2-40B4-BE49-F238E27FC236}">
              <a16:creationId xmlns:a16="http://schemas.microsoft.com/office/drawing/2014/main" id="{50D6904A-FAEE-49D7-81A0-3AFBBB620F42}"/>
            </a:ext>
          </a:extLst>
        </xdr:cNvPr>
        <xdr:cNvSpPr/>
      </xdr:nvSpPr>
      <xdr:spPr>
        <a:xfrm>
          <a:off x="19494500" y="185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26848</xdr:rowOff>
    </xdr:from>
    <xdr:to>
      <xdr:col>98</xdr:col>
      <xdr:colOff>38100</xdr:colOff>
      <xdr:row>108</xdr:row>
      <xdr:rowOff>128448</xdr:rowOff>
    </xdr:to>
    <xdr:sp macro="" textlink="">
      <xdr:nvSpPr>
        <xdr:cNvPr id="733" name="フローチャート: 判断 732">
          <a:extLst>
            <a:ext uri="{FF2B5EF4-FFF2-40B4-BE49-F238E27FC236}">
              <a16:creationId xmlns:a16="http://schemas.microsoft.com/office/drawing/2014/main" id="{2AA9B12A-82D8-44B2-910E-19CCF984194C}"/>
            </a:ext>
          </a:extLst>
        </xdr:cNvPr>
        <xdr:cNvSpPr/>
      </xdr:nvSpPr>
      <xdr:spPr>
        <a:xfrm>
          <a:off x="18605500" y="1854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7A572EB-A04F-46A5-81D2-72727E602B3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D0748B83-92F4-457A-B6F8-6B24B5F3342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EAF4953C-3D29-44C6-A656-ACEF01B48AE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1971C001-FB53-42D4-B857-58FB0F1CDA6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CE69F6DF-2481-455C-8557-F78AF255575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77369</xdr:rowOff>
    </xdr:from>
    <xdr:to>
      <xdr:col>116</xdr:col>
      <xdr:colOff>114300</xdr:colOff>
      <xdr:row>108</xdr:row>
      <xdr:rowOff>7519</xdr:rowOff>
    </xdr:to>
    <xdr:sp macro="" textlink="">
      <xdr:nvSpPr>
        <xdr:cNvPr id="739" name="楕円 738">
          <a:extLst>
            <a:ext uri="{FF2B5EF4-FFF2-40B4-BE49-F238E27FC236}">
              <a16:creationId xmlns:a16="http://schemas.microsoft.com/office/drawing/2014/main" id="{0814E3F7-76B3-4BFF-B3FE-1F735BBE30B0}"/>
            </a:ext>
          </a:extLst>
        </xdr:cNvPr>
        <xdr:cNvSpPr/>
      </xdr:nvSpPr>
      <xdr:spPr>
        <a:xfrm>
          <a:off x="22110700" y="1842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100246</xdr:rowOff>
    </xdr:from>
    <xdr:ext cx="469744" cy="259045"/>
    <xdr:sp macro="" textlink="">
      <xdr:nvSpPr>
        <xdr:cNvPr id="740" name="【公民館】&#10;一人当たり面積該当値テキスト">
          <a:extLst>
            <a:ext uri="{FF2B5EF4-FFF2-40B4-BE49-F238E27FC236}">
              <a16:creationId xmlns:a16="http://schemas.microsoft.com/office/drawing/2014/main" id="{BAB2FF23-8C42-4AD7-87C1-0B15C849F5A1}"/>
            </a:ext>
          </a:extLst>
        </xdr:cNvPr>
        <xdr:cNvSpPr txBox="1"/>
      </xdr:nvSpPr>
      <xdr:spPr>
        <a:xfrm>
          <a:off x="22199600" y="1827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85141</xdr:rowOff>
    </xdr:from>
    <xdr:to>
      <xdr:col>112</xdr:col>
      <xdr:colOff>38100</xdr:colOff>
      <xdr:row>108</xdr:row>
      <xdr:rowOff>15291</xdr:rowOff>
    </xdr:to>
    <xdr:sp macro="" textlink="">
      <xdr:nvSpPr>
        <xdr:cNvPr id="741" name="楕円 740">
          <a:extLst>
            <a:ext uri="{FF2B5EF4-FFF2-40B4-BE49-F238E27FC236}">
              <a16:creationId xmlns:a16="http://schemas.microsoft.com/office/drawing/2014/main" id="{9261765C-D188-4C98-B4DD-37671860FF7E}"/>
            </a:ext>
          </a:extLst>
        </xdr:cNvPr>
        <xdr:cNvSpPr/>
      </xdr:nvSpPr>
      <xdr:spPr>
        <a:xfrm>
          <a:off x="21272500" y="1843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128169</xdr:rowOff>
    </xdr:from>
    <xdr:to>
      <xdr:col>116</xdr:col>
      <xdr:colOff>63500</xdr:colOff>
      <xdr:row>107</xdr:row>
      <xdr:rowOff>135941</xdr:rowOff>
    </xdr:to>
    <xdr:cxnSp macro="">
      <xdr:nvCxnSpPr>
        <xdr:cNvPr id="742" name="直線コネクタ 741">
          <a:extLst>
            <a:ext uri="{FF2B5EF4-FFF2-40B4-BE49-F238E27FC236}">
              <a16:creationId xmlns:a16="http://schemas.microsoft.com/office/drawing/2014/main" id="{D63DF558-6091-4A34-9EE6-B1F3F26B3BB5}"/>
            </a:ext>
          </a:extLst>
        </xdr:cNvPr>
        <xdr:cNvCxnSpPr/>
      </xdr:nvCxnSpPr>
      <xdr:spPr>
        <a:xfrm flipV="1">
          <a:off x="21323300" y="18473319"/>
          <a:ext cx="8382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91847</xdr:rowOff>
    </xdr:from>
    <xdr:to>
      <xdr:col>107</xdr:col>
      <xdr:colOff>101600</xdr:colOff>
      <xdr:row>108</xdr:row>
      <xdr:rowOff>21997</xdr:rowOff>
    </xdr:to>
    <xdr:sp macro="" textlink="">
      <xdr:nvSpPr>
        <xdr:cNvPr id="743" name="楕円 742">
          <a:extLst>
            <a:ext uri="{FF2B5EF4-FFF2-40B4-BE49-F238E27FC236}">
              <a16:creationId xmlns:a16="http://schemas.microsoft.com/office/drawing/2014/main" id="{222D7997-1467-4CFA-A5CF-963B796F20A5}"/>
            </a:ext>
          </a:extLst>
        </xdr:cNvPr>
        <xdr:cNvSpPr/>
      </xdr:nvSpPr>
      <xdr:spPr>
        <a:xfrm>
          <a:off x="20383500" y="1843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135941</xdr:rowOff>
    </xdr:from>
    <xdr:to>
      <xdr:col>111</xdr:col>
      <xdr:colOff>177800</xdr:colOff>
      <xdr:row>107</xdr:row>
      <xdr:rowOff>142647</xdr:rowOff>
    </xdr:to>
    <xdr:cxnSp macro="">
      <xdr:nvCxnSpPr>
        <xdr:cNvPr id="744" name="直線コネクタ 743">
          <a:extLst>
            <a:ext uri="{FF2B5EF4-FFF2-40B4-BE49-F238E27FC236}">
              <a16:creationId xmlns:a16="http://schemas.microsoft.com/office/drawing/2014/main" id="{2BC39A78-3089-43FA-B43A-23CB99D785DF}"/>
            </a:ext>
          </a:extLst>
        </xdr:cNvPr>
        <xdr:cNvCxnSpPr/>
      </xdr:nvCxnSpPr>
      <xdr:spPr>
        <a:xfrm flipV="1">
          <a:off x="20434300" y="18481091"/>
          <a:ext cx="889000" cy="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95886</xdr:rowOff>
    </xdr:from>
    <xdr:to>
      <xdr:col>102</xdr:col>
      <xdr:colOff>165100</xdr:colOff>
      <xdr:row>108</xdr:row>
      <xdr:rowOff>26036</xdr:rowOff>
    </xdr:to>
    <xdr:sp macro="" textlink="">
      <xdr:nvSpPr>
        <xdr:cNvPr id="745" name="楕円 744">
          <a:extLst>
            <a:ext uri="{FF2B5EF4-FFF2-40B4-BE49-F238E27FC236}">
              <a16:creationId xmlns:a16="http://schemas.microsoft.com/office/drawing/2014/main" id="{7B763CF1-BEAB-45B8-8AE5-D726DE3A0D35}"/>
            </a:ext>
          </a:extLst>
        </xdr:cNvPr>
        <xdr:cNvSpPr/>
      </xdr:nvSpPr>
      <xdr:spPr>
        <a:xfrm>
          <a:off x="19494500" y="1844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142647</xdr:rowOff>
    </xdr:from>
    <xdr:to>
      <xdr:col>107</xdr:col>
      <xdr:colOff>50800</xdr:colOff>
      <xdr:row>107</xdr:row>
      <xdr:rowOff>146686</xdr:rowOff>
    </xdr:to>
    <xdr:cxnSp macro="">
      <xdr:nvCxnSpPr>
        <xdr:cNvPr id="746" name="直線コネクタ 745">
          <a:extLst>
            <a:ext uri="{FF2B5EF4-FFF2-40B4-BE49-F238E27FC236}">
              <a16:creationId xmlns:a16="http://schemas.microsoft.com/office/drawing/2014/main" id="{40C7FF04-FADE-42FF-8466-7BB6BFD172F7}"/>
            </a:ext>
          </a:extLst>
        </xdr:cNvPr>
        <xdr:cNvCxnSpPr/>
      </xdr:nvCxnSpPr>
      <xdr:spPr>
        <a:xfrm flipV="1">
          <a:off x="19545300" y="18487797"/>
          <a:ext cx="889000" cy="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102133</xdr:rowOff>
    </xdr:from>
    <xdr:to>
      <xdr:col>98</xdr:col>
      <xdr:colOff>38100</xdr:colOff>
      <xdr:row>108</xdr:row>
      <xdr:rowOff>32283</xdr:rowOff>
    </xdr:to>
    <xdr:sp macro="" textlink="">
      <xdr:nvSpPr>
        <xdr:cNvPr id="747" name="楕円 746">
          <a:extLst>
            <a:ext uri="{FF2B5EF4-FFF2-40B4-BE49-F238E27FC236}">
              <a16:creationId xmlns:a16="http://schemas.microsoft.com/office/drawing/2014/main" id="{CB9EDB51-FD40-4499-9A59-663D37C526EB}"/>
            </a:ext>
          </a:extLst>
        </xdr:cNvPr>
        <xdr:cNvSpPr/>
      </xdr:nvSpPr>
      <xdr:spPr>
        <a:xfrm>
          <a:off x="18605500" y="1844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146686</xdr:rowOff>
    </xdr:from>
    <xdr:to>
      <xdr:col>102</xdr:col>
      <xdr:colOff>114300</xdr:colOff>
      <xdr:row>107</xdr:row>
      <xdr:rowOff>152933</xdr:rowOff>
    </xdr:to>
    <xdr:cxnSp macro="">
      <xdr:nvCxnSpPr>
        <xdr:cNvPr id="748" name="直線コネクタ 747">
          <a:extLst>
            <a:ext uri="{FF2B5EF4-FFF2-40B4-BE49-F238E27FC236}">
              <a16:creationId xmlns:a16="http://schemas.microsoft.com/office/drawing/2014/main" id="{E9F358E0-2EF1-43A2-BE8B-567AAE7B3098}"/>
            </a:ext>
          </a:extLst>
        </xdr:cNvPr>
        <xdr:cNvCxnSpPr/>
      </xdr:nvCxnSpPr>
      <xdr:spPr>
        <a:xfrm flipV="1">
          <a:off x="18656300" y="18491836"/>
          <a:ext cx="889000" cy="6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117518</xdr:rowOff>
    </xdr:from>
    <xdr:ext cx="469744" cy="259045"/>
    <xdr:sp macro="" textlink="">
      <xdr:nvSpPr>
        <xdr:cNvPr id="749" name="n_1aveValue【公民館】&#10;一人当たり面積">
          <a:extLst>
            <a:ext uri="{FF2B5EF4-FFF2-40B4-BE49-F238E27FC236}">
              <a16:creationId xmlns:a16="http://schemas.microsoft.com/office/drawing/2014/main" id="{7C6DCC62-5060-4257-BC5A-13398F921868}"/>
            </a:ext>
          </a:extLst>
        </xdr:cNvPr>
        <xdr:cNvSpPr txBox="1"/>
      </xdr:nvSpPr>
      <xdr:spPr>
        <a:xfrm>
          <a:off x="21075727" y="18634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122775</xdr:rowOff>
    </xdr:from>
    <xdr:ext cx="469744" cy="259045"/>
    <xdr:sp macro="" textlink="">
      <xdr:nvSpPr>
        <xdr:cNvPr id="750" name="n_2aveValue【公民館】&#10;一人当たり面積">
          <a:extLst>
            <a:ext uri="{FF2B5EF4-FFF2-40B4-BE49-F238E27FC236}">
              <a16:creationId xmlns:a16="http://schemas.microsoft.com/office/drawing/2014/main" id="{5BD5D3B3-DBFE-4A61-BA4F-DC35C47832B4}"/>
            </a:ext>
          </a:extLst>
        </xdr:cNvPr>
        <xdr:cNvSpPr txBox="1"/>
      </xdr:nvSpPr>
      <xdr:spPr>
        <a:xfrm>
          <a:off x="20199427" y="18639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120108</xdr:rowOff>
    </xdr:from>
    <xdr:ext cx="469744" cy="259045"/>
    <xdr:sp macro="" textlink="">
      <xdr:nvSpPr>
        <xdr:cNvPr id="751" name="n_3aveValue【公民館】&#10;一人当たり面積">
          <a:extLst>
            <a:ext uri="{FF2B5EF4-FFF2-40B4-BE49-F238E27FC236}">
              <a16:creationId xmlns:a16="http://schemas.microsoft.com/office/drawing/2014/main" id="{1A7993E6-7975-412D-81EF-A29D1C0A1960}"/>
            </a:ext>
          </a:extLst>
        </xdr:cNvPr>
        <xdr:cNvSpPr txBox="1"/>
      </xdr:nvSpPr>
      <xdr:spPr>
        <a:xfrm>
          <a:off x="19310427" y="18636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119575</xdr:rowOff>
    </xdr:from>
    <xdr:ext cx="469744" cy="259045"/>
    <xdr:sp macro="" textlink="">
      <xdr:nvSpPr>
        <xdr:cNvPr id="752" name="n_4aveValue【公民館】&#10;一人当たり面積">
          <a:extLst>
            <a:ext uri="{FF2B5EF4-FFF2-40B4-BE49-F238E27FC236}">
              <a16:creationId xmlns:a16="http://schemas.microsoft.com/office/drawing/2014/main" id="{2DCBE798-4510-4B0D-9C4A-23B39413B330}"/>
            </a:ext>
          </a:extLst>
        </xdr:cNvPr>
        <xdr:cNvSpPr txBox="1"/>
      </xdr:nvSpPr>
      <xdr:spPr>
        <a:xfrm>
          <a:off x="18421427" y="18636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31818</xdr:rowOff>
    </xdr:from>
    <xdr:ext cx="469744" cy="259045"/>
    <xdr:sp macro="" textlink="">
      <xdr:nvSpPr>
        <xdr:cNvPr id="753" name="n_1mainValue【公民館】&#10;一人当たり面積">
          <a:extLst>
            <a:ext uri="{FF2B5EF4-FFF2-40B4-BE49-F238E27FC236}">
              <a16:creationId xmlns:a16="http://schemas.microsoft.com/office/drawing/2014/main" id="{B622CB57-C4C0-40BD-BE0F-DC5E6326F1C1}"/>
            </a:ext>
          </a:extLst>
        </xdr:cNvPr>
        <xdr:cNvSpPr txBox="1"/>
      </xdr:nvSpPr>
      <xdr:spPr>
        <a:xfrm>
          <a:off x="21075727" y="1820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38524</xdr:rowOff>
    </xdr:from>
    <xdr:ext cx="469744" cy="259045"/>
    <xdr:sp macro="" textlink="">
      <xdr:nvSpPr>
        <xdr:cNvPr id="754" name="n_2mainValue【公民館】&#10;一人当たり面積">
          <a:extLst>
            <a:ext uri="{FF2B5EF4-FFF2-40B4-BE49-F238E27FC236}">
              <a16:creationId xmlns:a16="http://schemas.microsoft.com/office/drawing/2014/main" id="{12F0E270-88DD-4B29-BB56-2B4A91AD79FA}"/>
            </a:ext>
          </a:extLst>
        </xdr:cNvPr>
        <xdr:cNvSpPr txBox="1"/>
      </xdr:nvSpPr>
      <xdr:spPr>
        <a:xfrm>
          <a:off x="20199427" y="18212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42563</xdr:rowOff>
    </xdr:from>
    <xdr:ext cx="469744" cy="259045"/>
    <xdr:sp macro="" textlink="">
      <xdr:nvSpPr>
        <xdr:cNvPr id="755" name="n_3mainValue【公民館】&#10;一人当たり面積">
          <a:extLst>
            <a:ext uri="{FF2B5EF4-FFF2-40B4-BE49-F238E27FC236}">
              <a16:creationId xmlns:a16="http://schemas.microsoft.com/office/drawing/2014/main" id="{C585E00D-010A-414F-BEDA-1825506AA560}"/>
            </a:ext>
          </a:extLst>
        </xdr:cNvPr>
        <xdr:cNvSpPr txBox="1"/>
      </xdr:nvSpPr>
      <xdr:spPr>
        <a:xfrm>
          <a:off x="19310427" y="18216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48810</xdr:rowOff>
    </xdr:from>
    <xdr:ext cx="469744" cy="259045"/>
    <xdr:sp macro="" textlink="">
      <xdr:nvSpPr>
        <xdr:cNvPr id="756" name="n_4mainValue【公民館】&#10;一人当たり面積">
          <a:extLst>
            <a:ext uri="{FF2B5EF4-FFF2-40B4-BE49-F238E27FC236}">
              <a16:creationId xmlns:a16="http://schemas.microsoft.com/office/drawing/2014/main" id="{774836A3-67F3-4719-BB4F-18B7E660168A}"/>
            </a:ext>
          </a:extLst>
        </xdr:cNvPr>
        <xdr:cNvSpPr txBox="1"/>
      </xdr:nvSpPr>
      <xdr:spPr>
        <a:xfrm>
          <a:off x="18421427" y="18222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D7FC4E4B-1A72-4375-8944-E010273547B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71DAB567-6D02-420C-80E1-02262BEC470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A82AE263-86C6-4EF2-8A40-B8C1BC8D016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類似団体と比較して特に有形固定資産減価償却率の高くなっている施設は、橋りょう、公営住宅であり、特に低くなっている施設は、保育所、学校施設である。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橋りょうについては、有形固定資産減価償却率</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７５．９</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％であり、橋りょう長寿命化修繕計画に基づき順次更新等を行い、適正な管理に努めていく。</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公営住宅については、有形固定資産減価償却率が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９１．２</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％と高くなっているが、令和３年度に公営住宅等長寿命化計画を策定しており、同計画に基づき大規模改修を行うなど、老朽化対策に取り組んでいくこととしている。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また、保育所及び学校施設については、令和３年度に大杉保育所及び大豊学園を新たに整備したことにより、有形固定資産減価償却率が大きく低下している。これに伴い、一人当たり面積も増加し、類似団体平均を上回ることとなった。維持管理にかかる経費の増加に留意しつつ</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、引き続き、子育て環境の整備に積極的に取り組んでいく。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055ED16-6473-4330-93B4-442344B6683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5C554B7-20CC-49E9-87BD-78148CF86A7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D8F63E1-6072-48A6-B815-9344E660C8C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9CD80B9-149A-4277-A4F0-2F8A47F90DC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高知県大豊町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9CC669-E464-4547-9FB8-E07FEE4E9D0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6FC923C-9DC7-4DAC-91D8-3A683AF2FA2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B241BF0-E590-4658-B843-9C1A17D3FB0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441CD6F-62F0-4FD3-9B40-717370D6B7A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BA8B72F-208D-4E89-8595-634B06170AC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25C9608-7BEA-4855-A47D-7DCE7AB070B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3,095
3,048
315.06
5,767,594
5,531,486
75,572
3,676,181
5,979,090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428FB4C-EE6B-4A41-A4E6-84E818CF1A3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7E5207F-0635-4273-B56D-A82D0577DC5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19272CE-010B-41AC-A8D7-8D157046BCA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F03021A-5CCC-465E-9F49-4C357BDEA94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4F40144-B8D0-4A36-8959-B0437F53D07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159EF79-E125-49FE-ADAD-A241F6785FA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7C63448-A341-4F6F-83EA-07FD4A70708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4025D02-3F34-4258-B918-05737AADABD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27E65E8-878B-4D62-94B6-533659EE23D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F5FB1B4-F2F4-4451-8F0E-60CAA8FC69B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47CE959-B729-45E9-8553-3589059B9E3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CD32CFC-EB34-459C-81E1-C9E67DC9444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176D8E4-4777-49A0-AF75-913596C80EA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E35AB20-9712-4CA1-B7D4-AA1D0BEEAEC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83CBC77-E77A-4B9D-BC71-2F76E538C3B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730842C-27DC-4953-B189-44913D1080E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83142C6-47CA-4C31-8583-41D03E36A33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5A37A00-89E0-4717-97D1-F194A7058B3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B8229B5-4F19-4449-ABAC-B59C91A581D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D47FFD8-15CA-40CC-88DD-CDF28EB8B29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5AB8EDB-4C7F-4ACD-AFEB-EE2FBBBEA34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C2A7F42-E184-44EE-8C89-AEB6F8505CB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4C7100A-7CD6-4C76-B57B-1E7B6159E8A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2919E0A-7B18-4DFC-A79D-BDB02A04301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BF8B4F1-8573-4ACD-A4CC-EA7D9E17470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E49AB64-6BEF-4B9F-B913-83E84588675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8A65445-F6FD-4768-B499-9412762C2D0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10E8031-DC7C-4704-9A84-8B5055324A8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0FA3B43-4AF2-4A83-82AC-B36AC54608C6}"/>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17125935-E3F9-4560-9DAE-8194AD228E1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7BC1606D-0BD2-4F9F-82EE-C3127DEA12B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AE9FF722-67A0-403A-9FB2-04F05AEC1AE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3EE30DEA-02FD-4BAC-A435-780F8AA2EAB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CCB4F738-866F-4BE2-93B0-54793BBC935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B7AB832E-2610-494C-8F90-AD02526384D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6C76AA7B-BED9-4136-BE2D-A548A693084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A9192DCF-B564-4235-81FB-9F02FCCC4689}"/>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A2BCEC8F-E11F-43E7-9B11-7936A8D928A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33BD4584-2671-41FE-8DCB-7333B00C2C8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1B5C29C-AB39-437E-9325-D9D47492BE3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709BD48C-AA7A-4ACF-A88E-FCAC5368328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4BE95DB2-77A1-4B2E-9EE2-605C1578EA4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B311A945-38D4-46F1-8100-7729842D91D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133B59F9-47A6-47BF-9015-2B760A7A701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56D4913B-B1A5-4639-9E24-764BA698DFA2}"/>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a:extLst>
            <a:ext uri="{FF2B5EF4-FFF2-40B4-BE49-F238E27FC236}">
              <a16:creationId xmlns:a16="http://schemas.microsoft.com/office/drawing/2014/main" id="{A05944DE-85B6-4551-9382-181FEE09931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a:extLst>
            <a:ext uri="{FF2B5EF4-FFF2-40B4-BE49-F238E27FC236}">
              <a16:creationId xmlns:a16="http://schemas.microsoft.com/office/drawing/2014/main" id="{A14447DE-9A83-4906-90F2-66613732662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a:extLst>
            <a:ext uri="{FF2B5EF4-FFF2-40B4-BE49-F238E27FC236}">
              <a16:creationId xmlns:a16="http://schemas.microsoft.com/office/drawing/2014/main" id="{19460028-811D-47E8-B6FE-DD8AA7A4AEF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a:extLst>
            <a:ext uri="{FF2B5EF4-FFF2-40B4-BE49-F238E27FC236}">
              <a16:creationId xmlns:a16="http://schemas.microsoft.com/office/drawing/2014/main" id="{564EFA13-3893-4913-B2CD-593E1DC2636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a:extLst>
            <a:ext uri="{FF2B5EF4-FFF2-40B4-BE49-F238E27FC236}">
              <a16:creationId xmlns:a16="http://schemas.microsoft.com/office/drawing/2014/main" id="{C238E449-7455-46CB-8803-3E3A6414DC0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a:extLst>
            <a:ext uri="{FF2B5EF4-FFF2-40B4-BE49-F238E27FC236}">
              <a16:creationId xmlns:a16="http://schemas.microsoft.com/office/drawing/2014/main" id="{CBA85402-1330-4D56-874C-6A5A075E7A8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a:extLst>
            <a:ext uri="{FF2B5EF4-FFF2-40B4-BE49-F238E27FC236}">
              <a16:creationId xmlns:a16="http://schemas.microsoft.com/office/drawing/2014/main" id="{D394A923-656E-4FED-AA77-0A8FAED879A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a:extLst>
            <a:ext uri="{FF2B5EF4-FFF2-40B4-BE49-F238E27FC236}">
              <a16:creationId xmlns:a16="http://schemas.microsoft.com/office/drawing/2014/main" id="{06E964C5-E56A-4DAE-8B8C-9719468AE396}"/>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a:extLst>
            <a:ext uri="{FF2B5EF4-FFF2-40B4-BE49-F238E27FC236}">
              <a16:creationId xmlns:a16="http://schemas.microsoft.com/office/drawing/2014/main" id="{832E7343-CFFA-4FE2-845A-2CF75A3F758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a:extLst>
            <a:ext uri="{FF2B5EF4-FFF2-40B4-BE49-F238E27FC236}">
              <a16:creationId xmlns:a16="http://schemas.microsoft.com/office/drawing/2014/main" id="{36FC746C-BEF2-4474-9AB1-0DC86A003D1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a:extLst>
            <a:ext uri="{FF2B5EF4-FFF2-40B4-BE49-F238E27FC236}">
              <a16:creationId xmlns:a16="http://schemas.microsoft.com/office/drawing/2014/main" id="{D7343B36-5B8A-4F4B-971B-082933EA05F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a:extLst>
            <a:ext uri="{FF2B5EF4-FFF2-40B4-BE49-F238E27FC236}">
              <a16:creationId xmlns:a16="http://schemas.microsoft.com/office/drawing/2014/main" id="{E2DED40B-3D31-41B6-85AC-04AEA7A1C5C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a:extLst>
            <a:ext uri="{FF2B5EF4-FFF2-40B4-BE49-F238E27FC236}">
              <a16:creationId xmlns:a16="http://schemas.microsoft.com/office/drawing/2014/main" id="{92B14225-41A7-4398-8FBF-CE4DC6BB0D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a:extLst>
            <a:ext uri="{FF2B5EF4-FFF2-40B4-BE49-F238E27FC236}">
              <a16:creationId xmlns:a16="http://schemas.microsoft.com/office/drawing/2014/main" id="{91727900-43EE-4743-BDCE-1CF012C22BA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a:extLst>
            <a:ext uri="{FF2B5EF4-FFF2-40B4-BE49-F238E27FC236}">
              <a16:creationId xmlns:a16="http://schemas.microsoft.com/office/drawing/2014/main" id="{B7744F3E-BFE3-402D-B0F5-F093CD65A3A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a:extLst>
            <a:ext uri="{FF2B5EF4-FFF2-40B4-BE49-F238E27FC236}">
              <a16:creationId xmlns:a16="http://schemas.microsoft.com/office/drawing/2014/main" id="{5042A3A6-DC43-4521-9D31-2994F2263A2D}"/>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73" name="正方形/長方形 72">
          <a:extLst>
            <a:ext uri="{FF2B5EF4-FFF2-40B4-BE49-F238E27FC236}">
              <a16:creationId xmlns:a16="http://schemas.microsoft.com/office/drawing/2014/main" id="{5F5ABF6F-3B1A-4003-91B8-A0007A863C7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74" name="正方形/長方形 73">
          <a:extLst>
            <a:ext uri="{FF2B5EF4-FFF2-40B4-BE49-F238E27FC236}">
              <a16:creationId xmlns:a16="http://schemas.microsoft.com/office/drawing/2014/main" id="{E2B84E02-84A9-41E4-8E02-CB33AB3B78D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75" name="正方形/長方形 74">
          <a:extLst>
            <a:ext uri="{FF2B5EF4-FFF2-40B4-BE49-F238E27FC236}">
              <a16:creationId xmlns:a16="http://schemas.microsoft.com/office/drawing/2014/main" id="{C2AC8301-DF8B-4790-98D0-E699216DE58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76" name="正方形/長方形 75">
          <a:extLst>
            <a:ext uri="{FF2B5EF4-FFF2-40B4-BE49-F238E27FC236}">
              <a16:creationId xmlns:a16="http://schemas.microsoft.com/office/drawing/2014/main" id="{06809C41-9080-40EA-B6CD-FB812BC8098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77" name="正方形/長方形 76">
          <a:extLst>
            <a:ext uri="{FF2B5EF4-FFF2-40B4-BE49-F238E27FC236}">
              <a16:creationId xmlns:a16="http://schemas.microsoft.com/office/drawing/2014/main" id="{07A510CE-856D-4794-A4FC-2BFCF56D491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78" name="正方形/長方形 77">
          <a:extLst>
            <a:ext uri="{FF2B5EF4-FFF2-40B4-BE49-F238E27FC236}">
              <a16:creationId xmlns:a16="http://schemas.microsoft.com/office/drawing/2014/main" id="{A06B5BFE-E5CE-48FD-A874-E3BDE5621C8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79" name="正方形/長方形 78">
          <a:extLst>
            <a:ext uri="{FF2B5EF4-FFF2-40B4-BE49-F238E27FC236}">
              <a16:creationId xmlns:a16="http://schemas.microsoft.com/office/drawing/2014/main" id="{64AD7658-CBC4-4D7A-809B-02FEC1DC3E8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80" name="正方形/長方形 79">
          <a:extLst>
            <a:ext uri="{FF2B5EF4-FFF2-40B4-BE49-F238E27FC236}">
              <a16:creationId xmlns:a16="http://schemas.microsoft.com/office/drawing/2014/main" id="{32555BF7-126A-46B7-A5D5-ECE1491C2DA1}"/>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81" name="正方形/長方形 80">
          <a:extLst>
            <a:ext uri="{FF2B5EF4-FFF2-40B4-BE49-F238E27FC236}">
              <a16:creationId xmlns:a16="http://schemas.microsoft.com/office/drawing/2014/main" id="{14062A15-C21E-4CEB-9C7E-7F373A9E2FB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82" name="正方形/長方形 81">
          <a:extLst>
            <a:ext uri="{FF2B5EF4-FFF2-40B4-BE49-F238E27FC236}">
              <a16:creationId xmlns:a16="http://schemas.microsoft.com/office/drawing/2014/main" id="{719BFEF1-F82F-4653-8E69-F8D1A30A5C7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83" name="正方形/長方形 82">
          <a:extLst>
            <a:ext uri="{FF2B5EF4-FFF2-40B4-BE49-F238E27FC236}">
              <a16:creationId xmlns:a16="http://schemas.microsoft.com/office/drawing/2014/main" id="{16772147-36CD-47AC-BB80-88BD4D85B40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84" name="正方形/長方形 83">
          <a:extLst>
            <a:ext uri="{FF2B5EF4-FFF2-40B4-BE49-F238E27FC236}">
              <a16:creationId xmlns:a16="http://schemas.microsoft.com/office/drawing/2014/main" id="{51F77295-4C3A-4C42-8127-8BCA3B5FB8F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85" name="正方形/長方形 84">
          <a:extLst>
            <a:ext uri="{FF2B5EF4-FFF2-40B4-BE49-F238E27FC236}">
              <a16:creationId xmlns:a16="http://schemas.microsoft.com/office/drawing/2014/main" id="{C9203503-5FC7-42A0-8038-D99667BB89D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86" name="正方形/長方形 85">
          <a:extLst>
            <a:ext uri="{FF2B5EF4-FFF2-40B4-BE49-F238E27FC236}">
              <a16:creationId xmlns:a16="http://schemas.microsoft.com/office/drawing/2014/main" id="{34BF5C25-B4A4-4EE1-959E-8F35BD6E0D0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87" name="正方形/長方形 86">
          <a:extLst>
            <a:ext uri="{FF2B5EF4-FFF2-40B4-BE49-F238E27FC236}">
              <a16:creationId xmlns:a16="http://schemas.microsoft.com/office/drawing/2014/main" id="{2A5D0B7D-C98B-4B10-8189-46B0E7577DD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88" name="正方形/長方形 87">
          <a:extLst>
            <a:ext uri="{FF2B5EF4-FFF2-40B4-BE49-F238E27FC236}">
              <a16:creationId xmlns:a16="http://schemas.microsoft.com/office/drawing/2014/main" id="{74D844B6-0237-4050-B2BA-C2698EC2C49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89" name="正方形/長方形 88">
          <a:extLst>
            <a:ext uri="{FF2B5EF4-FFF2-40B4-BE49-F238E27FC236}">
              <a16:creationId xmlns:a16="http://schemas.microsoft.com/office/drawing/2014/main" id="{8C513036-7ACB-424F-A188-BCF28FE95EB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90" name="正方形/長方形 89">
          <a:extLst>
            <a:ext uri="{FF2B5EF4-FFF2-40B4-BE49-F238E27FC236}">
              <a16:creationId xmlns:a16="http://schemas.microsoft.com/office/drawing/2014/main" id="{95E4BE51-3E9F-4085-A69A-371DBFEA794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91" name="正方形/長方形 90">
          <a:extLst>
            <a:ext uri="{FF2B5EF4-FFF2-40B4-BE49-F238E27FC236}">
              <a16:creationId xmlns:a16="http://schemas.microsoft.com/office/drawing/2014/main" id="{2FFB6186-9B43-4A9B-A939-9F19BE626E6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92" name="正方形/長方形 91">
          <a:extLst>
            <a:ext uri="{FF2B5EF4-FFF2-40B4-BE49-F238E27FC236}">
              <a16:creationId xmlns:a16="http://schemas.microsoft.com/office/drawing/2014/main" id="{B1D2D73F-1B51-4826-BAAC-1977BFC3EB4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93" name="正方形/長方形 92">
          <a:extLst>
            <a:ext uri="{FF2B5EF4-FFF2-40B4-BE49-F238E27FC236}">
              <a16:creationId xmlns:a16="http://schemas.microsoft.com/office/drawing/2014/main" id="{A077006B-7F6E-45C1-8172-9249E22274C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94" name="正方形/長方形 93">
          <a:extLst>
            <a:ext uri="{FF2B5EF4-FFF2-40B4-BE49-F238E27FC236}">
              <a16:creationId xmlns:a16="http://schemas.microsoft.com/office/drawing/2014/main" id="{DDC83A67-5783-446C-96FB-948AACF4D4A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95" name="正方形/長方形 94">
          <a:extLst>
            <a:ext uri="{FF2B5EF4-FFF2-40B4-BE49-F238E27FC236}">
              <a16:creationId xmlns:a16="http://schemas.microsoft.com/office/drawing/2014/main" id="{73224919-8E32-4B87-9C50-428A28D35E5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96" name="正方形/長方形 95">
          <a:extLst>
            <a:ext uri="{FF2B5EF4-FFF2-40B4-BE49-F238E27FC236}">
              <a16:creationId xmlns:a16="http://schemas.microsoft.com/office/drawing/2014/main" id="{1A5330CA-CC9C-4B16-9E84-D8EC685D5C7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97" name="正方形/長方形 96">
          <a:extLst>
            <a:ext uri="{FF2B5EF4-FFF2-40B4-BE49-F238E27FC236}">
              <a16:creationId xmlns:a16="http://schemas.microsoft.com/office/drawing/2014/main" id="{5A0653FB-2CB2-48E3-B6FE-58C8A4B1DCB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98" name="正方形/長方形 97">
          <a:extLst>
            <a:ext uri="{FF2B5EF4-FFF2-40B4-BE49-F238E27FC236}">
              <a16:creationId xmlns:a16="http://schemas.microsoft.com/office/drawing/2014/main" id="{411E47A2-A408-4BC3-8C0A-D2C4F1260A2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99" name="正方形/長方形 98">
          <a:extLst>
            <a:ext uri="{FF2B5EF4-FFF2-40B4-BE49-F238E27FC236}">
              <a16:creationId xmlns:a16="http://schemas.microsoft.com/office/drawing/2014/main" id="{AD1130EB-EAAE-4108-9CFD-A1183C9A8D0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00" name="正方形/長方形 99">
          <a:extLst>
            <a:ext uri="{FF2B5EF4-FFF2-40B4-BE49-F238E27FC236}">
              <a16:creationId xmlns:a16="http://schemas.microsoft.com/office/drawing/2014/main" id="{B1B16920-6D09-4EC3-9CEA-E1B9F4C9034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01" name="正方形/長方形 100">
          <a:extLst>
            <a:ext uri="{FF2B5EF4-FFF2-40B4-BE49-F238E27FC236}">
              <a16:creationId xmlns:a16="http://schemas.microsoft.com/office/drawing/2014/main" id="{442BBE64-494D-460E-948E-E9B27611B62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02" name="正方形/長方形 101">
          <a:extLst>
            <a:ext uri="{FF2B5EF4-FFF2-40B4-BE49-F238E27FC236}">
              <a16:creationId xmlns:a16="http://schemas.microsoft.com/office/drawing/2014/main" id="{565069BE-70F2-41E7-A406-4E9F287F83F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03" name="正方形/長方形 102">
          <a:extLst>
            <a:ext uri="{FF2B5EF4-FFF2-40B4-BE49-F238E27FC236}">
              <a16:creationId xmlns:a16="http://schemas.microsoft.com/office/drawing/2014/main" id="{F93EADA0-C34D-4F6D-AD77-2B942521CD7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04" name="正方形/長方形 103">
          <a:extLst>
            <a:ext uri="{FF2B5EF4-FFF2-40B4-BE49-F238E27FC236}">
              <a16:creationId xmlns:a16="http://schemas.microsoft.com/office/drawing/2014/main" id="{71852AC7-FF01-4182-A4AC-42F2181560B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105" name="テキスト ボックス 104">
          <a:extLst>
            <a:ext uri="{FF2B5EF4-FFF2-40B4-BE49-F238E27FC236}">
              <a16:creationId xmlns:a16="http://schemas.microsoft.com/office/drawing/2014/main" id="{2028881D-1309-4779-A056-298695343F3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106" name="直線コネクタ 105">
          <a:extLst>
            <a:ext uri="{FF2B5EF4-FFF2-40B4-BE49-F238E27FC236}">
              <a16:creationId xmlns:a16="http://schemas.microsoft.com/office/drawing/2014/main" id="{7FE79F56-4EE1-4543-80B0-BA63A4E29F0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107" name="テキスト ボックス 106">
          <a:extLst>
            <a:ext uri="{FF2B5EF4-FFF2-40B4-BE49-F238E27FC236}">
              <a16:creationId xmlns:a16="http://schemas.microsoft.com/office/drawing/2014/main" id="{42A83229-2072-4418-B64E-89BB95EC052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108" name="直線コネクタ 107">
          <a:extLst>
            <a:ext uri="{FF2B5EF4-FFF2-40B4-BE49-F238E27FC236}">
              <a16:creationId xmlns:a16="http://schemas.microsoft.com/office/drawing/2014/main" id="{7120063F-3C47-4115-A116-07FD5B417BB4}"/>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109" name="テキスト ボックス 108">
          <a:extLst>
            <a:ext uri="{FF2B5EF4-FFF2-40B4-BE49-F238E27FC236}">
              <a16:creationId xmlns:a16="http://schemas.microsoft.com/office/drawing/2014/main" id="{91DD8B8F-7129-44B9-9DF3-366A0F5E4285}"/>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110" name="直線コネクタ 109">
          <a:extLst>
            <a:ext uri="{FF2B5EF4-FFF2-40B4-BE49-F238E27FC236}">
              <a16:creationId xmlns:a16="http://schemas.microsoft.com/office/drawing/2014/main" id="{0F614F33-0FC0-459D-AC6B-928A6FF45EA3}"/>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111" name="テキスト ボックス 110">
          <a:extLst>
            <a:ext uri="{FF2B5EF4-FFF2-40B4-BE49-F238E27FC236}">
              <a16:creationId xmlns:a16="http://schemas.microsoft.com/office/drawing/2014/main" id="{C84EFE11-2D29-4F66-B23B-2DFE115FF637}"/>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112" name="直線コネクタ 111">
          <a:extLst>
            <a:ext uri="{FF2B5EF4-FFF2-40B4-BE49-F238E27FC236}">
              <a16:creationId xmlns:a16="http://schemas.microsoft.com/office/drawing/2014/main" id="{77CEFCC3-466A-4E44-95F1-A22B8F111FF2}"/>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113" name="テキスト ボックス 112">
          <a:extLst>
            <a:ext uri="{FF2B5EF4-FFF2-40B4-BE49-F238E27FC236}">
              <a16:creationId xmlns:a16="http://schemas.microsoft.com/office/drawing/2014/main" id="{0F0EE7FF-A9E1-48A0-8D93-CFAB891B7D44}"/>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114" name="直線コネクタ 113">
          <a:extLst>
            <a:ext uri="{FF2B5EF4-FFF2-40B4-BE49-F238E27FC236}">
              <a16:creationId xmlns:a16="http://schemas.microsoft.com/office/drawing/2014/main" id="{55062A07-C6D9-4744-B3F2-31A5BDB3C6FB}"/>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115" name="テキスト ボックス 114">
          <a:extLst>
            <a:ext uri="{FF2B5EF4-FFF2-40B4-BE49-F238E27FC236}">
              <a16:creationId xmlns:a16="http://schemas.microsoft.com/office/drawing/2014/main" id="{A95A01F9-8CB1-4D56-9636-17DAE8B24C24}"/>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116" name="直線コネクタ 115">
          <a:extLst>
            <a:ext uri="{FF2B5EF4-FFF2-40B4-BE49-F238E27FC236}">
              <a16:creationId xmlns:a16="http://schemas.microsoft.com/office/drawing/2014/main" id="{82F2D652-EA28-4976-AF1A-C4C02BBE74F6}"/>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117" name="テキスト ボックス 116">
          <a:extLst>
            <a:ext uri="{FF2B5EF4-FFF2-40B4-BE49-F238E27FC236}">
              <a16:creationId xmlns:a16="http://schemas.microsoft.com/office/drawing/2014/main" id="{C393E82B-FD93-44DF-B7B5-B5A20DAE9354}"/>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118" name="直線コネクタ 117">
          <a:extLst>
            <a:ext uri="{FF2B5EF4-FFF2-40B4-BE49-F238E27FC236}">
              <a16:creationId xmlns:a16="http://schemas.microsoft.com/office/drawing/2014/main" id="{CA0BCF16-8A92-4B74-A8C1-F2A771C7E818}"/>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119" name="テキスト ボックス 118">
          <a:extLst>
            <a:ext uri="{FF2B5EF4-FFF2-40B4-BE49-F238E27FC236}">
              <a16:creationId xmlns:a16="http://schemas.microsoft.com/office/drawing/2014/main" id="{8DE476B2-4344-4609-842E-7DFCFDD0E0AA}"/>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120" name="直線コネクタ 119">
          <a:extLst>
            <a:ext uri="{FF2B5EF4-FFF2-40B4-BE49-F238E27FC236}">
              <a16:creationId xmlns:a16="http://schemas.microsoft.com/office/drawing/2014/main" id="{03F48CF4-C0B5-4BFA-A40A-375DD348C4E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121" name="【一般廃棄物処理施設】&#10;有形固定資産減価償却率グラフ枠">
          <a:extLst>
            <a:ext uri="{FF2B5EF4-FFF2-40B4-BE49-F238E27FC236}">
              <a16:creationId xmlns:a16="http://schemas.microsoft.com/office/drawing/2014/main" id="{38760730-796B-4F3D-89A2-026DA0F2DA7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122" name="直線コネクタ 121">
          <a:extLst>
            <a:ext uri="{FF2B5EF4-FFF2-40B4-BE49-F238E27FC236}">
              <a16:creationId xmlns:a16="http://schemas.microsoft.com/office/drawing/2014/main" id="{BE773969-DE40-47DC-89B8-170D3668EC9F}"/>
            </a:ext>
          </a:extLst>
        </xdr:cNvPr>
        <xdr:cNvCxnSpPr/>
      </xdr:nvCxnSpPr>
      <xdr:spPr>
        <a:xfrm flipV="1">
          <a:off x="16318864" y="57258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123" name="【一般廃棄物処理施設】&#10;有形固定資産減価償却率最小値テキスト">
          <a:extLst>
            <a:ext uri="{FF2B5EF4-FFF2-40B4-BE49-F238E27FC236}">
              <a16:creationId xmlns:a16="http://schemas.microsoft.com/office/drawing/2014/main" id="{46A0B718-5AEA-4CF6-8ED2-EE669102F661}"/>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124" name="直線コネクタ 123">
          <a:extLst>
            <a:ext uri="{FF2B5EF4-FFF2-40B4-BE49-F238E27FC236}">
              <a16:creationId xmlns:a16="http://schemas.microsoft.com/office/drawing/2014/main" id="{D2B66D0D-52A1-41ED-B05B-60B6CF5D691B}"/>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125" name="【一般廃棄物処理施設】&#10;有形固定資産減価償却率最大値テキスト">
          <a:extLst>
            <a:ext uri="{FF2B5EF4-FFF2-40B4-BE49-F238E27FC236}">
              <a16:creationId xmlns:a16="http://schemas.microsoft.com/office/drawing/2014/main" id="{9DAC0168-EAA1-41A2-8F55-A7800F63343C}"/>
            </a:ext>
          </a:extLst>
        </xdr:cNvPr>
        <xdr:cNvSpPr txBox="1"/>
      </xdr:nvSpPr>
      <xdr:spPr>
        <a:xfrm>
          <a:off x="16357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126" name="直線コネクタ 125">
          <a:extLst>
            <a:ext uri="{FF2B5EF4-FFF2-40B4-BE49-F238E27FC236}">
              <a16:creationId xmlns:a16="http://schemas.microsoft.com/office/drawing/2014/main" id="{BA9E2EE1-E364-4070-860B-603A66A33A65}"/>
            </a:ext>
          </a:extLst>
        </xdr:cNvPr>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113591</xdr:rowOff>
    </xdr:from>
    <xdr:ext cx="405111" cy="259045"/>
    <xdr:sp macro="" textlink="">
      <xdr:nvSpPr>
        <xdr:cNvPr id="127" name="【一般廃棄物処理施設】&#10;有形固定資産減価償却率平均値テキスト">
          <a:extLst>
            <a:ext uri="{FF2B5EF4-FFF2-40B4-BE49-F238E27FC236}">
              <a16:creationId xmlns:a16="http://schemas.microsoft.com/office/drawing/2014/main" id="{F1EFA1AF-FD36-4D47-A6F6-6DB3D7971FD9}"/>
            </a:ext>
          </a:extLst>
        </xdr:cNvPr>
        <xdr:cNvSpPr txBox="1"/>
      </xdr:nvSpPr>
      <xdr:spPr>
        <a:xfrm>
          <a:off x="16357600" y="6457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90715</xdr:rowOff>
    </xdr:from>
    <xdr:to>
      <xdr:col>85</xdr:col>
      <xdr:colOff>177800</xdr:colOff>
      <xdr:row>39</xdr:row>
      <xdr:rowOff>20865</xdr:rowOff>
    </xdr:to>
    <xdr:sp macro="" textlink="">
      <xdr:nvSpPr>
        <xdr:cNvPr id="128" name="フローチャート: 判断 127">
          <a:extLst>
            <a:ext uri="{FF2B5EF4-FFF2-40B4-BE49-F238E27FC236}">
              <a16:creationId xmlns:a16="http://schemas.microsoft.com/office/drawing/2014/main" id="{746FCA5F-59B8-4B9E-BDF6-8F190E7514B6}"/>
            </a:ext>
          </a:extLst>
        </xdr:cNvPr>
        <xdr:cNvSpPr/>
      </xdr:nvSpPr>
      <xdr:spPr>
        <a:xfrm>
          <a:off x="162687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80917</xdr:rowOff>
    </xdr:from>
    <xdr:to>
      <xdr:col>81</xdr:col>
      <xdr:colOff>101600</xdr:colOff>
      <xdr:row>39</xdr:row>
      <xdr:rowOff>11067</xdr:rowOff>
    </xdr:to>
    <xdr:sp macro="" textlink="">
      <xdr:nvSpPr>
        <xdr:cNvPr id="129" name="フローチャート: 判断 128">
          <a:extLst>
            <a:ext uri="{FF2B5EF4-FFF2-40B4-BE49-F238E27FC236}">
              <a16:creationId xmlns:a16="http://schemas.microsoft.com/office/drawing/2014/main" id="{4ADF45C4-97DB-49F0-9AC8-B87E0905138F}"/>
            </a:ext>
          </a:extLst>
        </xdr:cNvPr>
        <xdr:cNvSpPr/>
      </xdr:nvSpPr>
      <xdr:spPr>
        <a:xfrm>
          <a:off x="15430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18869</xdr:rowOff>
    </xdr:from>
    <xdr:to>
      <xdr:col>76</xdr:col>
      <xdr:colOff>165100</xdr:colOff>
      <xdr:row>38</xdr:row>
      <xdr:rowOff>120469</xdr:rowOff>
    </xdr:to>
    <xdr:sp macro="" textlink="">
      <xdr:nvSpPr>
        <xdr:cNvPr id="130" name="フローチャート: 判断 129">
          <a:extLst>
            <a:ext uri="{FF2B5EF4-FFF2-40B4-BE49-F238E27FC236}">
              <a16:creationId xmlns:a16="http://schemas.microsoft.com/office/drawing/2014/main" id="{14889D81-3A24-4560-8359-DCB952A9A571}"/>
            </a:ext>
          </a:extLst>
        </xdr:cNvPr>
        <xdr:cNvSpPr/>
      </xdr:nvSpPr>
      <xdr:spPr>
        <a:xfrm>
          <a:off x="14541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131" name="フローチャート: 判断 130">
          <a:extLst>
            <a:ext uri="{FF2B5EF4-FFF2-40B4-BE49-F238E27FC236}">
              <a16:creationId xmlns:a16="http://schemas.microsoft.com/office/drawing/2014/main" id="{720D547A-591D-419F-92FA-7E6456FA424E}"/>
            </a:ext>
          </a:extLst>
        </xdr:cNvPr>
        <xdr:cNvSpPr/>
      </xdr:nvSpPr>
      <xdr:spPr>
        <a:xfrm>
          <a:off x="13652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132" name="フローチャート: 判断 131">
          <a:extLst>
            <a:ext uri="{FF2B5EF4-FFF2-40B4-BE49-F238E27FC236}">
              <a16:creationId xmlns:a16="http://schemas.microsoft.com/office/drawing/2014/main" id="{DA29AA23-84C9-420C-AAF0-91EEC46FB238}"/>
            </a:ext>
          </a:extLst>
        </xdr:cNvPr>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6734AA78-B1E5-4F7B-9A8D-2B2D8B56A08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134" name="テキスト ボックス 133">
          <a:extLst>
            <a:ext uri="{FF2B5EF4-FFF2-40B4-BE49-F238E27FC236}">
              <a16:creationId xmlns:a16="http://schemas.microsoft.com/office/drawing/2014/main" id="{6D445437-0548-4955-A170-A6225F4FDA1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135" name="テキスト ボックス 134">
          <a:extLst>
            <a:ext uri="{FF2B5EF4-FFF2-40B4-BE49-F238E27FC236}">
              <a16:creationId xmlns:a16="http://schemas.microsoft.com/office/drawing/2014/main" id="{F9B6767A-5799-4AF1-8F78-029C77544FF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136" name="テキスト ボックス 135">
          <a:extLst>
            <a:ext uri="{FF2B5EF4-FFF2-40B4-BE49-F238E27FC236}">
              <a16:creationId xmlns:a16="http://schemas.microsoft.com/office/drawing/2014/main" id="{5FDE9CD0-9648-4021-9FBC-0A9F668180D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137" name="テキスト ボックス 136">
          <a:extLst>
            <a:ext uri="{FF2B5EF4-FFF2-40B4-BE49-F238E27FC236}">
              <a16:creationId xmlns:a16="http://schemas.microsoft.com/office/drawing/2014/main" id="{4CF27B4B-BB4E-4257-9450-ED95EF964EC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41728</xdr:rowOff>
    </xdr:from>
    <xdr:to>
      <xdr:col>85</xdr:col>
      <xdr:colOff>177800</xdr:colOff>
      <xdr:row>42</xdr:row>
      <xdr:rowOff>143328</xdr:rowOff>
    </xdr:to>
    <xdr:sp macro="" textlink="">
      <xdr:nvSpPr>
        <xdr:cNvPr id="138" name="楕円 137">
          <a:extLst>
            <a:ext uri="{FF2B5EF4-FFF2-40B4-BE49-F238E27FC236}">
              <a16:creationId xmlns:a16="http://schemas.microsoft.com/office/drawing/2014/main" id="{0F6D5F4B-25E0-4982-88D7-440E1D34B695}"/>
            </a:ext>
          </a:extLst>
        </xdr:cNvPr>
        <xdr:cNvSpPr/>
      </xdr:nvSpPr>
      <xdr:spPr>
        <a:xfrm>
          <a:off x="162687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128105</xdr:rowOff>
    </xdr:from>
    <xdr:ext cx="469744" cy="259045"/>
    <xdr:sp macro="" textlink="">
      <xdr:nvSpPr>
        <xdr:cNvPr id="139" name="【一般廃棄物処理施設】&#10;有形固定資産減価償却率該当値テキスト">
          <a:extLst>
            <a:ext uri="{FF2B5EF4-FFF2-40B4-BE49-F238E27FC236}">
              <a16:creationId xmlns:a16="http://schemas.microsoft.com/office/drawing/2014/main" id="{D0AE3BCB-2F37-4A94-81AC-78AC37610E13}"/>
            </a:ext>
          </a:extLst>
        </xdr:cNvPr>
        <xdr:cNvSpPr txBox="1"/>
      </xdr:nvSpPr>
      <xdr:spPr>
        <a:xfrm>
          <a:off x="16357600" y="715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41728</xdr:rowOff>
    </xdr:from>
    <xdr:to>
      <xdr:col>81</xdr:col>
      <xdr:colOff>101600</xdr:colOff>
      <xdr:row>42</xdr:row>
      <xdr:rowOff>143328</xdr:rowOff>
    </xdr:to>
    <xdr:sp macro="" textlink="">
      <xdr:nvSpPr>
        <xdr:cNvPr id="140" name="楕円 139">
          <a:extLst>
            <a:ext uri="{FF2B5EF4-FFF2-40B4-BE49-F238E27FC236}">
              <a16:creationId xmlns:a16="http://schemas.microsoft.com/office/drawing/2014/main" id="{55099E1D-CA53-423A-96C6-8BC715CBCB0B}"/>
            </a:ext>
          </a:extLst>
        </xdr:cNvPr>
        <xdr:cNvSpPr/>
      </xdr:nvSpPr>
      <xdr:spPr>
        <a:xfrm>
          <a:off x="15430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92528</xdr:rowOff>
    </xdr:from>
    <xdr:to>
      <xdr:col>85</xdr:col>
      <xdr:colOff>127000</xdr:colOff>
      <xdr:row>42</xdr:row>
      <xdr:rowOff>92528</xdr:rowOff>
    </xdr:to>
    <xdr:cxnSp macro="">
      <xdr:nvCxnSpPr>
        <xdr:cNvPr id="141" name="直線コネクタ 140">
          <a:extLst>
            <a:ext uri="{FF2B5EF4-FFF2-40B4-BE49-F238E27FC236}">
              <a16:creationId xmlns:a16="http://schemas.microsoft.com/office/drawing/2014/main" id="{B1B3FD6E-D8A7-41C8-B831-AFBD551F54F5}"/>
            </a:ext>
          </a:extLst>
        </xdr:cNvPr>
        <xdr:cNvCxnSpPr/>
      </xdr:nvCxnSpPr>
      <xdr:spPr>
        <a:xfrm>
          <a:off x="15481300" y="7293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42</xdr:row>
      <xdr:rowOff>41728</xdr:rowOff>
    </xdr:from>
    <xdr:to>
      <xdr:col>76</xdr:col>
      <xdr:colOff>165100</xdr:colOff>
      <xdr:row>42</xdr:row>
      <xdr:rowOff>143328</xdr:rowOff>
    </xdr:to>
    <xdr:sp macro="" textlink="">
      <xdr:nvSpPr>
        <xdr:cNvPr id="142" name="楕円 141">
          <a:extLst>
            <a:ext uri="{FF2B5EF4-FFF2-40B4-BE49-F238E27FC236}">
              <a16:creationId xmlns:a16="http://schemas.microsoft.com/office/drawing/2014/main" id="{49942F8F-E2FE-467B-8A6B-9F438BFFD6F5}"/>
            </a:ext>
          </a:extLst>
        </xdr:cNvPr>
        <xdr:cNvSpPr/>
      </xdr:nvSpPr>
      <xdr:spPr>
        <a:xfrm>
          <a:off x="14541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92528</xdr:rowOff>
    </xdr:from>
    <xdr:to>
      <xdr:col>81</xdr:col>
      <xdr:colOff>50800</xdr:colOff>
      <xdr:row>42</xdr:row>
      <xdr:rowOff>92528</xdr:rowOff>
    </xdr:to>
    <xdr:cxnSp macro="">
      <xdr:nvCxnSpPr>
        <xdr:cNvPr id="143" name="直線コネクタ 142">
          <a:extLst>
            <a:ext uri="{FF2B5EF4-FFF2-40B4-BE49-F238E27FC236}">
              <a16:creationId xmlns:a16="http://schemas.microsoft.com/office/drawing/2014/main" id="{21FD6E45-EB5A-4AFC-8E38-5CBC27B45A33}"/>
            </a:ext>
          </a:extLst>
        </xdr:cNvPr>
        <xdr:cNvCxnSpPr/>
      </xdr:nvCxnSpPr>
      <xdr:spPr>
        <a:xfrm>
          <a:off x="14592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42</xdr:row>
      <xdr:rowOff>41728</xdr:rowOff>
    </xdr:from>
    <xdr:to>
      <xdr:col>72</xdr:col>
      <xdr:colOff>38100</xdr:colOff>
      <xdr:row>42</xdr:row>
      <xdr:rowOff>143328</xdr:rowOff>
    </xdr:to>
    <xdr:sp macro="" textlink="">
      <xdr:nvSpPr>
        <xdr:cNvPr id="144" name="楕円 143">
          <a:extLst>
            <a:ext uri="{FF2B5EF4-FFF2-40B4-BE49-F238E27FC236}">
              <a16:creationId xmlns:a16="http://schemas.microsoft.com/office/drawing/2014/main" id="{07826083-E5D4-4CF6-9B83-49D89AB71AC5}"/>
            </a:ext>
          </a:extLst>
        </xdr:cNvPr>
        <xdr:cNvSpPr/>
      </xdr:nvSpPr>
      <xdr:spPr>
        <a:xfrm>
          <a:off x="13652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92528</xdr:rowOff>
    </xdr:from>
    <xdr:to>
      <xdr:col>76</xdr:col>
      <xdr:colOff>114300</xdr:colOff>
      <xdr:row>42</xdr:row>
      <xdr:rowOff>92528</xdr:rowOff>
    </xdr:to>
    <xdr:cxnSp macro="">
      <xdr:nvCxnSpPr>
        <xdr:cNvPr id="145" name="直線コネクタ 144">
          <a:extLst>
            <a:ext uri="{FF2B5EF4-FFF2-40B4-BE49-F238E27FC236}">
              <a16:creationId xmlns:a16="http://schemas.microsoft.com/office/drawing/2014/main" id="{2DB0EFD1-6DF2-416E-891B-D794676A44D3}"/>
            </a:ext>
          </a:extLst>
        </xdr:cNvPr>
        <xdr:cNvCxnSpPr/>
      </xdr:nvCxnSpPr>
      <xdr:spPr>
        <a:xfrm>
          <a:off x="13703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42</xdr:row>
      <xdr:rowOff>41728</xdr:rowOff>
    </xdr:from>
    <xdr:to>
      <xdr:col>67</xdr:col>
      <xdr:colOff>101600</xdr:colOff>
      <xdr:row>42</xdr:row>
      <xdr:rowOff>143328</xdr:rowOff>
    </xdr:to>
    <xdr:sp macro="" textlink="">
      <xdr:nvSpPr>
        <xdr:cNvPr id="146" name="楕円 145">
          <a:extLst>
            <a:ext uri="{FF2B5EF4-FFF2-40B4-BE49-F238E27FC236}">
              <a16:creationId xmlns:a16="http://schemas.microsoft.com/office/drawing/2014/main" id="{B0A3F60F-E754-443D-9B3F-D5204BF75B1D}"/>
            </a:ext>
          </a:extLst>
        </xdr:cNvPr>
        <xdr:cNvSpPr/>
      </xdr:nvSpPr>
      <xdr:spPr>
        <a:xfrm>
          <a:off x="12763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92528</xdr:rowOff>
    </xdr:from>
    <xdr:to>
      <xdr:col>71</xdr:col>
      <xdr:colOff>177800</xdr:colOff>
      <xdr:row>42</xdr:row>
      <xdr:rowOff>92528</xdr:rowOff>
    </xdr:to>
    <xdr:cxnSp macro="">
      <xdr:nvCxnSpPr>
        <xdr:cNvPr id="147" name="直線コネクタ 146">
          <a:extLst>
            <a:ext uri="{FF2B5EF4-FFF2-40B4-BE49-F238E27FC236}">
              <a16:creationId xmlns:a16="http://schemas.microsoft.com/office/drawing/2014/main" id="{55299376-77FB-4887-A2CB-EDB80BEE87E5}"/>
            </a:ext>
          </a:extLst>
        </xdr:cNvPr>
        <xdr:cNvCxnSpPr/>
      </xdr:nvCxnSpPr>
      <xdr:spPr>
        <a:xfrm>
          <a:off x="12814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27594</xdr:rowOff>
    </xdr:from>
    <xdr:ext cx="405111" cy="259045"/>
    <xdr:sp macro="" textlink="">
      <xdr:nvSpPr>
        <xdr:cNvPr id="148" name="n_1aveValue【一般廃棄物処理施設】&#10;有形固定資産減価償却率">
          <a:extLst>
            <a:ext uri="{FF2B5EF4-FFF2-40B4-BE49-F238E27FC236}">
              <a16:creationId xmlns:a16="http://schemas.microsoft.com/office/drawing/2014/main" id="{0DA8FDC0-82B6-4334-BD9F-CA5BA0973E24}"/>
            </a:ext>
          </a:extLst>
        </xdr:cNvPr>
        <xdr:cNvSpPr txBox="1"/>
      </xdr:nvSpPr>
      <xdr:spPr>
        <a:xfrm>
          <a:off x="15266044" y="637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136996</xdr:rowOff>
    </xdr:from>
    <xdr:ext cx="405111" cy="259045"/>
    <xdr:sp macro="" textlink="">
      <xdr:nvSpPr>
        <xdr:cNvPr id="149" name="n_2aveValue【一般廃棄物処理施設】&#10;有形固定資産減価償却率">
          <a:extLst>
            <a:ext uri="{FF2B5EF4-FFF2-40B4-BE49-F238E27FC236}">
              <a16:creationId xmlns:a16="http://schemas.microsoft.com/office/drawing/2014/main" id="{A2F5CF83-B677-4167-92A6-A6C722A64501}"/>
            </a:ext>
          </a:extLst>
        </xdr:cNvPr>
        <xdr:cNvSpPr txBox="1"/>
      </xdr:nvSpPr>
      <xdr:spPr>
        <a:xfrm>
          <a:off x="14389744" y="630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153324</xdr:rowOff>
    </xdr:from>
    <xdr:ext cx="405111" cy="259045"/>
    <xdr:sp macro="" textlink="">
      <xdr:nvSpPr>
        <xdr:cNvPr id="150" name="n_3aveValue【一般廃棄物処理施設】&#10;有形固定資産減価償却率">
          <a:extLst>
            <a:ext uri="{FF2B5EF4-FFF2-40B4-BE49-F238E27FC236}">
              <a16:creationId xmlns:a16="http://schemas.microsoft.com/office/drawing/2014/main" id="{DFF08A47-B40B-4F83-8000-44B71A792552}"/>
            </a:ext>
          </a:extLst>
        </xdr:cNvPr>
        <xdr:cNvSpPr txBox="1"/>
      </xdr:nvSpPr>
      <xdr:spPr>
        <a:xfrm>
          <a:off x="13500744" y="632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154957</xdr:rowOff>
    </xdr:from>
    <xdr:ext cx="405111" cy="259045"/>
    <xdr:sp macro="" textlink="">
      <xdr:nvSpPr>
        <xdr:cNvPr id="151" name="n_4aveValue【一般廃棄物処理施設】&#10;有形固定資産減価償却率">
          <a:extLst>
            <a:ext uri="{FF2B5EF4-FFF2-40B4-BE49-F238E27FC236}">
              <a16:creationId xmlns:a16="http://schemas.microsoft.com/office/drawing/2014/main" id="{54BCFEF3-DD65-4C07-B4F6-0B37E1B8062C}"/>
            </a:ext>
          </a:extLst>
        </xdr:cNvPr>
        <xdr:cNvSpPr txBox="1"/>
      </xdr:nvSpPr>
      <xdr:spPr>
        <a:xfrm>
          <a:off x="12611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42</xdr:row>
      <xdr:rowOff>134455</xdr:rowOff>
    </xdr:from>
    <xdr:ext cx="469744" cy="259045"/>
    <xdr:sp macro="" textlink="">
      <xdr:nvSpPr>
        <xdr:cNvPr id="152" name="n_1mainValue【一般廃棄物処理施設】&#10;有形固定資産減価償却率">
          <a:extLst>
            <a:ext uri="{FF2B5EF4-FFF2-40B4-BE49-F238E27FC236}">
              <a16:creationId xmlns:a16="http://schemas.microsoft.com/office/drawing/2014/main" id="{20B3C64A-32A1-44F7-991D-848116BFFBF3}"/>
            </a:ext>
          </a:extLst>
        </xdr:cNvPr>
        <xdr:cNvSpPr txBox="1"/>
      </xdr:nvSpPr>
      <xdr:spPr>
        <a:xfrm>
          <a:off x="152337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42</xdr:row>
      <xdr:rowOff>134455</xdr:rowOff>
    </xdr:from>
    <xdr:ext cx="469744" cy="259045"/>
    <xdr:sp macro="" textlink="">
      <xdr:nvSpPr>
        <xdr:cNvPr id="153" name="n_2mainValue【一般廃棄物処理施設】&#10;有形固定資産減価償却率">
          <a:extLst>
            <a:ext uri="{FF2B5EF4-FFF2-40B4-BE49-F238E27FC236}">
              <a16:creationId xmlns:a16="http://schemas.microsoft.com/office/drawing/2014/main" id="{D74723DD-F077-450A-9335-419A0A12BC41}"/>
            </a:ext>
          </a:extLst>
        </xdr:cNvPr>
        <xdr:cNvSpPr txBox="1"/>
      </xdr:nvSpPr>
      <xdr:spPr>
        <a:xfrm>
          <a:off x="14357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42</xdr:row>
      <xdr:rowOff>134455</xdr:rowOff>
    </xdr:from>
    <xdr:ext cx="469744" cy="259045"/>
    <xdr:sp macro="" textlink="">
      <xdr:nvSpPr>
        <xdr:cNvPr id="154" name="n_3mainValue【一般廃棄物処理施設】&#10;有形固定資産減価償却率">
          <a:extLst>
            <a:ext uri="{FF2B5EF4-FFF2-40B4-BE49-F238E27FC236}">
              <a16:creationId xmlns:a16="http://schemas.microsoft.com/office/drawing/2014/main" id="{95A52095-23D6-4C9E-9E35-DC1082B722F1}"/>
            </a:ext>
          </a:extLst>
        </xdr:cNvPr>
        <xdr:cNvSpPr txBox="1"/>
      </xdr:nvSpPr>
      <xdr:spPr>
        <a:xfrm>
          <a:off x="13468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42</xdr:row>
      <xdr:rowOff>134455</xdr:rowOff>
    </xdr:from>
    <xdr:ext cx="469744" cy="259045"/>
    <xdr:sp macro="" textlink="">
      <xdr:nvSpPr>
        <xdr:cNvPr id="155" name="n_4mainValue【一般廃棄物処理施設】&#10;有形固定資産減価償却率">
          <a:extLst>
            <a:ext uri="{FF2B5EF4-FFF2-40B4-BE49-F238E27FC236}">
              <a16:creationId xmlns:a16="http://schemas.microsoft.com/office/drawing/2014/main" id="{641F18E6-D358-4D43-948A-0B9C45EACB5D}"/>
            </a:ext>
          </a:extLst>
        </xdr:cNvPr>
        <xdr:cNvSpPr txBox="1"/>
      </xdr:nvSpPr>
      <xdr:spPr>
        <a:xfrm>
          <a:off x="12579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156" name="正方形/長方形 155">
          <a:extLst>
            <a:ext uri="{FF2B5EF4-FFF2-40B4-BE49-F238E27FC236}">
              <a16:creationId xmlns:a16="http://schemas.microsoft.com/office/drawing/2014/main" id="{5675D669-5A45-4F1D-A2BA-3B68C461A7D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57" name="正方形/長方形 156">
          <a:extLst>
            <a:ext uri="{FF2B5EF4-FFF2-40B4-BE49-F238E27FC236}">
              <a16:creationId xmlns:a16="http://schemas.microsoft.com/office/drawing/2014/main" id="{4E11DEC6-AC38-4E4F-808B-1D8F319A6E7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58" name="正方形/長方形 157">
          <a:extLst>
            <a:ext uri="{FF2B5EF4-FFF2-40B4-BE49-F238E27FC236}">
              <a16:creationId xmlns:a16="http://schemas.microsoft.com/office/drawing/2014/main" id="{380184C2-5806-454C-AF7B-5A4BDBA3BEF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59" name="正方形/長方形 158">
          <a:extLst>
            <a:ext uri="{FF2B5EF4-FFF2-40B4-BE49-F238E27FC236}">
              <a16:creationId xmlns:a16="http://schemas.microsoft.com/office/drawing/2014/main" id="{DCA18CAD-7678-4095-B0C5-07BE12A57E1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60" name="正方形/長方形 159">
          <a:extLst>
            <a:ext uri="{FF2B5EF4-FFF2-40B4-BE49-F238E27FC236}">
              <a16:creationId xmlns:a16="http://schemas.microsoft.com/office/drawing/2014/main" id="{E1A25AB6-56B5-4188-9302-9172A477F84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161" name="正方形/長方形 160">
          <a:extLst>
            <a:ext uri="{FF2B5EF4-FFF2-40B4-BE49-F238E27FC236}">
              <a16:creationId xmlns:a16="http://schemas.microsoft.com/office/drawing/2014/main" id="{BDBF8F12-244B-4221-95F4-411510B6F58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62" name="正方形/長方形 161">
          <a:extLst>
            <a:ext uri="{FF2B5EF4-FFF2-40B4-BE49-F238E27FC236}">
              <a16:creationId xmlns:a16="http://schemas.microsoft.com/office/drawing/2014/main" id="{DD50C375-660C-497F-9CAE-B2E7BB30CAF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63" name="正方形/長方形 162">
          <a:extLst>
            <a:ext uri="{FF2B5EF4-FFF2-40B4-BE49-F238E27FC236}">
              <a16:creationId xmlns:a16="http://schemas.microsoft.com/office/drawing/2014/main" id="{E64C6257-1802-40A4-8E07-59EA2211A0B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164" name="テキスト ボックス 163">
          <a:extLst>
            <a:ext uri="{FF2B5EF4-FFF2-40B4-BE49-F238E27FC236}">
              <a16:creationId xmlns:a16="http://schemas.microsoft.com/office/drawing/2014/main" id="{81AB4C9E-6C79-4AAF-9BCE-6EF24875011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165" name="直線コネクタ 164">
          <a:extLst>
            <a:ext uri="{FF2B5EF4-FFF2-40B4-BE49-F238E27FC236}">
              <a16:creationId xmlns:a16="http://schemas.microsoft.com/office/drawing/2014/main" id="{12A0E19A-1C04-41B0-87AB-6B6D163C4A9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166" name="直線コネクタ 165">
          <a:extLst>
            <a:ext uri="{FF2B5EF4-FFF2-40B4-BE49-F238E27FC236}">
              <a16:creationId xmlns:a16="http://schemas.microsoft.com/office/drawing/2014/main" id="{AF244497-3A42-4C36-98EF-1BC2257A594E}"/>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167" name="テキスト ボックス 166">
          <a:extLst>
            <a:ext uri="{FF2B5EF4-FFF2-40B4-BE49-F238E27FC236}">
              <a16:creationId xmlns:a16="http://schemas.microsoft.com/office/drawing/2014/main" id="{6A0E3A0F-909A-4565-963D-8A6618F844FA}"/>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168" name="直線コネクタ 167">
          <a:extLst>
            <a:ext uri="{FF2B5EF4-FFF2-40B4-BE49-F238E27FC236}">
              <a16:creationId xmlns:a16="http://schemas.microsoft.com/office/drawing/2014/main" id="{4EB52F2E-4D36-41D7-9F44-A9F3E67A7F62}"/>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169" name="テキスト ボックス 168">
          <a:extLst>
            <a:ext uri="{FF2B5EF4-FFF2-40B4-BE49-F238E27FC236}">
              <a16:creationId xmlns:a16="http://schemas.microsoft.com/office/drawing/2014/main" id="{F9DE56A4-9E78-4DBC-9DA5-72F9E2F58514}"/>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170" name="直線コネクタ 169">
          <a:extLst>
            <a:ext uri="{FF2B5EF4-FFF2-40B4-BE49-F238E27FC236}">
              <a16:creationId xmlns:a16="http://schemas.microsoft.com/office/drawing/2014/main" id="{49AB45FF-1348-42D6-91F2-FE7A036B39D3}"/>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171" name="テキスト ボックス 170">
          <a:extLst>
            <a:ext uri="{FF2B5EF4-FFF2-40B4-BE49-F238E27FC236}">
              <a16:creationId xmlns:a16="http://schemas.microsoft.com/office/drawing/2014/main" id="{593BE650-3CAB-454B-B093-F097DF3CF1B6}"/>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172" name="直線コネクタ 171">
          <a:extLst>
            <a:ext uri="{FF2B5EF4-FFF2-40B4-BE49-F238E27FC236}">
              <a16:creationId xmlns:a16="http://schemas.microsoft.com/office/drawing/2014/main" id="{A53CB552-9380-4E7C-8517-3B8E37A12CB1}"/>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173" name="テキスト ボックス 172">
          <a:extLst>
            <a:ext uri="{FF2B5EF4-FFF2-40B4-BE49-F238E27FC236}">
              <a16:creationId xmlns:a16="http://schemas.microsoft.com/office/drawing/2014/main" id="{CFB20628-74B6-4F17-8194-079756C76C3E}"/>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174" name="直線コネクタ 173">
          <a:extLst>
            <a:ext uri="{FF2B5EF4-FFF2-40B4-BE49-F238E27FC236}">
              <a16:creationId xmlns:a16="http://schemas.microsoft.com/office/drawing/2014/main" id="{A509C582-9B8C-4707-88AD-D697FD876011}"/>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175" name="テキスト ボックス 174">
          <a:extLst>
            <a:ext uri="{FF2B5EF4-FFF2-40B4-BE49-F238E27FC236}">
              <a16:creationId xmlns:a16="http://schemas.microsoft.com/office/drawing/2014/main" id="{92DF9497-A9B2-4518-BCAB-D8BA1C1627F4}"/>
            </a:ext>
          </a:extLst>
        </xdr:cNvPr>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176" name="直線コネクタ 175">
          <a:extLst>
            <a:ext uri="{FF2B5EF4-FFF2-40B4-BE49-F238E27FC236}">
              <a16:creationId xmlns:a16="http://schemas.microsoft.com/office/drawing/2014/main" id="{DDE2EB8B-1978-4544-9117-02E75457378B}"/>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177" name="テキスト ボックス 176">
          <a:extLst>
            <a:ext uri="{FF2B5EF4-FFF2-40B4-BE49-F238E27FC236}">
              <a16:creationId xmlns:a16="http://schemas.microsoft.com/office/drawing/2014/main" id="{35DCA3D2-3988-4B0A-B24B-A901BC4A7EE0}"/>
            </a:ext>
          </a:extLst>
        </xdr:cNvPr>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178" name="直線コネクタ 177">
          <a:extLst>
            <a:ext uri="{FF2B5EF4-FFF2-40B4-BE49-F238E27FC236}">
              <a16:creationId xmlns:a16="http://schemas.microsoft.com/office/drawing/2014/main" id="{47F94DED-BA27-44E4-9F3F-A3365C2E91F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179" name="テキスト ボックス 178">
          <a:extLst>
            <a:ext uri="{FF2B5EF4-FFF2-40B4-BE49-F238E27FC236}">
              <a16:creationId xmlns:a16="http://schemas.microsoft.com/office/drawing/2014/main" id="{9D887083-2F5E-4CC4-919C-F688A07B55CE}"/>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180" name="【一般廃棄物処理施設】&#10;一人当たり有形固定資産（償却資産）額グラフ枠">
          <a:extLst>
            <a:ext uri="{FF2B5EF4-FFF2-40B4-BE49-F238E27FC236}">
              <a16:creationId xmlns:a16="http://schemas.microsoft.com/office/drawing/2014/main" id="{5A5C5726-1198-40F9-8421-4F8E955118C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144602</xdr:rowOff>
    </xdr:from>
    <xdr:to>
      <xdr:col>116</xdr:col>
      <xdr:colOff>62864</xdr:colOff>
      <xdr:row>42</xdr:row>
      <xdr:rowOff>90161</xdr:rowOff>
    </xdr:to>
    <xdr:cxnSp macro="">
      <xdr:nvCxnSpPr>
        <xdr:cNvPr id="181" name="直線コネクタ 180">
          <a:extLst>
            <a:ext uri="{FF2B5EF4-FFF2-40B4-BE49-F238E27FC236}">
              <a16:creationId xmlns:a16="http://schemas.microsoft.com/office/drawing/2014/main" id="{22B6E263-C6BB-47D3-AD30-A91614EDF98B}"/>
            </a:ext>
          </a:extLst>
        </xdr:cNvPr>
        <xdr:cNvCxnSpPr/>
      </xdr:nvCxnSpPr>
      <xdr:spPr>
        <a:xfrm flipV="1">
          <a:off x="22160864" y="5802452"/>
          <a:ext cx="0" cy="1488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93988</xdr:rowOff>
    </xdr:from>
    <xdr:ext cx="469744" cy="259045"/>
    <xdr:sp macro="" textlink="">
      <xdr:nvSpPr>
        <xdr:cNvPr id="182" name="【一般廃棄物処理施設】&#10;一人当たり有形固定資産（償却資産）額最小値テキスト">
          <a:extLst>
            <a:ext uri="{FF2B5EF4-FFF2-40B4-BE49-F238E27FC236}">
              <a16:creationId xmlns:a16="http://schemas.microsoft.com/office/drawing/2014/main" id="{C6E587DE-F8F3-4C96-88BF-B1A1A3CDA004}"/>
            </a:ext>
          </a:extLst>
        </xdr:cNvPr>
        <xdr:cNvSpPr txBox="1"/>
      </xdr:nvSpPr>
      <xdr:spPr>
        <a:xfrm>
          <a:off x="22199600" y="729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90161</xdr:rowOff>
    </xdr:from>
    <xdr:to>
      <xdr:col>116</xdr:col>
      <xdr:colOff>152400</xdr:colOff>
      <xdr:row>42</xdr:row>
      <xdr:rowOff>90161</xdr:rowOff>
    </xdr:to>
    <xdr:cxnSp macro="">
      <xdr:nvCxnSpPr>
        <xdr:cNvPr id="183" name="直線コネクタ 182">
          <a:extLst>
            <a:ext uri="{FF2B5EF4-FFF2-40B4-BE49-F238E27FC236}">
              <a16:creationId xmlns:a16="http://schemas.microsoft.com/office/drawing/2014/main" id="{26864211-EEE8-4DBC-B8D6-10D6249033AA}"/>
            </a:ext>
          </a:extLst>
        </xdr:cNvPr>
        <xdr:cNvCxnSpPr/>
      </xdr:nvCxnSpPr>
      <xdr:spPr>
        <a:xfrm>
          <a:off x="22072600" y="729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91279</xdr:rowOff>
    </xdr:from>
    <xdr:ext cx="690189" cy="259045"/>
    <xdr:sp macro="" textlink="">
      <xdr:nvSpPr>
        <xdr:cNvPr id="184" name="【一般廃棄物処理施設】&#10;一人当たり有形固定資産（償却資産）額最大値テキスト">
          <a:extLst>
            <a:ext uri="{FF2B5EF4-FFF2-40B4-BE49-F238E27FC236}">
              <a16:creationId xmlns:a16="http://schemas.microsoft.com/office/drawing/2014/main" id="{2F333137-1C00-48A7-98F2-10E62947D0BD}"/>
            </a:ext>
          </a:extLst>
        </xdr:cNvPr>
        <xdr:cNvSpPr txBox="1"/>
      </xdr:nvSpPr>
      <xdr:spPr>
        <a:xfrm>
          <a:off x="22199600" y="55776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144602</xdr:rowOff>
    </xdr:from>
    <xdr:to>
      <xdr:col>116</xdr:col>
      <xdr:colOff>152400</xdr:colOff>
      <xdr:row>33</xdr:row>
      <xdr:rowOff>144602</xdr:rowOff>
    </xdr:to>
    <xdr:cxnSp macro="">
      <xdr:nvCxnSpPr>
        <xdr:cNvPr id="185" name="直線コネクタ 184">
          <a:extLst>
            <a:ext uri="{FF2B5EF4-FFF2-40B4-BE49-F238E27FC236}">
              <a16:creationId xmlns:a16="http://schemas.microsoft.com/office/drawing/2014/main" id="{55D6C437-C031-47B1-8555-7B8DBD30A39B}"/>
            </a:ext>
          </a:extLst>
        </xdr:cNvPr>
        <xdr:cNvCxnSpPr/>
      </xdr:nvCxnSpPr>
      <xdr:spPr>
        <a:xfrm>
          <a:off x="22072600" y="580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18351</xdr:rowOff>
    </xdr:from>
    <xdr:ext cx="599010" cy="259045"/>
    <xdr:sp macro="" textlink="">
      <xdr:nvSpPr>
        <xdr:cNvPr id="186" name="【一般廃棄物処理施設】&#10;一人当たり有形固定資産（償却資産）額平均値テキスト">
          <a:extLst>
            <a:ext uri="{FF2B5EF4-FFF2-40B4-BE49-F238E27FC236}">
              <a16:creationId xmlns:a16="http://schemas.microsoft.com/office/drawing/2014/main" id="{AAD76BD7-82FD-4362-815F-DADE9E4A9DA1}"/>
            </a:ext>
          </a:extLst>
        </xdr:cNvPr>
        <xdr:cNvSpPr txBox="1"/>
      </xdr:nvSpPr>
      <xdr:spPr>
        <a:xfrm>
          <a:off x="22199600" y="68763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166924</xdr:rowOff>
    </xdr:from>
    <xdr:to>
      <xdr:col>116</xdr:col>
      <xdr:colOff>114300</xdr:colOff>
      <xdr:row>41</xdr:row>
      <xdr:rowOff>97074</xdr:rowOff>
    </xdr:to>
    <xdr:sp macro="" textlink="">
      <xdr:nvSpPr>
        <xdr:cNvPr id="187" name="フローチャート: 判断 186">
          <a:extLst>
            <a:ext uri="{FF2B5EF4-FFF2-40B4-BE49-F238E27FC236}">
              <a16:creationId xmlns:a16="http://schemas.microsoft.com/office/drawing/2014/main" id="{BA6FF1E6-47C1-4C94-9616-ED4E656D31CB}"/>
            </a:ext>
          </a:extLst>
        </xdr:cNvPr>
        <xdr:cNvSpPr/>
      </xdr:nvSpPr>
      <xdr:spPr>
        <a:xfrm>
          <a:off x="22110700" y="702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13148</xdr:rowOff>
    </xdr:from>
    <xdr:to>
      <xdr:col>112</xdr:col>
      <xdr:colOff>38100</xdr:colOff>
      <xdr:row>41</xdr:row>
      <xdr:rowOff>114748</xdr:rowOff>
    </xdr:to>
    <xdr:sp macro="" textlink="">
      <xdr:nvSpPr>
        <xdr:cNvPr id="188" name="フローチャート: 判断 187">
          <a:extLst>
            <a:ext uri="{FF2B5EF4-FFF2-40B4-BE49-F238E27FC236}">
              <a16:creationId xmlns:a16="http://schemas.microsoft.com/office/drawing/2014/main" id="{728DFFCE-0632-472D-B552-C0477CD5E653}"/>
            </a:ext>
          </a:extLst>
        </xdr:cNvPr>
        <xdr:cNvSpPr/>
      </xdr:nvSpPr>
      <xdr:spPr>
        <a:xfrm>
          <a:off x="21272500" y="704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21589</xdr:rowOff>
    </xdr:from>
    <xdr:to>
      <xdr:col>107</xdr:col>
      <xdr:colOff>101600</xdr:colOff>
      <xdr:row>41</xdr:row>
      <xdr:rowOff>123189</xdr:rowOff>
    </xdr:to>
    <xdr:sp macro="" textlink="">
      <xdr:nvSpPr>
        <xdr:cNvPr id="189" name="フローチャート: 判断 188">
          <a:extLst>
            <a:ext uri="{FF2B5EF4-FFF2-40B4-BE49-F238E27FC236}">
              <a16:creationId xmlns:a16="http://schemas.microsoft.com/office/drawing/2014/main" id="{E630A70A-C66E-4C38-83A4-1496A63A8144}"/>
            </a:ext>
          </a:extLst>
        </xdr:cNvPr>
        <xdr:cNvSpPr/>
      </xdr:nvSpPr>
      <xdr:spPr>
        <a:xfrm>
          <a:off x="20383500" y="705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42589</xdr:rowOff>
    </xdr:from>
    <xdr:to>
      <xdr:col>102</xdr:col>
      <xdr:colOff>165100</xdr:colOff>
      <xdr:row>41</xdr:row>
      <xdr:rowOff>144189</xdr:rowOff>
    </xdr:to>
    <xdr:sp macro="" textlink="">
      <xdr:nvSpPr>
        <xdr:cNvPr id="190" name="フローチャート: 判断 189">
          <a:extLst>
            <a:ext uri="{FF2B5EF4-FFF2-40B4-BE49-F238E27FC236}">
              <a16:creationId xmlns:a16="http://schemas.microsoft.com/office/drawing/2014/main" id="{01A3D58D-A6B8-48B3-A3A6-47DA8FB02D55}"/>
            </a:ext>
          </a:extLst>
        </xdr:cNvPr>
        <xdr:cNvSpPr/>
      </xdr:nvSpPr>
      <xdr:spPr>
        <a:xfrm>
          <a:off x="19494500" y="7072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41448</xdr:rowOff>
    </xdr:from>
    <xdr:to>
      <xdr:col>98</xdr:col>
      <xdr:colOff>38100</xdr:colOff>
      <xdr:row>41</xdr:row>
      <xdr:rowOff>143048</xdr:rowOff>
    </xdr:to>
    <xdr:sp macro="" textlink="">
      <xdr:nvSpPr>
        <xdr:cNvPr id="191" name="フローチャート: 判断 190">
          <a:extLst>
            <a:ext uri="{FF2B5EF4-FFF2-40B4-BE49-F238E27FC236}">
              <a16:creationId xmlns:a16="http://schemas.microsoft.com/office/drawing/2014/main" id="{7A83ECB9-029E-4996-9A6B-FAA3D4E4FFFF}"/>
            </a:ext>
          </a:extLst>
        </xdr:cNvPr>
        <xdr:cNvSpPr/>
      </xdr:nvSpPr>
      <xdr:spPr>
        <a:xfrm>
          <a:off x="18605500" y="707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192" name="テキスト ボックス 191">
          <a:extLst>
            <a:ext uri="{FF2B5EF4-FFF2-40B4-BE49-F238E27FC236}">
              <a16:creationId xmlns:a16="http://schemas.microsoft.com/office/drawing/2014/main" id="{14873582-5978-4E58-B005-0C81ADEE824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193" name="テキスト ボックス 192">
          <a:extLst>
            <a:ext uri="{FF2B5EF4-FFF2-40B4-BE49-F238E27FC236}">
              <a16:creationId xmlns:a16="http://schemas.microsoft.com/office/drawing/2014/main" id="{9BE5F31B-E612-482E-8178-6280B7BAD89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194" name="テキスト ボックス 193">
          <a:extLst>
            <a:ext uri="{FF2B5EF4-FFF2-40B4-BE49-F238E27FC236}">
              <a16:creationId xmlns:a16="http://schemas.microsoft.com/office/drawing/2014/main" id="{048AF691-6D11-4814-AEF3-0B6D52CB088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195" name="テキスト ボックス 194">
          <a:extLst>
            <a:ext uri="{FF2B5EF4-FFF2-40B4-BE49-F238E27FC236}">
              <a16:creationId xmlns:a16="http://schemas.microsoft.com/office/drawing/2014/main" id="{516CBA49-FAE4-4062-A0B6-AB89085C1A0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196" name="テキスト ボックス 195">
          <a:extLst>
            <a:ext uri="{FF2B5EF4-FFF2-40B4-BE49-F238E27FC236}">
              <a16:creationId xmlns:a16="http://schemas.microsoft.com/office/drawing/2014/main" id="{CE5702B2-6CA1-49AC-BB9C-ED863C4F9CC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165726</xdr:rowOff>
    </xdr:from>
    <xdr:to>
      <xdr:col>116</xdr:col>
      <xdr:colOff>114300</xdr:colOff>
      <xdr:row>42</xdr:row>
      <xdr:rowOff>95876</xdr:rowOff>
    </xdr:to>
    <xdr:sp macro="" textlink="">
      <xdr:nvSpPr>
        <xdr:cNvPr id="197" name="楕円 196">
          <a:extLst>
            <a:ext uri="{FF2B5EF4-FFF2-40B4-BE49-F238E27FC236}">
              <a16:creationId xmlns:a16="http://schemas.microsoft.com/office/drawing/2014/main" id="{DB2D7890-E4A1-4BAB-AA15-1D5876648710}"/>
            </a:ext>
          </a:extLst>
        </xdr:cNvPr>
        <xdr:cNvSpPr/>
      </xdr:nvSpPr>
      <xdr:spPr>
        <a:xfrm>
          <a:off x="22110700" y="719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80653</xdr:rowOff>
    </xdr:from>
    <xdr:ext cx="534377" cy="259045"/>
    <xdr:sp macro="" textlink="">
      <xdr:nvSpPr>
        <xdr:cNvPr id="198" name="【一般廃棄物処理施設】&#10;一人当たり有形固定資産（償却資産）額該当値テキスト">
          <a:extLst>
            <a:ext uri="{FF2B5EF4-FFF2-40B4-BE49-F238E27FC236}">
              <a16:creationId xmlns:a16="http://schemas.microsoft.com/office/drawing/2014/main" id="{43A9F90D-9059-425B-8E42-8AA452BC23B6}"/>
            </a:ext>
          </a:extLst>
        </xdr:cNvPr>
        <xdr:cNvSpPr txBox="1"/>
      </xdr:nvSpPr>
      <xdr:spPr>
        <a:xfrm>
          <a:off x="22199600" y="711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167610</xdr:rowOff>
    </xdr:from>
    <xdr:to>
      <xdr:col>112</xdr:col>
      <xdr:colOff>38100</xdr:colOff>
      <xdr:row>42</xdr:row>
      <xdr:rowOff>97760</xdr:rowOff>
    </xdr:to>
    <xdr:sp macro="" textlink="">
      <xdr:nvSpPr>
        <xdr:cNvPr id="199" name="楕円 198">
          <a:extLst>
            <a:ext uri="{FF2B5EF4-FFF2-40B4-BE49-F238E27FC236}">
              <a16:creationId xmlns:a16="http://schemas.microsoft.com/office/drawing/2014/main" id="{9E5EE3B3-9DAD-429F-B8FD-E7699AC699AB}"/>
            </a:ext>
          </a:extLst>
        </xdr:cNvPr>
        <xdr:cNvSpPr/>
      </xdr:nvSpPr>
      <xdr:spPr>
        <a:xfrm>
          <a:off x="21272500" y="719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45076</xdr:rowOff>
    </xdr:from>
    <xdr:to>
      <xdr:col>116</xdr:col>
      <xdr:colOff>63500</xdr:colOff>
      <xdr:row>42</xdr:row>
      <xdr:rowOff>46960</xdr:rowOff>
    </xdr:to>
    <xdr:cxnSp macro="">
      <xdr:nvCxnSpPr>
        <xdr:cNvPr id="200" name="直線コネクタ 199">
          <a:extLst>
            <a:ext uri="{FF2B5EF4-FFF2-40B4-BE49-F238E27FC236}">
              <a16:creationId xmlns:a16="http://schemas.microsoft.com/office/drawing/2014/main" id="{A2D8A835-F8D1-4635-9E44-FC7C003B9C60}"/>
            </a:ext>
          </a:extLst>
        </xdr:cNvPr>
        <xdr:cNvCxnSpPr/>
      </xdr:nvCxnSpPr>
      <xdr:spPr>
        <a:xfrm flipV="1">
          <a:off x="21323300" y="7245976"/>
          <a:ext cx="838200" cy="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169233</xdr:rowOff>
    </xdr:from>
    <xdr:to>
      <xdr:col>107</xdr:col>
      <xdr:colOff>101600</xdr:colOff>
      <xdr:row>42</xdr:row>
      <xdr:rowOff>99383</xdr:rowOff>
    </xdr:to>
    <xdr:sp macro="" textlink="">
      <xdr:nvSpPr>
        <xdr:cNvPr id="201" name="楕円 200">
          <a:extLst>
            <a:ext uri="{FF2B5EF4-FFF2-40B4-BE49-F238E27FC236}">
              <a16:creationId xmlns:a16="http://schemas.microsoft.com/office/drawing/2014/main" id="{893C76E4-E697-48B7-BBA6-2D19BEDA085F}"/>
            </a:ext>
          </a:extLst>
        </xdr:cNvPr>
        <xdr:cNvSpPr/>
      </xdr:nvSpPr>
      <xdr:spPr>
        <a:xfrm>
          <a:off x="20383500" y="719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46960</xdr:rowOff>
    </xdr:from>
    <xdr:to>
      <xdr:col>111</xdr:col>
      <xdr:colOff>177800</xdr:colOff>
      <xdr:row>42</xdr:row>
      <xdr:rowOff>48583</xdr:rowOff>
    </xdr:to>
    <xdr:cxnSp macro="">
      <xdr:nvCxnSpPr>
        <xdr:cNvPr id="202" name="直線コネクタ 201">
          <a:extLst>
            <a:ext uri="{FF2B5EF4-FFF2-40B4-BE49-F238E27FC236}">
              <a16:creationId xmlns:a16="http://schemas.microsoft.com/office/drawing/2014/main" id="{78290A05-0948-4DD8-84B4-2CAF7C77424F}"/>
            </a:ext>
          </a:extLst>
        </xdr:cNvPr>
        <xdr:cNvCxnSpPr/>
      </xdr:nvCxnSpPr>
      <xdr:spPr>
        <a:xfrm flipV="1">
          <a:off x="20434300" y="7247860"/>
          <a:ext cx="889000" cy="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170210</xdr:rowOff>
    </xdr:from>
    <xdr:to>
      <xdr:col>102</xdr:col>
      <xdr:colOff>165100</xdr:colOff>
      <xdr:row>42</xdr:row>
      <xdr:rowOff>100360</xdr:rowOff>
    </xdr:to>
    <xdr:sp macro="" textlink="">
      <xdr:nvSpPr>
        <xdr:cNvPr id="203" name="楕円 202">
          <a:extLst>
            <a:ext uri="{FF2B5EF4-FFF2-40B4-BE49-F238E27FC236}">
              <a16:creationId xmlns:a16="http://schemas.microsoft.com/office/drawing/2014/main" id="{D52E03FC-5416-4C38-A52A-75803B992C5B}"/>
            </a:ext>
          </a:extLst>
        </xdr:cNvPr>
        <xdr:cNvSpPr/>
      </xdr:nvSpPr>
      <xdr:spPr>
        <a:xfrm>
          <a:off x="19494500" y="719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48583</xdr:rowOff>
    </xdr:from>
    <xdr:to>
      <xdr:col>107</xdr:col>
      <xdr:colOff>50800</xdr:colOff>
      <xdr:row>42</xdr:row>
      <xdr:rowOff>49560</xdr:rowOff>
    </xdr:to>
    <xdr:cxnSp macro="">
      <xdr:nvCxnSpPr>
        <xdr:cNvPr id="204" name="直線コネクタ 203">
          <a:extLst>
            <a:ext uri="{FF2B5EF4-FFF2-40B4-BE49-F238E27FC236}">
              <a16:creationId xmlns:a16="http://schemas.microsoft.com/office/drawing/2014/main" id="{74128FD2-44FB-4FE8-9E21-1E7BB999C30C}"/>
            </a:ext>
          </a:extLst>
        </xdr:cNvPr>
        <xdr:cNvCxnSpPr/>
      </xdr:nvCxnSpPr>
      <xdr:spPr>
        <a:xfrm flipV="1">
          <a:off x="19545300" y="7249483"/>
          <a:ext cx="889000" cy="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42</xdr:row>
      <xdr:rowOff>276</xdr:rowOff>
    </xdr:from>
    <xdr:to>
      <xdr:col>98</xdr:col>
      <xdr:colOff>38100</xdr:colOff>
      <xdr:row>42</xdr:row>
      <xdr:rowOff>101876</xdr:rowOff>
    </xdr:to>
    <xdr:sp macro="" textlink="">
      <xdr:nvSpPr>
        <xdr:cNvPr id="205" name="楕円 204">
          <a:extLst>
            <a:ext uri="{FF2B5EF4-FFF2-40B4-BE49-F238E27FC236}">
              <a16:creationId xmlns:a16="http://schemas.microsoft.com/office/drawing/2014/main" id="{6630C762-8ED2-4F32-A76A-CE2D595D2EE0}"/>
            </a:ext>
          </a:extLst>
        </xdr:cNvPr>
        <xdr:cNvSpPr/>
      </xdr:nvSpPr>
      <xdr:spPr>
        <a:xfrm>
          <a:off x="18605500" y="720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49560</xdr:rowOff>
    </xdr:from>
    <xdr:to>
      <xdr:col>102</xdr:col>
      <xdr:colOff>114300</xdr:colOff>
      <xdr:row>42</xdr:row>
      <xdr:rowOff>51076</xdr:rowOff>
    </xdr:to>
    <xdr:cxnSp macro="">
      <xdr:nvCxnSpPr>
        <xdr:cNvPr id="206" name="直線コネクタ 205">
          <a:extLst>
            <a:ext uri="{FF2B5EF4-FFF2-40B4-BE49-F238E27FC236}">
              <a16:creationId xmlns:a16="http://schemas.microsoft.com/office/drawing/2014/main" id="{08C5FA1A-C740-42D5-8D92-7BEE7FADCC6B}"/>
            </a:ext>
          </a:extLst>
        </xdr:cNvPr>
        <xdr:cNvCxnSpPr/>
      </xdr:nvCxnSpPr>
      <xdr:spPr>
        <a:xfrm flipV="1">
          <a:off x="18656300" y="7250460"/>
          <a:ext cx="889000" cy="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131275</xdr:rowOff>
    </xdr:from>
    <xdr:ext cx="599010" cy="259045"/>
    <xdr:sp macro="" textlink="">
      <xdr:nvSpPr>
        <xdr:cNvPr id="207" name="n_1aveValue【一般廃棄物処理施設】&#10;一人当たり有形固定資産（償却資産）額">
          <a:extLst>
            <a:ext uri="{FF2B5EF4-FFF2-40B4-BE49-F238E27FC236}">
              <a16:creationId xmlns:a16="http://schemas.microsoft.com/office/drawing/2014/main" id="{86B6C85D-67AE-46D5-8219-F51216F3B9AA}"/>
            </a:ext>
          </a:extLst>
        </xdr:cNvPr>
        <xdr:cNvSpPr txBox="1"/>
      </xdr:nvSpPr>
      <xdr:spPr>
        <a:xfrm>
          <a:off x="21011095" y="6817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139716</xdr:rowOff>
    </xdr:from>
    <xdr:ext cx="599010" cy="259045"/>
    <xdr:sp macro="" textlink="">
      <xdr:nvSpPr>
        <xdr:cNvPr id="208" name="n_2aveValue【一般廃棄物処理施設】&#10;一人当たり有形固定資産（償却資産）額">
          <a:extLst>
            <a:ext uri="{FF2B5EF4-FFF2-40B4-BE49-F238E27FC236}">
              <a16:creationId xmlns:a16="http://schemas.microsoft.com/office/drawing/2014/main" id="{8139A55C-8C00-4469-A586-EC5FAAE45AB3}"/>
            </a:ext>
          </a:extLst>
        </xdr:cNvPr>
        <xdr:cNvSpPr txBox="1"/>
      </xdr:nvSpPr>
      <xdr:spPr>
        <a:xfrm>
          <a:off x="20134795" y="6826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160716</xdr:rowOff>
    </xdr:from>
    <xdr:ext cx="599010" cy="259045"/>
    <xdr:sp macro="" textlink="">
      <xdr:nvSpPr>
        <xdr:cNvPr id="209" name="n_3aveValue【一般廃棄物処理施設】&#10;一人当たり有形固定資産（償却資産）額">
          <a:extLst>
            <a:ext uri="{FF2B5EF4-FFF2-40B4-BE49-F238E27FC236}">
              <a16:creationId xmlns:a16="http://schemas.microsoft.com/office/drawing/2014/main" id="{72CD7105-0775-40BA-A2C8-5BC3919B9BD9}"/>
            </a:ext>
          </a:extLst>
        </xdr:cNvPr>
        <xdr:cNvSpPr txBox="1"/>
      </xdr:nvSpPr>
      <xdr:spPr>
        <a:xfrm>
          <a:off x="19245795" y="6847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159575</xdr:rowOff>
    </xdr:from>
    <xdr:ext cx="599010" cy="259045"/>
    <xdr:sp macro="" textlink="">
      <xdr:nvSpPr>
        <xdr:cNvPr id="210" name="n_4aveValue【一般廃棄物処理施設】&#10;一人当たり有形固定資産（償却資産）額">
          <a:extLst>
            <a:ext uri="{FF2B5EF4-FFF2-40B4-BE49-F238E27FC236}">
              <a16:creationId xmlns:a16="http://schemas.microsoft.com/office/drawing/2014/main" id="{1BAC3C4A-4909-4A4F-B238-7A88B802CBB4}"/>
            </a:ext>
          </a:extLst>
        </xdr:cNvPr>
        <xdr:cNvSpPr txBox="1"/>
      </xdr:nvSpPr>
      <xdr:spPr>
        <a:xfrm>
          <a:off x="18356795" y="6846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88887</xdr:rowOff>
    </xdr:from>
    <xdr:ext cx="534377" cy="259045"/>
    <xdr:sp macro="" textlink="">
      <xdr:nvSpPr>
        <xdr:cNvPr id="211" name="n_1mainValue【一般廃棄物処理施設】&#10;一人当たり有形固定資産（償却資産）額">
          <a:extLst>
            <a:ext uri="{FF2B5EF4-FFF2-40B4-BE49-F238E27FC236}">
              <a16:creationId xmlns:a16="http://schemas.microsoft.com/office/drawing/2014/main" id="{064EC208-A1B1-4913-B6DF-A6BD6BB2EAE1}"/>
            </a:ext>
          </a:extLst>
        </xdr:cNvPr>
        <xdr:cNvSpPr txBox="1"/>
      </xdr:nvSpPr>
      <xdr:spPr>
        <a:xfrm>
          <a:off x="21043411" y="7289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90510</xdr:rowOff>
    </xdr:from>
    <xdr:ext cx="534377" cy="259045"/>
    <xdr:sp macro="" textlink="">
      <xdr:nvSpPr>
        <xdr:cNvPr id="212" name="n_2mainValue【一般廃棄物処理施設】&#10;一人当たり有形固定資産（償却資産）額">
          <a:extLst>
            <a:ext uri="{FF2B5EF4-FFF2-40B4-BE49-F238E27FC236}">
              <a16:creationId xmlns:a16="http://schemas.microsoft.com/office/drawing/2014/main" id="{1C64F0CD-B989-4911-89FD-139EE7C791BB}"/>
            </a:ext>
          </a:extLst>
        </xdr:cNvPr>
        <xdr:cNvSpPr txBox="1"/>
      </xdr:nvSpPr>
      <xdr:spPr>
        <a:xfrm>
          <a:off x="20167111" y="7291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91487</xdr:rowOff>
    </xdr:from>
    <xdr:ext cx="534377" cy="259045"/>
    <xdr:sp macro="" textlink="">
      <xdr:nvSpPr>
        <xdr:cNvPr id="213" name="n_3mainValue【一般廃棄物処理施設】&#10;一人当たり有形固定資産（償却資産）額">
          <a:extLst>
            <a:ext uri="{FF2B5EF4-FFF2-40B4-BE49-F238E27FC236}">
              <a16:creationId xmlns:a16="http://schemas.microsoft.com/office/drawing/2014/main" id="{381A7076-2EF4-449E-BEF1-C230524ADA8B}"/>
            </a:ext>
          </a:extLst>
        </xdr:cNvPr>
        <xdr:cNvSpPr txBox="1"/>
      </xdr:nvSpPr>
      <xdr:spPr>
        <a:xfrm>
          <a:off x="19278111" y="729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93003</xdr:rowOff>
    </xdr:from>
    <xdr:ext cx="534377" cy="259045"/>
    <xdr:sp macro="" textlink="">
      <xdr:nvSpPr>
        <xdr:cNvPr id="214" name="n_4mainValue【一般廃棄物処理施設】&#10;一人当たり有形固定資産（償却資産）額">
          <a:extLst>
            <a:ext uri="{FF2B5EF4-FFF2-40B4-BE49-F238E27FC236}">
              <a16:creationId xmlns:a16="http://schemas.microsoft.com/office/drawing/2014/main" id="{D2690B7F-C168-4D0A-B092-1D3FDDC09E7D}"/>
            </a:ext>
          </a:extLst>
        </xdr:cNvPr>
        <xdr:cNvSpPr txBox="1"/>
      </xdr:nvSpPr>
      <xdr:spPr>
        <a:xfrm>
          <a:off x="18389111" y="729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215" name="正方形/長方形 214">
          <a:extLst>
            <a:ext uri="{FF2B5EF4-FFF2-40B4-BE49-F238E27FC236}">
              <a16:creationId xmlns:a16="http://schemas.microsoft.com/office/drawing/2014/main" id="{376BCD3A-4389-4073-8A67-A118CA9BC9C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16" name="正方形/長方形 215">
          <a:extLst>
            <a:ext uri="{FF2B5EF4-FFF2-40B4-BE49-F238E27FC236}">
              <a16:creationId xmlns:a16="http://schemas.microsoft.com/office/drawing/2014/main" id="{AC60290D-51E8-4CF0-95E5-6376BCF0536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17" name="正方形/長方形 216">
          <a:extLst>
            <a:ext uri="{FF2B5EF4-FFF2-40B4-BE49-F238E27FC236}">
              <a16:creationId xmlns:a16="http://schemas.microsoft.com/office/drawing/2014/main" id="{F372EA26-9BEB-49F1-9010-331A7CB7F3B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18" name="正方形/長方形 217">
          <a:extLst>
            <a:ext uri="{FF2B5EF4-FFF2-40B4-BE49-F238E27FC236}">
              <a16:creationId xmlns:a16="http://schemas.microsoft.com/office/drawing/2014/main" id="{E5355224-A4C9-4F16-A23F-CD29A12A938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19" name="正方形/長方形 218">
          <a:extLst>
            <a:ext uri="{FF2B5EF4-FFF2-40B4-BE49-F238E27FC236}">
              <a16:creationId xmlns:a16="http://schemas.microsoft.com/office/drawing/2014/main" id="{C3A99DDE-5242-4479-8B7D-C524EC81855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20" name="正方形/長方形 219">
          <a:extLst>
            <a:ext uri="{FF2B5EF4-FFF2-40B4-BE49-F238E27FC236}">
              <a16:creationId xmlns:a16="http://schemas.microsoft.com/office/drawing/2014/main" id="{3EA5D1B8-1A95-46B7-A2D3-8F0C93E7CD6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21" name="正方形/長方形 220">
          <a:extLst>
            <a:ext uri="{FF2B5EF4-FFF2-40B4-BE49-F238E27FC236}">
              <a16:creationId xmlns:a16="http://schemas.microsoft.com/office/drawing/2014/main" id="{F00CFEBB-A49B-4095-9E39-CEC415B049F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22" name="正方形/長方形 221">
          <a:extLst>
            <a:ext uri="{FF2B5EF4-FFF2-40B4-BE49-F238E27FC236}">
              <a16:creationId xmlns:a16="http://schemas.microsoft.com/office/drawing/2014/main" id="{1C99A9E4-4039-4CC5-B20A-5F9169F57D03}"/>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223" name="正方形/長方形 222">
          <a:extLst>
            <a:ext uri="{FF2B5EF4-FFF2-40B4-BE49-F238E27FC236}">
              <a16:creationId xmlns:a16="http://schemas.microsoft.com/office/drawing/2014/main" id="{BAFA7C1D-24AD-4BC3-9B8E-DC89B282F05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24" name="正方形/長方形 223">
          <a:extLst>
            <a:ext uri="{FF2B5EF4-FFF2-40B4-BE49-F238E27FC236}">
              <a16:creationId xmlns:a16="http://schemas.microsoft.com/office/drawing/2014/main" id="{90E52D9E-634E-4782-B33E-7738D21874B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25" name="正方形/長方形 224">
          <a:extLst>
            <a:ext uri="{FF2B5EF4-FFF2-40B4-BE49-F238E27FC236}">
              <a16:creationId xmlns:a16="http://schemas.microsoft.com/office/drawing/2014/main" id="{EEF03F66-F5F5-4F98-8044-C3EC5F6BD6A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26" name="正方形/長方形 225">
          <a:extLst>
            <a:ext uri="{FF2B5EF4-FFF2-40B4-BE49-F238E27FC236}">
              <a16:creationId xmlns:a16="http://schemas.microsoft.com/office/drawing/2014/main" id="{9D6BF12A-61A9-483E-BDD0-42B844588B5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27" name="正方形/長方形 226">
          <a:extLst>
            <a:ext uri="{FF2B5EF4-FFF2-40B4-BE49-F238E27FC236}">
              <a16:creationId xmlns:a16="http://schemas.microsoft.com/office/drawing/2014/main" id="{6FAFC38C-0DE0-4E7A-A64D-985E77A7724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28" name="正方形/長方形 227">
          <a:extLst>
            <a:ext uri="{FF2B5EF4-FFF2-40B4-BE49-F238E27FC236}">
              <a16:creationId xmlns:a16="http://schemas.microsoft.com/office/drawing/2014/main" id="{6A219ED0-C3AF-4533-93BE-8FA138215C4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29" name="正方形/長方形 228">
          <a:extLst>
            <a:ext uri="{FF2B5EF4-FFF2-40B4-BE49-F238E27FC236}">
              <a16:creationId xmlns:a16="http://schemas.microsoft.com/office/drawing/2014/main" id="{FCAAE511-E499-4488-A6A3-2C6EE30359E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30" name="正方形/長方形 229">
          <a:extLst>
            <a:ext uri="{FF2B5EF4-FFF2-40B4-BE49-F238E27FC236}">
              <a16:creationId xmlns:a16="http://schemas.microsoft.com/office/drawing/2014/main" id="{336B6F26-60BB-49AB-A109-443F8C744551}"/>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231" name="正方形/長方形 230">
          <a:extLst>
            <a:ext uri="{FF2B5EF4-FFF2-40B4-BE49-F238E27FC236}">
              <a16:creationId xmlns:a16="http://schemas.microsoft.com/office/drawing/2014/main" id="{7DF0C6E3-DEBB-4D37-BD22-144C7ECFBF4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32" name="正方形/長方形 231">
          <a:extLst>
            <a:ext uri="{FF2B5EF4-FFF2-40B4-BE49-F238E27FC236}">
              <a16:creationId xmlns:a16="http://schemas.microsoft.com/office/drawing/2014/main" id="{909F1685-BF03-4867-A9A8-C961778C9E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33" name="正方形/長方形 232">
          <a:extLst>
            <a:ext uri="{FF2B5EF4-FFF2-40B4-BE49-F238E27FC236}">
              <a16:creationId xmlns:a16="http://schemas.microsoft.com/office/drawing/2014/main" id="{C33B0E4B-5AAA-4F3F-BDB6-C2AA924C394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34" name="正方形/長方形 233">
          <a:extLst>
            <a:ext uri="{FF2B5EF4-FFF2-40B4-BE49-F238E27FC236}">
              <a16:creationId xmlns:a16="http://schemas.microsoft.com/office/drawing/2014/main" id="{78DD454A-D3A4-40A8-A8B0-D907A6D14D9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35" name="正方形/長方形 234">
          <a:extLst>
            <a:ext uri="{FF2B5EF4-FFF2-40B4-BE49-F238E27FC236}">
              <a16:creationId xmlns:a16="http://schemas.microsoft.com/office/drawing/2014/main" id="{6E6A824F-497A-4822-A53E-8A8FB9617B2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36" name="正方形/長方形 235">
          <a:extLst>
            <a:ext uri="{FF2B5EF4-FFF2-40B4-BE49-F238E27FC236}">
              <a16:creationId xmlns:a16="http://schemas.microsoft.com/office/drawing/2014/main" id="{3918D15D-58EB-4B97-BAA3-E81E92C955C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37" name="正方形/長方形 236">
          <a:extLst>
            <a:ext uri="{FF2B5EF4-FFF2-40B4-BE49-F238E27FC236}">
              <a16:creationId xmlns:a16="http://schemas.microsoft.com/office/drawing/2014/main" id="{252910ED-1ACF-4787-AFD7-78A4BB3AC71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38" name="正方形/長方形 237">
          <a:extLst>
            <a:ext uri="{FF2B5EF4-FFF2-40B4-BE49-F238E27FC236}">
              <a16:creationId xmlns:a16="http://schemas.microsoft.com/office/drawing/2014/main" id="{685530BA-7B71-4983-AABD-AA46B17FB2D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239" name="テキスト ボックス 238">
          <a:extLst>
            <a:ext uri="{FF2B5EF4-FFF2-40B4-BE49-F238E27FC236}">
              <a16:creationId xmlns:a16="http://schemas.microsoft.com/office/drawing/2014/main" id="{16BEACA2-EB82-4FE9-BCDF-A407B58F291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240" name="直線コネクタ 239">
          <a:extLst>
            <a:ext uri="{FF2B5EF4-FFF2-40B4-BE49-F238E27FC236}">
              <a16:creationId xmlns:a16="http://schemas.microsoft.com/office/drawing/2014/main" id="{1B516592-4C41-4AAB-A26A-13828E101AE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241" name="テキスト ボックス 240">
          <a:extLst>
            <a:ext uri="{FF2B5EF4-FFF2-40B4-BE49-F238E27FC236}">
              <a16:creationId xmlns:a16="http://schemas.microsoft.com/office/drawing/2014/main" id="{84854501-1470-49C7-B740-A34F1C1D34D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242" name="直線コネクタ 241">
          <a:extLst>
            <a:ext uri="{FF2B5EF4-FFF2-40B4-BE49-F238E27FC236}">
              <a16:creationId xmlns:a16="http://schemas.microsoft.com/office/drawing/2014/main" id="{DA72B3A8-4337-4E7B-B214-3365086E305E}"/>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243" name="テキスト ボックス 242">
          <a:extLst>
            <a:ext uri="{FF2B5EF4-FFF2-40B4-BE49-F238E27FC236}">
              <a16:creationId xmlns:a16="http://schemas.microsoft.com/office/drawing/2014/main" id="{5E709B38-C77E-4C6C-9341-EDAFDA3B4CF8}"/>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244" name="直線コネクタ 243">
          <a:extLst>
            <a:ext uri="{FF2B5EF4-FFF2-40B4-BE49-F238E27FC236}">
              <a16:creationId xmlns:a16="http://schemas.microsoft.com/office/drawing/2014/main" id="{262BB7A3-DC8A-471F-936A-A93F44C6C541}"/>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245" name="テキスト ボックス 244">
          <a:extLst>
            <a:ext uri="{FF2B5EF4-FFF2-40B4-BE49-F238E27FC236}">
              <a16:creationId xmlns:a16="http://schemas.microsoft.com/office/drawing/2014/main" id="{D3F5FCF4-670E-4CB4-872B-87E9A22B1DA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246" name="直線コネクタ 245">
          <a:extLst>
            <a:ext uri="{FF2B5EF4-FFF2-40B4-BE49-F238E27FC236}">
              <a16:creationId xmlns:a16="http://schemas.microsoft.com/office/drawing/2014/main" id="{1821D368-2AC7-4536-BCF1-BEE7C14ADFE8}"/>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247" name="テキスト ボックス 246">
          <a:extLst>
            <a:ext uri="{FF2B5EF4-FFF2-40B4-BE49-F238E27FC236}">
              <a16:creationId xmlns:a16="http://schemas.microsoft.com/office/drawing/2014/main" id="{5FF579B2-A003-4A7B-923D-A6812B2577E5}"/>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248" name="直線コネクタ 247">
          <a:extLst>
            <a:ext uri="{FF2B5EF4-FFF2-40B4-BE49-F238E27FC236}">
              <a16:creationId xmlns:a16="http://schemas.microsoft.com/office/drawing/2014/main" id="{D5E40351-2EE3-4389-929F-B2D7C19FF16C}"/>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249" name="テキスト ボックス 248">
          <a:extLst>
            <a:ext uri="{FF2B5EF4-FFF2-40B4-BE49-F238E27FC236}">
              <a16:creationId xmlns:a16="http://schemas.microsoft.com/office/drawing/2014/main" id="{5FB1F8F8-FCD6-4FB9-97E6-B33F8A5E36C1}"/>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250" name="直線コネクタ 249">
          <a:extLst>
            <a:ext uri="{FF2B5EF4-FFF2-40B4-BE49-F238E27FC236}">
              <a16:creationId xmlns:a16="http://schemas.microsoft.com/office/drawing/2014/main" id="{26BBEE90-3715-488C-A988-8689FF7B7597}"/>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251" name="テキスト ボックス 250">
          <a:extLst>
            <a:ext uri="{FF2B5EF4-FFF2-40B4-BE49-F238E27FC236}">
              <a16:creationId xmlns:a16="http://schemas.microsoft.com/office/drawing/2014/main" id="{072C4CF0-AA51-4C50-960F-E39C9BDB8107}"/>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252" name="直線コネクタ 251">
          <a:extLst>
            <a:ext uri="{FF2B5EF4-FFF2-40B4-BE49-F238E27FC236}">
              <a16:creationId xmlns:a16="http://schemas.microsoft.com/office/drawing/2014/main" id="{ACDECAFA-968F-43F8-822A-CDDEEBD81BA5}"/>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253" name="テキスト ボックス 252">
          <a:extLst>
            <a:ext uri="{FF2B5EF4-FFF2-40B4-BE49-F238E27FC236}">
              <a16:creationId xmlns:a16="http://schemas.microsoft.com/office/drawing/2014/main" id="{63EADE58-B73E-47D6-A17F-629AC1428D3F}"/>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254" name="直線コネクタ 253">
          <a:extLst>
            <a:ext uri="{FF2B5EF4-FFF2-40B4-BE49-F238E27FC236}">
              <a16:creationId xmlns:a16="http://schemas.microsoft.com/office/drawing/2014/main" id="{4A8A9F8D-06E3-4A18-9ED0-76891ED1759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255" name="【消防施設】&#10;有形固定資産減価償却率グラフ枠">
          <a:extLst>
            <a:ext uri="{FF2B5EF4-FFF2-40B4-BE49-F238E27FC236}">
              <a16:creationId xmlns:a16="http://schemas.microsoft.com/office/drawing/2014/main" id="{AE214E2F-4838-437E-AFC1-3CFD9BE8E7D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168729</xdr:rowOff>
    </xdr:to>
    <xdr:cxnSp macro="">
      <xdr:nvCxnSpPr>
        <xdr:cNvPr id="256" name="直線コネクタ 255">
          <a:extLst>
            <a:ext uri="{FF2B5EF4-FFF2-40B4-BE49-F238E27FC236}">
              <a16:creationId xmlns:a16="http://schemas.microsoft.com/office/drawing/2014/main" id="{BC93505C-20FC-4B31-8815-1603394B8341}"/>
            </a:ext>
          </a:extLst>
        </xdr:cNvPr>
        <xdr:cNvCxnSpPr/>
      </xdr:nvCxnSpPr>
      <xdr:spPr>
        <a:xfrm flipV="1">
          <a:off x="16318864"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257" name="【消防施設】&#10;有形固定資産減価償却率最小値テキスト">
          <a:extLst>
            <a:ext uri="{FF2B5EF4-FFF2-40B4-BE49-F238E27FC236}">
              <a16:creationId xmlns:a16="http://schemas.microsoft.com/office/drawing/2014/main" id="{EF94E562-17AE-4BEC-8F8B-D2320A0082C4}"/>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258" name="直線コネクタ 257">
          <a:extLst>
            <a:ext uri="{FF2B5EF4-FFF2-40B4-BE49-F238E27FC236}">
              <a16:creationId xmlns:a16="http://schemas.microsoft.com/office/drawing/2014/main" id="{B22E0133-119B-47DD-B9E4-E5734DAB8D12}"/>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259" name="【消防施設】&#10;有形固定資産減価償却率最大値テキスト">
          <a:extLst>
            <a:ext uri="{FF2B5EF4-FFF2-40B4-BE49-F238E27FC236}">
              <a16:creationId xmlns:a16="http://schemas.microsoft.com/office/drawing/2014/main" id="{80BC16C0-DFAA-441A-AD93-A20039E7CF61}"/>
            </a:ext>
          </a:extLst>
        </xdr:cNvPr>
        <xdr:cNvSpPr txBox="1"/>
      </xdr:nvSpPr>
      <xdr:spPr>
        <a:xfrm>
          <a:off x="16357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260" name="直線コネクタ 259">
          <a:extLst>
            <a:ext uri="{FF2B5EF4-FFF2-40B4-BE49-F238E27FC236}">
              <a16:creationId xmlns:a16="http://schemas.microsoft.com/office/drawing/2014/main" id="{92550BC7-895C-4468-8457-B04AA4A0DF27}"/>
            </a:ext>
          </a:extLst>
        </xdr:cNvPr>
        <xdr:cNvCxnSpPr/>
      </xdr:nvCxnSpPr>
      <xdr:spPr>
        <a:xfrm>
          <a:off x="16230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261" name="【消防施設】&#10;有形固定資産減価償却率平均値テキスト">
          <a:extLst>
            <a:ext uri="{FF2B5EF4-FFF2-40B4-BE49-F238E27FC236}">
              <a16:creationId xmlns:a16="http://schemas.microsoft.com/office/drawing/2014/main" id="{FDCEEFAB-A037-4814-AC17-2CF67E10BA93}"/>
            </a:ext>
          </a:extLst>
        </xdr:cNvPr>
        <xdr:cNvSpPr txBox="1"/>
      </xdr:nvSpPr>
      <xdr:spPr>
        <a:xfrm>
          <a:off x="16357600" y="14103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262" name="フローチャート: 判断 261">
          <a:extLst>
            <a:ext uri="{FF2B5EF4-FFF2-40B4-BE49-F238E27FC236}">
              <a16:creationId xmlns:a16="http://schemas.microsoft.com/office/drawing/2014/main" id="{6C2DC587-2F39-429D-BE18-1D483A97BCEC}"/>
            </a:ext>
          </a:extLst>
        </xdr:cNvPr>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155484</xdr:rowOff>
    </xdr:from>
    <xdr:to>
      <xdr:col>81</xdr:col>
      <xdr:colOff>101600</xdr:colOff>
      <xdr:row>83</xdr:row>
      <xdr:rowOff>85634</xdr:rowOff>
    </xdr:to>
    <xdr:sp macro="" textlink="">
      <xdr:nvSpPr>
        <xdr:cNvPr id="263" name="フローチャート: 判断 262">
          <a:extLst>
            <a:ext uri="{FF2B5EF4-FFF2-40B4-BE49-F238E27FC236}">
              <a16:creationId xmlns:a16="http://schemas.microsoft.com/office/drawing/2014/main" id="{B113309E-D9C7-4938-A586-0FE7A3C126C6}"/>
            </a:ext>
          </a:extLst>
        </xdr:cNvPr>
        <xdr:cNvSpPr/>
      </xdr:nvSpPr>
      <xdr:spPr>
        <a:xfrm>
          <a:off x="15430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116295</xdr:rowOff>
    </xdr:from>
    <xdr:to>
      <xdr:col>76</xdr:col>
      <xdr:colOff>165100</xdr:colOff>
      <xdr:row>83</xdr:row>
      <xdr:rowOff>46445</xdr:rowOff>
    </xdr:to>
    <xdr:sp macro="" textlink="">
      <xdr:nvSpPr>
        <xdr:cNvPr id="264" name="フローチャート: 判断 263">
          <a:extLst>
            <a:ext uri="{FF2B5EF4-FFF2-40B4-BE49-F238E27FC236}">
              <a16:creationId xmlns:a16="http://schemas.microsoft.com/office/drawing/2014/main" id="{C8874180-22B8-416F-B049-A2DAD31AAC09}"/>
            </a:ext>
          </a:extLst>
        </xdr:cNvPr>
        <xdr:cNvSpPr/>
      </xdr:nvSpPr>
      <xdr:spPr>
        <a:xfrm>
          <a:off x="14541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265" name="フローチャート: 判断 264">
          <a:extLst>
            <a:ext uri="{FF2B5EF4-FFF2-40B4-BE49-F238E27FC236}">
              <a16:creationId xmlns:a16="http://schemas.microsoft.com/office/drawing/2014/main" id="{BECB75CA-CF07-421A-BBF5-6D73EEAC445D}"/>
            </a:ext>
          </a:extLst>
        </xdr:cNvPr>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24856</xdr:rowOff>
    </xdr:from>
    <xdr:to>
      <xdr:col>67</xdr:col>
      <xdr:colOff>101600</xdr:colOff>
      <xdr:row>83</xdr:row>
      <xdr:rowOff>126456</xdr:rowOff>
    </xdr:to>
    <xdr:sp macro="" textlink="">
      <xdr:nvSpPr>
        <xdr:cNvPr id="266" name="フローチャート: 判断 265">
          <a:extLst>
            <a:ext uri="{FF2B5EF4-FFF2-40B4-BE49-F238E27FC236}">
              <a16:creationId xmlns:a16="http://schemas.microsoft.com/office/drawing/2014/main" id="{58C5243B-7B28-4963-96F7-0998707F0D75}"/>
            </a:ext>
          </a:extLst>
        </xdr:cNvPr>
        <xdr:cNvSpPr/>
      </xdr:nvSpPr>
      <xdr:spPr>
        <a:xfrm>
          <a:off x="12763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267" name="テキスト ボックス 266">
          <a:extLst>
            <a:ext uri="{FF2B5EF4-FFF2-40B4-BE49-F238E27FC236}">
              <a16:creationId xmlns:a16="http://schemas.microsoft.com/office/drawing/2014/main" id="{7D02F651-6B87-42E2-9BAA-9667AA129BE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268" name="テキスト ボックス 267">
          <a:extLst>
            <a:ext uri="{FF2B5EF4-FFF2-40B4-BE49-F238E27FC236}">
              <a16:creationId xmlns:a16="http://schemas.microsoft.com/office/drawing/2014/main" id="{4BA0267F-49AC-411F-AE60-CD5831D7F55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269" name="テキスト ボックス 268">
          <a:extLst>
            <a:ext uri="{FF2B5EF4-FFF2-40B4-BE49-F238E27FC236}">
              <a16:creationId xmlns:a16="http://schemas.microsoft.com/office/drawing/2014/main" id="{A125D337-79AC-4657-A758-A2E76B9BE18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270" name="テキスト ボックス 269">
          <a:extLst>
            <a:ext uri="{FF2B5EF4-FFF2-40B4-BE49-F238E27FC236}">
              <a16:creationId xmlns:a16="http://schemas.microsoft.com/office/drawing/2014/main" id="{C79E3D9E-4F7F-4C61-8F7F-EBD5B41E7AE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271" name="テキスト ボックス 270">
          <a:extLst>
            <a:ext uri="{FF2B5EF4-FFF2-40B4-BE49-F238E27FC236}">
              <a16:creationId xmlns:a16="http://schemas.microsoft.com/office/drawing/2014/main" id="{1E241130-DFD3-4988-A527-A4A983E4995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137523</xdr:rowOff>
    </xdr:from>
    <xdr:to>
      <xdr:col>85</xdr:col>
      <xdr:colOff>177800</xdr:colOff>
      <xdr:row>84</xdr:row>
      <xdr:rowOff>67673</xdr:rowOff>
    </xdr:to>
    <xdr:sp macro="" textlink="">
      <xdr:nvSpPr>
        <xdr:cNvPr id="272" name="楕円 271">
          <a:extLst>
            <a:ext uri="{FF2B5EF4-FFF2-40B4-BE49-F238E27FC236}">
              <a16:creationId xmlns:a16="http://schemas.microsoft.com/office/drawing/2014/main" id="{A30A31D2-6113-48E7-9A93-9FA98B680B81}"/>
            </a:ext>
          </a:extLst>
        </xdr:cNvPr>
        <xdr:cNvSpPr/>
      </xdr:nvSpPr>
      <xdr:spPr>
        <a:xfrm>
          <a:off x="16268700" y="1436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115950</xdr:rowOff>
    </xdr:from>
    <xdr:ext cx="405111" cy="259045"/>
    <xdr:sp macro="" textlink="">
      <xdr:nvSpPr>
        <xdr:cNvPr id="273" name="【消防施設】&#10;有形固定資産減価償却率該当値テキスト">
          <a:extLst>
            <a:ext uri="{FF2B5EF4-FFF2-40B4-BE49-F238E27FC236}">
              <a16:creationId xmlns:a16="http://schemas.microsoft.com/office/drawing/2014/main" id="{EB6BE74E-EDC6-441B-B842-3CBC7EDF5620}"/>
            </a:ext>
          </a:extLst>
        </xdr:cNvPr>
        <xdr:cNvSpPr txBox="1"/>
      </xdr:nvSpPr>
      <xdr:spPr>
        <a:xfrm>
          <a:off x="16357600" y="1434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109764</xdr:rowOff>
    </xdr:from>
    <xdr:to>
      <xdr:col>81</xdr:col>
      <xdr:colOff>101600</xdr:colOff>
      <xdr:row>84</xdr:row>
      <xdr:rowOff>39914</xdr:rowOff>
    </xdr:to>
    <xdr:sp macro="" textlink="">
      <xdr:nvSpPr>
        <xdr:cNvPr id="274" name="楕円 273">
          <a:extLst>
            <a:ext uri="{FF2B5EF4-FFF2-40B4-BE49-F238E27FC236}">
              <a16:creationId xmlns:a16="http://schemas.microsoft.com/office/drawing/2014/main" id="{B65D83B8-A51E-4680-BE0C-AF9433E87E6E}"/>
            </a:ext>
          </a:extLst>
        </xdr:cNvPr>
        <xdr:cNvSpPr/>
      </xdr:nvSpPr>
      <xdr:spPr>
        <a:xfrm>
          <a:off x="154305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160564</xdr:rowOff>
    </xdr:from>
    <xdr:to>
      <xdr:col>85</xdr:col>
      <xdr:colOff>127000</xdr:colOff>
      <xdr:row>84</xdr:row>
      <xdr:rowOff>16873</xdr:rowOff>
    </xdr:to>
    <xdr:cxnSp macro="">
      <xdr:nvCxnSpPr>
        <xdr:cNvPr id="275" name="直線コネクタ 274">
          <a:extLst>
            <a:ext uri="{FF2B5EF4-FFF2-40B4-BE49-F238E27FC236}">
              <a16:creationId xmlns:a16="http://schemas.microsoft.com/office/drawing/2014/main" id="{A7AA5C03-523A-4AB5-AB6D-60616DE80EFD}"/>
            </a:ext>
          </a:extLst>
        </xdr:cNvPr>
        <xdr:cNvCxnSpPr/>
      </xdr:nvCxnSpPr>
      <xdr:spPr>
        <a:xfrm>
          <a:off x="15481300" y="14390914"/>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65677</xdr:rowOff>
    </xdr:from>
    <xdr:to>
      <xdr:col>76</xdr:col>
      <xdr:colOff>165100</xdr:colOff>
      <xdr:row>84</xdr:row>
      <xdr:rowOff>167277</xdr:rowOff>
    </xdr:to>
    <xdr:sp macro="" textlink="">
      <xdr:nvSpPr>
        <xdr:cNvPr id="276" name="楕円 275">
          <a:extLst>
            <a:ext uri="{FF2B5EF4-FFF2-40B4-BE49-F238E27FC236}">
              <a16:creationId xmlns:a16="http://schemas.microsoft.com/office/drawing/2014/main" id="{AAA663BF-8D2B-4BA3-900F-E91469A3F5AF}"/>
            </a:ext>
          </a:extLst>
        </xdr:cNvPr>
        <xdr:cNvSpPr/>
      </xdr:nvSpPr>
      <xdr:spPr>
        <a:xfrm>
          <a:off x="14541500" y="1446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160564</xdr:rowOff>
    </xdr:from>
    <xdr:to>
      <xdr:col>81</xdr:col>
      <xdr:colOff>50800</xdr:colOff>
      <xdr:row>84</xdr:row>
      <xdr:rowOff>116477</xdr:rowOff>
    </xdr:to>
    <xdr:cxnSp macro="">
      <xdr:nvCxnSpPr>
        <xdr:cNvPr id="277" name="直線コネクタ 276">
          <a:extLst>
            <a:ext uri="{FF2B5EF4-FFF2-40B4-BE49-F238E27FC236}">
              <a16:creationId xmlns:a16="http://schemas.microsoft.com/office/drawing/2014/main" id="{2CEBBB8A-C37E-410E-9905-8B92A81CE4B6}"/>
            </a:ext>
          </a:extLst>
        </xdr:cNvPr>
        <xdr:cNvCxnSpPr/>
      </xdr:nvCxnSpPr>
      <xdr:spPr>
        <a:xfrm flipV="1">
          <a:off x="14592300" y="14390914"/>
          <a:ext cx="8890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42818</xdr:rowOff>
    </xdr:from>
    <xdr:to>
      <xdr:col>72</xdr:col>
      <xdr:colOff>38100</xdr:colOff>
      <xdr:row>84</xdr:row>
      <xdr:rowOff>144418</xdr:rowOff>
    </xdr:to>
    <xdr:sp macro="" textlink="">
      <xdr:nvSpPr>
        <xdr:cNvPr id="278" name="楕円 277">
          <a:extLst>
            <a:ext uri="{FF2B5EF4-FFF2-40B4-BE49-F238E27FC236}">
              <a16:creationId xmlns:a16="http://schemas.microsoft.com/office/drawing/2014/main" id="{6D645870-6E59-4581-915C-94A2E4F23032}"/>
            </a:ext>
          </a:extLst>
        </xdr:cNvPr>
        <xdr:cNvSpPr/>
      </xdr:nvSpPr>
      <xdr:spPr>
        <a:xfrm>
          <a:off x="13652500" y="1444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93618</xdr:rowOff>
    </xdr:from>
    <xdr:to>
      <xdr:col>76</xdr:col>
      <xdr:colOff>114300</xdr:colOff>
      <xdr:row>84</xdr:row>
      <xdr:rowOff>116477</xdr:rowOff>
    </xdr:to>
    <xdr:cxnSp macro="">
      <xdr:nvCxnSpPr>
        <xdr:cNvPr id="279" name="直線コネクタ 278">
          <a:extLst>
            <a:ext uri="{FF2B5EF4-FFF2-40B4-BE49-F238E27FC236}">
              <a16:creationId xmlns:a16="http://schemas.microsoft.com/office/drawing/2014/main" id="{2F184F17-A279-49DD-824A-C0439782A78E}"/>
            </a:ext>
          </a:extLst>
        </xdr:cNvPr>
        <xdr:cNvCxnSpPr/>
      </xdr:nvCxnSpPr>
      <xdr:spPr>
        <a:xfrm>
          <a:off x="13703300" y="1449541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16692</xdr:rowOff>
    </xdr:from>
    <xdr:to>
      <xdr:col>67</xdr:col>
      <xdr:colOff>101600</xdr:colOff>
      <xdr:row>84</xdr:row>
      <xdr:rowOff>118292</xdr:rowOff>
    </xdr:to>
    <xdr:sp macro="" textlink="">
      <xdr:nvSpPr>
        <xdr:cNvPr id="280" name="楕円 279">
          <a:extLst>
            <a:ext uri="{FF2B5EF4-FFF2-40B4-BE49-F238E27FC236}">
              <a16:creationId xmlns:a16="http://schemas.microsoft.com/office/drawing/2014/main" id="{180960CB-0AB8-4EC9-890E-5BFAA2A6E5D9}"/>
            </a:ext>
          </a:extLst>
        </xdr:cNvPr>
        <xdr:cNvSpPr/>
      </xdr:nvSpPr>
      <xdr:spPr>
        <a:xfrm>
          <a:off x="12763500" y="1441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67492</xdr:rowOff>
    </xdr:from>
    <xdr:to>
      <xdr:col>71</xdr:col>
      <xdr:colOff>177800</xdr:colOff>
      <xdr:row>84</xdr:row>
      <xdr:rowOff>93618</xdr:rowOff>
    </xdr:to>
    <xdr:cxnSp macro="">
      <xdr:nvCxnSpPr>
        <xdr:cNvPr id="281" name="直線コネクタ 280">
          <a:extLst>
            <a:ext uri="{FF2B5EF4-FFF2-40B4-BE49-F238E27FC236}">
              <a16:creationId xmlns:a16="http://schemas.microsoft.com/office/drawing/2014/main" id="{0CB43B49-2CE3-4BC7-A2E5-749F42AE4E6F}"/>
            </a:ext>
          </a:extLst>
        </xdr:cNvPr>
        <xdr:cNvCxnSpPr/>
      </xdr:nvCxnSpPr>
      <xdr:spPr>
        <a:xfrm>
          <a:off x="12814300" y="14469292"/>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102161</xdr:rowOff>
    </xdr:from>
    <xdr:ext cx="405111" cy="259045"/>
    <xdr:sp macro="" textlink="">
      <xdr:nvSpPr>
        <xdr:cNvPr id="282" name="n_1aveValue【消防施設】&#10;有形固定資産減価償却率">
          <a:extLst>
            <a:ext uri="{FF2B5EF4-FFF2-40B4-BE49-F238E27FC236}">
              <a16:creationId xmlns:a16="http://schemas.microsoft.com/office/drawing/2014/main" id="{DDF0400A-A843-4BEB-A7FB-83176AB4F3A4}"/>
            </a:ext>
          </a:extLst>
        </xdr:cNvPr>
        <xdr:cNvSpPr txBox="1"/>
      </xdr:nvSpPr>
      <xdr:spPr>
        <a:xfrm>
          <a:off x="15266044" y="1398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62972</xdr:rowOff>
    </xdr:from>
    <xdr:ext cx="405111" cy="259045"/>
    <xdr:sp macro="" textlink="">
      <xdr:nvSpPr>
        <xdr:cNvPr id="283" name="n_2aveValue【消防施設】&#10;有形固定資産減価償却率">
          <a:extLst>
            <a:ext uri="{FF2B5EF4-FFF2-40B4-BE49-F238E27FC236}">
              <a16:creationId xmlns:a16="http://schemas.microsoft.com/office/drawing/2014/main" id="{AC99A485-9950-40B3-970C-48B8ECB36E29}"/>
            </a:ext>
          </a:extLst>
        </xdr:cNvPr>
        <xdr:cNvSpPr txBox="1"/>
      </xdr:nvSpPr>
      <xdr:spPr>
        <a:xfrm>
          <a:off x="14389744" y="139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82566</xdr:rowOff>
    </xdr:from>
    <xdr:ext cx="405111" cy="259045"/>
    <xdr:sp macro="" textlink="">
      <xdr:nvSpPr>
        <xdr:cNvPr id="284" name="n_3aveValue【消防施設】&#10;有形固定資産減価償却率">
          <a:extLst>
            <a:ext uri="{FF2B5EF4-FFF2-40B4-BE49-F238E27FC236}">
              <a16:creationId xmlns:a16="http://schemas.microsoft.com/office/drawing/2014/main" id="{511A584B-82DB-4F8B-8823-49020E08990F}"/>
            </a:ext>
          </a:extLst>
        </xdr:cNvPr>
        <xdr:cNvSpPr txBox="1"/>
      </xdr:nvSpPr>
      <xdr:spPr>
        <a:xfrm>
          <a:off x="13500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142983</xdr:rowOff>
    </xdr:from>
    <xdr:ext cx="405111" cy="259045"/>
    <xdr:sp macro="" textlink="">
      <xdr:nvSpPr>
        <xdr:cNvPr id="285" name="n_4aveValue【消防施設】&#10;有形固定資産減価償却率">
          <a:extLst>
            <a:ext uri="{FF2B5EF4-FFF2-40B4-BE49-F238E27FC236}">
              <a16:creationId xmlns:a16="http://schemas.microsoft.com/office/drawing/2014/main" id="{EA4ABCAF-B742-46D7-A7E4-889382EF8EAB}"/>
            </a:ext>
          </a:extLst>
        </xdr:cNvPr>
        <xdr:cNvSpPr txBox="1"/>
      </xdr:nvSpPr>
      <xdr:spPr>
        <a:xfrm>
          <a:off x="12611744" y="1403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31041</xdr:rowOff>
    </xdr:from>
    <xdr:ext cx="405111" cy="259045"/>
    <xdr:sp macro="" textlink="">
      <xdr:nvSpPr>
        <xdr:cNvPr id="286" name="n_1mainValue【消防施設】&#10;有形固定資産減価償却率">
          <a:extLst>
            <a:ext uri="{FF2B5EF4-FFF2-40B4-BE49-F238E27FC236}">
              <a16:creationId xmlns:a16="http://schemas.microsoft.com/office/drawing/2014/main" id="{44EB8378-CE72-42D6-8228-D7C8AC85CCEE}"/>
            </a:ext>
          </a:extLst>
        </xdr:cNvPr>
        <xdr:cNvSpPr txBox="1"/>
      </xdr:nvSpPr>
      <xdr:spPr>
        <a:xfrm>
          <a:off x="15266044" y="1443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158404</xdr:rowOff>
    </xdr:from>
    <xdr:ext cx="405111" cy="259045"/>
    <xdr:sp macro="" textlink="">
      <xdr:nvSpPr>
        <xdr:cNvPr id="287" name="n_2mainValue【消防施設】&#10;有形固定資産減価償却率">
          <a:extLst>
            <a:ext uri="{FF2B5EF4-FFF2-40B4-BE49-F238E27FC236}">
              <a16:creationId xmlns:a16="http://schemas.microsoft.com/office/drawing/2014/main" id="{8B100F7E-2C1D-4B79-B867-991973C873A4}"/>
            </a:ext>
          </a:extLst>
        </xdr:cNvPr>
        <xdr:cNvSpPr txBox="1"/>
      </xdr:nvSpPr>
      <xdr:spPr>
        <a:xfrm>
          <a:off x="14389744" y="1456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135545</xdr:rowOff>
    </xdr:from>
    <xdr:ext cx="405111" cy="259045"/>
    <xdr:sp macro="" textlink="">
      <xdr:nvSpPr>
        <xdr:cNvPr id="288" name="n_3mainValue【消防施設】&#10;有形固定資産減価償却率">
          <a:extLst>
            <a:ext uri="{FF2B5EF4-FFF2-40B4-BE49-F238E27FC236}">
              <a16:creationId xmlns:a16="http://schemas.microsoft.com/office/drawing/2014/main" id="{AC6184CC-E9F2-45A5-A712-30AF2A96DD3C}"/>
            </a:ext>
          </a:extLst>
        </xdr:cNvPr>
        <xdr:cNvSpPr txBox="1"/>
      </xdr:nvSpPr>
      <xdr:spPr>
        <a:xfrm>
          <a:off x="13500744" y="1453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109419</xdr:rowOff>
    </xdr:from>
    <xdr:ext cx="405111" cy="259045"/>
    <xdr:sp macro="" textlink="">
      <xdr:nvSpPr>
        <xdr:cNvPr id="289" name="n_4mainValue【消防施設】&#10;有形固定資産減価償却率">
          <a:extLst>
            <a:ext uri="{FF2B5EF4-FFF2-40B4-BE49-F238E27FC236}">
              <a16:creationId xmlns:a16="http://schemas.microsoft.com/office/drawing/2014/main" id="{E098E702-BA06-451B-A67A-887E823C0B3C}"/>
            </a:ext>
          </a:extLst>
        </xdr:cNvPr>
        <xdr:cNvSpPr txBox="1"/>
      </xdr:nvSpPr>
      <xdr:spPr>
        <a:xfrm>
          <a:off x="12611744" y="14511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290" name="正方形/長方形 289">
          <a:extLst>
            <a:ext uri="{FF2B5EF4-FFF2-40B4-BE49-F238E27FC236}">
              <a16:creationId xmlns:a16="http://schemas.microsoft.com/office/drawing/2014/main" id="{0F0233FF-41CE-4172-B85D-6C1F2560A2C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291" name="正方形/長方形 290">
          <a:extLst>
            <a:ext uri="{FF2B5EF4-FFF2-40B4-BE49-F238E27FC236}">
              <a16:creationId xmlns:a16="http://schemas.microsoft.com/office/drawing/2014/main" id="{E51577FB-2C31-4EAF-AF59-D96FEC6CF93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292" name="正方形/長方形 291">
          <a:extLst>
            <a:ext uri="{FF2B5EF4-FFF2-40B4-BE49-F238E27FC236}">
              <a16:creationId xmlns:a16="http://schemas.microsoft.com/office/drawing/2014/main" id="{FF90A681-A0E2-4CDA-A942-5A3216F88CA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293" name="正方形/長方形 292">
          <a:extLst>
            <a:ext uri="{FF2B5EF4-FFF2-40B4-BE49-F238E27FC236}">
              <a16:creationId xmlns:a16="http://schemas.microsoft.com/office/drawing/2014/main" id="{F21E1593-D028-49AB-98B5-2D905647848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294" name="正方形/長方形 293">
          <a:extLst>
            <a:ext uri="{FF2B5EF4-FFF2-40B4-BE49-F238E27FC236}">
              <a16:creationId xmlns:a16="http://schemas.microsoft.com/office/drawing/2014/main" id="{81BD3B27-4DDB-480A-96BC-E4E23B89C7E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295" name="正方形/長方形 294">
          <a:extLst>
            <a:ext uri="{FF2B5EF4-FFF2-40B4-BE49-F238E27FC236}">
              <a16:creationId xmlns:a16="http://schemas.microsoft.com/office/drawing/2014/main" id="{5023C289-86BE-4286-BCCD-DC73E2A8345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296" name="正方形/長方形 295">
          <a:extLst>
            <a:ext uri="{FF2B5EF4-FFF2-40B4-BE49-F238E27FC236}">
              <a16:creationId xmlns:a16="http://schemas.microsoft.com/office/drawing/2014/main" id="{B4881230-5187-4CC1-BB77-372C75ADABF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297" name="正方形/長方形 296">
          <a:extLst>
            <a:ext uri="{FF2B5EF4-FFF2-40B4-BE49-F238E27FC236}">
              <a16:creationId xmlns:a16="http://schemas.microsoft.com/office/drawing/2014/main" id="{B3AAE7BE-687B-4F53-8E72-F274202BCAC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298" name="テキスト ボックス 297">
          <a:extLst>
            <a:ext uri="{FF2B5EF4-FFF2-40B4-BE49-F238E27FC236}">
              <a16:creationId xmlns:a16="http://schemas.microsoft.com/office/drawing/2014/main" id="{A48EAA72-3C3B-48E7-9EE8-DF948DD6556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299" name="直線コネクタ 298">
          <a:extLst>
            <a:ext uri="{FF2B5EF4-FFF2-40B4-BE49-F238E27FC236}">
              <a16:creationId xmlns:a16="http://schemas.microsoft.com/office/drawing/2014/main" id="{2ACC935B-55D8-41A8-8BFE-BD05BBFF23E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300" name="直線コネクタ 299">
          <a:extLst>
            <a:ext uri="{FF2B5EF4-FFF2-40B4-BE49-F238E27FC236}">
              <a16:creationId xmlns:a16="http://schemas.microsoft.com/office/drawing/2014/main" id="{FCAD7FD0-D30B-4BC0-B95D-8799CC5D8D11}"/>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301" name="テキスト ボックス 300">
          <a:extLst>
            <a:ext uri="{FF2B5EF4-FFF2-40B4-BE49-F238E27FC236}">
              <a16:creationId xmlns:a16="http://schemas.microsoft.com/office/drawing/2014/main" id="{DEEA5B2B-D404-4F0A-9286-4AB41047B285}"/>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302" name="直線コネクタ 301">
          <a:extLst>
            <a:ext uri="{FF2B5EF4-FFF2-40B4-BE49-F238E27FC236}">
              <a16:creationId xmlns:a16="http://schemas.microsoft.com/office/drawing/2014/main" id="{135A4641-E6AF-42C9-9ABE-F57D541E89B3}"/>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303" name="テキスト ボックス 302">
          <a:extLst>
            <a:ext uri="{FF2B5EF4-FFF2-40B4-BE49-F238E27FC236}">
              <a16:creationId xmlns:a16="http://schemas.microsoft.com/office/drawing/2014/main" id="{769F8B5E-9551-4663-8236-5537B492D9AB}"/>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304" name="直線コネクタ 303">
          <a:extLst>
            <a:ext uri="{FF2B5EF4-FFF2-40B4-BE49-F238E27FC236}">
              <a16:creationId xmlns:a16="http://schemas.microsoft.com/office/drawing/2014/main" id="{793099B0-2E49-45E6-893F-75AF5AA9CC6E}"/>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305" name="テキスト ボックス 304">
          <a:extLst>
            <a:ext uri="{FF2B5EF4-FFF2-40B4-BE49-F238E27FC236}">
              <a16:creationId xmlns:a16="http://schemas.microsoft.com/office/drawing/2014/main" id="{1A3542F4-799A-412D-A7FC-7D833BF76CB7}"/>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306" name="直線コネクタ 305">
          <a:extLst>
            <a:ext uri="{FF2B5EF4-FFF2-40B4-BE49-F238E27FC236}">
              <a16:creationId xmlns:a16="http://schemas.microsoft.com/office/drawing/2014/main" id="{E82F73DD-43F8-432A-961E-9F591B96F2DA}"/>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307" name="テキスト ボックス 306">
          <a:extLst>
            <a:ext uri="{FF2B5EF4-FFF2-40B4-BE49-F238E27FC236}">
              <a16:creationId xmlns:a16="http://schemas.microsoft.com/office/drawing/2014/main" id="{C8760AF9-BA42-4F1A-9220-003528D0AF0A}"/>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308" name="直線コネクタ 307">
          <a:extLst>
            <a:ext uri="{FF2B5EF4-FFF2-40B4-BE49-F238E27FC236}">
              <a16:creationId xmlns:a16="http://schemas.microsoft.com/office/drawing/2014/main" id="{A9FE51A8-A414-4A60-9A32-98B41BD641D5}"/>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309" name="テキスト ボックス 308">
          <a:extLst>
            <a:ext uri="{FF2B5EF4-FFF2-40B4-BE49-F238E27FC236}">
              <a16:creationId xmlns:a16="http://schemas.microsoft.com/office/drawing/2014/main" id="{C9E4C446-C4B6-48EC-8E4B-9840A6CA84E3}"/>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310" name="直線コネクタ 309">
          <a:extLst>
            <a:ext uri="{FF2B5EF4-FFF2-40B4-BE49-F238E27FC236}">
              <a16:creationId xmlns:a16="http://schemas.microsoft.com/office/drawing/2014/main" id="{60D1F5D0-1A32-4FC6-BBA1-00A6354526E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311" name="テキスト ボックス 310">
          <a:extLst>
            <a:ext uri="{FF2B5EF4-FFF2-40B4-BE49-F238E27FC236}">
              <a16:creationId xmlns:a16="http://schemas.microsoft.com/office/drawing/2014/main" id="{57CFB14B-70D7-4B7C-B5D9-0128C30729B6}"/>
            </a:ext>
          </a:extLst>
        </xdr:cNvPr>
        <xdr:cNvSpPr txBox="1"/>
      </xdr:nvSpPr>
      <xdr:spPr>
        <a:xfrm>
          <a:off x="17756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312" name="【消防施設】&#10;一人当たり面積グラフ枠">
          <a:extLst>
            <a:ext uri="{FF2B5EF4-FFF2-40B4-BE49-F238E27FC236}">
              <a16:creationId xmlns:a16="http://schemas.microsoft.com/office/drawing/2014/main" id="{D9E99405-4022-4660-B03C-B4E5A38A429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86868</xdr:rowOff>
    </xdr:from>
    <xdr:to>
      <xdr:col>116</xdr:col>
      <xdr:colOff>62864</xdr:colOff>
      <xdr:row>86</xdr:row>
      <xdr:rowOff>113157</xdr:rowOff>
    </xdr:to>
    <xdr:cxnSp macro="">
      <xdr:nvCxnSpPr>
        <xdr:cNvPr id="313" name="直線コネクタ 312">
          <a:extLst>
            <a:ext uri="{FF2B5EF4-FFF2-40B4-BE49-F238E27FC236}">
              <a16:creationId xmlns:a16="http://schemas.microsoft.com/office/drawing/2014/main" id="{E09E51FA-9E95-4E03-A16C-34727DD1C9C8}"/>
            </a:ext>
          </a:extLst>
        </xdr:cNvPr>
        <xdr:cNvCxnSpPr/>
      </xdr:nvCxnSpPr>
      <xdr:spPr>
        <a:xfrm flipV="1">
          <a:off x="22160864" y="13459968"/>
          <a:ext cx="0" cy="1397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116984</xdr:rowOff>
    </xdr:from>
    <xdr:ext cx="469744" cy="259045"/>
    <xdr:sp macro="" textlink="">
      <xdr:nvSpPr>
        <xdr:cNvPr id="314" name="【消防施設】&#10;一人当たり面積最小値テキスト">
          <a:extLst>
            <a:ext uri="{FF2B5EF4-FFF2-40B4-BE49-F238E27FC236}">
              <a16:creationId xmlns:a16="http://schemas.microsoft.com/office/drawing/2014/main" id="{50BBFBD1-9E7B-4F63-A361-D2D0902DFF8E}"/>
            </a:ext>
          </a:extLst>
        </xdr:cNvPr>
        <xdr:cNvSpPr txBox="1"/>
      </xdr:nvSpPr>
      <xdr:spPr>
        <a:xfrm>
          <a:off x="22199600" y="1486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113157</xdr:rowOff>
    </xdr:from>
    <xdr:to>
      <xdr:col>116</xdr:col>
      <xdr:colOff>152400</xdr:colOff>
      <xdr:row>86</xdr:row>
      <xdr:rowOff>113157</xdr:rowOff>
    </xdr:to>
    <xdr:cxnSp macro="">
      <xdr:nvCxnSpPr>
        <xdr:cNvPr id="315" name="直線コネクタ 314">
          <a:extLst>
            <a:ext uri="{FF2B5EF4-FFF2-40B4-BE49-F238E27FC236}">
              <a16:creationId xmlns:a16="http://schemas.microsoft.com/office/drawing/2014/main" id="{3A03385A-CDF6-4E9C-83D0-125D5076AA52}"/>
            </a:ext>
          </a:extLst>
        </xdr:cNvPr>
        <xdr:cNvCxnSpPr/>
      </xdr:nvCxnSpPr>
      <xdr:spPr>
        <a:xfrm>
          <a:off x="22072600" y="1485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33545</xdr:rowOff>
    </xdr:from>
    <xdr:ext cx="469744" cy="259045"/>
    <xdr:sp macro="" textlink="">
      <xdr:nvSpPr>
        <xdr:cNvPr id="316" name="【消防施設】&#10;一人当たり面積最大値テキスト">
          <a:extLst>
            <a:ext uri="{FF2B5EF4-FFF2-40B4-BE49-F238E27FC236}">
              <a16:creationId xmlns:a16="http://schemas.microsoft.com/office/drawing/2014/main" id="{FC89EDC3-B71F-4DF4-A7DC-01C6BDEAE3F2}"/>
            </a:ext>
          </a:extLst>
        </xdr:cNvPr>
        <xdr:cNvSpPr txBox="1"/>
      </xdr:nvSpPr>
      <xdr:spPr>
        <a:xfrm>
          <a:off x="22199600" y="1323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86868</xdr:rowOff>
    </xdr:from>
    <xdr:to>
      <xdr:col>116</xdr:col>
      <xdr:colOff>152400</xdr:colOff>
      <xdr:row>78</xdr:row>
      <xdr:rowOff>86868</xdr:rowOff>
    </xdr:to>
    <xdr:cxnSp macro="">
      <xdr:nvCxnSpPr>
        <xdr:cNvPr id="317" name="直線コネクタ 316">
          <a:extLst>
            <a:ext uri="{FF2B5EF4-FFF2-40B4-BE49-F238E27FC236}">
              <a16:creationId xmlns:a16="http://schemas.microsoft.com/office/drawing/2014/main" id="{6199E40E-2C87-4ECE-9BB7-221724F581A6}"/>
            </a:ext>
          </a:extLst>
        </xdr:cNvPr>
        <xdr:cNvCxnSpPr/>
      </xdr:nvCxnSpPr>
      <xdr:spPr>
        <a:xfrm>
          <a:off x="22072600" y="13459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141558</xdr:rowOff>
    </xdr:from>
    <xdr:ext cx="469744" cy="259045"/>
    <xdr:sp macro="" textlink="">
      <xdr:nvSpPr>
        <xdr:cNvPr id="318" name="【消防施設】&#10;一人当たり面積平均値テキスト">
          <a:extLst>
            <a:ext uri="{FF2B5EF4-FFF2-40B4-BE49-F238E27FC236}">
              <a16:creationId xmlns:a16="http://schemas.microsoft.com/office/drawing/2014/main" id="{6152C2F1-A587-4B14-B362-C041089A38D9}"/>
            </a:ext>
          </a:extLst>
        </xdr:cNvPr>
        <xdr:cNvSpPr txBox="1"/>
      </xdr:nvSpPr>
      <xdr:spPr>
        <a:xfrm>
          <a:off x="22199600" y="14714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163131</xdr:rowOff>
    </xdr:from>
    <xdr:to>
      <xdr:col>116</xdr:col>
      <xdr:colOff>114300</xdr:colOff>
      <xdr:row>86</xdr:row>
      <xdr:rowOff>93281</xdr:rowOff>
    </xdr:to>
    <xdr:sp macro="" textlink="">
      <xdr:nvSpPr>
        <xdr:cNvPr id="319" name="フローチャート: 判断 318">
          <a:extLst>
            <a:ext uri="{FF2B5EF4-FFF2-40B4-BE49-F238E27FC236}">
              <a16:creationId xmlns:a16="http://schemas.microsoft.com/office/drawing/2014/main" id="{03C75D72-D2CE-47A8-A87A-D9101AB92D09}"/>
            </a:ext>
          </a:extLst>
        </xdr:cNvPr>
        <xdr:cNvSpPr/>
      </xdr:nvSpPr>
      <xdr:spPr>
        <a:xfrm>
          <a:off x="22110700" y="1473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169608</xdr:rowOff>
    </xdr:from>
    <xdr:to>
      <xdr:col>112</xdr:col>
      <xdr:colOff>38100</xdr:colOff>
      <xdr:row>86</xdr:row>
      <xdr:rowOff>99758</xdr:rowOff>
    </xdr:to>
    <xdr:sp macro="" textlink="">
      <xdr:nvSpPr>
        <xdr:cNvPr id="320" name="フローチャート: 判断 319">
          <a:extLst>
            <a:ext uri="{FF2B5EF4-FFF2-40B4-BE49-F238E27FC236}">
              <a16:creationId xmlns:a16="http://schemas.microsoft.com/office/drawing/2014/main" id="{C5BEDFEC-8D35-47F4-B931-59A6F8A0E0EF}"/>
            </a:ext>
          </a:extLst>
        </xdr:cNvPr>
        <xdr:cNvSpPr/>
      </xdr:nvSpPr>
      <xdr:spPr>
        <a:xfrm>
          <a:off x="21272500" y="14742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170562</xdr:rowOff>
    </xdr:from>
    <xdr:to>
      <xdr:col>107</xdr:col>
      <xdr:colOff>101600</xdr:colOff>
      <xdr:row>86</xdr:row>
      <xdr:rowOff>100712</xdr:rowOff>
    </xdr:to>
    <xdr:sp macro="" textlink="">
      <xdr:nvSpPr>
        <xdr:cNvPr id="321" name="フローチャート: 判断 320">
          <a:extLst>
            <a:ext uri="{FF2B5EF4-FFF2-40B4-BE49-F238E27FC236}">
              <a16:creationId xmlns:a16="http://schemas.microsoft.com/office/drawing/2014/main" id="{87CDE1B3-A47B-487F-B11D-DA7492659A32}"/>
            </a:ext>
          </a:extLst>
        </xdr:cNvPr>
        <xdr:cNvSpPr/>
      </xdr:nvSpPr>
      <xdr:spPr>
        <a:xfrm>
          <a:off x="20383500" y="1474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7874</xdr:rowOff>
    </xdr:from>
    <xdr:to>
      <xdr:col>102</xdr:col>
      <xdr:colOff>165100</xdr:colOff>
      <xdr:row>86</xdr:row>
      <xdr:rowOff>109474</xdr:rowOff>
    </xdr:to>
    <xdr:sp macro="" textlink="">
      <xdr:nvSpPr>
        <xdr:cNvPr id="322" name="フローチャート: 判断 321">
          <a:extLst>
            <a:ext uri="{FF2B5EF4-FFF2-40B4-BE49-F238E27FC236}">
              <a16:creationId xmlns:a16="http://schemas.microsoft.com/office/drawing/2014/main" id="{4B70E7DA-3787-456A-9EB3-BCA5D8E9C7A8}"/>
            </a:ext>
          </a:extLst>
        </xdr:cNvPr>
        <xdr:cNvSpPr/>
      </xdr:nvSpPr>
      <xdr:spPr>
        <a:xfrm>
          <a:off x="19494500" y="1475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7113</xdr:rowOff>
    </xdr:from>
    <xdr:to>
      <xdr:col>98</xdr:col>
      <xdr:colOff>38100</xdr:colOff>
      <xdr:row>86</xdr:row>
      <xdr:rowOff>108713</xdr:rowOff>
    </xdr:to>
    <xdr:sp macro="" textlink="">
      <xdr:nvSpPr>
        <xdr:cNvPr id="323" name="フローチャート: 判断 322">
          <a:extLst>
            <a:ext uri="{FF2B5EF4-FFF2-40B4-BE49-F238E27FC236}">
              <a16:creationId xmlns:a16="http://schemas.microsoft.com/office/drawing/2014/main" id="{AE991B0A-6BEC-47B4-B024-A77AF48FBC92}"/>
            </a:ext>
          </a:extLst>
        </xdr:cNvPr>
        <xdr:cNvSpPr/>
      </xdr:nvSpPr>
      <xdr:spPr>
        <a:xfrm>
          <a:off x="18605500" y="1475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324" name="テキスト ボックス 323">
          <a:extLst>
            <a:ext uri="{FF2B5EF4-FFF2-40B4-BE49-F238E27FC236}">
              <a16:creationId xmlns:a16="http://schemas.microsoft.com/office/drawing/2014/main" id="{DBE785E1-82CF-4DF4-A2E6-ED271C5C764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325" name="テキスト ボックス 324">
          <a:extLst>
            <a:ext uri="{FF2B5EF4-FFF2-40B4-BE49-F238E27FC236}">
              <a16:creationId xmlns:a16="http://schemas.microsoft.com/office/drawing/2014/main" id="{23874DDB-C5D8-45B9-81FE-46D2BEB8622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326" name="テキスト ボックス 325">
          <a:extLst>
            <a:ext uri="{FF2B5EF4-FFF2-40B4-BE49-F238E27FC236}">
              <a16:creationId xmlns:a16="http://schemas.microsoft.com/office/drawing/2014/main" id="{7C8237D7-1626-490E-A372-F3A0608C8CA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id="{50ADB90B-9B5B-4E27-B75C-83455CD7188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id="{10860EEC-99E1-4B90-ABFB-5D704831FE2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115697</xdr:rowOff>
    </xdr:from>
    <xdr:to>
      <xdr:col>116</xdr:col>
      <xdr:colOff>114300</xdr:colOff>
      <xdr:row>86</xdr:row>
      <xdr:rowOff>45847</xdr:rowOff>
    </xdr:to>
    <xdr:sp macro="" textlink="">
      <xdr:nvSpPr>
        <xdr:cNvPr id="329" name="楕円 328">
          <a:extLst>
            <a:ext uri="{FF2B5EF4-FFF2-40B4-BE49-F238E27FC236}">
              <a16:creationId xmlns:a16="http://schemas.microsoft.com/office/drawing/2014/main" id="{D79A3366-FCAA-475C-A758-679BFF63B706}"/>
            </a:ext>
          </a:extLst>
        </xdr:cNvPr>
        <xdr:cNvSpPr/>
      </xdr:nvSpPr>
      <xdr:spPr>
        <a:xfrm>
          <a:off x="22110700" y="1468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75074</xdr:rowOff>
    </xdr:from>
    <xdr:ext cx="469744" cy="259045"/>
    <xdr:sp macro="" textlink="">
      <xdr:nvSpPr>
        <xdr:cNvPr id="330" name="【消防施設】&#10;一人当たり面積該当値テキスト">
          <a:extLst>
            <a:ext uri="{FF2B5EF4-FFF2-40B4-BE49-F238E27FC236}">
              <a16:creationId xmlns:a16="http://schemas.microsoft.com/office/drawing/2014/main" id="{600CDDFF-8561-40D5-BE96-9957E1DBC120}"/>
            </a:ext>
          </a:extLst>
        </xdr:cNvPr>
        <xdr:cNvSpPr txBox="1"/>
      </xdr:nvSpPr>
      <xdr:spPr>
        <a:xfrm>
          <a:off x="22199600" y="14476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120459</xdr:rowOff>
    </xdr:from>
    <xdr:to>
      <xdr:col>112</xdr:col>
      <xdr:colOff>38100</xdr:colOff>
      <xdr:row>86</xdr:row>
      <xdr:rowOff>50609</xdr:rowOff>
    </xdr:to>
    <xdr:sp macro="" textlink="">
      <xdr:nvSpPr>
        <xdr:cNvPr id="331" name="楕円 330">
          <a:extLst>
            <a:ext uri="{FF2B5EF4-FFF2-40B4-BE49-F238E27FC236}">
              <a16:creationId xmlns:a16="http://schemas.microsoft.com/office/drawing/2014/main" id="{57169355-9402-46DD-BA33-12063FA17C1F}"/>
            </a:ext>
          </a:extLst>
        </xdr:cNvPr>
        <xdr:cNvSpPr/>
      </xdr:nvSpPr>
      <xdr:spPr>
        <a:xfrm>
          <a:off x="21272500" y="1469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166497</xdr:rowOff>
    </xdr:from>
    <xdr:to>
      <xdr:col>116</xdr:col>
      <xdr:colOff>63500</xdr:colOff>
      <xdr:row>85</xdr:row>
      <xdr:rowOff>171259</xdr:rowOff>
    </xdr:to>
    <xdr:cxnSp macro="">
      <xdr:nvCxnSpPr>
        <xdr:cNvPr id="332" name="直線コネクタ 331">
          <a:extLst>
            <a:ext uri="{FF2B5EF4-FFF2-40B4-BE49-F238E27FC236}">
              <a16:creationId xmlns:a16="http://schemas.microsoft.com/office/drawing/2014/main" id="{7E826A11-086C-4702-9112-B5364478049E}"/>
            </a:ext>
          </a:extLst>
        </xdr:cNvPr>
        <xdr:cNvCxnSpPr/>
      </xdr:nvCxnSpPr>
      <xdr:spPr>
        <a:xfrm flipV="1">
          <a:off x="21323300" y="14739747"/>
          <a:ext cx="83820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130938</xdr:rowOff>
    </xdr:from>
    <xdr:to>
      <xdr:col>107</xdr:col>
      <xdr:colOff>101600</xdr:colOff>
      <xdr:row>86</xdr:row>
      <xdr:rowOff>61088</xdr:rowOff>
    </xdr:to>
    <xdr:sp macro="" textlink="">
      <xdr:nvSpPr>
        <xdr:cNvPr id="333" name="楕円 332">
          <a:extLst>
            <a:ext uri="{FF2B5EF4-FFF2-40B4-BE49-F238E27FC236}">
              <a16:creationId xmlns:a16="http://schemas.microsoft.com/office/drawing/2014/main" id="{896F8F80-3A13-44F1-AA9B-8F78E5E66AA4}"/>
            </a:ext>
          </a:extLst>
        </xdr:cNvPr>
        <xdr:cNvSpPr/>
      </xdr:nvSpPr>
      <xdr:spPr>
        <a:xfrm>
          <a:off x="20383500" y="1470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171259</xdr:rowOff>
    </xdr:from>
    <xdr:to>
      <xdr:col>111</xdr:col>
      <xdr:colOff>177800</xdr:colOff>
      <xdr:row>86</xdr:row>
      <xdr:rowOff>10288</xdr:rowOff>
    </xdr:to>
    <xdr:cxnSp macro="">
      <xdr:nvCxnSpPr>
        <xdr:cNvPr id="334" name="直線コネクタ 333">
          <a:extLst>
            <a:ext uri="{FF2B5EF4-FFF2-40B4-BE49-F238E27FC236}">
              <a16:creationId xmlns:a16="http://schemas.microsoft.com/office/drawing/2014/main" id="{EC78D429-286D-4731-9F78-E1D06F9762B9}"/>
            </a:ext>
          </a:extLst>
        </xdr:cNvPr>
        <xdr:cNvCxnSpPr/>
      </xdr:nvCxnSpPr>
      <xdr:spPr>
        <a:xfrm flipV="1">
          <a:off x="20434300" y="14744509"/>
          <a:ext cx="889000" cy="1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133223</xdr:rowOff>
    </xdr:from>
    <xdr:to>
      <xdr:col>102</xdr:col>
      <xdr:colOff>165100</xdr:colOff>
      <xdr:row>86</xdr:row>
      <xdr:rowOff>63373</xdr:rowOff>
    </xdr:to>
    <xdr:sp macro="" textlink="">
      <xdr:nvSpPr>
        <xdr:cNvPr id="335" name="楕円 334">
          <a:extLst>
            <a:ext uri="{FF2B5EF4-FFF2-40B4-BE49-F238E27FC236}">
              <a16:creationId xmlns:a16="http://schemas.microsoft.com/office/drawing/2014/main" id="{0128FABD-23D2-41F4-885A-DA1F3AAFEB4D}"/>
            </a:ext>
          </a:extLst>
        </xdr:cNvPr>
        <xdr:cNvSpPr/>
      </xdr:nvSpPr>
      <xdr:spPr>
        <a:xfrm>
          <a:off x="19494500" y="1470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10288</xdr:rowOff>
    </xdr:from>
    <xdr:to>
      <xdr:col>107</xdr:col>
      <xdr:colOff>50800</xdr:colOff>
      <xdr:row>86</xdr:row>
      <xdr:rowOff>12573</xdr:rowOff>
    </xdr:to>
    <xdr:cxnSp macro="">
      <xdr:nvCxnSpPr>
        <xdr:cNvPr id="336" name="直線コネクタ 335">
          <a:extLst>
            <a:ext uri="{FF2B5EF4-FFF2-40B4-BE49-F238E27FC236}">
              <a16:creationId xmlns:a16="http://schemas.microsoft.com/office/drawing/2014/main" id="{46B45522-758A-46A9-BDC5-6AE26D0AED9A}"/>
            </a:ext>
          </a:extLst>
        </xdr:cNvPr>
        <xdr:cNvCxnSpPr/>
      </xdr:nvCxnSpPr>
      <xdr:spPr>
        <a:xfrm flipV="1">
          <a:off x="19545300" y="14754988"/>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131699</xdr:rowOff>
    </xdr:from>
    <xdr:to>
      <xdr:col>98</xdr:col>
      <xdr:colOff>38100</xdr:colOff>
      <xdr:row>86</xdr:row>
      <xdr:rowOff>61849</xdr:rowOff>
    </xdr:to>
    <xdr:sp macro="" textlink="">
      <xdr:nvSpPr>
        <xdr:cNvPr id="337" name="楕円 336">
          <a:extLst>
            <a:ext uri="{FF2B5EF4-FFF2-40B4-BE49-F238E27FC236}">
              <a16:creationId xmlns:a16="http://schemas.microsoft.com/office/drawing/2014/main" id="{1EC60EB6-AF93-4D9F-84F1-724CB116078B}"/>
            </a:ext>
          </a:extLst>
        </xdr:cNvPr>
        <xdr:cNvSpPr/>
      </xdr:nvSpPr>
      <xdr:spPr>
        <a:xfrm>
          <a:off x="18605500" y="1470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11049</xdr:rowOff>
    </xdr:from>
    <xdr:to>
      <xdr:col>102</xdr:col>
      <xdr:colOff>114300</xdr:colOff>
      <xdr:row>86</xdr:row>
      <xdr:rowOff>12573</xdr:rowOff>
    </xdr:to>
    <xdr:cxnSp macro="">
      <xdr:nvCxnSpPr>
        <xdr:cNvPr id="338" name="直線コネクタ 337">
          <a:extLst>
            <a:ext uri="{FF2B5EF4-FFF2-40B4-BE49-F238E27FC236}">
              <a16:creationId xmlns:a16="http://schemas.microsoft.com/office/drawing/2014/main" id="{6376DF22-C0CE-451A-9826-D30D3115918C}"/>
            </a:ext>
          </a:extLst>
        </xdr:cNvPr>
        <xdr:cNvCxnSpPr/>
      </xdr:nvCxnSpPr>
      <xdr:spPr>
        <a:xfrm>
          <a:off x="18656300" y="14755749"/>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90885</xdr:rowOff>
    </xdr:from>
    <xdr:ext cx="469744" cy="259045"/>
    <xdr:sp macro="" textlink="">
      <xdr:nvSpPr>
        <xdr:cNvPr id="339" name="n_1aveValue【消防施設】&#10;一人当たり面積">
          <a:extLst>
            <a:ext uri="{FF2B5EF4-FFF2-40B4-BE49-F238E27FC236}">
              <a16:creationId xmlns:a16="http://schemas.microsoft.com/office/drawing/2014/main" id="{DAC0252B-CF77-4CA3-8DC1-E5E3B320D7D9}"/>
            </a:ext>
          </a:extLst>
        </xdr:cNvPr>
        <xdr:cNvSpPr txBox="1"/>
      </xdr:nvSpPr>
      <xdr:spPr>
        <a:xfrm>
          <a:off x="21075727" y="14835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91839</xdr:rowOff>
    </xdr:from>
    <xdr:ext cx="469744" cy="259045"/>
    <xdr:sp macro="" textlink="">
      <xdr:nvSpPr>
        <xdr:cNvPr id="340" name="n_2aveValue【消防施設】&#10;一人当たり面積">
          <a:extLst>
            <a:ext uri="{FF2B5EF4-FFF2-40B4-BE49-F238E27FC236}">
              <a16:creationId xmlns:a16="http://schemas.microsoft.com/office/drawing/2014/main" id="{3176554C-E2AA-497C-810E-674B9FDB112B}"/>
            </a:ext>
          </a:extLst>
        </xdr:cNvPr>
        <xdr:cNvSpPr txBox="1"/>
      </xdr:nvSpPr>
      <xdr:spPr>
        <a:xfrm>
          <a:off x="20199427" y="1483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100601</xdr:rowOff>
    </xdr:from>
    <xdr:ext cx="469744" cy="259045"/>
    <xdr:sp macro="" textlink="">
      <xdr:nvSpPr>
        <xdr:cNvPr id="341" name="n_3aveValue【消防施設】&#10;一人当たり面積">
          <a:extLst>
            <a:ext uri="{FF2B5EF4-FFF2-40B4-BE49-F238E27FC236}">
              <a16:creationId xmlns:a16="http://schemas.microsoft.com/office/drawing/2014/main" id="{83A464A0-D366-4D71-AB43-AE07F6B218F8}"/>
            </a:ext>
          </a:extLst>
        </xdr:cNvPr>
        <xdr:cNvSpPr txBox="1"/>
      </xdr:nvSpPr>
      <xdr:spPr>
        <a:xfrm>
          <a:off x="19310427" y="1484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99840</xdr:rowOff>
    </xdr:from>
    <xdr:ext cx="469744" cy="259045"/>
    <xdr:sp macro="" textlink="">
      <xdr:nvSpPr>
        <xdr:cNvPr id="342" name="n_4aveValue【消防施設】&#10;一人当たり面積">
          <a:extLst>
            <a:ext uri="{FF2B5EF4-FFF2-40B4-BE49-F238E27FC236}">
              <a16:creationId xmlns:a16="http://schemas.microsoft.com/office/drawing/2014/main" id="{4080C1B1-49F6-422E-9DA5-1D8EA298FF1D}"/>
            </a:ext>
          </a:extLst>
        </xdr:cNvPr>
        <xdr:cNvSpPr txBox="1"/>
      </xdr:nvSpPr>
      <xdr:spPr>
        <a:xfrm>
          <a:off x="18421427" y="1484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67136</xdr:rowOff>
    </xdr:from>
    <xdr:ext cx="469744" cy="259045"/>
    <xdr:sp macro="" textlink="">
      <xdr:nvSpPr>
        <xdr:cNvPr id="343" name="n_1mainValue【消防施設】&#10;一人当たり面積">
          <a:extLst>
            <a:ext uri="{FF2B5EF4-FFF2-40B4-BE49-F238E27FC236}">
              <a16:creationId xmlns:a16="http://schemas.microsoft.com/office/drawing/2014/main" id="{F3E74DE6-FF05-4EB2-8B12-98853EECABB5}"/>
            </a:ext>
          </a:extLst>
        </xdr:cNvPr>
        <xdr:cNvSpPr txBox="1"/>
      </xdr:nvSpPr>
      <xdr:spPr>
        <a:xfrm>
          <a:off x="21075727" y="14468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77615</xdr:rowOff>
    </xdr:from>
    <xdr:ext cx="469744" cy="259045"/>
    <xdr:sp macro="" textlink="">
      <xdr:nvSpPr>
        <xdr:cNvPr id="344" name="n_2mainValue【消防施設】&#10;一人当たり面積">
          <a:extLst>
            <a:ext uri="{FF2B5EF4-FFF2-40B4-BE49-F238E27FC236}">
              <a16:creationId xmlns:a16="http://schemas.microsoft.com/office/drawing/2014/main" id="{86F41F7A-02D1-4198-AF80-A92AB900B292}"/>
            </a:ext>
          </a:extLst>
        </xdr:cNvPr>
        <xdr:cNvSpPr txBox="1"/>
      </xdr:nvSpPr>
      <xdr:spPr>
        <a:xfrm>
          <a:off x="20199427" y="1447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79900</xdr:rowOff>
    </xdr:from>
    <xdr:ext cx="469744" cy="259045"/>
    <xdr:sp macro="" textlink="">
      <xdr:nvSpPr>
        <xdr:cNvPr id="345" name="n_3mainValue【消防施設】&#10;一人当たり面積">
          <a:extLst>
            <a:ext uri="{FF2B5EF4-FFF2-40B4-BE49-F238E27FC236}">
              <a16:creationId xmlns:a16="http://schemas.microsoft.com/office/drawing/2014/main" id="{79987448-6819-437A-A55C-307EB540351C}"/>
            </a:ext>
          </a:extLst>
        </xdr:cNvPr>
        <xdr:cNvSpPr txBox="1"/>
      </xdr:nvSpPr>
      <xdr:spPr>
        <a:xfrm>
          <a:off x="19310427" y="14481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78376</xdr:rowOff>
    </xdr:from>
    <xdr:ext cx="469744" cy="259045"/>
    <xdr:sp macro="" textlink="">
      <xdr:nvSpPr>
        <xdr:cNvPr id="346" name="n_4mainValue【消防施設】&#10;一人当たり面積">
          <a:extLst>
            <a:ext uri="{FF2B5EF4-FFF2-40B4-BE49-F238E27FC236}">
              <a16:creationId xmlns:a16="http://schemas.microsoft.com/office/drawing/2014/main" id="{61FD35CB-08D9-4924-96AB-F32ECBE89BFB}"/>
            </a:ext>
          </a:extLst>
        </xdr:cNvPr>
        <xdr:cNvSpPr txBox="1"/>
      </xdr:nvSpPr>
      <xdr:spPr>
        <a:xfrm>
          <a:off x="18421427" y="1448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347" name="正方形/長方形 346">
          <a:extLst>
            <a:ext uri="{FF2B5EF4-FFF2-40B4-BE49-F238E27FC236}">
              <a16:creationId xmlns:a16="http://schemas.microsoft.com/office/drawing/2014/main" id="{8033EB54-CCEB-40B6-9EFC-3861FF82E44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48" name="正方形/長方形 347">
          <a:extLst>
            <a:ext uri="{FF2B5EF4-FFF2-40B4-BE49-F238E27FC236}">
              <a16:creationId xmlns:a16="http://schemas.microsoft.com/office/drawing/2014/main" id="{011DD1E7-92D6-4317-A986-9C9E7C896A0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49" name="正方形/長方形 348">
          <a:extLst>
            <a:ext uri="{FF2B5EF4-FFF2-40B4-BE49-F238E27FC236}">
              <a16:creationId xmlns:a16="http://schemas.microsoft.com/office/drawing/2014/main" id="{14E7C306-EDFF-473E-9919-BDE08AD6F51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50" name="正方形/長方形 349">
          <a:extLst>
            <a:ext uri="{FF2B5EF4-FFF2-40B4-BE49-F238E27FC236}">
              <a16:creationId xmlns:a16="http://schemas.microsoft.com/office/drawing/2014/main" id="{0A00D924-FF46-4507-B436-706EA837ED8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51" name="正方形/長方形 350">
          <a:extLst>
            <a:ext uri="{FF2B5EF4-FFF2-40B4-BE49-F238E27FC236}">
              <a16:creationId xmlns:a16="http://schemas.microsoft.com/office/drawing/2014/main" id="{FE4DC6F4-1081-4183-9738-8172DE36971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52" name="正方形/長方形 351">
          <a:extLst>
            <a:ext uri="{FF2B5EF4-FFF2-40B4-BE49-F238E27FC236}">
              <a16:creationId xmlns:a16="http://schemas.microsoft.com/office/drawing/2014/main" id="{63B191C3-5C20-439D-8076-601C483BAA4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53" name="正方形/長方形 352">
          <a:extLst>
            <a:ext uri="{FF2B5EF4-FFF2-40B4-BE49-F238E27FC236}">
              <a16:creationId xmlns:a16="http://schemas.microsoft.com/office/drawing/2014/main" id="{A44886FB-E24A-440A-8BE8-0D6A5E08EDE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54" name="正方形/長方形 353">
          <a:extLst>
            <a:ext uri="{FF2B5EF4-FFF2-40B4-BE49-F238E27FC236}">
              <a16:creationId xmlns:a16="http://schemas.microsoft.com/office/drawing/2014/main" id="{464C65A2-907E-48DA-9A41-D84384C02D5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55" name="テキスト ボックス 354">
          <a:extLst>
            <a:ext uri="{FF2B5EF4-FFF2-40B4-BE49-F238E27FC236}">
              <a16:creationId xmlns:a16="http://schemas.microsoft.com/office/drawing/2014/main" id="{6AFAA1A8-5122-4D1D-80CA-8B80B95BF40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56" name="直線コネクタ 355">
          <a:extLst>
            <a:ext uri="{FF2B5EF4-FFF2-40B4-BE49-F238E27FC236}">
              <a16:creationId xmlns:a16="http://schemas.microsoft.com/office/drawing/2014/main" id="{C055EDDD-B7CE-45A1-B321-B260618343D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357" name="テキスト ボックス 356">
          <a:extLst>
            <a:ext uri="{FF2B5EF4-FFF2-40B4-BE49-F238E27FC236}">
              <a16:creationId xmlns:a16="http://schemas.microsoft.com/office/drawing/2014/main" id="{255174E7-0F2A-4A33-993B-6B736BD07D1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358" name="直線コネクタ 357">
          <a:extLst>
            <a:ext uri="{FF2B5EF4-FFF2-40B4-BE49-F238E27FC236}">
              <a16:creationId xmlns:a16="http://schemas.microsoft.com/office/drawing/2014/main" id="{ECBF1633-466C-41B2-BAF3-EB37FF245A8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359" name="テキスト ボックス 358">
          <a:extLst>
            <a:ext uri="{FF2B5EF4-FFF2-40B4-BE49-F238E27FC236}">
              <a16:creationId xmlns:a16="http://schemas.microsoft.com/office/drawing/2014/main" id="{EB037E41-8EF7-4BEE-AC40-4072C31B8827}"/>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360" name="直線コネクタ 359">
          <a:extLst>
            <a:ext uri="{FF2B5EF4-FFF2-40B4-BE49-F238E27FC236}">
              <a16:creationId xmlns:a16="http://schemas.microsoft.com/office/drawing/2014/main" id="{1DB2A4E4-5743-47CB-A51F-42CFBECF119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361" name="テキスト ボックス 360">
          <a:extLst>
            <a:ext uri="{FF2B5EF4-FFF2-40B4-BE49-F238E27FC236}">
              <a16:creationId xmlns:a16="http://schemas.microsoft.com/office/drawing/2014/main" id="{5D2510B1-3AEA-4B5E-BA67-9646E85380B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362" name="直線コネクタ 361">
          <a:extLst>
            <a:ext uri="{FF2B5EF4-FFF2-40B4-BE49-F238E27FC236}">
              <a16:creationId xmlns:a16="http://schemas.microsoft.com/office/drawing/2014/main" id="{F753D523-2DDC-41F5-8C5F-7C4E81DEA54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363" name="テキスト ボックス 362">
          <a:extLst>
            <a:ext uri="{FF2B5EF4-FFF2-40B4-BE49-F238E27FC236}">
              <a16:creationId xmlns:a16="http://schemas.microsoft.com/office/drawing/2014/main" id="{1EB0F270-8F9D-451D-8324-C5C92A05C08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364" name="直線コネクタ 363">
          <a:extLst>
            <a:ext uri="{FF2B5EF4-FFF2-40B4-BE49-F238E27FC236}">
              <a16:creationId xmlns:a16="http://schemas.microsoft.com/office/drawing/2014/main" id="{A065E44F-9A3E-4388-B1D3-B48B52B5EFE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365" name="テキスト ボックス 364">
          <a:extLst>
            <a:ext uri="{FF2B5EF4-FFF2-40B4-BE49-F238E27FC236}">
              <a16:creationId xmlns:a16="http://schemas.microsoft.com/office/drawing/2014/main" id="{F201B73A-D68C-4DC8-AE11-FA0962C6748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366" name="直線コネクタ 365">
          <a:extLst>
            <a:ext uri="{FF2B5EF4-FFF2-40B4-BE49-F238E27FC236}">
              <a16:creationId xmlns:a16="http://schemas.microsoft.com/office/drawing/2014/main" id="{57B127C8-F98F-4F7D-B363-ECA5A704D82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367" name="テキスト ボックス 366">
          <a:extLst>
            <a:ext uri="{FF2B5EF4-FFF2-40B4-BE49-F238E27FC236}">
              <a16:creationId xmlns:a16="http://schemas.microsoft.com/office/drawing/2014/main" id="{6195E144-EAC3-4EE8-B463-F422C40249D6}"/>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368" name="直線コネクタ 367">
          <a:extLst>
            <a:ext uri="{FF2B5EF4-FFF2-40B4-BE49-F238E27FC236}">
              <a16:creationId xmlns:a16="http://schemas.microsoft.com/office/drawing/2014/main" id="{81CADF14-6DC0-4C54-BBDB-DD5E12817ED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369" name="テキスト ボックス 368">
          <a:extLst>
            <a:ext uri="{FF2B5EF4-FFF2-40B4-BE49-F238E27FC236}">
              <a16:creationId xmlns:a16="http://schemas.microsoft.com/office/drawing/2014/main" id="{063C53B3-1320-4DA9-A09A-6204B95B648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70" name="直線コネクタ 369">
          <a:extLst>
            <a:ext uri="{FF2B5EF4-FFF2-40B4-BE49-F238E27FC236}">
              <a16:creationId xmlns:a16="http://schemas.microsoft.com/office/drawing/2014/main" id="{37A6BFB6-42E2-4E61-AED4-C438C6E2076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71" name="【庁舎】&#10;有形固定資産減価償却率グラフ枠">
          <a:extLst>
            <a:ext uri="{FF2B5EF4-FFF2-40B4-BE49-F238E27FC236}">
              <a16:creationId xmlns:a16="http://schemas.microsoft.com/office/drawing/2014/main" id="{9EA4DB80-D243-45E4-B2AB-7553CB1BED7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164374</xdr:rowOff>
    </xdr:from>
    <xdr:to>
      <xdr:col>85</xdr:col>
      <xdr:colOff>126364</xdr:colOff>
      <xdr:row>109</xdr:row>
      <xdr:rowOff>35379</xdr:rowOff>
    </xdr:to>
    <xdr:cxnSp macro="">
      <xdr:nvCxnSpPr>
        <xdr:cNvPr id="372" name="直線コネクタ 371">
          <a:extLst>
            <a:ext uri="{FF2B5EF4-FFF2-40B4-BE49-F238E27FC236}">
              <a16:creationId xmlns:a16="http://schemas.microsoft.com/office/drawing/2014/main" id="{5E82CD40-0001-42A0-A6A3-DB6822BD359D}"/>
            </a:ext>
          </a:extLst>
        </xdr:cNvPr>
        <xdr:cNvCxnSpPr/>
      </xdr:nvCxnSpPr>
      <xdr:spPr>
        <a:xfrm flipV="1">
          <a:off x="16318864" y="17137924"/>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373" name="【庁舎】&#10;有形固定資産減価償却率最小値テキスト">
          <a:extLst>
            <a:ext uri="{FF2B5EF4-FFF2-40B4-BE49-F238E27FC236}">
              <a16:creationId xmlns:a16="http://schemas.microsoft.com/office/drawing/2014/main" id="{ED7D4A88-95C7-45A0-AD3E-63EA52F5E466}"/>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374" name="直線コネクタ 373">
          <a:extLst>
            <a:ext uri="{FF2B5EF4-FFF2-40B4-BE49-F238E27FC236}">
              <a16:creationId xmlns:a16="http://schemas.microsoft.com/office/drawing/2014/main" id="{A0B74154-A2D7-4BE0-8900-E0DF0905D3CE}"/>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111051</xdr:rowOff>
    </xdr:from>
    <xdr:ext cx="340478" cy="259045"/>
    <xdr:sp macro="" textlink="">
      <xdr:nvSpPr>
        <xdr:cNvPr id="375" name="【庁舎】&#10;有形固定資産減価償却率最大値テキスト">
          <a:extLst>
            <a:ext uri="{FF2B5EF4-FFF2-40B4-BE49-F238E27FC236}">
              <a16:creationId xmlns:a16="http://schemas.microsoft.com/office/drawing/2014/main" id="{19883008-7743-414F-BDD5-7B2F9B079B1C}"/>
            </a:ext>
          </a:extLst>
        </xdr:cNvPr>
        <xdr:cNvSpPr txBox="1"/>
      </xdr:nvSpPr>
      <xdr:spPr>
        <a:xfrm>
          <a:off x="16357600" y="169131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164374</xdr:rowOff>
    </xdr:from>
    <xdr:to>
      <xdr:col>86</xdr:col>
      <xdr:colOff>25400</xdr:colOff>
      <xdr:row>99</xdr:row>
      <xdr:rowOff>164374</xdr:rowOff>
    </xdr:to>
    <xdr:cxnSp macro="">
      <xdr:nvCxnSpPr>
        <xdr:cNvPr id="376" name="直線コネクタ 375">
          <a:extLst>
            <a:ext uri="{FF2B5EF4-FFF2-40B4-BE49-F238E27FC236}">
              <a16:creationId xmlns:a16="http://schemas.microsoft.com/office/drawing/2014/main" id="{41B9D6D7-519F-4272-8835-5950E7D40699}"/>
            </a:ext>
          </a:extLst>
        </xdr:cNvPr>
        <xdr:cNvCxnSpPr/>
      </xdr:nvCxnSpPr>
      <xdr:spPr>
        <a:xfrm>
          <a:off x="16230600" y="1713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65876</xdr:rowOff>
    </xdr:from>
    <xdr:ext cx="405111" cy="259045"/>
    <xdr:sp macro="" textlink="">
      <xdr:nvSpPr>
        <xdr:cNvPr id="377" name="【庁舎】&#10;有形固定資産減価償却率平均値テキスト">
          <a:extLst>
            <a:ext uri="{FF2B5EF4-FFF2-40B4-BE49-F238E27FC236}">
              <a16:creationId xmlns:a16="http://schemas.microsoft.com/office/drawing/2014/main" id="{08E266F0-6DDA-4E88-A560-4698E9FCF70C}"/>
            </a:ext>
          </a:extLst>
        </xdr:cNvPr>
        <xdr:cNvSpPr txBox="1"/>
      </xdr:nvSpPr>
      <xdr:spPr>
        <a:xfrm>
          <a:off x="16357600" y="17896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378" name="フローチャート: 判断 377">
          <a:extLst>
            <a:ext uri="{FF2B5EF4-FFF2-40B4-BE49-F238E27FC236}">
              <a16:creationId xmlns:a16="http://schemas.microsoft.com/office/drawing/2014/main" id="{60085E52-A00F-4F6A-AE45-C2088E353842}"/>
            </a:ext>
          </a:extLst>
        </xdr:cNvPr>
        <xdr:cNvSpPr/>
      </xdr:nvSpPr>
      <xdr:spPr>
        <a:xfrm>
          <a:off x="162687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379" name="フローチャート: 判断 378">
          <a:extLst>
            <a:ext uri="{FF2B5EF4-FFF2-40B4-BE49-F238E27FC236}">
              <a16:creationId xmlns:a16="http://schemas.microsoft.com/office/drawing/2014/main" id="{F00CBEDB-42F9-446C-BE13-29FD6ABEE84C}"/>
            </a:ext>
          </a:extLst>
        </xdr:cNvPr>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123371</xdr:rowOff>
    </xdr:from>
    <xdr:to>
      <xdr:col>76</xdr:col>
      <xdr:colOff>165100</xdr:colOff>
      <xdr:row>105</xdr:row>
      <xdr:rowOff>53521</xdr:rowOff>
    </xdr:to>
    <xdr:sp macro="" textlink="">
      <xdr:nvSpPr>
        <xdr:cNvPr id="380" name="フローチャート: 判断 379">
          <a:extLst>
            <a:ext uri="{FF2B5EF4-FFF2-40B4-BE49-F238E27FC236}">
              <a16:creationId xmlns:a16="http://schemas.microsoft.com/office/drawing/2014/main" id="{BF36CDD7-5983-4E69-BA0A-DF8948EB8A0D}"/>
            </a:ext>
          </a:extLst>
        </xdr:cNvPr>
        <xdr:cNvSpPr/>
      </xdr:nvSpPr>
      <xdr:spPr>
        <a:xfrm>
          <a:off x="145415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381" name="フローチャート: 判断 380">
          <a:extLst>
            <a:ext uri="{FF2B5EF4-FFF2-40B4-BE49-F238E27FC236}">
              <a16:creationId xmlns:a16="http://schemas.microsoft.com/office/drawing/2014/main" id="{28DB3E1E-89DB-48D4-B561-9F8586C2CEEC}"/>
            </a:ext>
          </a:extLst>
        </xdr:cNvPr>
        <xdr:cNvSpPr/>
      </xdr:nvSpPr>
      <xdr:spPr>
        <a:xfrm>
          <a:off x="136525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macro="" textlink="">
      <xdr:nvSpPr>
        <xdr:cNvPr id="382" name="フローチャート: 判断 381">
          <a:extLst>
            <a:ext uri="{FF2B5EF4-FFF2-40B4-BE49-F238E27FC236}">
              <a16:creationId xmlns:a16="http://schemas.microsoft.com/office/drawing/2014/main" id="{4F2B2C57-C5AA-430D-B7A5-C1D632783DBB}"/>
            </a:ext>
          </a:extLst>
        </xdr:cNvPr>
        <xdr:cNvSpPr/>
      </xdr:nvSpPr>
      <xdr:spPr>
        <a:xfrm>
          <a:off x="12763500" y="1802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383" name="テキスト ボックス 382">
          <a:extLst>
            <a:ext uri="{FF2B5EF4-FFF2-40B4-BE49-F238E27FC236}">
              <a16:creationId xmlns:a16="http://schemas.microsoft.com/office/drawing/2014/main" id="{C8D118CC-CB02-44F1-81B3-AD3FD91E22F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384" name="テキスト ボックス 383">
          <a:extLst>
            <a:ext uri="{FF2B5EF4-FFF2-40B4-BE49-F238E27FC236}">
              <a16:creationId xmlns:a16="http://schemas.microsoft.com/office/drawing/2014/main" id="{F15D4F59-E51C-438A-9E0F-DBBE52F4635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385" name="テキスト ボックス 384">
          <a:extLst>
            <a:ext uri="{FF2B5EF4-FFF2-40B4-BE49-F238E27FC236}">
              <a16:creationId xmlns:a16="http://schemas.microsoft.com/office/drawing/2014/main" id="{0C0CB8FE-E5DA-4653-A327-F37D194165D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386" name="テキスト ボックス 385">
          <a:extLst>
            <a:ext uri="{FF2B5EF4-FFF2-40B4-BE49-F238E27FC236}">
              <a16:creationId xmlns:a16="http://schemas.microsoft.com/office/drawing/2014/main" id="{C84C5C74-513C-43DC-9CBB-12F1EE61823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387" name="テキスト ボックス 386">
          <a:extLst>
            <a:ext uri="{FF2B5EF4-FFF2-40B4-BE49-F238E27FC236}">
              <a16:creationId xmlns:a16="http://schemas.microsoft.com/office/drawing/2014/main" id="{F5D12817-6DA4-4C81-A542-89D3F95DF05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31931</xdr:rowOff>
    </xdr:from>
    <xdr:to>
      <xdr:col>85</xdr:col>
      <xdr:colOff>177800</xdr:colOff>
      <xdr:row>104</xdr:row>
      <xdr:rowOff>133531</xdr:rowOff>
    </xdr:to>
    <xdr:sp macro="" textlink="">
      <xdr:nvSpPr>
        <xdr:cNvPr id="388" name="楕円 387">
          <a:extLst>
            <a:ext uri="{FF2B5EF4-FFF2-40B4-BE49-F238E27FC236}">
              <a16:creationId xmlns:a16="http://schemas.microsoft.com/office/drawing/2014/main" id="{17F0B085-00C0-472B-A0AE-7828AA4D6086}"/>
            </a:ext>
          </a:extLst>
        </xdr:cNvPr>
        <xdr:cNvSpPr/>
      </xdr:nvSpPr>
      <xdr:spPr>
        <a:xfrm>
          <a:off x="16268700" y="1786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54808</xdr:rowOff>
    </xdr:from>
    <xdr:ext cx="405111" cy="259045"/>
    <xdr:sp macro="" textlink="">
      <xdr:nvSpPr>
        <xdr:cNvPr id="389" name="【庁舎】&#10;有形固定資産減価償却率該当値テキスト">
          <a:extLst>
            <a:ext uri="{FF2B5EF4-FFF2-40B4-BE49-F238E27FC236}">
              <a16:creationId xmlns:a16="http://schemas.microsoft.com/office/drawing/2014/main" id="{548AD601-2496-4EFB-BF31-D5BDA072B209}"/>
            </a:ext>
          </a:extLst>
        </xdr:cNvPr>
        <xdr:cNvSpPr txBox="1"/>
      </xdr:nvSpPr>
      <xdr:spPr>
        <a:xfrm>
          <a:off x="16357600" y="17714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169092</xdr:rowOff>
    </xdr:from>
    <xdr:to>
      <xdr:col>81</xdr:col>
      <xdr:colOff>101600</xdr:colOff>
      <xdr:row>104</xdr:row>
      <xdr:rowOff>99242</xdr:rowOff>
    </xdr:to>
    <xdr:sp macro="" textlink="">
      <xdr:nvSpPr>
        <xdr:cNvPr id="390" name="楕円 389">
          <a:extLst>
            <a:ext uri="{FF2B5EF4-FFF2-40B4-BE49-F238E27FC236}">
              <a16:creationId xmlns:a16="http://schemas.microsoft.com/office/drawing/2014/main" id="{B00810A5-71A1-4B56-8C14-C23B2F39C470}"/>
            </a:ext>
          </a:extLst>
        </xdr:cNvPr>
        <xdr:cNvSpPr/>
      </xdr:nvSpPr>
      <xdr:spPr>
        <a:xfrm>
          <a:off x="15430500" y="1782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48442</xdr:rowOff>
    </xdr:from>
    <xdr:to>
      <xdr:col>85</xdr:col>
      <xdr:colOff>127000</xdr:colOff>
      <xdr:row>104</xdr:row>
      <xdr:rowOff>82731</xdr:rowOff>
    </xdr:to>
    <xdr:cxnSp macro="">
      <xdr:nvCxnSpPr>
        <xdr:cNvPr id="391" name="直線コネクタ 390">
          <a:extLst>
            <a:ext uri="{FF2B5EF4-FFF2-40B4-BE49-F238E27FC236}">
              <a16:creationId xmlns:a16="http://schemas.microsoft.com/office/drawing/2014/main" id="{D92862CC-772D-4883-86E1-D2FED2BA88BF}"/>
            </a:ext>
          </a:extLst>
        </xdr:cNvPr>
        <xdr:cNvCxnSpPr/>
      </xdr:nvCxnSpPr>
      <xdr:spPr>
        <a:xfrm>
          <a:off x="15481300" y="17879242"/>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133169</xdr:rowOff>
    </xdr:from>
    <xdr:to>
      <xdr:col>76</xdr:col>
      <xdr:colOff>165100</xdr:colOff>
      <xdr:row>104</xdr:row>
      <xdr:rowOff>63319</xdr:rowOff>
    </xdr:to>
    <xdr:sp macro="" textlink="">
      <xdr:nvSpPr>
        <xdr:cNvPr id="392" name="楕円 391">
          <a:extLst>
            <a:ext uri="{FF2B5EF4-FFF2-40B4-BE49-F238E27FC236}">
              <a16:creationId xmlns:a16="http://schemas.microsoft.com/office/drawing/2014/main" id="{3D1689E9-89CD-4A19-BFF4-262ACFD60BEC}"/>
            </a:ext>
          </a:extLst>
        </xdr:cNvPr>
        <xdr:cNvSpPr/>
      </xdr:nvSpPr>
      <xdr:spPr>
        <a:xfrm>
          <a:off x="14541500" y="1779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12519</xdr:rowOff>
    </xdr:from>
    <xdr:to>
      <xdr:col>81</xdr:col>
      <xdr:colOff>50800</xdr:colOff>
      <xdr:row>104</xdr:row>
      <xdr:rowOff>48442</xdr:rowOff>
    </xdr:to>
    <xdr:cxnSp macro="">
      <xdr:nvCxnSpPr>
        <xdr:cNvPr id="393" name="直線コネクタ 392">
          <a:extLst>
            <a:ext uri="{FF2B5EF4-FFF2-40B4-BE49-F238E27FC236}">
              <a16:creationId xmlns:a16="http://schemas.microsoft.com/office/drawing/2014/main" id="{5D323346-1C98-4E86-92A5-AE8DCC5A764B}"/>
            </a:ext>
          </a:extLst>
        </xdr:cNvPr>
        <xdr:cNvCxnSpPr/>
      </xdr:nvCxnSpPr>
      <xdr:spPr>
        <a:xfrm>
          <a:off x="14592300" y="1784331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97245</xdr:rowOff>
    </xdr:from>
    <xdr:to>
      <xdr:col>72</xdr:col>
      <xdr:colOff>38100</xdr:colOff>
      <xdr:row>104</xdr:row>
      <xdr:rowOff>27395</xdr:rowOff>
    </xdr:to>
    <xdr:sp macro="" textlink="">
      <xdr:nvSpPr>
        <xdr:cNvPr id="394" name="楕円 393">
          <a:extLst>
            <a:ext uri="{FF2B5EF4-FFF2-40B4-BE49-F238E27FC236}">
              <a16:creationId xmlns:a16="http://schemas.microsoft.com/office/drawing/2014/main" id="{438B79A4-0CDF-4EBF-9372-BE41A037EC20}"/>
            </a:ext>
          </a:extLst>
        </xdr:cNvPr>
        <xdr:cNvSpPr/>
      </xdr:nvSpPr>
      <xdr:spPr>
        <a:xfrm>
          <a:off x="13652500" y="1775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148045</xdr:rowOff>
    </xdr:from>
    <xdr:to>
      <xdr:col>76</xdr:col>
      <xdr:colOff>114300</xdr:colOff>
      <xdr:row>104</xdr:row>
      <xdr:rowOff>12519</xdr:rowOff>
    </xdr:to>
    <xdr:cxnSp macro="">
      <xdr:nvCxnSpPr>
        <xdr:cNvPr id="395" name="直線コネクタ 394">
          <a:extLst>
            <a:ext uri="{FF2B5EF4-FFF2-40B4-BE49-F238E27FC236}">
              <a16:creationId xmlns:a16="http://schemas.microsoft.com/office/drawing/2014/main" id="{FC49E22E-D0C6-488F-80EF-6C147532CE2A}"/>
            </a:ext>
          </a:extLst>
        </xdr:cNvPr>
        <xdr:cNvCxnSpPr/>
      </xdr:nvCxnSpPr>
      <xdr:spPr>
        <a:xfrm>
          <a:off x="13703300" y="17807395"/>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72752</xdr:rowOff>
    </xdr:from>
    <xdr:to>
      <xdr:col>67</xdr:col>
      <xdr:colOff>101600</xdr:colOff>
      <xdr:row>104</xdr:row>
      <xdr:rowOff>2902</xdr:rowOff>
    </xdr:to>
    <xdr:sp macro="" textlink="">
      <xdr:nvSpPr>
        <xdr:cNvPr id="396" name="楕円 395">
          <a:extLst>
            <a:ext uri="{FF2B5EF4-FFF2-40B4-BE49-F238E27FC236}">
              <a16:creationId xmlns:a16="http://schemas.microsoft.com/office/drawing/2014/main" id="{3DC9D163-961B-485E-8F04-F9FB5691B57B}"/>
            </a:ext>
          </a:extLst>
        </xdr:cNvPr>
        <xdr:cNvSpPr/>
      </xdr:nvSpPr>
      <xdr:spPr>
        <a:xfrm>
          <a:off x="12763500" y="1773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123552</xdr:rowOff>
    </xdr:from>
    <xdr:to>
      <xdr:col>71</xdr:col>
      <xdr:colOff>177800</xdr:colOff>
      <xdr:row>103</xdr:row>
      <xdr:rowOff>148045</xdr:rowOff>
    </xdr:to>
    <xdr:cxnSp macro="">
      <xdr:nvCxnSpPr>
        <xdr:cNvPr id="397" name="直線コネクタ 396">
          <a:extLst>
            <a:ext uri="{FF2B5EF4-FFF2-40B4-BE49-F238E27FC236}">
              <a16:creationId xmlns:a16="http://schemas.microsoft.com/office/drawing/2014/main" id="{43F7CC9D-22D8-4ECC-BC1B-853FC002DD84}"/>
            </a:ext>
          </a:extLst>
        </xdr:cNvPr>
        <xdr:cNvCxnSpPr/>
      </xdr:nvCxnSpPr>
      <xdr:spPr>
        <a:xfrm>
          <a:off x="12814300" y="17782902"/>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26688</xdr:rowOff>
    </xdr:from>
    <xdr:ext cx="405111" cy="259045"/>
    <xdr:sp macro="" textlink="">
      <xdr:nvSpPr>
        <xdr:cNvPr id="398" name="n_1aveValue【庁舎】&#10;有形固定資産減価償却率">
          <a:extLst>
            <a:ext uri="{FF2B5EF4-FFF2-40B4-BE49-F238E27FC236}">
              <a16:creationId xmlns:a16="http://schemas.microsoft.com/office/drawing/2014/main" id="{CAF5F07A-6488-4440-A88B-73510EB01259}"/>
            </a:ext>
          </a:extLst>
        </xdr:cNvPr>
        <xdr:cNvSpPr txBox="1"/>
      </xdr:nvSpPr>
      <xdr:spPr>
        <a:xfrm>
          <a:off x="152660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44648</xdr:rowOff>
    </xdr:from>
    <xdr:ext cx="405111" cy="259045"/>
    <xdr:sp macro="" textlink="">
      <xdr:nvSpPr>
        <xdr:cNvPr id="399" name="n_2aveValue【庁舎】&#10;有形固定資産減価償却率">
          <a:extLst>
            <a:ext uri="{FF2B5EF4-FFF2-40B4-BE49-F238E27FC236}">
              <a16:creationId xmlns:a16="http://schemas.microsoft.com/office/drawing/2014/main" id="{64396ACC-358B-49B4-9615-297DB6C05F42}"/>
            </a:ext>
          </a:extLst>
        </xdr:cNvPr>
        <xdr:cNvSpPr txBox="1"/>
      </xdr:nvSpPr>
      <xdr:spPr>
        <a:xfrm>
          <a:off x="14389744" y="1804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78939</xdr:rowOff>
    </xdr:from>
    <xdr:ext cx="405111" cy="259045"/>
    <xdr:sp macro="" textlink="">
      <xdr:nvSpPr>
        <xdr:cNvPr id="400" name="n_3aveValue【庁舎】&#10;有形固定資産減価償却率">
          <a:extLst>
            <a:ext uri="{FF2B5EF4-FFF2-40B4-BE49-F238E27FC236}">
              <a16:creationId xmlns:a16="http://schemas.microsoft.com/office/drawing/2014/main" id="{6801D6FF-8BDB-4FAA-ADAE-D5DB41F910CE}"/>
            </a:ext>
          </a:extLst>
        </xdr:cNvPr>
        <xdr:cNvSpPr txBox="1"/>
      </xdr:nvSpPr>
      <xdr:spPr>
        <a:xfrm>
          <a:off x="13500744" y="1808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111596</xdr:rowOff>
    </xdr:from>
    <xdr:ext cx="405111" cy="259045"/>
    <xdr:sp macro="" textlink="">
      <xdr:nvSpPr>
        <xdr:cNvPr id="401" name="n_4aveValue【庁舎】&#10;有形固定資産減価償却率">
          <a:extLst>
            <a:ext uri="{FF2B5EF4-FFF2-40B4-BE49-F238E27FC236}">
              <a16:creationId xmlns:a16="http://schemas.microsoft.com/office/drawing/2014/main" id="{70E624CF-DD0D-4F74-A059-451A0E9B1D55}"/>
            </a:ext>
          </a:extLst>
        </xdr:cNvPr>
        <xdr:cNvSpPr txBox="1"/>
      </xdr:nvSpPr>
      <xdr:spPr>
        <a:xfrm>
          <a:off x="12611744" y="1811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115769</xdr:rowOff>
    </xdr:from>
    <xdr:ext cx="405111" cy="259045"/>
    <xdr:sp macro="" textlink="">
      <xdr:nvSpPr>
        <xdr:cNvPr id="402" name="n_1mainValue【庁舎】&#10;有形固定資産減価償却率">
          <a:extLst>
            <a:ext uri="{FF2B5EF4-FFF2-40B4-BE49-F238E27FC236}">
              <a16:creationId xmlns:a16="http://schemas.microsoft.com/office/drawing/2014/main" id="{7EC88CBF-8EB8-478D-96B1-04AA8D0CCC8E}"/>
            </a:ext>
          </a:extLst>
        </xdr:cNvPr>
        <xdr:cNvSpPr txBox="1"/>
      </xdr:nvSpPr>
      <xdr:spPr>
        <a:xfrm>
          <a:off x="15266044" y="1760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79846</xdr:rowOff>
    </xdr:from>
    <xdr:ext cx="405111" cy="259045"/>
    <xdr:sp macro="" textlink="">
      <xdr:nvSpPr>
        <xdr:cNvPr id="403" name="n_2mainValue【庁舎】&#10;有形固定資産減価償却率">
          <a:extLst>
            <a:ext uri="{FF2B5EF4-FFF2-40B4-BE49-F238E27FC236}">
              <a16:creationId xmlns:a16="http://schemas.microsoft.com/office/drawing/2014/main" id="{6C0A53E2-630E-49F7-86F6-45D6720AB30C}"/>
            </a:ext>
          </a:extLst>
        </xdr:cNvPr>
        <xdr:cNvSpPr txBox="1"/>
      </xdr:nvSpPr>
      <xdr:spPr>
        <a:xfrm>
          <a:off x="14389744" y="1756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43922</xdr:rowOff>
    </xdr:from>
    <xdr:ext cx="405111" cy="259045"/>
    <xdr:sp macro="" textlink="">
      <xdr:nvSpPr>
        <xdr:cNvPr id="404" name="n_3mainValue【庁舎】&#10;有形固定資産減価償却率">
          <a:extLst>
            <a:ext uri="{FF2B5EF4-FFF2-40B4-BE49-F238E27FC236}">
              <a16:creationId xmlns:a16="http://schemas.microsoft.com/office/drawing/2014/main" id="{FEBDCFC9-71E1-4FE8-953D-77CD5800A4B1}"/>
            </a:ext>
          </a:extLst>
        </xdr:cNvPr>
        <xdr:cNvSpPr txBox="1"/>
      </xdr:nvSpPr>
      <xdr:spPr>
        <a:xfrm>
          <a:off x="13500744" y="1753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19429</xdr:rowOff>
    </xdr:from>
    <xdr:ext cx="405111" cy="259045"/>
    <xdr:sp macro="" textlink="">
      <xdr:nvSpPr>
        <xdr:cNvPr id="405" name="n_4mainValue【庁舎】&#10;有形固定資産減価償却率">
          <a:extLst>
            <a:ext uri="{FF2B5EF4-FFF2-40B4-BE49-F238E27FC236}">
              <a16:creationId xmlns:a16="http://schemas.microsoft.com/office/drawing/2014/main" id="{36F319ED-8F87-4315-A69C-664814C6F106}"/>
            </a:ext>
          </a:extLst>
        </xdr:cNvPr>
        <xdr:cNvSpPr txBox="1"/>
      </xdr:nvSpPr>
      <xdr:spPr>
        <a:xfrm>
          <a:off x="12611744" y="17507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06" name="正方形/長方形 405">
          <a:extLst>
            <a:ext uri="{FF2B5EF4-FFF2-40B4-BE49-F238E27FC236}">
              <a16:creationId xmlns:a16="http://schemas.microsoft.com/office/drawing/2014/main" id="{F8C0FF27-FC0C-4F96-97F5-5443EDC1736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07" name="正方形/長方形 406">
          <a:extLst>
            <a:ext uri="{FF2B5EF4-FFF2-40B4-BE49-F238E27FC236}">
              <a16:creationId xmlns:a16="http://schemas.microsoft.com/office/drawing/2014/main" id="{892F9111-6F19-4201-B218-589A063FB68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08" name="正方形/長方形 407">
          <a:extLst>
            <a:ext uri="{FF2B5EF4-FFF2-40B4-BE49-F238E27FC236}">
              <a16:creationId xmlns:a16="http://schemas.microsoft.com/office/drawing/2014/main" id="{3461E046-8DE8-4D62-AF3F-5ACDE9EE9F3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09" name="正方形/長方形 408">
          <a:extLst>
            <a:ext uri="{FF2B5EF4-FFF2-40B4-BE49-F238E27FC236}">
              <a16:creationId xmlns:a16="http://schemas.microsoft.com/office/drawing/2014/main" id="{926ED882-BCD3-495C-B4BF-E7D00157F61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10" name="正方形/長方形 409">
          <a:extLst>
            <a:ext uri="{FF2B5EF4-FFF2-40B4-BE49-F238E27FC236}">
              <a16:creationId xmlns:a16="http://schemas.microsoft.com/office/drawing/2014/main" id="{F94CFDD5-62A2-45EA-B78F-3F6686D7861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11" name="正方形/長方形 410">
          <a:extLst>
            <a:ext uri="{FF2B5EF4-FFF2-40B4-BE49-F238E27FC236}">
              <a16:creationId xmlns:a16="http://schemas.microsoft.com/office/drawing/2014/main" id="{DB81E5F1-5295-4661-823A-8A1B779EF8D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12" name="正方形/長方形 411">
          <a:extLst>
            <a:ext uri="{FF2B5EF4-FFF2-40B4-BE49-F238E27FC236}">
              <a16:creationId xmlns:a16="http://schemas.microsoft.com/office/drawing/2014/main" id="{EDC8EB7E-1FF4-4967-B949-7832356D6C8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13" name="正方形/長方形 412">
          <a:extLst>
            <a:ext uri="{FF2B5EF4-FFF2-40B4-BE49-F238E27FC236}">
              <a16:creationId xmlns:a16="http://schemas.microsoft.com/office/drawing/2014/main" id="{F253EE4B-F92D-4B7A-B9A0-BF946509677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14" name="テキスト ボックス 413">
          <a:extLst>
            <a:ext uri="{FF2B5EF4-FFF2-40B4-BE49-F238E27FC236}">
              <a16:creationId xmlns:a16="http://schemas.microsoft.com/office/drawing/2014/main" id="{477E02C4-1D07-4970-B567-88BACCCA767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15" name="直線コネクタ 414">
          <a:extLst>
            <a:ext uri="{FF2B5EF4-FFF2-40B4-BE49-F238E27FC236}">
              <a16:creationId xmlns:a16="http://schemas.microsoft.com/office/drawing/2014/main" id="{16F54681-5E5E-4F56-84F2-DD586748C47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416" name="直線コネクタ 415">
          <a:extLst>
            <a:ext uri="{FF2B5EF4-FFF2-40B4-BE49-F238E27FC236}">
              <a16:creationId xmlns:a16="http://schemas.microsoft.com/office/drawing/2014/main" id="{0C1EE480-434A-48DE-8F80-F022DAEADEDF}"/>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417" name="テキスト ボックス 416">
          <a:extLst>
            <a:ext uri="{FF2B5EF4-FFF2-40B4-BE49-F238E27FC236}">
              <a16:creationId xmlns:a16="http://schemas.microsoft.com/office/drawing/2014/main" id="{4A7B41A9-301C-48D2-B040-439229722591}"/>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418" name="直線コネクタ 417">
          <a:extLst>
            <a:ext uri="{FF2B5EF4-FFF2-40B4-BE49-F238E27FC236}">
              <a16:creationId xmlns:a16="http://schemas.microsoft.com/office/drawing/2014/main" id="{3BAF56DF-2074-4707-B161-E5BCFD17480C}"/>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419" name="テキスト ボックス 418">
          <a:extLst>
            <a:ext uri="{FF2B5EF4-FFF2-40B4-BE49-F238E27FC236}">
              <a16:creationId xmlns:a16="http://schemas.microsoft.com/office/drawing/2014/main" id="{DE720FCD-1380-4AAD-975A-A073EFB089C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420" name="直線コネクタ 419">
          <a:extLst>
            <a:ext uri="{FF2B5EF4-FFF2-40B4-BE49-F238E27FC236}">
              <a16:creationId xmlns:a16="http://schemas.microsoft.com/office/drawing/2014/main" id="{1799266F-17D8-4BC6-A788-E2551B02F27C}"/>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421" name="テキスト ボックス 420">
          <a:extLst>
            <a:ext uri="{FF2B5EF4-FFF2-40B4-BE49-F238E27FC236}">
              <a16:creationId xmlns:a16="http://schemas.microsoft.com/office/drawing/2014/main" id="{2CDE70E5-AD95-4759-B5E4-796E66895477}"/>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422" name="直線コネクタ 421">
          <a:extLst>
            <a:ext uri="{FF2B5EF4-FFF2-40B4-BE49-F238E27FC236}">
              <a16:creationId xmlns:a16="http://schemas.microsoft.com/office/drawing/2014/main" id="{56DDCA2D-086F-44B2-BF86-F2065022EFD1}"/>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423" name="テキスト ボックス 422">
          <a:extLst>
            <a:ext uri="{FF2B5EF4-FFF2-40B4-BE49-F238E27FC236}">
              <a16:creationId xmlns:a16="http://schemas.microsoft.com/office/drawing/2014/main" id="{2F20852B-0248-4016-B1AA-4E1687BA43C6}"/>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424" name="直線コネクタ 423">
          <a:extLst>
            <a:ext uri="{FF2B5EF4-FFF2-40B4-BE49-F238E27FC236}">
              <a16:creationId xmlns:a16="http://schemas.microsoft.com/office/drawing/2014/main" id="{4C0B26A6-BA29-4C22-B39C-D30FBED6DB8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425" name="テキスト ボックス 424">
          <a:extLst>
            <a:ext uri="{FF2B5EF4-FFF2-40B4-BE49-F238E27FC236}">
              <a16:creationId xmlns:a16="http://schemas.microsoft.com/office/drawing/2014/main" id="{A46A8EA6-3E03-4D97-AF9E-FCF3A24A7C3F}"/>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26" name="直線コネクタ 425">
          <a:extLst>
            <a:ext uri="{FF2B5EF4-FFF2-40B4-BE49-F238E27FC236}">
              <a16:creationId xmlns:a16="http://schemas.microsoft.com/office/drawing/2014/main" id="{23F44179-8DEF-4D89-AFFF-CB1CE6936F5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27" name="テキスト ボックス 426">
          <a:extLst>
            <a:ext uri="{FF2B5EF4-FFF2-40B4-BE49-F238E27FC236}">
              <a16:creationId xmlns:a16="http://schemas.microsoft.com/office/drawing/2014/main" id="{99EBB0AB-4D01-441B-89B1-ED57A755153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28" name="【庁舎】&#10;一人当たり面積グラフ枠">
          <a:extLst>
            <a:ext uri="{FF2B5EF4-FFF2-40B4-BE49-F238E27FC236}">
              <a16:creationId xmlns:a16="http://schemas.microsoft.com/office/drawing/2014/main" id="{FBA0CF81-B328-4006-94D7-A85B5A44503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84582</xdr:rowOff>
    </xdr:from>
    <xdr:to>
      <xdr:col>116</xdr:col>
      <xdr:colOff>62864</xdr:colOff>
      <xdr:row>108</xdr:row>
      <xdr:rowOff>31242</xdr:rowOff>
    </xdr:to>
    <xdr:cxnSp macro="">
      <xdr:nvCxnSpPr>
        <xdr:cNvPr id="429" name="直線コネクタ 428">
          <a:extLst>
            <a:ext uri="{FF2B5EF4-FFF2-40B4-BE49-F238E27FC236}">
              <a16:creationId xmlns:a16="http://schemas.microsoft.com/office/drawing/2014/main" id="{53CF61E7-08BC-4CC8-8604-DD42FA534EA7}"/>
            </a:ext>
          </a:extLst>
        </xdr:cNvPr>
        <xdr:cNvCxnSpPr/>
      </xdr:nvCxnSpPr>
      <xdr:spPr>
        <a:xfrm flipV="1">
          <a:off x="22160864" y="17229582"/>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35069</xdr:rowOff>
    </xdr:from>
    <xdr:ext cx="469744" cy="259045"/>
    <xdr:sp macro="" textlink="">
      <xdr:nvSpPr>
        <xdr:cNvPr id="430" name="【庁舎】&#10;一人当たり面積最小値テキスト">
          <a:extLst>
            <a:ext uri="{FF2B5EF4-FFF2-40B4-BE49-F238E27FC236}">
              <a16:creationId xmlns:a16="http://schemas.microsoft.com/office/drawing/2014/main" id="{018289E7-7ACF-4494-801E-8E5C9D514617}"/>
            </a:ext>
          </a:extLst>
        </xdr:cNvPr>
        <xdr:cNvSpPr txBox="1"/>
      </xdr:nvSpPr>
      <xdr:spPr>
        <a:xfrm>
          <a:off x="22199600" y="185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31242</xdr:rowOff>
    </xdr:from>
    <xdr:to>
      <xdr:col>116</xdr:col>
      <xdr:colOff>152400</xdr:colOff>
      <xdr:row>108</xdr:row>
      <xdr:rowOff>31242</xdr:rowOff>
    </xdr:to>
    <xdr:cxnSp macro="">
      <xdr:nvCxnSpPr>
        <xdr:cNvPr id="431" name="直線コネクタ 430">
          <a:extLst>
            <a:ext uri="{FF2B5EF4-FFF2-40B4-BE49-F238E27FC236}">
              <a16:creationId xmlns:a16="http://schemas.microsoft.com/office/drawing/2014/main" id="{78D398A4-82E3-4101-9744-138B99F19CCA}"/>
            </a:ext>
          </a:extLst>
        </xdr:cNvPr>
        <xdr:cNvCxnSpPr/>
      </xdr:nvCxnSpPr>
      <xdr:spPr>
        <a:xfrm>
          <a:off x="22072600" y="18547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31259</xdr:rowOff>
    </xdr:from>
    <xdr:ext cx="469744" cy="259045"/>
    <xdr:sp macro="" textlink="">
      <xdr:nvSpPr>
        <xdr:cNvPr id="432" name="【庁舎】&#10;一人当たり面積最大値テキスト">
          <a:extLst>
            <a:ext uri="{FF2B5EF4-FFF2-40B4-BE49-F238E27FC236}">
              <a16:creationId xmlns:a16="http://schemas.microsoft.com/office/drawing/2014/main" id="{6356148B-3D82-48CD-BA66-8754C084B734}"/>
            </a:ext>
          </a:extLst>
        </xdr:cNvPr>
        <xdr:cNvSpPr txBox="1"/>
      </xdr:nvSpPr>
      <xdr:spPr>
        <a:xfrm>
          <a:off x="22199600" y="1700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84582</xdr:rowOff>
    </xdr:from>
    <xdr:to>
      <xdr:col>116</xdr:col>
      <xdr:colOff>152400</xdr:colOff>
      <xdr:row>100</xdr:row>
      <xdr:rowOff>84582</xdr:rowOff>
    </xdr:to>
    <xdr:cxnSp macro="">
      <xdr:nvCxnSpPr>
        <xdr:cNvPr id="433" name="直線コネクタ 432">
          <a:extLst>
            <a:ext uri="{FF2B5EF4-FFF2-40B4-BE49-F238E27FC236}">
              <a16:creationId xmlns:a16="http://schemas.microsoft.com/office/drawing/2014/main" id="{5CCE3999-3284-456D-96AA-B81E27FAAE50}"/>
            </a:ext>
          </a:extLst>
        </xdr:cNvPr>
        <xdr:cNvCxnSpPr/>
      </xdr:nvCxnSpPr>
      <xdr:spPr>
        <a:xfrm>
          <a:off x="22072600" y="17229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29354</xdr:rowOff>
    </xdr:from>
    <xdr:ext cx="469744" cy="259045"/>
    <xdr:sp macro="" textlink="">
      <xdr:nvSpPr>
        <xdr:cNvPr id="434" name="【庁舎】&#10;一人当たり面積平均値テキスト">
          <a:extLst>
            <a:ext uri="{FF2B5EF4-FFF2-40B4-BE49-F238E27FC236}">
              <a16:creationId xmlns:a16="http://schemas.microsoft.com/office/drawing/2014/main" id="{47E75549-7A25-4EBD-B331-CD9D9C12CC7B}"/>
            </a:ext>
          </a:extLst>
        </xdr:cNvPr>
        <xdr:cNvSpPr txBox="1"/>
      </xdr:nvSpPr>
      <xdr:spPr>
        <a:xfrm>
          <a:off x="22199600" y="18203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50927</xdr:rowOff>
    </xdr:from>
    <xdr:to>
      <xdr:col>116</xdr:col>
      <xdr:colOff>114300</xdr:colOff>
      <xdr:row>106</xdr:row>
      <xdr:rowOff>152527</xdr:rowOff>
    </xdr:to>
    <xdr:sp macro="" textlink="">
      <xdr:nvSpPr>
        <xdr:cNvPr id="435" name="フローチャート: 判断 434">
          <a:extLst>
            <a:ext uri="{FF2B5EF4-FFF2-40B4-BE49-F238E27FC236}">
              <a16:creationId xmlns:a16="http://schemas.microsoft.com/office/drawing/2014/main" id="{65EB083A-FBBE-4713-97D8-6FC78B50BDEA}"/>
            </a:ext>
          </a:extLst>
        </xdr:cNvPr>
        <xdr:cNvSpPr/>
      </xdr:nvSpPr>
      <xdr:spPr>
        <a:xfrm>
          <a:off x="22110700" y="1822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55499</xdr:rowOff>
    </xdr:from>
    <xdr:to>
      <xdr:col>112</xdr:col>
      <xdr:colOff>38100</xdr:colOff>
      <xdr:row>106</xdr:row>
      <xdr:rowOff>157099</xdr:rowOff>
    </xdr:to>
    <xdr:sp macro="" textlink="">
      <xdr:nvSpPr>
        <xdr:cNvPr id="436" name="フローチャート: 判断 435">
          <a:extLst>
            <a:ext uri="{FF2B5EF4-FFF2-40B4-BE49-F238E27FC236}">
              <a16:creationId xmlns:a16="http://schemas.microsoft.com/office/drawing/2014/main" id="{DA333344-A9F7-4065-A34C-6992F919E0C6}"/>
            </a:ext>
          </a:extLst>
        </xdr:cNvPr>
        <xdr:cNvSpPr/>
      </xdr:nvSpPr>
      <xdr:spPr>
        <a:xfrm>
          <a:off x="21272500" y="1822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77215</xdr:rowOff>
    </xdr:from>
    <xdr:to>
      <xdr:col>107</xdr:col>
      <xdr:colOff>101600</xdr:colOff>
      <xdr:row>107</xdr:row>
      <xdr:rowOff>7365</xdr:rowOff>
    </xdr:to>
    <xdr:sp macro="" textlink="">
      <xdr:nvSpPr>
        <xdr:cNvPr id="437" name="フローチャート: 判断 436">
          <a:extLst>
            <a:ext uri="{FF2B5EF4-FFF2-40B4-BE49-F238E27FC236}">
              <a16:creationId xmlns:a16="http://schemas.microsoft.com/office/drawing/2014/main" id="{C1BBAFEB-C4DF-4A43-A839-792FE65C4B4C}"/>
            </a:ext>
          </a:extLst>
        </xdr:cNvPr>
        <xdr:cNvSpPr/>
      </xdr:nvSpPr>
      <xdr:spPr>
        <a:xfrm>
          <a:off x="20383500" y="182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438" name="フローチャート: 判断 437">
          <a:extLst>
            <a:ext uri="{FF2B5EF4-FFF2-40B4-BE49-F238E27FC236}">
              <a16:creationId xmlns:a16="http://schemas.microsoft.com/office/drawing/2014/main" id="{69428899-EE3A-48B4-A284-EA4B95A9DA70}"/>
            </a:ext>
          </a:extLst>
        </xdr:cNvPr>
        <xdr:cNvSpPr/>
      </xdr:nvSpPr>
      <xdr:spPr>
        <a:xfrm>
          <a:off x="19494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101600</xdr:rowOff>
    </xdr:from>
    <xdr:to>
      <xdr:col>98</xdr:col>
      <xdr:colOff>38100</xdr:colOff>
      <xdr:row>107</xdr:row>
      <xdr:rowOff>31750</xdr:rowOff>
    </xdr:to>
    <xdr:sp macro="" textlink="">
      <xdr:nvSpPr>
        <xdr:cNvPr id="439" name="フローチャート: 判断 438">
          <a:extLst>
            <a:ext uri="{FF2B5EF4-FFF2-40B4-BE49-F238E27FC236}">
              <a16:creationId xmlns:a16="http://schemas.microsoft.com/office/drawing/2014/main" id="{393F3FE1-49A7-4847-A6CB-20DB6DD4A41A}"/>
            </a:ext>
          </a:extLst>
        </xdr:cNvPr>
        <xdr:cNvSpPr/>
      </xdr:nvSpPr>
      <xdr:spPr>
        <a:xfrm>
          <a:off x="18605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440" name="テキスト ボックス 439">
          <a:extLst>
            <a:ext uri="{FF2B5EF4-FFF2-40B4-BE49-F238E27FC236}">
              <a16:creationId xmlns:a16="http://schemas.microsoft.com/office/drawing/2014/main" id="{B05A4381-897B-4FDE-A1D2-0B94387F48D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41" name="テキスト ボックス 440">
          <a:extLst>
            <a:ext uri="{FF2B5EF4-FFF2-40B4-BE49-F238E27FC236}">
              <a16:creationId xmlns:a16="http://schemas.microsoft.com/office/drawing/2014/main" id="{FF3A0898-3E0B-4D54-B821-692440B407C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42" name="テキスト ボックス 441">
          <a:extLst>
            <a:ext uri="{FF2B5EF4-FFF2-40B4-BE49-F238E27FC236}">
              <a16:creationId xmlns:a16="http://schemas.microsoft.com/office/drawing/2014/main" id="{0508A5F8-041A-4ED0-8073-1BD4543A358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43" name="テキスト ボックス 442">
          <a:extLst>
            <a:ext uri="{FF2B5EF4-FFF2-40B4-BE49-F238E27FC236}">
              <a16:creationId xmlns:a16="http://schemas.microsoft.com/office/drawing/2014/main" id="{B81C65F0-3ECE-48DC-92A9-206D3245C8E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44" name="テキスト ボックス 443">
          <a:extLst>
            <a:ext uri="{FF2B5EF4-FFF2-40B4-BE49-F238E27FC236}">
              <a16:creationId xmlns:a16="http://schemas.microsoft.com/office/drawing/2014/main" id="{2BEA47E6-78D2-4148-89C8-801396C3F92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142748</xdr:rowOff>
    </xdr:from>
    <xdr:to>
      <xdr:col>116</xdr:col>
      <xdr:colOff>114300</xdr:colOff>
      <xdr:row>106</xdr:row>
      <xdr:rowOff>72898</xdr:rowOff>
    </xdr:to>
    <xdr:sp macro="" textlink="">
      <xdr:nvSpPr>
        <xdr:cNvPr id="445" name="楕円 444">
          <a:extLst>
            <a:ext uri="{FF2B5EF4-FFF2-40B4-BE49-F238E27FC236}">
              <a16:creationId xmlns:a16="http://schemas.microsoft.com/office/drawing/2014/main" id="{C3F25691-E621-4932-957A-CBDE933FC2A9}"/>
            </a:ext>
          </a:extLst>
        </xdr:cNvPr>
        <xdr:cNvSpPr/>
      </xdr:nvSpPr>
      <xdr:spPr>
        <a:xfrm>
          <a:off x="22110700" y="1814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165625</xdr:rowOff>
    </xdr:from>
    <xdr:ext cx="469744" cy="259045"/>
    <xdr:sp macro="" textlink="">
      <xdr:nvSpPr>
        <xdr:cNvPr id="446" name="【庁舎】&#10;一人当たり面積該当値テキスト">
          <a:extLst>
            <a:ext uri="{FF2B5EF4-FFF2-40B4-BE49-F238E27FC236}">
              <a16:creationId xmlns:a16="http://schemas.microsoft.com/office/drawing/2014/main" id="{7D0F95CB-7623-4FFB-A91D-9EA758D016EE}"/>
            </a:ext>
          </a:extLst>
        </xdr:cNvPr>
        <xdr:cNvSpPr txBox="1"/>
      </xdr:nvSpPr>
      <xdr:spPr>
        <a:xfrm>
          <a:off x="22199600" y="1799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161417</xdr:rowOff>
    </xdr:from>
    <xdr:to>
      <xdr:col>112</xdr:col>
      <xdr:colOff>38100</xdr:colOff>
      <xdr:row>106</xdr:row>
      <xdr:rowOff>91567</xdr:rowOff>
    </xdr:to>
    <xdr:sp macro="" textlink="">
      <xdr:nvSpPr>
        <xdr:cNvPr id="447" name="楕円 446">
          <a:extLst>
            <a:ext uri="{FF2B5EF4-FFF2-40B4-BE49-F238E27FC236}">
              <a16:creationId xmlns:a16="http://schemas.microsoft.com/office/drawing/2014/main" id="{156FB982-74AE-4A46-A557-8ADEEAD669F4}"/>
            </a:ext>
          </a:extLst>
        </xdr:cNvPr>
        <xdr:cNvSpPr/>
      </xdr:nvSpPr>
      <xdr:spPr>
        <a:xfrm>
          <a:off x="21272500" y="1816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22098</xdr:rowOff>
    </xdr:from>
    <xdr:to>
      <xdr:col>116</xdr:col>
      <xdr:colOff>63500</xdr:colOff>
      <xdr:row>106</xdr:row>
      <xdr:rowOff>40767</xdr:rowOff>
    </xdr:to>
    <xdr:cxnSp macro="">
      <xdr:nvCxnSpPr>
        <xdr:cNvPr id="448" name="直線コネクタ 447">
          <a:extLst>
            <a:ext uri="{FF2B5EF4-FFF2-40B4-BE49-F238E27FC236}">
              <a16:creationId xmlns:a16="http://schemas.microsoft.com/office/drawing/2014/main" id="{5B88C2B6-FB37-4AEA-918A-D00294D01E95}"/>
            </a:ext>
          </a:extLst>
        </xdr:cNvPr>
        <xdr:cNvCxnSpPr/>
      </xdr:nvCxnSpPr>
      <xdr:spPr>
        <a:xfrm flipV="1">
          <a:off x="21323300" y="18195798"/>
          <a:ext cx="8382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5969</xdr:rowOff>
    </xdr:from>
    <xdr:to>
      <xdr:col>107</xdr:col>
      <xdr:colOff>101600</xdr:colOff>
      <xdr:row>106</xdr:row>
      <xdr:rowOff>107569</xdr:rowOff>
    </xdr:to>
    <xdr:sp macro="" textlink="">
      <xdr:nvSpPr>
        <xdr:cNvPr id="449" name="楕円 448">
          <a:extLst>
            <a:ext uri="{FF2B5EF4-FFF2-40B4-BE49-F238E27FC236}">
              <a16:creationId xmlns:a16="http://schemas.microsoft.com/office/drawing/2014/main" id="{D217E186-2B6D-4DE9-94C9-23FE18505BEC}"/>
            </a:ext>
          </a:extLst>
        </xdr:cNvPr>
        <xdr:cNvSpPr/>
      </xdr:nvSpPr>
      <xdr:spPr>
        <a:xfrm>
          <a:off x="20383500" y="1817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40767</xdr:rowOff>
    </xdr:from>
    <xdr:to>
      <xdr:col>111</xdr:col>
      <xdr:colOff>177800</xdr:colOff>
      <xdr:row>106</xdr:row>
      <xdr:rowOff>56769</xdr:rowOff>
    </xdr:to>
    <xdr:cxnSp macro="">
      <xdr:nvCxnSpPr>
        <xdr:cNvPr id="450" name="直線コネクタ 449">
          <a:extLst>
            <a:ext uri="{FF2B5EF4-FFF2-40B4-BE49-F238E27FC236}">
              <a16:creationId xmlns:a16="http://schemas.microsoft.com/office/drawing/2014/main" id="{5A4C9AFF-F640-437A-9B30-EF2BD7493E9C}"/>
            </a:ext>
          </a:extLst>
        </xdr:cNvPr>
        <xdr:cNvCxnSpPr/>
      </xdr:nvCxnSpPr>
      <xdr:spPr>
        <a:xfrm flipV="1">
          <a:off x="20434300" y="18214467"/>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15875</xdr:rowOff>
    </xdr:from>
    <xdr:to>
      <xdr:col>102</xdr:col>
      <xdr:colOff>165100</xdr:colOff>
      <xdr:row>106</xdr:row>
      <xdr:rowOff>117475</xdr:rowOff>
    </xdr:to>
    <xdr:sp macro="" textlink="">
      <xdr:nvSpPr>
        <xdr:cNvPr id="451" name="楕円 450">
          <a:extLst>
            <a:ext uri="{FF2B5EF4-FFF2-40B4-BE49-F238E27FC236}">
              <a16:creationId xmlns:a16="http://schemas.microsoft.com/office/drawing/2014/main" id="{3358E2BD-FF58-453E-BDD0-F2A6AAEE65D3}"/>
            </a:ext>
          </a:extLst>
        </xdr:cNvPr>
        <xdr:cNvSpPr/>
      </xdr:nvSpPr>
      <xdr:spPr>
        <a:xfrm>
          <a:off x="19494500" y="1818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56769</xdr:rowOff>
    </xdr:from>
    <xdr:to>
      <xdr:col>107</xdr:col>
      <xdr:colOff>50800</xdr:colOff>
      <xdr:row>106</xdr:row>
      <xdr:rowOff>66675</xdr:rowOff>
    </xdr:to>
    <xdr:cxnSp macro="">
      <xdr:nvCxnSpPr>
        <xdr:cNvPr id="452" name="直線コネクタ 451">
          <a:extLst>
            <a:ext uri="{FF2B5EF4-FFF2-40B4-BE49-F238E27FC236}">
              <a16:creationId xmlns:a16="http://schemas.microsoft.com/office/drawing/2014/main" id="{37E3C1EF-07D9-4902-B9BD-ADCBD05DE8AF}"/>
            </a:ext>
          </a:extLst>
        </xdr:cNvPr>
        <xdr:cNvCxnSpPr/>
      </xdr:nvCxnSpPr>
      <xdr:spPr>
        <a:xfrm flipV="1">
          <a:off x="19545300" y="18230469"/>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31114</xdr:rowOff>
    </xdr:from>
    <xdr:to>
      <xdr:col>98</xdr:col>
      <xdr:colOff>38100</xdr:colOff>
      <xdr:row>106</xdr:row>
      <xdr:rowOff>132714</xdr:rowOff>
    </xdr:to>
    <xdr:sp macro="" textlink="">
      <xdr:nvSpPr>
        <xdr:cNvPr id="453" name="楕円 452">
          <a:extLst>
            <a:ext uri="{FF2B5EF4-FFF2-40B4-BE49-F238E27FC236}">
              <a16:creationId xmlns:a16="http://schemas.microsoft.com/office/drawing/2014/main" id="{C4BF13B4-6DDC-4E74-8D62-1FA222AD3E12}"/>
            </a:ext>
          </a:extLst>
        </xdr:cNvPr>
        <xdr:cNvSpPr/>
      </xdr:nvSpPr>
      <xdr:spPr>
        <a:xfrm>
          <a:off x="18605500" y="1820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66675</xdr:rowOff>
    </xdr:from>
    <xdr:to>
      <xdr:col>102</xdr:col>
      <xdr:colOff>114300</xdr:colOff>
      <xdr:row>106</xdr:row>
      <xdr:rowOff>81914</xdr:rowOff>
    </xdr:to>
    <xdr:cxnSp macro="">
      <xdr:nvCxnSpPr>
        <xdr:cNvPr id="454" name="直線コネクタ 453">
          <a:extLst>
            <a:ext uri="{FF2B5EF4-FFF2-40B4-BE49-F238E27FC236}">
              <a16:creationId xmlns:a16="http://schemas.microsoft.com/office/drawing/2014/main" id="{A8704188-F5D5-49FE-9C31-DA1D39D292BB}"/>
            </a:ext>
          </a:extLst>
        </xdr:cNvPr>
        <xdr:cNvCxnSpPr/>
      </xdr:nvCxnSpPr>
      <xdr:spPr>
        <a:xfrm flipV="1">
          <a:off x="18656300" y="18240375"/>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148226</xdr:rowOff>
    </xdr:from>
    <xdr:ext cx="469744" cy="259045"/>
    <xdr:sp macro="" textlink="">
      <xdr:nvSpPr>
        <xdr:cNvPr id="455" name="n_1aveValue【庁舎】&#10;一人当たり面積">
          <a:extLst>
            <a:ext uri="{FF2B5EF4-FFF2-40B4-BE49-F238E27FC236}">
              <a16:creationId xmlns:a16="http://schemas.microsoft.com/office/drawing/2014/main" id="{9B920FAE-7C41-49B0-AB89-D28847B36529}"/>
            </a:ext>
          </a:extLst>
        </xdr:cNvPr>
        <xdr:cNvSpPr txBox="1"/>
      </xdr:nvSpPr>
      <xdr:spPr>
        <a:xfrm>
          <a:off x="21075727" y="18321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169942</xdr:rowOff>
    </xdr:from>
    <xdr:ext cx="469744" cy="259045"/>
    <xdr:sp macro="" textlink="">
      <xdr:nvSpPr>
        <xdr:cNvPr id="456" name="n_2aveValue【庁舎】&#10;一人当たり面積">
          <a:extLst>
            <a:ext uri="{FF2B5EF4-FFF2-40B4-BE49-F238E27FC236}">
              <a16:creationId xmlns:a16="http://schemas.microsoft.com/office/drawing/2014/main" id="{95430493-2D54-4038-B961-78D21C4BD06D}"/>
            </a:ext>
          </a:extLst>
        </xdr:cNvPr>
        <xdr:cNvSpPr txBox="1"/>
      </xdr:nvSpPr>
      <xdr:spPr>
        <a:xfrm>
          <a:off x="20199427" y="1834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15257</xdr:rowOff>
    </xdr:from>
    <xdr:ext cx="469744" cy="259045"/>
    <xdr:sp macro="" textlink="">
      <xdr:nvSpPr>
        <xdr:cNvPr id="457" name="n_3aveValue【庁舎】&#10;一人当たり面積">
          <a:extLst>
            <a:ext uri="{FF2B5EF4-FFF2-40B4-BE49-F238E27FC236}">
              <a16:creationId xmlns:a16="http://schemas.microsoft.com/office/drawing/2014/main" id="{44BF1CD4-CA25-4441-99E0-F254C003A659}"/>
            </a:ext>
          </a:extLst>
        </xdr:cNvPr>
        <xdr:cNvSpPr txBox="1"/>
      </xdr:nvSpPr>
      <xdr:spPr>
        <a:xfrm>
          <a:off x="19310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22877</xdr:rowOff>
    </xdr:from>
    <xdr:ext cx="469744" cy="259045"/>
    <xdr:sp macro="" textlink="">
      <xdr:nvSpPr>
        <xdr:cNvPr id="458" name="n_4aveValue【庁舎】&#10;一人当たり面積">
          <a:extLst>
            <a:ext uri="{FF2B5EF4-FFF2-40B4-BE49-F238E27FC236}">
              <a16:creationId xmlns:a16="http://schemas.microsoft.com/office/drawing/2014/main" id="{A72BC54A-66F1-447D-83B0-33B1CA009FFC}"/>
            </a:ext>
          </a:extLst>
        </xdr:cNvPr>
        <xdr:cNvSpPr txBox="1"/>
      </xdr:nvSpPr>
      <xdr:spPr>
        <a:xfrm>
          <a:off x="184214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108094</xdr:rowOff>
    </xdr:from>
    <xdr:ext cx="469744" cy="259045"/>
    <xdr:sp macro="" textlink="">
      <xdr:nvSpPr>
        <xdr:cNvPr id="459" name="n_1mainValue【庁舎】&#10;一人当たり面積">
          <a:extLst>
            <a:ext uri="{FF2B5EF4-FFF2-40B4-BE49-F238E27FC236}">
              <a16:creationId xmlns:a16="http://schemas.microsoft.com/office/drawing/2014/main" id="{1563DA84-5F4F-4B5E-8BFF-2FCF3EA04769}"/>
            </a:ext>
          </a:extLst>
        </xdr:cNvPr>
        <xdr:cNvSpPr txBox="1"/>
      </xdr:nvSpPr>
      <xdr:spPr>
        <a:xfrm>
          <a:off x="21075727" y="17938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124096</xdr:rowOff>
    </xdr:from>
    <xdr:ext cx="469744" cy="259045"/>
    <xdr:sp macro="" textlink="">
      <xdr:nvSpPr>
        <xdr:cNvPr id="460" name="n_2mainValue【庁舎】&#10;一人当たり面積">
          <a:extLst>
            <a:ext uri="{FF2B5EF4-FFF2-40B4-BE49-F238E27FC236}">
              <a16:creationId xmlns:a16="http://schemas.microsoft.com/office/drawing/2014/main" id="{66E5583B-E8DB-4469-A4AE-E85B7EC7A429}"/>
            </a:ext>
          </a:extLst>
        </xdr:cNvPr>
        <xdr:cNvSpPr txBox="1"/>
      </xdr:nvSpPr>
      <xdr:spPr>
        <a:xfrm>
          <a:off x="20199427" y="17954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134002</xdr:rowOff>
    </xdr:from>
    <xdr:ext cx="469744" cy="259045"/>
    <xdr:sp macro="" textlink="">
      <xdr:nvSpPr>
        <xdr:cNvPr id="461" name="n_3mainValue【庁舎】&#10;一人当たり面積">
          <a:extLst>
            <a:ext uri="{FF2B5EF4-FFF2-40B4-BE49-F238E27FC236}">
              <a16:creationId xmlns:a16="http://schemas.microsoft.com/office/drawing/2014/main" id="{B060D535-9990-433F-A2FD-36064796AC14}"/>
            </a:ext>
          </a:extLst>
        </xdr:cNvPr>
        <xdr:cNvSpPr txBox="1"/>
      </xdr:nvSpPr>
      <xdr:spPr>
        <a:xfrm>
          <a:off x="19310427" y="17964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149241</xdr:rowOff>
    </xdr:from>
    <xdr:ext cx="469744" cy="259045"/>
    <xdr:sp macro="" textlink="">
      <xdr:nvSpPr>
        <xdr:cNvPr id="462" name="n_4mainValue【庁舎】&#10;一人当たり面積">
          <a:extLst>
            <a:ext uri="{FF2B5EF4-FFF2-40B4-BE49-F238E27FC236}">
              <a16:creationId xmlns:a16="http://schemas.microsoft.com/office/drawing/2014/main" id="{082623FD-A17A-4FCB-B53B-BC940416BDAC}"/>
            </a:ext>
          </a:extLst>
        </xdr:cNvPr>
        <xdr:cNvSpPr txBox="1"/>
      </xdr:nvSpPr>
      <xdr:spPr>
        <a:xfrm>
          <a:off x="18421427" y="1798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63" name="正方形/長方形 462">
          <a:extLst>
            <a:ext uri="{FF2B5EF4-FFF2-40B4-BE49-F238E27FC236}">
              <a16:creationId xmlns:a16="http://schemas.microsoft.com/office/drawing/2014/main" id="{BFDB8845-C62B-4B8F-99F7-AC9E7891A6B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64" name="正方形/長方形 463">
          <a:extLst>
            <a:ext uri="{FF2B5EF4-FFF2-40B4-BE49-F238E27FC236}">
              <a16:creationId xmlns:a16="http://schemas.microsoft.com/office/drawing/2014/main" id="{6F228732-E9AC-4FD4-8126-B66E065C989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65" name="テキスト ボックス 464">
          <a:extLst>
            <a:ext uri="{FF2B5EF4-FFF2-40B4-BE49-F238E27FC236}">
              <a16:creationId xmlns:a16="http://schemas.microsoft.com/office/drawing/2014/main" id="{5A17A46C-4ADD-4066-ACCA-B7AF8A1875B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一般廃棄物処理施設の有形固定資産減価償却率が令和元年度に</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％になった要因は、取得年度の修正によるものである。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庁舎については、耐震性が無いことから平成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年１月に別施設へと緊急的に移転を行い、旧庁舎については令和２年度に取り壊しを行った。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また、消防施設については、老朽化が著しい施設等の順次建替及び修繕等を行っており、公共施設等総合管理計画や個別施設計画の見直しを行う中で、今後の管理について検討していく。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高知県大豊町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3,095
3,048
315.06
5,767,594
5,531,486
75,572
3,676,181
5,979,090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口の減少や全国平均を上回る高齢化率に加え、中心産業である農林・建設業の低迷などにより財政基盤が弱く、類似団体の平均値とほぼ同等となっている。投資的経費の抑制、組織の効率化に努めることにより財政の健全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0775"/>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75142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2738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75142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74273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75142</xdr:rowOff>
    </xdr:from>
    <xdr:to>
      <xdr:col>15</xdr:col>
      <xdr:colOff>82550</xdr:colOff>
      <xdr:row>43</xdr:row>
      <xdr:rowOff>75142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47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75142</xdr:rowOff>
    </xdr:from>
    <xdr:to>
      <xdr:col>11</xdr:col>
      <xdr:colOff>31750</xdr:colOff>
      <xdr:row>43</xdr:row>
      <xdr:rowOff>115358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44749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167869</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6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24342</xdr:rowOff>
    </xdr:from>
    <xdr:to>
      <xdr:col>15</xdr:col>
      <xdr:colOff>133350</xdr:colOff>
      <xdr:row>43</xdr:row>
      <xdr:rowOff>125942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110719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24342</xdr:rowOff>
    </xdr:from>
    <xdr:to>
      <xdr:col>11</xdr:col>
      <xdr:colOff>82550</xdr:colOff>
      <xdr:row>43</xdr:row>
      <xdr:rowOff>125942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110719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64558</xdr:rowOff>
    </xdr:from>
    <xdr:to>
      <xdr:col>7</xdr:col>
      <xdr:colOff>31750</xdr:colOff>
      <xdr:row>43</xdr:row>
      <xdr:rowOff>166158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150935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昨年度は</a:t>
          </a:r>
          <a:r>
            <a:rPr kumimoji="1" lang="ja-JP" altLang="ja-JP" sz="1100">
              <a:solidFill>
                <a:schemeClr val="dk1"/>
              </a:solidFill>
              <a:effectLst/>
              <a:latin typeface="+mn-lt"/>
              <a:ea typeface="+mn-ea"/>
              <a:cs typeface="+mn-cs"/>
            </a:rPr>
            <a:t>繰上償還による公債費の増加に伴い、</a:t>
          </a:r>
          <a:r>
            <a:rPr kumimoji="1" lang="ja-JP" altLang="en-US" sz="1100">
              <a:solidFill>
                <a:schemeClr val="dk1"/>
              </a:solidFill>
              <a:effectLst/>
              <a:latin typeface="+mn-lt"/>
              <a:ea typeface="+mn-ea"/>
              <a:cs typeface="+mn-cs"/>
            </a:rPr>
            <a:t>令和３年度比</a:t>
          </a:r>
          <a:r>
            <a:rPr kumimoji="1" lang="en-US" altLang="ja-JP" sz="1100">
              <a:solidFill>
                <a:schemeClr val="dk1"/>
              </a:solidFill>
              <a:effectLst/>
              <a:latin typeface="+mn-lt"/>
              <a:ea typeface="+mn-ea"/>
              <a:cs typeface="+mn-cs"/>
            </a:rPr>
            <a:t>11.0</a:t>
          </a:r>
          <a:r>
            <a:rPr kumimoji="1" lang="ja-JP" altLang="ja-JP" sz="1100">
              <a:solidFill>
                <a:schemeClr val="dk1"/>
              </a:solidFill>
              <a:effectLst/>
              <a:latin typeface="+mn-lt"/>
              <a:ea typeface="+mn-ea"/>
              <a:cs typeface="+mn-cs"/>
            </a:rPr>
            <a:t>ポイント増の</a:t>
          </a:r>
          <a:r>
            <a:rPr kumimoji="1" lang="en-US" altLang="ja-JP" sz="1100">
              <a:solidFill>
                <a:schemeClr val="dk1"/>
              </a:solidFill>
              <a:effectLst/>
              <a:latin typeface="+mn-lt"/>
              <a:ea typeface="+mn-ea"/>
              <a:cs typeface="+mn-cs"/>
            </a:rPr>
            <a:t>76.4</a:t>
          </a:r>
          <a:r>
            <a:rPr kumimoji="1" lang="ja-JP" altLang="ja-JP" sz="1100">
              <a:solidFill>
                <a:schemeClr val="dk1"/>
              </a:solidFill>
              <a:effectLst/>
              <a:latin typeface="+mn-lt"/>
              <a:ea typeface="+mn-ea"/>
              <a:cs typeface="+mn-cs"/>
            </a:rPr>
            <a:t>％となったが、</a:t>
          </a:r>
          <a:r>
            <a:rPr kumimoji="1" lang="ja-JP" altLang="en-US" sz="1100">
              <a:solidFill>
                <a:schemeClr val="dk1"/>
              </a:solidFill>
              <a:effectLst/>
              <a:latin typeface="+mn-lt"/>
              <a:ea typeface="+mn-ea"/>
              <a:cs typeface="+mn-cs"/>
            </a:rPr>
            <a:t>今年度は繰上償還を実施しなかったため、昨年度比</a:t>
          </a:r>
          <a:r>
            <a:rPr kumimoji="1" lang="en-US" altLang="ja-JP" sz="1100">
              <a:solidFill>
                <a:schemeClr val="dk1"/>
              </a:solidFill>
              <a:effectLst/>
              <a:latin typeface="+mn-lt"/>
              <a:ea typeface="+mn-ea"/>
              <a:cs typeface="+mn-cs"/>
            </a:rPr>
            <a:t>9.0</a:t>
          </a:r>
          <a:r>
            <a:rPr kumimoji="1" lang="ja-JP" altLang="en-US" sz="1100">
              <a:solidFill>
                <a:schemeClr val="dk1"/>
              </a:solidFill>
              <a:effectLst/>
              <a:latin typeface="+mn-lt"/>
              <a:ea typeface="+mn-ea"/>
              <a:cs typeface="+mn-cs"/>
            </a:rPr>
            <a:t>ポイント減の</a:t>
          </a:r>
          <a:r>
            <a:rPr kumimoji="1" lang="en-US" altLang="ja-JP" sz="1100">
              <a:solidFill>
                <a:schemeClr val="dk1"/>
              </a:solidFill>
              <a:effectLst/>
              <a:latin typeface="+mn-lt"/>
              <a:ea typeface="+mn-ea"/>
              <a:cs typeface="+mn-cs"/>
            </a:rPr>
            <a:t>67.4</a:t>
          </a:r>
          <a:r>
            <a:rPr kumimoji="1" lang="ja-JP" altLang="en-US"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今後、過疎高齢化により地方税等の歳入経常一般財源が減少することが予想されることから、高利率の地方債の繰上償還等により、歳出経常経費の縮減に努める。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1270</xdr:rowOff>
    </xdr:from>
    <xdr:to>
      <xdr:col>23</xdr:col>
      <xdr:colOff>133350</xdr:colOff>
      <xdr:row>62</xdr:row>
      <xdr:rowOff>20320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288270"/>
          <a:ext cx="8382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92287</xdr:rowOff>
    </xdr:from>
    <xdr:to>
      <xdr:col>19</xdr:col>
      <xdr:colOff>133350</xdr:colOff>
      <xdr:row>62</xdr:row>
      <xdr:rowOff>20320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207837"/>
          <a:ext cx="889000" cy="44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92287</xdr:rowOff>
    </xdr:from>
    <xdr:to>
      <xdr:col>15</xdr:col>
      <xdr:colOff>82550</xdr:colOff>
      <xdr:row>59</xdr:row>
      <xdr:rowOff>108373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20783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5097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108373</xdr:rowOff>
    </xdr:from>
    <xdr:to>
      <xdr:col>11</xdr:col>
      <xdr:colOff>31750</xdr:colOff>
      <xdr:row>60</xdr:row>
      <xdr:rowOff>9313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22392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26687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78969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121920</xdr:rowOff>
    </xdr:from>
    <xdr:to>
      <xdr:col>23</xdr:col>
      <xdr:colOff>184150</xdr:colOff>
      <xdr:row>60</xdr:row>
      <xdr:rowOff>52070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138447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08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140970</xdr:rowOff>
    </xdr:from>
    <xdr:to>
      <xdr:col>19</xdr:col>
      <xdr:colOff>184150</xdr:colOff>
      <xdr:row>62</xdr:row>
      <xdr:rowOff>71120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81297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36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41487</xdr:rowOff>
    </xdr:from>
    <xdr:to>
      <xdr:col>15</xdr:col>
      <xdr:colOff>133350</xdr:colOff>
      <xdr:row>59</xdr:row>
      <xdr:rowOff>143087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15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153264</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992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57573</xdr:rowOff>
    </xdr:from>
    <xdr:to>
      <xdr:col>11</xdr:col>
      <xdr:colOff>82550</xdr:colOff>
      <xdr:row>59</xdr:row>
      <xdr:rowOff>159173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17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169350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994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129963</xdr:rowOff>
    </xdr:from>
    <xdr:to>
      <xdr:col>7</xdr:col>
      <xdr:colOff>31750</xdr:colOff>
      <xdr:row>60</xdr:row>
      <xdr:rowOff>60113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2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70290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01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[468,303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件費、物件費及び維持補修費の合計額の人口１人当たりの金額が類似団体平均を下回っているのは、人件費の適正化、物件費等の経費節減に継続的に取り組んできたことが要因となっている。今後、施設の老朽化により維持補修費が増加することが予想されるが、民間でも実施可能な部分については委託化を進める等、コストの低減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118438</xdr:rowOff>
    </xdr:from>
    <xdr:to>
      <xdr:col>23</xdr:col>
      <xdr:colOff>133350</xdr:colOff>
      <xdr:row>82</xdr:row>
      <xdr:rowOff>121089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177338"/>
          <a:ext cx="838200" cy="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96435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55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113601</xdr:rowOff>
    </xdr:from>
    <xdr:to>
      <xdr:col>19</xdr:col>
      <xdr:colOff>133350</xdr:colOff>
      <xdr:row>82</xdr:row>
      <xdr:rowOff>121089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72501"/>
          <a:ext cx="889000" cy="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28398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58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82862</xdr:rowOff>
    </xdr:from>
    <xdr:to>
      <xdr:col>15</xdr:col>
      <xdr:colOff>82550</xdr:colOff>
      <xdr:row>82</xdr:row>
      <xdr:rowOff>113601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41762"/>
          <a:ext cx="889000" cy="30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170194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82862</xdr:rowOff>
    </xdr:from>
    <xdr:to>
      <xdr:col>11</xdr:col>
      <xdr:colOff>31750</xdr:colOff>
      <xdr:row>82</xdr:row>
      <xdr:rowOff>88252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141762"/>
          <a:ext cx="889000" cy="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153379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1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35531</xdr:rowOff>
    </xdr:from>
    <xdr:to>
      <xdr:col>7</xdr:col>
      <xdr:colOff>31750</xdr:colOff>
      <xdr:row>82</xdr:row>
      <xdr:rowOff>137131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147308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67638</xdr:rowOff>
    </xdr:from>
    <xdr:to>
      <xdr:col>23</xdr:col>
      <xdr:colOff>184150</xdr:colOff>
      <xdr:row>82</xdr:row>
      <xdr:rowOff>169238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2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84165</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7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70289</xdr:rowOff>
    </xdr:from>
    <xdr:to>
      <xdr:col>19</xdr:col>
      <xdr:colOff>184150</xdr:colOff>
      <xdr:row>83</xdr:row>
      <xdr:rowOff>439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2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10616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98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62801</xdr:rowOff>
    </xdr:from>
    <xdr:to>
      <xdr:col>15</xdr:col>
      <xdr:colOff>133350</xdr:colOff>
      <xdr:row>82</xdr:row>
      <xdr:rowOff>164401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2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3128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90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32062</xdr:rowOff>
    </xdr:from>
    <xdr:to>
      <xdr:col>11</xdr:col>
      <xdr:colOff>82550</xdr:colOff>
      <xdr:row>82</xdr:row>
      <xdr:rowOff>133662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9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143839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59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37452</xdr:rowOff>
    </xdr:from>
    <xdr:to>
      <xdr:col>7</xdr:col>
      <xdr:colOff>31750</xdr:colOff>
      <xdr:row>82</xdr:row>
      <xdr:rowOff>139052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9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123829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18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採用者退職者の学歴・経験年数の差、人事異動による職種変更、職員年齢構成及び人事考課の導入等により、類似団体を下回っている。今後においても一層の定員管理及び給与の適正化に努める。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146368</xdr:rowOff>
    </xdr:from>
    <xdr:to>
      <xdr:col>81</xdr:col>
      <xdr:colOff>44450</xdr:colOff>
      <xdr:row>85</xdr:row>
      <xdr:rowOff>170498</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719618"/>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107332</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85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128270</xdr:rowOff>
    </xdr:from>
    <xdr:to>
      <xdr:col>77</xdr:col>
      <xdr:colOff>44450</xdr:colOff>
      <xdr:row>85</xdr:row>
      <xdr:rowOff>170498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701520"/>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56215</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972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128270</xdr:rowOff>
    </xdr:from>
    <xdr:to>
      <xdr:col>72</xdr:col>
      <xdr:colOff>203200</xdr:colOff>
      <xdr:row>86</xdr:row>
      <xdr:rowOff>5080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7015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68279</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98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158432</xdr:rowOff>
    </xdr:from>
    <xdr:to>
      <xdr:col>68</xdr:col>
      <xdr:colOff>152400</xdr:colOff>
      <xdr:row>86</xdr:row>
      <xdr:rowOff>5080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731682"/>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62247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62247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95568</xdr:rowOff>
    </xdr:from>
    <xdr:to>
      <xdr:col>81</xdr:col>
      <xdr:colOff>95250</xdr:colOff>
      <xdr:row>86</xdr:row>
      <xdr:rowOff>25718</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66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112095</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51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119698</xdr:rowOff>
    </xdr:from>
    <xdr:to>
      <xdr:col>77</xdr:col>
      <xdr:colOff>95250</xdr:colOff>
      <xdr:row>86</xdr:row>
      <xdr:rowOff>49848</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69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60025</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461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77470</xdr:rowOff>
    </xdr:from>
    <xdr:to>
      <xdr:col>73</xdr:col>
      <xdr:colOff>44450</xdr:colOff>
      <xdr:row>86</xdr:row>
      <xdr:rowOff>7620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17797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41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125730</xdr:rowOff>
    </xdr:from>
    <xdr:to>
      <xdr:col>68</xdr:col>
      <xdr:colOff>203200</xdr:colOff>
      <xdr:row>86</xdr:row>
      <xdr:rowOff>55880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66057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46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107632</xdr:rowOff>
    </xdr:from>
    <xdr:to>
      <xdr:col>64</xdr:col>
      <xdr:colOff>152400</xdr:colOff>
      <xdr:row>86</xdr:row>
      <xdr:rowOff>37782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68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47959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44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町の面積が広大で人家が点在しているなどの地理的要因により、行政効率が悪いことから類似団体平均を少し上回っている。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今後とも、更なる行政効率化の促進を図るとともに、新規採用抑制等を行い、定員管理計画に基づき職員数の適正化に努める。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76691"/>
          <a:ext cx="0" cy="150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5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59484</xdr:rowOff>
    </xdr:from>
    <xdr:to>
      <xdr:col>81</xdr:col>
      <xdr:colOff>44450</xdr:colOff>
      <xdr:row>60</xdr:row>
      <xdr:rowOff>61595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346484"/>
          <a:ext cx="838200" cy="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170118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114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26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5493</xdr:rowOff>
    </xdr:from>
    <xdr:to>
      <xdr:col>77</xdr:col>
      <xdr:colOff>44450</xdr:colOff>
      <xdr:row>60</xdr:row>
      <xdr:rowOff>59484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292493"/>
          <a:ext cx="889000" cy="5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25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82154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026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161258</xdr:rowOff>
    </xdr:from>
    <xdr:to>
      <xdr:col>72</xdr:col>
      <xdr:colOff>203200</xdr:colOff>
      <xdr:row>60</xdr:row>
      <xdr:rowOff>5493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276808"/>
          <a:ext cx="889000" cy="1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2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60437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00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145574</xdr:rowOff>
    </xdr:from>
    <xdr:to>
      <xdr:col>68</xdr:col>
      <xdr:colOff>152400</xdr:colOff>
      <xdr:row>59</xdr:row>
      <xdr:rowOff>161258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261124"/>
          <a:ext cx="889000" cy="1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108347</xdr:rowOff>
    </xdr:from>
    <xdr:to>
      <xdr:col>68</xdr:col>
      <xdr:colOff>203200</xdr:colOff>
      <xdr:row>60</xdr:row>
      <xdr:rowOff>38497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2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48674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9992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96583</xdr:rowOff>
    </xdr:from>
    <xdr:to>
      <xdr:col>64</xdr:col>
      <xdr:colOff>152400</xdr:colOff>
      <xdr:row>60</xdr:row>
      <xdr:rowOff>26733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21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11510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29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10795</xdr:rowOff>
    </xdr:from>
    <xdr:to>
      <xdr:col>81</xdr:col>
      <xdr:colOff>95250</xdr:colOff>
      <xdr:row>60</xdr:row>
      <xdr:rowOff>112395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2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154322</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269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8684</xdr:rowOff>
    </xdr:from>
    <xdr:to>
      <xdr:col>77</xdr:col>
      <xdr:colOff>95250</xdr:colOff>
      <xdr:row>60</xdr:row>
      <xdr:rowOff>110284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29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95061</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382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126143</xdr:rowOff>
    </xdr:from>
    <xdr:to>
      <xdr:col>73</xdr:col>
      <xdr:colOff>44450</xdr:colOff>
      <xdr:row>60</xdr:row>
      <xdr:rowOff>56293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24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41070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328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110458</xdr:rowOff>
    </xdr:from>
    <xdr:to>
      <xdr:col>68</xdr:col>
      <xdr:colOff>203200</xdr:colOff>
      <xdr:row>60</xdr:row>
      <xdr:rowOff>40608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22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25385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312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94774</xdr:rowOff>
    </xdr:from>
    <xdr:to>
      <xdr:col>64</xdr:col>
      <xdr:colOff>152400</xdr:colOff>
      <xdr:row>60</xdr:row>
      <xdr:rowOff>24924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21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35101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9979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年度、令和４年度と繰上償還を行った影響や事業の適切な取捨選択の結果、実質公債費比率は類似団体の平均値を大きく下回っている。</a:t>
          </a:r>
          <a:endParaRPr lang="ja-JP" altLang="ja-JP" sz="1400">
            <a:effectLst/>
          </a:endParaRPr>
        </a:p>
        <a:p>
          <a:r>
            <a:rPr kumimoji="1" lang="ja-JP" altLang="ja-JP" sz="1100">
              <a:solidFill>
                <a:schemeClr val="dk1"/>
              </a:solidFill>
              <a:effectLst/>
              <a:latin typeface="+mn-lt"/>
              <a:ea typeface="+mn-ea"/>
              <a:cs typeface="+mn-cs"/>
            </a:rPr>
            <a:t>しかし、令和３年度に発行した保小中一貫教育施設整備事業等の大型事業による起債の償還が始まることや、定住促進住宅整備事業及び町営住宅等大規模改修事業等の大型事業も控えており、更に実質公債費比率の増加が見込まれるため、今後とも高利率の地方債の繰上償還を実施することにより、公債費の適正化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12840"/>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6350</xdr:rowOff>
    </xdr:from>
    <xdr:to>
      <xdr:col>81</xdr:col>
      <xdr:colOff>44450</xdr:colOff>
      <xdr:row>40</xdr:row>
      <xdr:rowOff>54610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86435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93997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123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137583</xdr:rowOff>
    </xdr:from>
    <xdr:to>
      <xdr:col>77</xdr:col>
      <xdr:colOff>44450</xdr:colOff>
      <xdr:row>40</xdr:row>
      <xdr:rowOff>6350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8241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89323</xdr:rowOff>
    </xdr:from>
    <xdr:to>
      <xdr:col>72</xdr:col>
      <xdr:colOff>203200</xdr:colOff>
      <xdr:row>39</xdr:row>
      <xdr:rowOff>137583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77587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20760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57150</xdr:rowOff>
    </xdr:from>
    <xdr:to>
      <xdr:col>68</xdr:col>
      <xdr:colOff>152400</xdr:colOff>
      <xdr:row>39</xdr:row>
      <xdr:rowOff>89323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674370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3810</xdr:rowOff>
    </xdr:from>
    <xdr:to>
      <xdr:col>81</xdr:col>
      <xdr:colOff>95250</xdr:colOff>
      <xdr:row>40</xdr:row>
      <xdr:rowOff>105410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20337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70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127000</xdr:rowOff>
    </xdr:from>
    <xdr:to>
      <xdr:col>77</xdr:col>
      <xdr:colOff>95250</xdr:colOff>
      <xdr:row>40</xdr:row>
      <xdr:rowOff>57150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67327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86783</xdr:rowOff>
    </xdr:from>
    <xdr:to>
      <xdr:col>73</xdr:col>
      <xdr:colOff>44450</xdr:colOff>
      <xdr:row>40</xdr:row>
      <xdr:rowOff>16933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27110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38523</xdr:rowOff>
    </xdr:from>
    <xdr:to>
      <xdr:col>68</xdr:col>
      <xdr:colOff>203200</xdr:colOff>
      <xdr:row>39</xdr:row>
      <xdr:rowOff>140123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72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150300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49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6350</xdr:rowOff>
    </xdr:from>
    <xdr:to>
      <xdr:col>64</xdr:col>
      <xdr:colOff>152400</xdr:colOff>
      <xdr:row>39</xdr:row>
      <xdr:rowOff>107950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118127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年度、令和４年度と繰上償還を行い、公債費削減を中心とする行政改革を進めた結果、令和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年度決算でも数値はマイナスとなった。今後も、後世への負担を少しでも軽減するよう、新規事業等実施について総点検を図り、財政の健全化に努める。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高知県大豊町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3,095
3,048
315.06
5,767,594
5,531,486
75,572
3,676,181
5,979,090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給与改定や期末・勤勉手当の支給率の増加により、人件費全体では対前年度</a:t>
          </a:r>
          <a:r>
            <a:rPr kumimoji="1" lang="en-US" altLang="ja-JP" sz="1100">
              <a:solidFill>
                <a:schemeClr val="dk1"/>
              </a:solidFill>
              <a:effectLst/>
              <a:latin typeface="+mn-lt"/>
              <a:ea typeface="+mn-ea"/>
              <a:cs typeface="+mn-cs"/>
            </a:rPr>
            <a:t>29,181</a:t>
          </a:r>
          <a:r>
            <a:rPr kumimoji="1" lang="ja-JP" altLang="en-US" sz="1100">
              <a:solidFill>
                <a:schemeClr val="dk1"/>
              </a:solidFill>
              <a:effectLst/>
              <a:latin typeface="+mn-lt"/>
              <a:ea typeface="+mn-ea"/>
              <a:cs typeface="+mn-cs"/>
            </a:rPr>
            <a:t>千円の増額となったが、普通交付税等の歳入経常一般財源も増額となったため、経常収支比率に変動はなかった。定員管理や給与の適正化に努めてきたことにより、</a:t>
          </a:r>
          <a:r>
            <a:rPr kumimoji="1" lang="ja-JP" altLang="ja-JP" sz="1100">
              <a:solidFill>
                <a:schemeClr val="dk1"/>
              </a:solidFill>
              <a:effectLst/>
              <a:latin typeface="+mn-lt"/>
              <a:ea typeface="+mn-ea"/>
              <a:cs typeface="+mn-cs"/>
            </a:rPr>
            <a:t>類似団体平均値を大きく下回る結果となった。</a:t>
          </a:r>
          <a:endParaRPr lang="ja-JP" altLang="ja-JP" sz="1400">
            <a:effectLst/>
          </a:endParaRPr>
        </a:p>
        <a:p>
          <a:r>
            <a:rPr kumimoji="1" lang="ja-JP" altLang="ja-JP" sz="1100">
              <a:solidFill>
                <a:schemeClr val="dk1"/>
              </a:solidFill>
              <a:effectLst/>
              <a:latin typeface="+mn-lt"/>
              <a:ea typeface="+mn-ea"/>
              <a:cs typeface="+mn-cs"/>
            </a:rPr>
            <a:t>今後とも新規採用の抑制等を行い、職員数の適正化に努める。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97282</xdr:rowOff>
    </xdr:from>
    <xdr:to>
      <xdr:col>24</xdr:col>
      <xdr:colOff>25400</xdr:colOff>
      <xdr:row>35</xdr:row>
      <xdr:rowOff>101854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0980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112285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88138</xdr:rowOff>
    </xdr:from>
    <xdr:to>
      <xdr:col>19</xdr:col>
      <xdr:colOff>187325</xdr:colOff>
      <xdr:row>35</xdr:row>
      <xdr:rowOff>97282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0888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55135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88138</xdr:rowOff>
    </xdr:from>
    <xdr:to>
      <xdr:col>15</xdr:col>
      <xdr:colOff>98425</xdr:colOff>
      <xdr:row>36</xdr:row>
      <xdr:rowOff>53848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08888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27703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53848</xdr:rowOff>
    </xdr:from>
    <xdr:to>
      <xdr:col>11</xdr:col>
      <xdr:colOff>9525</xdr:colOff>
      <xdr:row>36</xdr:row>
      <xdr:rowOff>90424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260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123715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87139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51054</xdr:rowOff>
    </xdr:from>
    <xdr:to>
      <xdr:col>24</xdr:col>
      <xdr:colOff>76200</xdr:colOff>
      <xdr:row>35</xdr:row>
      <xdr:rowOff>152654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67581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89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46482</xdr:rowOff>
    </xdr:from>
    <xdr:to>
      <xdr:col>20</xdr:col>
      <xdr:colOff>38100</xdr:colOff>
      <xdr:row>35</xdr:row>
      <xdr:rowOff>148082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158259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16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37338</xdr:rowOff>
    </xdr:from>
    <xdr:to>
      <xdr:col>15</xdr:col>
      <xdr:colOff>149225</xdr:colOff>
      <xdr:row>35</xdr:row>
      <xdr:rowOff>138938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149115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3048</xdr:rowOff>
    </xdr:from>
    <xdr:to>
      <xdr:col>11</xdr:col>
      <xdr:colOff>60325</xdr:colOff>
      <xdr:row>36</xdr:row>
      <xdr:rowOff>104648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114825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39624</xdr:rowOff>
    </xdr:from>
    <xdr:to>
      <xdr:col>6</xdr:col>
      <xdr:colOff>171450</xdr:colOff>
      <xdr:row>36</xdr:row>
      <xdr:rowOff>141224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151401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創意と工夫による一層の効率化を図り、経費の縮減に努めてきた結果、類似団体平均を下回っている。</a:t>
          </a:r>
          <a:endParaRPr lang="ja-JP" altLang="ja-JP" sz="1400">
            <a:effectLst/>
          </a:endParaRPr>
        </a:p>
        <a:p>
          <a:r>
            <a:rPr kumimoji="1" lang="ja-JP" altLang="ja-JP" sz="1100">
              <a:solidFill>
                <a:schemeClr val="dk1"/>
              </a:solidFill>
              <a:effectLst/>
              <a:latin typeface="+mn-lt"/>
              <a:ea typeface="+mn-ea"/>
              <a:cs typeface="+mn-cs"/>
            </a:rPr>
            <a:t>今後、職員数の減少による委託（物件費）へのシフトが考えられるが、より一層事業の精査を行い、経費の削減に努める。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35560</xdr:rowOff>
    </xdr:from>
    <xdr:to>
      <xdr:col>82</xdr:col>
      <xdr:colOff>107950</xdr:colOff>
      <xdr:row>16</xdr:row>
      <xdr:rowOff>67564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277876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67564</xdr:rowOff>
    </xdr:from>
    <xdr:to>
      <xdr:col>78</xdr:col>
      <xdr:colOff>69850</xdr:colOff>
      <xdr:row>16</xdr:row>
      <xdr:rowOff>85852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4782800" y="28107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109999</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302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17272</xdr:rowOff>
    </xdr:from>
    <xdr:to>
      <xdr:col>73</xdr:col>
      <xdr:colOff>180975</xdr:colOff>
      <xdr:row>16</xdr:row>
      <xdr:rowOff>85852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76047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55135</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17272</xdr:rowOff>
    </xdr:from>
    <xdr:to>
      <xdr:col>69</xdr:col>
      <xdr:colOff>92075</xdr:colOff>
      <xdr:row>16</xdr:row>
      <xdr:rowOff>26416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7604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59707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142003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1287</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16764</xdr:rowOff>
    </xdr:from>
    <xdr:to>
      <xdr:col>78</xdr:col>
      <xdr:colOff>120650</xdr:colOff>
      <xdr:row>16</xdr:row>
      <xdr:rowOff>118364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75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128541</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528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35052</xdr:rowOff>
    </xdr:from>
    <xdr:to>
      <xdr:col>74</xdr:col>
      <xdr:colOff>31750</xdr:colOff>
      <xdr:row>16</xdr:row>
      <xdr:rowOff>136652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146829</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137922</xdr:rowOff>
    </xdr:from>
    <xdr:to>
      <xdr:col>69</xdr:col>
      <xdr:colOff>142875</xdr:colOff>
      <xdr:row>16</xdr:row>
      <xdr:rowOff>68072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70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78249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47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147066</xdr:rowOff>
    </xdr:from>
    <xdr:to>
      <xdr:col>65</xdr:col>
      <xdr:colOff>53975</xdr:colOff>
      <xdr:row>16</xdr:row>
      <xdr:rowOff>77216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71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87393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48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扶助費にかかる経常収支比率が、類似団体平均を上回った状態で継続して推移している要因としては、高齢化率の高い本町では、扶助費をはじめとする社会保障経費が高く、令和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年度は老人ホーム入所措置費の増加があったことも挙げられる。今後とも、審査等の適正化に努める。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31750</xdr:rowOff>
    </xdr:from>
    <xdr:to>
      <xdr:col>24</xdr:col>
      <xdr:colOff>25400</xdr:colOff>
      <xdr:row>57</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804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130827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389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127000</xdr:rowOff>
    </xdr:from>
    <xdr:to>
      <xdr:col>19</xdr:col>
      <xdr:colOff>187325</xdr:colOff>
      <xdr:row>57</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728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54627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31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56</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728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127000</xdr:rowOff>
    </xdr:from>
    <xdr:to>
      <xdr:col>11</xdr:col>
      <xdr:colOff>9525</xdr:colOff>
      <xdr:row>57</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7282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124477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152400</xdr:rowOff>
    </xdr:from>
    <xdr:to>
      <xdr:col>20</xdr:col>
      <xdr:colOff>38100</xdr:colOff>
      <xdr:row>57</xdr:row>
      <xdr:rowOff>82550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76200</xdr:rowOff>
    </xdr:from>
    <xdr:to>
      <xdr:col>15</xdr:col>
      <xdr:colOff>149225</xdr:colOff>
      <xdr:row>57</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76200</xdr:rowOff>
    </xdr:from>
    <xdr:to>
      <xdr:col>11</xdr:col>
      <xdr:colOff>60325</xdr:colOff>
      <xdr:row>57</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133350</xdr:rowOff>
    </xdr:from>
    <xdr:to>
      <xdr:col>6</xdr:col>
      <xdr:colOff>171450</xdr:colOff>
      <xdr:row>57</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48277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その他に係る経常収支比率が類似団体平均を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回っているのは、</a:t>
          </a:r>
          <a:r>
            <a:rPr kumimoji="1" lang="ja-JP" altLang="en-US" sz="1100">
              <a:solidFill>
                <a:schemeClr val="dk1"/>
              </a:solidFill>
              <a:effectLst/>
              <a:latin typeface="+mn-lt"/>
              <a:ea typeface="+mn-ea"/>
              <a:cs typeface="+mn-cs"/>
            </a:rPr>
            <a:t>簡易水道事業特別会計が公営企業会計へ移行したことにより、繰出金が減少したことが</a:t>
          </a:r>
          <a:r>
            <a:rPr kumimoji="1" lang="ja-JP" altLang="ja-JP" sz="1100">
              <a:solidFill>
                <a:schemeClr val="dk1"/>
              </a:solidFill>
              <a:effectLst/>
              <a:latin typeface="+mn-lt"/>
              <a:ea typeface="+mn-ea"/>
              <a:cs typeface="+mn-cs"/>
            </a:rPr>
            <a:t>主な要因である。国民健康保険特別会計や介護保険特別会計への繰出金については職員給与等に対する繰出しもあるが、</a:t>
          </a:r>
          <a:r>
            <a:rPr kumimoji="1" lang="ja-JP" altLang="en-US" sz="110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保険料の適正化を図ることにより、税収を主な財源とする普通会計の負担額を減らしていくよう努める。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4" name="その他最小値テキスト">
          <a:extLst>
            <a:ext uri="{FF2B5EF4-FFF2-40B4-BE49-F238E27FC236}">
              <a16:creationId xmlns:a16="http://schemas.microsoft.com/office/drawing/2014/main" id="{00000000-0008-0000-0400-0000EA000000}"/>
            </a:ext>
          </a:extLst>
        </xdr:cNvPr>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6" name="その他最大値テキスト">
          <a:extLst>
            <a:ext uri="{FF2B5EF4-FFF2-40B4-BE49-F238E27FC236}">
              <a16:creationId xmlns:a16="http://schemas.microsoft.com/office/drawing/2014/main" id="{00000000-0008-0000-0400-0000EC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29845</xdr:rowOff>
    </xdr:from>
    <xdr:to>
      <xdr:col>82</xdr:col>
      <xdr:colOff>107950</xdr:colOff>
      <xdr:row>57</xdr:row>
      <xdr:rowOff>167005</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5671800" y="9802495"/>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13987</xdr:rowOff>
    </xdr:from>
    <xdr:ext cx="762000" cy="259045"/>
    <xdr:sp macro="" textlink="">
      <xdr:nvSpPr>
        <xdr:cNvPr id="239" name="その他平均値テキスト">
          <a:extLst>
            <a:ext uri="{FF2B5EF4-FFF2-40B4-BE49-F238E27FC236}">
              <a16:creationId xmlns:a16="http://schemas.microsoft.com/office/drawing/2014/main" id="{00000000-0008-0000-0400-0000EF000000}"/>
            </a:ext>
          </a:extLst>
        </xdr:cNvPr>
        <xdr:cNvSpPr txBox="1"/>
      </xdr:nvSpPr>
      <xdr:spPr>
        <a:xfrm>
          <a:off x="16598900" y="9786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a:extLst>
            <a:ext uri="{FF2B5EF4-FFF2-40B4-BE49-F238E27FC236}">
              <a16:creationId xmlns:a16="http://schemas.microsoft.com/office/drawing/2014/main" id="{00000000-0008-0000-0400-0000F0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167005</xdr:rowOff>
    </xdr:from>
    <xdr:to>
      <xdr:col>78</xdr:col>
      <xdr:colOff>69850</xdr:colOff>
      <xdr:row>58</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4782800" y="993965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165117</xdr:rowOff>
    </xdr:from>
    <xdr:ext cx="7366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5290800" y="9594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6985</xdr:rowOff>
    </xdr:from>
    <xdr:to>
      <xdr:col>73</xdr:col>
      <xdr:colOff>180975</xdr:colOff>
      <xdr:row>58</xdr:row>
      <xdr:rowOff>12700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3893800" y="995108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147972</xdr:rowOff>
    </xdr:from>
    <xdr:ext cx="762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4401800" y="957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6985</xdr:rowOff>
    </xdr:from>
    <xdr:to>
      <xdr:col>69</xdr:col>
      <xdr:colOff>92075</xdr:colOff>
      <xdr:row>58</xdr:row>
      <xdr:rowOff>41275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004800" y="995108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33672</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3512800" y="963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27957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2623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150495</xdr:rowOff>
    </xdr:from>
    <xdr:to>
      <xdr:col>82</xdr:col>
      <xdr:colOff>158750</xdr:colOff>
      <xdr:row>57</xdr:row>
      <xdr:rowOff>80645</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6459200" y="975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167022</xdr:rowOff>
    </xdr:from>
    <xdr:ext cx="762000" cy="259045"/>
    <xdr:sp macro="" textlink="">
      <xdr:nvSpPr>
        <xdr:cNvPr id="258" name="その他該当値テキスト">
          <a:extLst>
            <a:ext uri="{FF2B5EF4-FFF2-40B4-BE49-F238E27FC236}">
              <a16:creationId xmlns:a16="http://schemas.microsoft.com/office/drawing/2014/main" id="{00000000-0008-0000-0400-000002010000}"/>
            </a:ext>
          </a:extLst>
        </xdr:cNvPr>
        <xdr:cNvSpPr txBox="1"/>
      </xdr:nvSpPr>
      <xdr:spPr>
        <a:xfrm>
          <a:off x="16598900" y="959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116205</xdr:rowOff>
    </xdr:from>
    <xdr:to>
      <xdr:col>78</xdr:col>
      <xdr:colOff>120650</xdr:colOff>
      <xdr:row>58</xdr:row>
      <xdr:rowOff>46355</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5621000" y="988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31132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975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133350</xdr:rowOff>
    </xdr:from>
    <xdr:to>
      <xdr:col>74</xdr:col>
      <xdr:colOff>31750</xdr:colOff>
      <xdr:row>58</xdr:row>
      <xdr:rowOff>63500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4732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127635</xdr:rowOff>
    </xdr:from>
    <xdr:to>
      <xdr:col>69</xdr:col>
      <xdr:colOff>142875</xdr:colOff>
      <xdr:row>58</xdr:row>
      <xdr:rowOff>57785</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3843000" y="990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42562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98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161925</xdr:rowOff>
    </xdr:from>
    <xdr:to>
      <xdr:col>65</xdr:col>
      <xdr:colOff>53975</xdr:colOff>
      <xdr:row>58</xdr:row>
      <xdr:rowOff>92075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2954000" y="993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76852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02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事業の精査を行ってきたこと</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より、類似団体平均値を下回る結果となっているが、高齢化の進展などにより社会保障関係経費の増加傾向が続くことが見込まれる。今後とも、事業の見直しや補助金の交付が適当かどうかの精査を行い</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経費の縮小に努めていく。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2" name="補助費等最小値テキスト">
          <a:extLst>
            <a:ext uri="{FF2B5EF4-FFF2-40B4-BE49-F238E27FC236}">
              <a16:creationId xmlns:a16="http://schemas.microsoft.com/office/drawing/2014/main" id="{00000000-0008-0000-0400-000024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4" name="補助費等最大値テキスト">
          <a:extLst>
            <a:ext uri="{FF2B5EF4-FFF2-40B4-BE49-F238E27FC236}">
              <a16:creationId xmlns:a16="http://schemas.microsoft.com/office/drawing/2014/main" id="{00000000-0008-0000-0400-000026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115570</xdr:rowOff>
    </xdr:from>
    <xdr:to>
      <xdr:col>82</xdr:col>
      <xdr:colOff>107950</xdr:colOff>
      <xdr:row>36</xdr:row>
      <xdr:rowOff>17272</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5671800" y="611632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297" name="補助費等平均値テキスト">
          <a:extLst>
            <a:ext uri="{FF2B5EF4-FFF2-40B4-BE49-F238E27FC236}">
              <a16:creationId xmlns:a16="http://schemas.microsoft.com/office/drawing/2014/main" id="{00000000-0008-0000-0400-000029010000}"/>
            </a:ext>
          </a:extLst>
        </xdr:cNvPr>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298" name="フローチャート: 判断 297">
          <a:extLst>
            <a:ext uri="{FF2B5EF4-FFF2-40B4-BE49-F238E27FC236}">
              <a16:creationId xmlns:a16="http://schemas.microsoft.com/office/drawing/2014/main" id="{00000000-0008-0000-0400-00002A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97282</xdr:rowOff>
    </xdr:from>
    <xdr:to>
      <xdr:col>78</xdr:col>
      <xdr:colOff>69850</xdr:colOff>
      <xdr:row>35</xdr:row>
      <xdr:rowOff>115570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4782800" y="60980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78994</xdr:rowOff>
    </xdr:from>
    <xdr:to>
      <xdr:col>73</xdr:col>
      <xdr:colOff>180975</xdr:colOff>
      <xdr:row>35</xdr:row>
      <xdr:rowOff>97282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3893800" y="60797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78994</xdr:rowOff>
    </xdr:from>
    <xdr:to>
      <xdr:col>69</xdr:col>
      <xdr:colOff>92075</xdr:colOff>
      <xdr:row>35</xdr:row>
      <xdr:rowOff>83566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3004800" y="60797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137922</xdr:rowOff>
    </xdr:from>
    <xdr:to>
      <xdr:col>82</xdr:col>
      <xdr:colOff>158750</xdr:colOff>
      <xdr:row>36</xdr:row>
      <xdr:rowOff>68072</xdr:rowOff>
    </xdr:to>
    <xdr:sp macro="" textlink="">
      <xdr:nvSpPr>
        <xdr:cNvPr id="315" name="楕円 314">
          <a:extLst>
            <a:ext uri="{FF2B5EF4-FFF2-40B4-BE49-F238E27FC236}">
              <a16:creationId xmlns:a16="http://schemas.microsoft.com/office/drawing/2014/main" id="{00000000-0008-0000-0400-00003B010000}"/>
            </a:ext>
          </a:extLst>
        </xdr:cNvPr>
        <xdr:cNvSpPr/>
      </xdr:nvSpPr>
      <xdr:spPr>
        <a:xfrm>
          <a:off x="164592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154449</xdr:rowOff>
    </xdr:from>
    <xdr:ext cx="762000" cy="259045"/>
    <xdr:sp macro="" textlink="">
      <xdr:nvSpPr>
        <xdr:cNvPr id="316" name="補助費等該当値テキスト">
          <a:extLst>
            <a:ext uri="{FF2B5EF4-FFF2-40B4-BE49-F238E27FC236}">
              <a16:creationId xmlns:a16="http://schemas.microsoft.com/office/drawing/2014/main" id="{00000000-0008-0000-0400-00003C010000}"/>
            </a:ext>
          </a:extLst>
        </xdr:cNvPr>
        <xdr:cNvSpPr txBox="1"/>
      </xdr:nvSpPr>
      <xdr:spPr>
        <a:xfrm>
          <a:off x="16598900" y="598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64770</xdr:rowOff>
    </xdr:from>
    <xdr:to>
      <xdr:col>78</xdr:col>
      <xdr:colOff>120650</xdr:colOff>
      <xdr:row>35</xdr:row>
      <xdr:rowOff>166370</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5621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5097</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583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46482</xdr:rowOff>
    </xdr:from>
    <xdr:to>
      <xdr:col>74</xdr:col>
      <xdr:colOff>31750</xdr:colOff>
      <xdr:row>35</xdr:row>
      <xdr:rowOff>148082</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4732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158259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28194</xdr:rowOff>
    </xdr:from>
    <xdr:to>
      <xdr:col>69</xdr:col>
      <xdr:colOff>142875</xdr:colOff>
      <xdr:row>35</xdr:row>
      <xdr:rowOff>129794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3843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139971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32766</xdr:rowOff>
    </xdr:from>
    <xdr:to>
      <xdr:col>65</xdr:col>
      <xdr:colOff>53975</xdr:colOff>
      <xdr:row>35</xdr:row>
      <xdr:rowOff>134366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2954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144543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令和４年度に実施した</a:t>
          </a:r>
          <a:r>
            <a:rPr kumimoji="1" lang="ja-JP" altLang="ja-JP" sz="1100">
              <a:solidFill>
                <a:schemeClr val="dk1"/>
              </a:solidFill>
              <a:effectLst/>
              <a:latin typeface="+mn-lt"/>
              <a:ea typeface="+mn-ea"/>
              <a:cs typeface="+mn-cs"/>
            </a:rPr>
            <a:t>繰上償還</a:t>
          </a:r>
          <a:r>
            <a:rPr kumimoji="1" lang="ja-JP" altLang="en-US" sz="1100">
              <a:solidFill>
                <a:schemeClr val="dk1"/>
              </a:solidFill>
              <a:effectLst/>
              <a:latin typeface="+mn-lt"/>
              <a:ea typeface="+mn-ea"/>
              <a:cs typeface="+mn-cs"/>
            </a:rPr>
            <a:t>を、令和５年度は</a:t>
          </a:r>
          <a:r>
            <a:rPr kumimoji="1" lang="ja-JP" altLang="ja-JP" sz="1100">
              <a:solidFill>
                <a:schemeClr val="dk1"/>
              </a:solidFill>
              <a:effectLst/>
              <a:latin typeface="+mn-lt"/>
              <a:ea typeface="+mn-ea"/>
              <a:cs typeface="+mn-cs"/>
            </a:rPr>
            <a:t>実施</a:t>
          </a:r>
          <a:r>
            <a:rPr kumimoji="1" lang="ja-JP" altLang="en-US" sz="1100">
              <a:solidFill>
                <a:schemeClr val="dk1"/>
              </a:solidFill>
              <a:effectLst/>
              <a:latin typeface="+mn-lt"/>
              <a:ea typeface="+mn-ea"/>
              <a:cs typeface="+mn-cs"/>
            </a:rPr>
            <a:t>しなかったことにより、</a:t>
          </a:r>
          <a:r>
            <a:rPr kumimoji="1" lang="ja-JP" altLang="ja-JP" sz="1100">
              <a:solidFill>
                <a:schemeClr val="dk1"/>
              </a:solidFill>
              <a:effectLst/>
              <a:latin typeface="+mn-lt"/>
              <a:ea typeface="+mn-ea"/>
              <a:cs typeface="+mn-cs"/>
            </a:rPr>
            <a:t>前年度と比べると公債費に係る経常収支比率は</a:t>
          </a:r>
          <a:r>
            <a:rPr kumimoji="1" lang="en-US" altLang="ja-JP" sz="1100">
              <a:solidFill>
                <a:schemeClr val="dk1"/>
              </a:solidFill>
              <a:effectLst/>
              <a:latin typeface="+mn-lt"/>
              <a:ea typeface="+mn-ea"/>
              <a:cs typeface="+mn-cs"/>
            </a:rPr>
            <a:t>7.6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となり、類似団体平均を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る結果となっている。地方債の新規発行を伴う事業の精査・抑制に努めているが、財政基盤が弱く、自主財源の増額が望めない本町では、インフラ整備や高齢化の進展によるソフト事業の推進等については地方債の発行を行っている。今後大型の整備事業による既発債の償還が控えており、引き続き、地方債の発行を伴う事業の精査に努める。</a:t>
          </a:r>
          <a:endParaRPr lang="ja-JP" altLang="ja-JP" sz="11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2" name="公債費最小値テキスト">
          <a:extLst>
            <a:ext uri="{FF2B5EF4-FFF2-40B4-BE49-F238E27FC236}">
              <a16:creationId xmlns:a16="http://schemas.microsoft.com/office/drawing/2014/main" id="{00000000-0008-0000-0400-000060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4" name="公債費最大値テキスト">
          <a:extLst>
            <a:ext uri="{FF2B5EF4-FFF2-40B4-BE49-F238E27FC236}">
              <a16:creationId xmlns:a16="http://schemas.microsoft.com/office/drawing/2014/main" id="{00000000-0008-0000-0400-000062010000}"/>
            </a:ext>
          </a:extLst>
        </xdr:cNvPr>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69850</xdr:rowOff>
    </xdr:from>
    <xdr:to>
      <xdr:col>24</xdr:col>
      <xdr:colOff>25400</xdr:colOff>
      <xdr:row>78</xdr:row>
      <xdr:rowOff>16511</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3987800" y="13100050"/>
          <a:ext cx="838200" cy="28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90188</xdr:rowOff>
    </xdr:from>
    <xdr:ext cx="762000" cy="259045"/>
    <xdr:sp macro="" textlink="">
      <xdr:nvSpPr>
        <xdr:cNvPr id="357" name="公債費平均値テキスト">
          <a:extLst>
            <a:ext uri="{FF2B5EF4-FFF2-40B4-BE49-F238E27FC236}">
              <a16:creationId xmlns:a16="http://schemas.microsoft.com/office/drawing/2014/main" id="{00000000-0008-0000-0400-000065010000}"/>
            </a:ext>
          </a:extLst>
        </xdr:cNvPr>
        <xdr:cNvSpPr txBox="1"/>
      </xdr:nvSpPr>
      <xdr:spPr>
        <a:xfrm>
          <a:off x="4914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123190</xdr:rowOff>
    </xdr:from>
    <xdr:to>
      <xdr:col>19</xdr:col>
      <xdr:colOff>187325</xdr:colOff>
      <xdr:row>78</xdr:row>
      <xdr:rowOff>16511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098800" y="12981940"/>
          <a:ext cx="889000" cy="40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100330</xdr:rowOff>
    </xdr:from>
    <xdr:to>
      <xdr:col>15</xdr:col>
      <xdr:colOff>98425</xdr:colOff>
      <xdr:row>75</xdr:row>
      <xdr:rowOff>123190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2209800" y="129590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166388</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717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92710</xdr:rowOff>
    </xdr:from>
    <xdr:to>
      <xdr:col>11</xdr:col>
      <xdr:colOff>9525</xdr:colOff>
      <xdr:row>75</xdr:row>
      <xdr:rowOff>100330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1320800" y="129514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33038</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939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19050</xdr:rowOff>
    </xdr:from>
    <xdr:to>
      <xdr:col>24</xdr:col>
      <xdr:colOff>76200</xdr:colOff>
      <xdr:row>76</xdr:row>
      <xdr:rowOff>120650</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47752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35577</xdr:rowOff>
    </xdr:from>
    <xdr:ext cx="762000" cy="259045"/>
    <xdr:sp macro="" textlink="">
      <xdr:nvSpPr>
        <xdr:cNvPr id="376" name="公債費該当値テキスト">
          <a:extLst>
            <a:ext uri="{FF2B5EF4-FFF2-40B4-BE49-F238E27FC236}">
              <a16:creationId xmlns:a16="http://schemas.microsoft.com/office/drawing/2014/main" id="{00000000-0008-0000-0400-000078010000}"/>
            </a:ext>
          </a:extLst>
        </xdr:cNvPr>
        <xdr:cNvSpPr txBox="1"/>
      </xdr:nvSpPr>
      <xdr:spPr>
        <a:xfrm>
          <a:off x="49149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137161</xdr:rowOff>
    </xdr:from>
    <xdr:to>
      <xdr:col>20</xdr:col>
      <xdr:colOff>38100</xdr:colOff>
      <xdr:row>78</xdr:row>
      <xdr:rowOff>67311</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937000" y="133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52088</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425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72390</xdr:rowOff>
    </xdr:from>
    <xdr:to>
      <xdr:col>15</xdr:col>
      <xdr:colOff>149225</xdr:colOff>
      <xdr:row>76</xdr:row>
      <xdr:rowOff>2539</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048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12717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49530</xdr:rowOff>
    </xdr:from>
    <xdr:to>
      <xdr:col>11</xdr:col>
      <xdr:colOff>60325</xdr:colOff>
      <xdr:row>75</xdr:row>
      <xdr:rowOff>151130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2159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161307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41910</xdr:rowOff>
    </xdr:from>
    <xdr:to>
      <xdr:col>6</xdr:col>
      <xdr:colOff>171450</xdr:colOff>
      <xdr:row>75</xdr:row>
      <xdr:rowOff>143510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1270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153687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債費以外に係る経常収支比率が類似団体平均を下回っているのは、主な要因としては、歳入全体に占める歳入経常一般財源の割合が増加したことにより、全体として経常収支比率が低く抑えられたことがあげられる。今後定年退職者の増加による人件費の減少や、特別会計の保険料の適正化や人件費等の繰出金を考慮すると、今後も減少する見込み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760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104140</xdr:rowOff>
    </xdr:from>
    <xdr:to>
      <xdr:col>82</xdr:col>
      <xdr:colOff>107950</xdr:colOff>
      <xdr:row>75</xdr:row>
      <xdr:rowOff>157480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5671800" y="1296289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52088</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425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146050</xdr:rowOff>
    </xdr:from>
    <xdr:to>
      <xdr:col>78</xdr:col>
      <xdr:colOff>69850</xdr:colOff>
      <xdr:row>75</xdr:row>
      <xdr:rowOff>157480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30048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124477</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146050</xdr:rowOff>
    </xdr:from>
    <xdr:to>
      <xdr:col>73</xdr:col>
      <xdr:colOff>180975</xdr:colOff>
      <xdr:row>76</xdr:row>
      <xdr:rowOff>12700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3893800" y="13004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21607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339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xdr:rowOff>
    </xdr:from>
    <xdr:to>
      <xdr:col>69</xdr:col>
      <xdr:colOff>92075</xdr:colOff>
      <xdr:row>76</xdr:row>
      <xdr:rowOff>88900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004800" y="13042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87630</xdr:rowOff>
    </xdr:from>
    <xdr:to>
      <xdr:col>69</xdr:col>
      <xdr:colOff>142875</xdr:colOff>
      <xdr:row>79</xdr:row>
      <xdr:rowOff>17780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2557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44466</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53340</xdr:rowOff>
    </xdr:from>
    <xdr:to>
      <xdr:col>82</xdr:col>
      <xdr:colOff>158750</xdr:colOff>
      <xdr:row>75</xdr:row>
      <xdr:rowOff>154939</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69867</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275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106680</xdr:rowOff>
    </xdr:from>
    <xdr:to>
      <xdr:col>78</xdr:col>
      <xdr:colOff>120650</xdr:colOff>
      <xdr:row>76</xdr:row>
      <xdr:rowOff>36830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29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47007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2734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95250</xdr:rowOff>
    </xdr:from>
    <xdr:to>
      <xdr:col>74</xdr:col>
      <xdr:colOff>31750</xdr:colOff>
      <xdr:row>76</xdr:row>
      <xdr:rowOff>25400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35577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133350</xdr:rowOff>
    </xdr:from>
    <xdr:to>
      <xdr:col>69</xdr:col>
      <xdr:colOff>142875</xdr:colOff>
      <xdr:row>76</xdr:row>
      <xdr:rowOff>63500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38100</xdr:rowOff>
    </xdr:from>
    <xdr:to>
      <xdr:col>65</xdr:col>
      <xdr:colOff>53975</xdr:colOff>
      <xdr:row>76</xdr:row>
      <xdr:rowOff>139700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149877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高知県大豊町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4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35495</xdr:rowOff>
    </xdr:from>
    <xdr:to>
      <xdr:col>29</xdr:col>
      <xdr:colOff>127000</xdr:colOff>
      <xdr:row>17</xdr:row>
      <xdr:rowOff>73894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997770"/>
          <a:ext cx="647700" cy="383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20272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82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73894</xdr:rowOff>
    </xdr:from>
    <xdr:to>
      <xdr:col>26</xdr:col>
      <xdr:colOff>50800</xdr:colOff>
      <xdr:row>17</xdr:row>
      <xdr:rowOff>95375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036169"/>
          <a:ext cx="698500" cy="214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129552</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748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95375</xdr:rowOff>
    </xdr:from>
    <xdr:to>
      <xdr:col>22</xdr:col>
      <xdr:colOff>114300</xdr:colOff>
      <xdr:row>17</xdr:row>
      <xdr:rowOff>100919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057650"/>
          <a:ext cx="698500" cy="55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148553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76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100919</xdr:rowOff>
    </xdr:from>
    <xdr:to>
      <xdr:col>18</xdr:col>
      <xdr:colOff>177800</xdr:colOff>
      <xdr:row>17</xdr:row>
      <xdr:rowOff>104658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063194"/>
          <a:ext cx="698500" cy="37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137326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099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61724</xdr:rowOff>
    </xdr:from>
    <xdr:to>
      <xdr:col>15</xdr:col>
      <xdr:colOff>101600</xdr:colOff>
      <xdr:row>17</xdr:row>
      <xdr:rowOff>163324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148101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1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156145</xdr:rowOff>
    </xdr:from>
    <xdr:to>
      <xdr:col>29</xdr:col>
      <xdr:colOff>177800</xdr:colOff>
      <xdr:row>17</xdr:row>
      <xdr:rowOff>86295</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9469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1222</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792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23094</xdr:rowOff>
    </xdr:from>
    <xdr:to>
      <xdr:col>26</xdr:col>
      <xdr:colOff>101600</xdr:colOff>
      <xdr:row>17</xdr:row>
      <xdr:rowOff>124694</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9853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109471</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071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44575</xdr:rowOff>
    </xdr:from>
    <xdr:to>
      <xdr:col>22</xdr:col>
      <xdr:colOff>165100</xdr:colOff>
      <xdr:row>17</xdr:row>
      <xdr:rowOff>146175</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068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130952</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09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50119</xdr:rowOff>
    </xdr:from>
    <xdr:to>
      <xdr:col>19</xdr:col>
      <xdr:colOff>38100</xdr:colOff>
      <xdr:row>17</xdr:row>
      <xdr:rowOff>151719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12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161896</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781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53858</xdr:rowOff>
    </xdr:from>
    <xdr:to>
      <xdr:col>15</xdr:col>
      <xdr:colOff>101600</xdr:colOff>
      <xdr:row>17</xdr:row>
      <xdr:rowOff>155458</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161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165635</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7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191364</xdr:rowOff>
    </xdr:from>
    <xdr:to>
      <xdr:col>29</xdr:col>
      <xdr:colOff>127000</xdr:colOff>
      <xdr:row>35</xdr:row>
      <xdr:rowOff>257746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801714"/>
          <a:ext cx="647700" cy="663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277272</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544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217708</xdr:rowOff>
    </xdr:from>
    <xdr:to>
      <xdr:col>26</xdr:col>
      <xdr:colOff>50800</xdr:colOff>
      <xdr:row>35</xdr:row>
      <xdr:rowOff>257746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6828058"/>
          <a:ext cx="698500" cy="400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216347</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48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217708</xdr:rowOff>
    </xdr:from>
    <xdr:to>
      <xdr:col>22</xdr:col>
      <xdr:colOff>114300</xdr:colOff>
      <xdr:row>35</xdr:row>
      <xdr:rowOff>296429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828058"/>
          <a:ext cx="698500" cy="787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235407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296429</xdr:rowOff>
    </xdr:from>
    <xdr:to>
      <xdr:col>18</xdr:col>
      <xdr:colOff>177800</xdr:colOff>
      <xdr:row>35</xdr:row>
      <xdr:rowOff>336480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906779"/>
          <a:ext cx="698500" cy="400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257540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157033</xdr:rowOff>
    </xdr:from>
    <xdr:to>
      <xdr:col>15</xdr:col>
      <xdr:colOff>101600</xdr:colOff>
      <xdr:row>35</xdr:row>
      <xdr:rowOff>258633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6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268810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536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140564</xdr:rowOff>
    </xdr:from>
    <xdr:to>
      <xdr:col>29</xdr:col>
      <xdr:colOff>177800</xdr:colOff>
      <xdr:row>35</xdr:row>
      <xdr:rowOff>242164</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750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112641</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72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206946</xdr:rowOff>
    </xdr:from>
    <xdr:to>
      <xdr:col>26</xdr:col>
      <xdr:colOff>101600</xdr:colOff>
      <xdr:row>35</xdr:row>
      <xdr:rowOff>308546</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817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293323</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903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166908</xdr:rowOff>
    </xdr:from>
    <xdr:to>
      <xdr:col>22</xdr:col>
      <xdr:colOff>165100</xdr:colOff>
      <xdr:row>35</xdr:row>
      <xdr:rowOff>268508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777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253285</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863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245629</xdr:rowOff>
    </xdr:from>
    <xdr:to>
      <xdr:col>19</xdr:col>
      <xdr:colOff>38100</xdr:colOff>
      <xdr:row>36</xdr:row>
      <xdr:rowOff>4329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8559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332006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942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285680</xdr:rowOff>
    </xdr:from>
    <xdr:to>
      <xdr:col>15</xdr:col>
      <xdr:colOff>101600</xdr:colOff>
      <xdr:row>36</xdr:row>
      <xdr:rowOff>44380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896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29157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98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高知県大豊町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3,095
3,048
315.06
5,767,594
5,531,486
75,572
3,676,181
5,979,090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85973</xdr:rowOff>
    </xdr:from>
    <xdr:to>
      <xdr:col>24</xdr:col>
      <xdr:colOff>63500</xdr:colOff>
      <xdr:row>36</xdr:row>
      <xdr:rowOff>122001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258173"/>
          <a:ext cx="838200" cy="3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22655</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94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122001</xdr:rowOff>
    </xdr:from>
    <xdr:to>
      <xdr:col>19</xdr:col>
      <xdr:colOff>177800</xdr:colOff>
      <xdr:row>36</xdr:row>
      <xdr:rowOff>129761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294201"/>
          <a:ext cx="889000" cy="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169302</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5998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121511</xdr:rowOff>
    </xdr:from>
    <xdr:to>
      <xdr:col>15</xdr:col>
      <xdr:colOff>50800</xdr:colOff>
      <xdr:row>36</xdr:row>
      <xdr:rowOff>129761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019300" y="6293711"/>
          <a:ext cx="889000" cy="8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13883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14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121511</xdr:rowOff>
    </xdr:from>
    <xdr:to>
      <xdr:col>10</xdr:col>
      <xdr:colOff>114300</xdr:colOff>
      <xdr:row>36</xdr:row>
      <xdr:rowOff>142837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293711"/>
          <a:ext cx="889000" cy="2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2370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34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130722</xdr:rowOff>
    </xdr:from>
    <xdr:to>
      <xdr:col>6</xdr:col>
      <xdr:colOff>38100</xdr:colOff>
      <xdr:row>37</xdr:row>
      <xdr:rowOff>60872</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51999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39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35173</xdr:rowOff>
    </xdr:from>
    <xdr:to>
      <xdr:col>24</xdr:col>
      <xdr:colOff>114300</xdr:colOff>
      <xdr:row>36</xdr:row>
      <xdr:rowOff>136773</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0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58050</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058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71201</xdr:rowOff>
    </xdr:from>
    <xdr:to>
      <xdr:col>20</xdr:col>
      <xdr:colOff>38100</xdr:colOff>
      <xdr:row>37</xdr:row>
      <xdr:rowOff>1351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4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163928</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336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78961</xdr:rowOff>
    </xdr:from>
    <xdr:to>
      <xdr:col>15</xdr:col>
      <xdr:colOff>101600</xdr:colOff>
      <xdr:row>37</xdr:row>
      <xdr:rowOff>9111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5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238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343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70711</xdr:rowOff>
    </xdr:from>
    <xdr:to>
      <xdr:col>10</xdr:col>
      <xdr:colOff>165100</xdr:colOff>
      <xdr:row>37</xdr:row>
      <xdr:rowOff>861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4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17388</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018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92037</xdr:rowOff>
    </xdr:from>
    <xdr:to>
      <xdr:col>6</xdr:col>
      <xdr:colOff>38100</xdr:colOff>
      <xdr:row>37</xdr:row>
      <xdr:rowOff>22187</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26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38714</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039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16282"/>
          <a:ext cx="1270" cy="13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8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9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1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79770</xdr:rowOff>
    </xdr:from>
    <xdr:to>
      <xdr:col>24</xdr:col>
      <xdr:colOff>63500</xdr:colOff>
      <xdr:row>57</xdr:row>
      <xdr:rowOff>99567</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852420"/>
          <a:ext cx="838200" cy="1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24317</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25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77408</xdr:rowOff>
    </xdr:from>
    <xdr:to>
      <xdr:col>19</xdr:col>
      <xdr:colOff>177800</xdr:colOff>
      <xdr:row>57</xdr:row>
      <xdr:rowOff>79770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850058"/>
          <a:ext cx="8890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123649</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77408</xdr:rowOff>
    </xdr:from>
    <xdr:to>
      <xdr:col>15</xdr:col>
      <xdr:colOff>50800</xdr:colOff>
      <xdr:row>57</xdr:row>
      <xdr:rowOff>118553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50058"/>
          <a:ext cx="889000" cy="4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131995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99971</xdr:rowOff>
    </xdr:from>
    <xdr:to>
      <xdr:col>10</xdr:col>
      <xdr:colOff>114300</xdr:colOff>
      <xdr:row>57</xdr:row>
      <xdr:rowOff>118553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872621"/>
          <a:ext cx="889000" cy="1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52315</xdr:rowOff>
    </xdr:from>
    <xdr:to>
      <xdr:col>10</xdr:col>
      <xdr:colOff>165100</xdr:colOff>
      <xdr:row>57</xdr:row>
      <xdr:rowOff>153915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170442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57808</xdr:rowOff>
    </xdr:from>
    <xdr:to>
      <xdr:col>6</xdr:col>
      <xdr:colOff>38100</xdr:colOff>
      <xdr:row>57</xdr:row>
      <xdr:rowOff>159408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3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150535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923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48767</xdr:rowOff>
    </xdr:from>
    <xdr:to>
      <xdr:col>24</xdr:col>
      <xdr:colOff>114300</xdr:colOff>
      <xdr:row>57</xdr:row>
      <xdr:rowOff>150367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2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27194</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99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28970</xdr:rowOff>
    </xdr:from>
    <xdr:to>
      <xdr:col>20</xdr:col>
      <xdr:colOff>38100</xdr:colOff>
      <xdr:row>57</xdr:row>
      <xdr:rowOff>130570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0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121697</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894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26608</xdr:rowOff>
    </xdr:from>
    <xdr:to>
      <xdr:col>15</xdr:col>
      <xdr:colOff>101600</xdr:colOff>
      <xdr:row>57</xdr:row>
      <xdr:rowOff>128208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9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144735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574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67753</xdr:rowOff>
    </xdr:from>
    <xdr:to>
      <xdr:col>10</xdr:col>
      <xdr:colOff>165100</xdr:colOff>
      <xdr:row>57</xdr:row>
      <xdr:rowOff>169353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4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160480</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933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49171</xdr:rowOff>
    </xdr:from>
    <xdr:to>
      <xdr:col>6</xdr:col>
      <xdr:colOff>38100</xdr:colOff>
      <xdr:row>57</xdr:row>
      <xdr:rowOff>150771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2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167298</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59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435939"/>
          <a:ext cx="1270" cy="107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2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4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81091</xdr:rowOff>
    </xdr:from>
    <xdr:to>
      <xdr:col>24</xdr:col>
      <xdr:colOff>63500</xdr:colOff>
      <xdr:row>78</xdr:row>
      <xdr:rowOff>97588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54191"/>
          <a:ext cx="838200" cy="1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99359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29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81091</xdr:rowOff>
    </xdr:from>
    <xdr:to>
      <xdr:col>19</xdr:col>
      <xdr:colOff>177800</xdr:colOff>
      <xdr:row>78</xdr:row>
      <xdr:rowOff>90990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54191"/>
          <a:ext cx="889000" cy="9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28340</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90990</xdr:rowOff>
    </xdr:from>
    <xdr:to>
      <xdr:col>15</xdr:col>
      <xdr:colOff>50800</xdr:colOff>
      <xdr:row>78</xdr:row>
      <xdr:rowOff>109804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64090"/>
          <a:ext cx="889000" cy="1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39426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100710</xdr:rowOff>
    </xdr:from>
    <xdr:to>
      <xdr:col>10</xdr:col>
      <xdr:colOff>114300</xdr:colOff>
      <xdr:row>78</xdr:row>
      <xdr:rowOff>109804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473810"/>
          <a:ext cx="889000" cy="9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57509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146535</xdr:rowOff>
    </xdr:from>
    <xdr:to>
      <xdr:col>6</xdr:col>
      <xdr:colOff>38100</xdr:colOff>
      <xdr:row>78</xdr:row>
      <xdr:rowOff>76685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93212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46788</xdr:rowOff>
    </xdr:from>
    <xdr:to>
      <xdr:col>24</xdr:col>
      <xdr:colOff>114300</xdr:colOff>
      <xdr:row>78</xdr:row>
      <xdr:rowOff>148388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1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133165</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34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30291</xdr:rowOff>
    </xdr:from>
    <xdr:to>
      <xdr:col>20</xdr:col>
      <xdr:colOff>38100</xdr:colOff>
      <xdr:row>78</xdr:row>
      <xdr:rowOff>131891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0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123018</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4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40190</xdr:rowOff>
    </xdr:from>
    <xdr:to>
      <xdr:col>15</xdr:col>
      <xdr:colOff>101600</xdr:colOff>
      <xdr:row>78</xdr:row>
      <xdr:rowOff>141790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132917</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50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59004</xdr:rowOff>
    </xdr:from>
    <xdr:to>
      <xdr:col>10</xdr:col>
      <xdr:colOff>165100</xdr:colOff>
      <xdr:row>78</xdr:row>
      <xdr:rowOff>160604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3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151731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2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49910</xdr:rowOff>
    </xdr:from>
    <xdr:to>
      <xdr:col>6</xdr:col>
      <xdr:colOff>38100</xdr:colOff>
      <xdr:row>78</xdr:row>
      <xdr:rowOff>151510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2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142637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1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140188</xdr:rowOff>
    </xdr:from>
    <xdr:to>
      <xdr:col>24</xdr:col>
      <xdr:colOff>63500</xdr:colOff>
      <xdr:row>93</xdr:row>
      <xdr:rowOff>49868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5913588"/>
          <a:ext cx="838200" cy="8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128295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44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49868</xdr:rowOff>
    </xdr:from>
    <xdr:to>
      <xdr:col>19</xdr:col>
      <xdr:colOff>177800</xdr:colOff>
      <xdr:row>93</xdr:row>
      <xdr:rowOff>71927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5994718"/>
          <a:ext cx="889000" cy="2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118160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4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71927</xdr:rowOff>
    </xdr:from>
    <xdr:to>
      <xdr:col>15</xdr:col>
      <xdr:colOff>50800</xdr:colOff>
      <xdr:row>95</xdr:row>
      <xdr:rowOff>24402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016777"/>
          <a:ext cx="889000" cy="29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55060</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24402</xdr:rowOff>
    </xdr:from>
    <xdr:to>
      <xdr:col>10</xdr:col>
      <xdr:colOff>114300</xdr:colOff>
      <xdr:row>95</xdr:row>
      <xdr:rowOff>56733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312152"/>
          <a:ext cx="889000" cy="3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54982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160643</xdr:rowOff>
    </xdr:from>
    <xdr:to>
      <xdr:col>6</xdr:col>
      <xdr:colOff>38100</xdr:colOff>
      <xdr:row>96</xdr:row>
      <xdr:rowOff>90793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81920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54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89388</xdr:rowOff>
    </xdr:from>
    <xdr:to>
      <xdr:col>24</xdr:col>
      <xdr:colOff>114300</xdr:colOff>
      <xdr:row>93</xdr:row>
      <xdr:rowOff>19538</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586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112265</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5714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170518</xdr:rowOff>
    </xdr:from>
    <xdr:to>
      <xdr:col>20</xdr:col>
      <xdr:colOff>38100</xdr:colOff>
      <xdr:row>93</xdr:row>
      <xdr:rowOff>100668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594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117195</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795" y="15719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21127</xdr:rowOff>
    </xdr:from>
    <xdr:to>
      <xdr:col>15</xdr:col>
      <xdr:colOff>101600</xdr:colOff>
      <xdr:row>93</xdr:row>
      <xdr:rowOff>122727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596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139254</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08795" y="15741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145052</xdr:rowOff>
    </xdr:from>
    <xdr:to>
      <xdr:col>10</xdr:col>
      <xdr:colOff>165100</xdr:colOff>
      <xdr:row>95</xdr:row>
      <xdr:rowOff>75202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26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91729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036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5933</xdr:rowOff>
    </xdr:from>
    <xdr:to>
      <xdr:col>6</xdr:col>
      <xdr:colOff>38100</xdr:colOff>
      <xdr:row>95</xdr:row>
      <xdr:rowOff>107533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29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124060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068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79773</xdr:rowOff>
    </xdr:from>
    <xdr:to>
      <xdr:col>55</xdr:col>
      <xdr:colOff>0</xdr:colOff>
      <xdr:row>36</xdr:row>
      <xdr:rowOff>167936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251973"/>
          <a:ext cx="838200" cy="8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870</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001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167936</xdr:rowOff>
    </xdr:from>
    <xdr:to>
      <xdr:col>50</xdr:col>
      <xdr:colOff>114300</xdr:colOff>
      <xdr:row>37</xdr:row>
      <xdr:rowOff>3479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340136"/>
          <a:ext cx="889000" cy="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132884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962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156967</xdr:rowOff>
    </xdr:from>
    <xdr:to>
      <xdr:col>45</xdr:col>
      <xdr:colOff>177800</xdr:colOff>
      <xdr:row>37</xdr:row>
      <xdr:rowOff>3479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6157717"/>
          <a:ext cx="889000" cy="18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1936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00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156967</xdr:rowOff>
    </xdr:from>
    <xdr:to>
      <xdr:col>41</xdr:col>
      <xdr:colOff>50800</xdr:colOff>
      <xdr:row>37</xdr:row>
      <xdr:rowOff>90311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157717"/>
          <a:ext cx="889000" cy="276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37204</xdr:rowOff>
    </xdr:from>
    <xdr:to>
      <xdr:col>41</xdr:col>
      <xdr:colOff>101600</xdr:colOff>
      <xdr:row>35</xdr:row>
      <xdr:rowOff>138804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155331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81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129282</xdr:rowOff>
    </xdr:from>
    <xdr:to>
      <xdr:col>36</xdr:col>
      <xdr:colOff>165100</xdr:colOff>
      <xdr:row>37</xdr:row>
      <xdr:rowOff>59432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75959</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0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28973</xdr:rowOff>
    </xdr:from>
    <xdr:to>
      <xdr:col>55</xdr:col>
      <xdr:colOff>50800</xdr:colOff>
      <xdr:row>36</xdr:row>
      <xdr:rowOff>130573</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20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7400</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179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117136</xdr:rowOff>
    </xdr:from>
    <xdr:to>
      <xdr:col>50</xdr:col>
      <xdr:colOff>165100</xdr:colOff>
      <xdr:row>37</xdr:row>
      <xdr:rowOff>47286</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28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38413</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382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124129</xdr:rowOff>
    </xdr:from>
    <xdr:to>
      <xdr:col>46</xdr:col>
      <xdr:colOff>38100</xdr:colOff>
      <xdr:row>37</xdr:row>
      <xdr:rowOff>54279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29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45406</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389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106167</xdr:rowOff>
    </xdr:from>
    <xdr:to>
      <xdr:col>41</xdr:col>
      <xdr:colOff>101600</xdr:colOff>
      <xdr:row>36</xdr:row>
      <xdr:rowOff>36317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10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27444</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199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39511</xdr:rowOff>
    </xdr:from>
    <xdr:to>
      <xdr:col>36</xdr:col>
      <xdr:colOff>165100</xdr:colOff>
      <xdr:row>37</xdr:row>
      <xdr:rowOff>141111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38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132238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475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47965"/>
          <a:ext cx="1270" cy="150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5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23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4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8487</xdr:rowOff>
    </xdr:from>
    <xdr:to>
      <xdr:col>55</xdr:col>
      <xdr:colOff>0</xdr:colOff>
      <xdr:row>58</xdr:row>
      <xdr:rowOff>20217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952587"/>
          <a:ext cx="838200" cy="1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134377</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735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137023</xdr:rowOff>
    </xdr:from>
    <xdr:to>
      <xdr:col>50</xdr:col>
      <xdr:colOff>114300</xdr:colOff>
      <xdr:row>58</xdr:row>
      <xdr:rowOff>20217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9738223"/>
          <a:ext cx="889000" cy="226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68148</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137023</xdr:rowOff>
    </xdr:from>
    <xdr:to>
      <xdr:col>45</xdr:col>
      <xdr:colOff>177800</xdr:colOff>
      <xdr:row>57</xdr:row>
      <xdr:rowOff>143941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9738223"/>
          <a:ext cx="889000" cy="17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46397</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9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155510</xdr:rowOff>
    </xdr:from>
    <xdr:to>
      <xdr:col>41</xdr:col>
      <xdr:colOff>50800</xdr:colOff>
      <xdr:row>57</xdr:row>
      <xdr:rowOff>143941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9756710"/>
          <a:ext cx="889000" cy="159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107162</xdr:rowOff>
    </xdr:from>
    <xdr:to>
      <xdr:col>41</xdr:col>
      <xdr:colOff>101600</xdr:colOff>
      <xdr:row>58</xdr:row>
      <xdr:rowOff>37312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28439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97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132049</xdr:rowOff>
    </xdr:from>
    <xdr:to>
      <xdr:col>36</xdr:col>
      <xdr:colOff>165100</xdr:colOff>
      <xdr:row>58</xdr:row>
      <xdr:rowOff>62199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0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53326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99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129137</xdr:rowOff>
    </xdr:from>
    <xdr:to>
      <xdr:col>55</xdr:col>
      <xdr:colOff>50800</xdr:colOff>
      <xdr:row>58</xdr:row>
      <xdr:rowOff>59287</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90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107564</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880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140867</xdr:rowOff>
    </xdr:from>
    <xdr:to>
      <xdr:col>50</xdr:col>
      <xdr:colOff>165100</xdr:colOff>
      <xdr:row>58</xdr:row>
      <xdr:rowOff>71017</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91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62144</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10006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86223</xdr:rowOff>
    </xdr:from>
    <xdr:to>
      <xdr:col>46</xdr:col>
      <xdr:colOff>38100</xdr:colOff>
      <xdr:row>57</xdr:row>
      <xdr:rowOff>16373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6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32900</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9462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93141</xdr:rowOff>
    </xdr:from>
    <xdr:to>
      <xdr:col>41</xdr:col>
      <xdr:colOff>101600</xdr:colOff>
      <xdr:row>58</xdr:row>
      <xdr:rowOff>23291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86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39818</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641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104710</xdr:rowOff>
    </xdr:from>
    <xdr:to>
      <xdr:col>36</xdr:col>
      <xdr:colOff>165100</xdr:colOff>
      <xdr:row>57</xdr:row>
      <xdr:rowOff>34860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70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51387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481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30463"/>
          <a:ext cx="127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05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3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93653</xdr:rowOff>
    </xdr:from>
    <xdr:to>
      <xdr:col>55</xdr:col>
      <xdr:colOff>0</xdr:colOff>
      <xdr:row>79</xdr:row>
      <xdr:rowOff>97025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638203"/>
          <a:ext cx="838200" cy="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166082</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67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5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155079</xdr:rowOff>
    </xdr:from>
    <xdr:to>
      <xdr:col>50</xdr:col>
      <xdr:colOff>114300</xdr:colOff>
      <xdr:row>79</xdr:row>
      <xdr:rowOff>93653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356729"/>
          <a:ext cx="889000" cy="281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50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81149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155079</xdr:rowOff>
    </xdr:from>
    <xdr:to>
      <xdr:col>45</xdr:col>
      <xdr:colOff>177800</xdr:colOff>
      <xdr:row>78</xdr:row>
      <xdr:rowOff>134162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356729"/>
          <a:ext cx="889000" cy="150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51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67383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61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4756</xdr:rowOff>
    </xdr:from>
    <xdr:to>
      <xdr:col>41</xdr:col>
      <xdr:colOff>50800</xdr:colOff>
      <xdr:row>78</xdr:row>
      <xdr:rowOff>134162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377856"/>
          <a:ext cx="889000" cy="129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132890</xdr:rowOff>
    </xdr:from>
    <xdr:to>
      <xdr:col>41</xdr:col>
      <xdr:colOff>101600</xdr:colOff>
      <xdr:row>79</xdr:row>
      <xdr:rowOff>63040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50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54167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9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135306</xdr:rowOff>
    </xdr:from>
    <xdr:to>
      <xdr:col>36</xdr:col>
      <xdr:colOff>165100</xdr:colOff>
      <xdr:row>79</xdr:row>
      <xdr:rowOff>65456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56583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60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46225</xdr:rowOff>
    </xdr:from>
    <xdr:to>
      <xdr:col>55</xdr:col>
      <xdr:colOff>50800</xdr:colOff>
      <xdr:row>79</xdr:row>
      <xdr:rowOff>147825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9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132602</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505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42853</xdr:rowOff>
    </xdr:from>
    <xdr:to>
      <xdr:col>50</xdr:col>
      <xdr:colOff>165100</xdr:colOff>
      <xdr:row>79</xdr:row>
      <xdr:rowOff>144453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8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135580</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68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104279</xdr:rowOff>
    </xdr:from>
    <xdr:to>
      <xdr:col>46</xdr:col>
      <xdr:colOff>38100</xdr:colOff>
      <xdr:row>78</xdr:row>
      <xdr:rowOff>34429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30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50956</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50795" y="1308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83362</xdr:rowOff>
    </xdr:from>
    <xdr:to>
      <xdr:col>41</xdr:col>
      <xdr:colOff>101600</xdr:colOff>
      <xdr:row>79</xdr:row>
      <xdr:rowOff>13512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5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30039</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61795" y="13231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125406</xdr:rowOff>
    </xdr:from>
    <xdr:to>
      <xdr:col>36</xdr:col>
      <xdr:colOff>165100</xdr:colOff>
      <xdr:row>78</xdr:row>
      <xdr:rowOff>55556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32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72083</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672795" y="13102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23766</xdr:rowOff>
    </xdr:from>
    <xdr:to>
      <xdr:col>55</xdr:col>
      <xdr:colOff>0</xdr:colOff>
      <xdr:row>98</xdr:row>
      <xdr:rowOff>44403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825866"/>
          <a:ext cx="838200" cy="20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171132</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801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142370</xdr:rowOff>
    </xdr:from>
    <xdr:to>
      <xdr:col>50</xdr:col>
      <xdr:colOff>114300</xdr:colOff>
      <xdr:row>98</xdr:row>
      <xdr:rowOff>44403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773020"/>
          <a:ext cx="889000" cy="7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137391</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939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142370</xdr:rowOff>
    </xdr:from>
    <xdr:to>
      <xdr:col>45</xdr:col>
      <xdr:colOff>177800</xdr:colOff>
      <xdr:row>98</xdr:row>
      <xdr:rowOff>99422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773020"/>
          <a:ext cx="889000" cy="12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149933</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95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99422</xdr:rowOff>
    </xdr:from>
    <xdr:to>
      <xdr:col>41</xdr:col>
      <xdr:colOff>50800</xdr:colOff>
      <xdr:row>98</xdr:row>
      <xdr:rowOff>153211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901522"/>
          <a:ext cx="889000" cy="5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141814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60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64539</xdr:rowOff>
    </xdr:from>
    <xdr:to>
      <xdr:col>36</xdr:col>
      <xdr:colOff>165100</xdr:colOff>
      <xdr:row>98</xdr:row>
      <xdr:rowOff>166139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11216</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641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144416</xdr:rowOff>
    </xdr:from>
    <xdr:to>
      <xdr:col>55</xdr:col>
      <xdr:colOff>50800</xdr:colOff>
      <xdr:row>98</xdr:row>
      <xdr:rowOff>74566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7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167293</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626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165053</xdr:rowOff>
    </xdr:from>
    <xdr:to>
      <xdr:col>50</xdr:col>
      <xdr:colOff>165100</xdr:colOff>
      <xdr:row>98</xdr:row>
      <xdr:rowOff>95203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9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111730</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570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91570</xdr:rowOff>
    </xdr:from>
    <xdr:to>
      <xdr:col>46</xdr:col>
      <xdr:colOff>38100</xdr:colOff>
      <xdr:row>98</xdr:row>
      <xdr:rowOff>21720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38247</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49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48622</xdr:rowOff>
    </xdr:from>
    <xdr:to>
      <xdr:col>41</xdr:col>
      <xdr:colOff>101600</xdr:colOff>
      <xdr:row>98</xdr:row>
      <xdr:rowOff>150222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5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141349</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943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102411</xdr:rowOff>
    </xdr:from>
    <xdr:to>
      <xdr:col>36</xdr:col>
      <xdr:colOff>165100</xdr:colOff>
      <xdr:row>99</xdr:row>
      <xdr:rowOff>32561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90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99</xdr:row>
      <xdr:rowOff>23688</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997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69042</xdr:rowOff>
    </xdr:from>
    <xdr:to>
      <xdr:col>85</xdr:col>
      <xdr:colOff>127000</xdr:colOff>
      <xdr:row>39</xdr:row>
      <xdr:rowOff>4325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584142"/>
          <a:ext cx="838200" cy="106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110975</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26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32563</xdr:rowOff>
    </xdr:from>
    <xdr:to>
      <xdr:col>81</xdr:col>
      <xdr:colOff>50800</xdr:colOff>
      <xdr:row>38</xdr:row>
      <xdr:rowOff>69042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547663"/>
          <a:ext cx="889000" cy="3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53015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73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90576</xdr:rowOff>
    </xdr:from>
    <xdr:to>
      <xdr:col>76</xdr:col>
      <xdr:colOff>114300</xdr:colOff>
      <xdr:row>38</xdr:row>
      <xdr:rowOff>32563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434226"/>
          <a:ext cx="889000" cy="113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54380</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74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90576</xdr:rowOff>
    </xdr:from>
    <xdr:to>
      <xdr:col>71</xdr:col>
      <xdr:colOff>177800</xdr:colOff>
      <xdr:row>38</xdr:row>
      <xdr:rowOff>20653</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434226"/>
          <a:ext cx="889000" cy="10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135147</xdr:rowOff>
    </xdr:from>
    <xdr:to>
      <xdr:col>72</xdr:col>
      <xdr:colOff>38100</xdr:colOff>
      <xdr:row>39</xdr:row>
      <xdr:rowOff>65297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56424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135829</xdr:rowOff>
    </xdr:from>
    <xdr:to>
      <xdr:col>67</xdr:col>
      <xdr:colOff>101600</xdr:colOff>
      <xdr:row>39</xdr:row>
      <xdr:rowOff>65979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57106</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74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124975</xdr:rowOff>
    </xdr:from>
    <xdr:to>
      <xdr:col>85</xdr:col>
      <xdr:colOff>177800</xdr:colOff>
      <xdr:row>39</xdr:row>
      <xdr:rowOff>55125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4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84352</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2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18242</xdr:rowOff>
    </xdr:from>
    <xdr:to>
      <xdr:col>81</xdr:col>
      <xdr:colOff>101600</xdr:colOff>
      <xdr:row>38</xdr:row>
      <xdr:rowOff>119842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53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36</xdr:row>
      <xdr:rowOff>136369</xdr:rowOff>
    </xdr:from>
    <xdr:ext cx="59901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181795" y="6308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153213</xdr:rowOff>
    </xdr:from>
    <xdr:to>
      <xdr:col>76</xdr:col>
      <xdr:colOff>165100</xdr:colOff>
      <xdr:row>38</xdr:row>
      <xdr:rowOff>83362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4968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36</xdr:row>
      <xdr:rowOff>99890</xdr:rowOff>
    </xdr:from>
    <xdr:ext cx="59901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292795" y="6272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39776</xdr:rowOff>
    </xdr:from>
    <xdr:to>
      <xdr:col>72</xdr:col>
      <xdr:colOff>38100</xdr:colOff>
      <xdr:row>37</xdr:row>
      <xdr:rowOff>141376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38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35</xdr:row>
      <xdr:rowOff>157903</xdr:rowOff>
    </xdr:from>
    <xdr:ext cx="59901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03795" y="6158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141303</xdr:rowOff>
    </xdr:from>
    <xdr:to>
      <xdr:col>67</xdr:col>
      <xdr:colOff>101600</xdr:colOff>
      <xdr:row>38</xdr:row>
      <xdr:rowOff>71453</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48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36</xdr:row>
      <xdr:rowOff>87980</xdr:rowOff>
    </xdr:from>
    <xdr:ext cx="59901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14795" y="6260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60443</xdr:rowOff>
    </xdr:from>
    <xdr:to>
      <xdr:col>85</xdr:col>
      <xdr:colOff>127000</xdr:colOff>
      <xdr:row>77</xdr:row>
      <xdr:rowOff>31237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090643"/>
          <a:ext cx="838200" cy="142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157456</xdr:rowOff>
    </xdr:from>
    <xdr:ext cx="599010"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187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60443</xdr:rowOff>
    </xdr:from>
    <xdr:to>
      <xdr:col>81</xdr:col>
      <xdr:colOff>50800</xdr:colOff>
      <xdr:row>77</xdr:row>
      <xdr:rowOff>122202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090643"/>
          <a:ext cx="889000" cy="233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103365</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122202</xdr:rowOff>
    </xdr:from>
    <xdr:to>
      <xdr:col>76</xdr:col>
      <xdr:colOff>114300</xdr:colOff>
      <xdr:row>77</xdr:row>
      <xdr:rowOff>160851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323852"/>
          <a:ext cx="889000" cy="3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154759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160851</xdr:rowOff>
    </xdr:from>
    <xdr:to>
      <xdr:col>71</xdr:col>
      <xdr:colOff>177800</xdr:colOff>
      <xdr:row>78</xdr:row>
      <xdr:rowOff>15666</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362501"/>
          <a:ext cx="889000" cy="2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168634</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58962</xdr:rowOff>
    </xdr:from>
    <xdr:to>
      <xdr:col>67</xdr:col>
      <xdr:colOff>101600</xdr:colOff>
      <xdr:row>77</xdr:row>
      <xdr:rowOff>160562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5639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03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151887</xdr:rowOff>
    </xdr:from>
    <xdr:to>
      <xdr:col>85</xdr:col>
      <xdr:colOff>177800</xdr:colOff>
      <xdr:row>77</xdr:row>
      <xdr:rowOff>82037</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18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3314</xdr:rowOff>
    </xdr:from>
    <xdr:ext cx="599010"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033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9643</xdr:rowOff>
    </xdr:from>
    <xdr:to>
      <xdr:col>81</xdr:col>
      <xdr:colOff>101600</xdr:colOff>
      <xdr:row>76</xdr:row>
      <xdr:rowOff>111243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03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127770</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181795" y="12815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71402</xdr:rowOff>
    </xdr:from>
    <xdr:to>
      <xdr:col>76</xdr:col>
      <xdr:colOff>165100</xdr:colOff>
      <xdr:row>78</xdr:row>
      <xdr:rowOff>1552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27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164129</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292795" y="13365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110051</xdr:rowOff>
    </xdr:from>
    <xdr:to>
      <xdr:col>72</xdr:col>
      <xdr:colOff>38100</xdr:colOff>
      <xdr:row>78</xdr:row>
      <xdr:rowOff>40201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31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31328</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03795" y="13404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136316</xdr:rowOff>
    </xdr:from>
    <xdr:to>
      <xdr:col>67</xdr:col>
      <xdr:colOff>101600</xdr:colOff>
      <xdr:row>78</xdr:row>
      <xdr:rowOff>66466</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33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57593</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14795" y="1343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25207"/>
          <a:ext cx="1269" cy="14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00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2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47509</xdr:rowOff>
    </xdr:from>
    <xdr:to>
      <xdr:col>85</xdr:col>
      <xdr:colOff>127000</xdr:colOff>
      <xdr:row>97</xdr:row>
      <xdr:rowOff>112759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678159"/>
          <a:ext cx="838200" cy="6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1517</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803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8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126828</xdr:rowOff>
    </xdr:from>
    <xdr:to>
      <xdr:col>81</xdr:col>
      <xdr:colOff>50800</xdr:colOff>
      <xdr:row>97</xdr:row>
      <xdr:rowOff>47509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586028"/>
          <a:ext cx="889000" cy="92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81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107297</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90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126828</xdr:rowOff>
    </xdr:from>
    <xdr:to>
      <xdr:col>76</xdr:col>
      <xdr:colOff>114300</xdr:colOff>
      <xdr:row>97</xdr:row>
      <xdr:rowOff>82238</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586028"/>
          <a:ext cx="889000" cy="12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88876</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89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82238</xdr:rowOff>
    </xdr:from>
    <xdr:to>
      <xdr:col>71</xdr:col>
      <xdr:colOff>177800</xdr:colOff>
      <xdr:row>98</xdr:row>
      <xdr:rowOff>10866</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712888"/>
          <a:ext cx="889000" cy="100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155639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95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79389</xdr:rowOff>
    </xdr:from>
    <xdr:to>
      <xdr:col>67</xdr:col>
      <xdr:colOff>101600</xdr:colOff>
      <xdr:row>99</xdr:row>
      <xdr:rowOff>9539</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666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97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61959</xdr:rowOff>
    </xdr:from>
    <xdr:to>
      <xdr:col>85</xdr:col>
      <xdr:colOff>177800</xdr:colOff>
      <xdr:row>97</xdr:row>
      <xdr:rowOff>163559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69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84836</xdr:rowOff>
    </xdr:from>
    <xdr:ext cx="599010"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544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168159</xdr:rowOff>
    </xdr:from>
    <xdr:to>
      <xdr:col>81</xdr:col>
      <xdr:colOff>101600</xdr:colOff>
      <xdr:row>97</xdr:row>
      <xdr:rowOff>98309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62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114836</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181795" y="16402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76028</xdr:rowOff>
    </xdr:from>
    <xdr:to>
      <xdr:col>76</xdr:col>
      <xdr:colOff>165100</xdr:colOff>
      <xdr:row>97</xdr:row>
      <xdr:rowOff>6178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53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22705</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6310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31438</xdr:rowOff>
    </xdr:from>
    <xdr:to>
      <xdr:col>72</xdr:col>
      <xdr:colOff>38100</xdr:colOff>
      <xdr:row>97</xdr:row>
      <xdr:rowOff>133038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66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149565</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795" y="16437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131516</xdr:rowOff>
    </xdr:from>
    <xdr:to>
      <xdr:col>67</xdr:col>
      <xdr:colOff>101600</xdr:colOff>
      <xdr:row>98</xdr:row>
      <xdr:rowOff>61666</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6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78193</xdr:rowOff>
    </xdr:from>
    <xdr:ext cx="599010"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14795" y="16537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145339</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1323300" y="5460289"/>
          <a:ext cx="838200" cy="127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75042</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590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59275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40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64152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4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63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64362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40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144621</xdr:rowOff>
    </xdr:from>
    <xdr:to>
      <xdr:col>98</xdr:col>
      <xdr:colOff>38100</xdr:colOff>
      <xdr:row>39</xdr:row>
      <xdr:rowOff>74771</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91298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43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94539</xdr:rowOff>
    </xdr:from>
    <xdr:to>
      <xdr:col>116</xdr:col>
      <xdr:colOff>114300</xdr:colOff>
      <xdr:row>32</xdr:row>
      <xdr:rowOff>24689</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540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47566</xdr:rowOff>
    </xdr:from>
    <xdr:ext cx="534377"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536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41551</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14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138329</xdr:rowOff>
    </xdr:from>
    <xdr:to>
      <xdr:col>111</xdr:col>
      <xdr:colOff>177800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82429"/>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134039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3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47400</xdr:rowOff>
    </xdr:from>
    <xdr:to>
      <xdr:col>107</xdr:col>
      <xdr:colOff>50800</xdr:colOff>
      <xdr:row>58</xdr:row>
      <xdr:rowOff>138329</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9991500"/>
          <a:ext cx="889000" cy="90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134140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3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50336</xdr:rowOff>
    </xdr:from>
    <xdr:to>
      <xdr:col>102</xdr:col>
      <xdr:colOff>114300</xdr:colOff>
      <xdr:row>58</xdr:row>
      <xdr:rowOff>47400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9651536"/>
          <a:ext cx="889000" cy="339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14459</xdr:rowOff>
    </xdr:from>
    <xdr:to>
      <xdr:col>102</xdr:col>
      <xdr:colOff>165100</xdr:colOff>
      <xdr:row>58</xdr:row>
      <xdr:rowOff>116059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5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107186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051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15839</xdr:rowOff>
    </xdr:from>
    <xdr:to>
      <xdr:col>98</xdr:col>
      <xdr:colOff>38100</xdr:colOff>
      <xdr:row>58</xdr:row>
      <xdr:rowOff>117439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5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108566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05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87529</xdr:rowOff>
    </xdr:from>
    <xdr:to>
      <xdr:col>107</xdr:col>
      <xdr:colOff>101600</xdr:colOff>
      <xdr:row>59</xdr:row>
      <xdr:rowOff>17679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3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8806</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101243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168050</xdr:rowOff>
    </xdr:from>
    <xdr:to>
      <xdr:col>102</xdr:col>
      <xdr:colOff>165100</xdr:colOff>
      <xdr:row>58</xdr:row>
      <xdr:rowOff>98200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94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114727</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278111" y="971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170986</xdr:rowOff>
    </xdr:from>
    <xdr:to>
      <xdr:col>98</xdr:col>
      <xdr:colOff>38100</xdr:colOff>
      <xdr:row>56</xdr:row>
      <xdr:rowOff>101136</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60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117663</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389111" y="937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161097</xdr:rowOff>
    </xdr:from>
    <xdr:to>
      <xdr:col>116</xdr:col>
      <xdr:colOff>63500</xdr:colOff>
      <xdr:row>76</xdr:row>
      <xdr:rowOff>51384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1323300" y="13019847"/>
          <a:ext cx="838200" cy="6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57718</xdr:rowOff>
    </xdr:from>
    <xdr:ext cx="599010"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3087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134991</xdr:rowOff>
    </xdr:from>
    <xdr:to>
      <xdr:col>111</xdr:col>
      <xdr:colOff>177800</xdr:colOff>
      <xdr:row>75</xdr:row>
      <xdr:rowOff>161097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0434300" y="12993741"/>
          <a:ext cx="889000" cy="2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153371</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3183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4723</xdr:rowOff>
    </xdr:from>
    <xdr:to>
      <xdr:col>107</xdr:col>
      <xdr:colOff>50800</xdr:colOff>
      <xdr:row>75</xdr:row>
      <xdr:rowOff>134991</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9545300" y="12863473"/>
          <a:ext cx="889000" cy="130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2981</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34795" y="13204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87804</xdr:rowOff>
    </xdr:from>
    <xdr:to>
      <xdr:col>102</xdr:col>
      <xdr:colOff>114300</xdr:colOff>
      <xdr:row>75</xdr:row>
      <xdr:rowOff>4723</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656300" y="12775104"/>
          <a:ext cx="889000" cy="8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1021</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3202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87517</xdr:rowOff>
    </xdr:from>
    <xdr:to>
      <xdr:col>98</xdr:col>
      <xdr:colOff>38100</xdr:colOff>
      <xdr:row>77</xdr:row>
      <xdr:rowOff>17667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8794</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56795" y="13210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584</xdr:rowOff>
    </xdr:from>
    <xdr:to>
      <xdr:col>116</xdr:col>
      <xdr:colOff>114300</xdr:colOff>
      <xdr:row>76</xdr:row>
      <xdr:rowOff>102184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03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23461</xdr:rowOff>
    </xdr:from>
    <xdr:ext cx="599010"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882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110297</xdr:rowOff>
    </xdr:from>
    <xdr:to>
      <xdr:col>112</xdr:col>
      <xdr:colOff>38100</xdr:colOff>
      <xdr:row>76</xdr:row>
      <xdr:rowOff>40447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96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56974</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23795" y="12744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84191</xdr:rowOff>
    </xdr:from>
    <xdr:to>
      <xdr:col>107</xdr:col>
      <xdr:colOff>101600</xdr:colOff>
      <xdr:row>76</xdr:row>
      <xdr:rowOff>14340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9429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30868</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34795" y="12718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125373</xdr:rowOff>
    </xdr:from>
    <xdr:to>
      <xdr:col>102</xdr:col>
      <xdr:colOff>165100</xdr:colOff>
      <xdr:row>75</xdr:row>
      <xdr:rowOff>55523</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81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72050</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45795" y="12587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37004</xdr:rowOff>
    </xdr:from>
    <xdr:to>
      <xdr:col>98</xdr:col>
      <xdr:colOff>38100</xdr:colOff>
      <xdr:row>74</xdr:row>
      <xdr:rowOff>138604</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72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155131</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56795" y="12499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a:solidFill>
                <a:schemeClr val="dk1"/>
              </a:solidFill>
              <a:effectLst/>
              <a:latin typeface="+mn-lt"/>
              <a:ea typeface="+mn-ea"/>
              <a:cs typeface="+mn-cs"/>
            </a:rPr>
            <a:t>扶助費</a:t>
          </a:r>
          <a:r>
            <a:rPr lang="ja-JP" altLang="ja-JP" sz="1100">
              <a:solidFill>
                <a:schemeClr val="dk1"/>
              </a:solidFill>
              <a:effectLst/>
              <a:latin typeface="+mn-lt"/>
              <a:ea typeface="+mn-ea"/>
              <a:cs typeface="+mn-cs"/>
            </a:rPr>
            <a:t>については、住民一人当たり</a:t>
          </a:r>
          <a:r>
            <a:rPr lang="en-US" altLang="ja-JP" sz="1100">
              <a:solidFill>
                <a:schemeClr val="dk1"/>
              </a:solidFill>
              <a:effectLst/>
              <a:latin typeface="+mn-lt"/>
              <a:ea typeface="+mn-ea"/>
              <a:cs typeface="+mn-cs"/>
            </a:rPr>
            <a:t>144,936</a:t>
          </a:r>
          <a:r>
            <a:rPr lang="ja-JP" altLang="ja-JP" sz="1100">
              <a:solidFill>
                <a:schemeClr val="dk1"/>
              </a:solidFill>
              <a:effectLst/>
              <a:latin typeface="+mn-lt"/>
              <a:ea typeface="+mn-ea"/>
              <a:cs typeface="+mn-cs"/>
            </a:rPr>
            <a:t>円となっており、類似団体と比較して一人当たりコストが高い状況となっている</a:t>
          </a:r>
          <a:r>
            <a:rPr lang="ja-JP" altLang="en-US" sz="1100">
              <a:solidFill>
                <a:schemeClr val="dk1"/>
              </a:solidFill>
              <a:effectLst/>
              <a:latin typeface="+mn-lt"/>
              <a:ea typeface="+mn-ea"/>
              <a:cs typeface="+mn-cs"/>
            </a:rPr>
            <a:t>。</a:t>
          </a:r>
          <a:endParaRPr lang="en-US" altLang="ja-JP" sz="1100">
            <a:solidFill>
              <a:schemeClr val="dk1"/>
            </a:solidFill>
            <a:effectLst/>
            <a:latin typeface="+mn-lt"/>
            <a:ea typeface="+mn-ea"/>
            <a:cs typeface="+mn-cs"/>
          </a:endParaRPr>
        </a:p>
        <a:p>
          <a:pPr eaLnBrk="1" fontAlgn="auto" latinLnBrk="0" hangingPunct="1"/>
          <a:r>
            <a:rPr lang="ja-JP" altLang="ja-JP" sz="1100">
              <a:solidFill>
                <a:schemeClr val="dk1"/>
              </a:solidFill>
              <a:effectLst/>
              <a:latin typeface="+mn-lt"/>
              <a:ea typeface="+mn-ea"/>
              <a:cs typeface="+mn-cs"/>
            </a:rPr>
            <a:t>これは、</a:t>
          </a:r>
          <a:r>
            <a:rPr lang="ja-JP" altLang="en-US" sz="1100">
              <a:solidFill>
                <a:schemeClr val="dk1"/>
              </a:solidFill>
              <a:effectLst/>
              <a:latin typeface="+mn-lt"/>
              <a:ea typeface="+mn-ea"/>
              <a:cs typeface="+mn-cs"/>
            </a:rPr>
            <a:t>高齢化率が高い本町においては、老人ホーム入所措置費等の社会保障経費が増加していることによるものである。</a:t>
          </a:r>
          <a:endParaRPr lang="ja-JP" altLang="ja-JP" sz="1400">
            <a:effectLst/>
          </a:endParaRPr>
        </a:p>
        <a:p>
          <a:r>
            <a:rPr kumimoji="1" lang="ja-JP" altLang="ja-JP" sz="1100">
              <a:solidFill>
                <a:schemeClr val="dk1"/>
              </a:solidFill>
              <a:effectLst/>
              <a:latin typeface="+mn-lt"/>
              <a:ea typeface="+mn-ea"/>
              <a:cs typeface="+mn-cs"/>
            </a:rPr>
            <a:t>積立金については、住民一人当たり</a:t>
          </a:r>
          <a:r>
            <a:rPr kumimoji="1" lang="en-US" altLang="ja-JP" sz="1100">
              <a:solidFill>
                <a:schemeClr val="dk1"/>
              </a:solidFill>
              <a:effectLst/>
              <a:latin typeface="+mn-lt"/>
              <a:ea typeface="+mn-ea"/>
              <a:cs typeface="+mn-cs"/>
            </a:rPr>
            <a:t>216,213</a:t>
          </a:r>
          <a:r>
            <a:rPr kumimoji="1" lang="ja-JP" altLang="ja-JP" sz="1100">
              <a:solidFill>
                <a:schemeClr val="dk1"/>
              </a:solidFill>
              <a:effectLst/>
              <a:latin typeface="+mn-lt"/>
              <a:ea typeface="+mn-ea"/>
              <a:cs typeface="+mn-cs"/>
            </a:rPr>
            <a:t>円となっており、類似団体と比較して一人当たりコストが高い状況となっている。</a:t>
          </a:r>
          <a:endParaRPr lang="ja-JP" altLang="ja-JP" sz="1400">
            <a:effectLst/>
          </a:endParaRPr>
        </a:p>
        <a:p>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51,378</a:t>
          </a:r>
          <a:r>
            <a:rPr kumimoji="1" lang="ja-JP" altLang="ja-JP" sz="1100">
              <a:solidFill>
                <a:schemeClr val="dk1"/>
              </a:solidFill>
              <a:effectLst/>
              <a:latin typeface="+mn-lt"/>
              <a:ea typeface="+mn-ea"/>
              <a:cs typeface="+mn-cs"/>
            </a:rPr>
            <a:t>円減となっている要因としては、減債基金への積立が前年度決算と比較すると</a:t>
          </a:r>
          <a:r>
            <a:rPr kumimoji="1" lang="en-US" altLang="ja-JP" sz="1100">
              <a:solidFill>
                <a:schemeClr val="dk1"/>
              </a:solidFill>
              <a:effectLst/>
              <a:latin typeface="+mn-lt"/>
              <a:ea typeface="+mn-ea"/>
              <a:cs typeface="+mn-cs"/>
            </a:rPr>
            <a:t>293,637</a:t>
          </a:r>
          <a:r>
            <a:rPr kumimoji="1" lang="ja-JP" altLang="ja-JP" sz="1100">
              <a:solidFill>
                <a:schemeClr val="dk1"/>
              </a:solidFill>
              <a:effectLst/>
              <a:latin typeface="+mn-lt"/>
              <a:ea typeface="+mn-ea"/>
              <a:cs typeface="+mn-cs"/>
            </a:rPr>
            <a:t>千円減額</a:t>
          </a:r>
          <a:r>
            <a:rPr kumimoji="1" lang="ja-JP" altLang="en-US" sz="1100">
              <a:solidFill>
                <a:schemeClr val="dk1"/>
              </a:solidFill>
              <a:effectLst/>
              <a:latin typeface="+mn-lt"/>
              <a:ea typeface="+mn-ea"/>
              <a:cs typeface="+mn-cs"/>
            </a:rPr>
            <a:t>、公共施設整備基金への積立が前年度決算と比較すると</a:t>
          </a:r>
          <a:r>
            <a:rPr kumimoji="1" lang="en-US" altLang="ja-JP" sz="1100">
              <a:solidFill>
                <a:schemeClr val="dk1"/>
              </a:solidFill>
              <a:effectLst/>
              <a:latin typeface="+mn-lt"/>
              <a:ea typeface="+mn-ea"/>
              <a:cs typeface="+mn-cs"/>
            </a:rPr>
            <a:t>485,265</a:t>
          </a:r>
          <a:r>
            <a:rPr kumimoji="1" lang="ja-JP" altLang="en-US" sz="1100">
              <a:solidFill>
                <a:schemeClr val="dk1"/>
              </a:solidFill>
              <a:effectLst/>
              <a:latin typeface="+mn-lt"/>
              <a:ea typeface="+mn-ea"/>
              <a:cs typeface="+mn-cs"/>
            </a:rPr>
            <a:t>千円減額</a:t>
          </a:r>
          <a:r>
            <a:rPr kumimoji="1" lang="ja-JP" altLang="ja-JP" sz="1100">
              <a:solidFill>
                <a:schemeClr val="dk1"/>
              </a:solidFill>
              <a:effectLst/>
              <a:latin typeface="+mn-lt"/>
              <a:ea typeface="+mn-ea"/>
              <a:cs typeface="+mn-cs"/>
            </a:rPr>
            <a:t>したことによるが、</a:t>
          </a:r>
          <a:r>
            <a:rPr kumimoji="1" lang="ja-JP" altLang="en-US" sz="1100">
              <a:solidFill>
                <a:schemeClr val="dk1"/>
              </a:solidFill>
              <a:effectLst/>
              <a:latin typeface="+mn-lt"/>
              <a:ea typeface="+mn-ea"/>
              <a:cs typeface="+mn-cs"/>
            </a:rPr>
            <a:t>今後控えている</a:t>
          </a:r>
          <a:r>
            <a:rPr kumimoji="1" lang="ja-JP" altLang="ja-JP" sz="1100">
              <a:solidFill>
                <a:schemeClr val="dk1"/>
              </a:solidFill>
              <a:effectLst/>
              <a:latin typeface="+mn-lt"/>
              <a:ea typeface="+mn-ea"/>
              <a:cs typeface="+mn-cs"/>
            </a:rPr>
            <a:t>町営住宅等大規模改修事業</a:t>
          </a:r>
          <a:r>
            <a:rPr kumimoji="1" lang="ja-JP" altLang="en-US" sz="1100">
              <a:solidFill>
                <a:schemeClr val="dk1"/>
              </a:solidFill>
              <a:effectLst/>
              <a:latin typeface="+mn-lt"/>
              <a:ea typeface="+mn-ea"/>
              <a:cs typeface="+mn-cs"/>
            </a:rPr>
            <a:t>に備えた町営住宅等管理基金への積立</a:t>
          </a:r>
          <a:r>
            <a:rPr kumimoji="1" lang="en-US" altLang="ja-JP" sz="1100">
              <a:solidFill>
                <a:schemeClr val="dk1"/>
              </a:solidFill>
              <a:effectLst/>
              <a:latin typeface="+mn-lt"/>
              <a:ea typeface="+mn-ea"/>
              <a:cs typeface="+mn-cs"/>
            </a:rPr>
            <a:t>572,516</a:t>
          </a:r>
          <a:r>
            <a:rPr kumimoji="1" lang="ja-JP" altLang="en-US" sz="1100">
              <a:solidFill>
                <a:schemeClr val="dk1"/>
              </a:solidFill>
              <a:effectLst/>
              <a:latin typeface="+mn-lt"/>
              <a:ea typeface="+mn-ea"/>
              <a:cs typeface="+mn-cs"/>
            </a:rPr>
            <a:t>千円の影響もあり、依然、</a:t>
          </a:r>
          <a:r>
            <a:rPr kumimoji="1" lang="ja-JP" altLang="ja-JP" sz="1100">
              <a:solidFill>
                <a:schemeClr val="dk1"/>
              </a:solidFill>
              <a:effectLst/>
              <a:latin typeface="+mn-lt"/>
              <a:ea typeface="+mn-ea"/>
              <a:cs typeface="+mn-cs"/>
            </a:rPr>
            <a:t>積立金全体としては</a:t>
          </a:r>
          <a:r>
            <a:rPr kumimoji="1" lang="en-US" altLang="ja-JP" sz="1100">
              <a:solidFill>
                <a:schemeClr val="dk1"/>
              </a:solidFill>
              <a:effectLst/>
              <a:latin typeface="+mn-lt"/>
              <a:ea typeface="+mn-ea"/>
              <a:cs typeface="+mn-cs"/>
            </a:rPr>
            <a:t>669,178</a:t>
          </a:r>
          <a:r>
            <a:rPr kumimoji="1" lang="ja-JP" altLang="ja-JP" sz="1100">
              <a:solidFill>
                <a:schemeClr val="dk1"/>
              </a:solidFill>
              <a:effectLst/>
              <a:latin typeface="+mn-lt"/>
              <a:ea typeface="+mn-ea"/>
              <a:cs typeface="+mn-cs"/>
            </a:rPr>
            <a:t>千円と高い状態となっている。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高知県大豊町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3,095
3,048
315.06
5,767,594
5,531,486
75,572
3,676,181
5,979,090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68206</xdr:rowOff>
    </xdr:from>
    <xdr:to>
      <xdr:col>24</xdr:col>
      <xdr:colOff>63500</xdr:colOff>
      <xdr:row>37</xdr:row>
      <xdr:rowOff>108382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11856"/>
          <a:ext cx="838200" cy="40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11250</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8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105124</xdr:rowOff>
    </xdr:from>
    <xdr:to>
      <xdr:col>19</xdr:col>
      <xdr:colOff>177800</xdr:colOff>
      <xdr:row>37</xdr:row>
      <xdr:rowOff>108382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448774"/>
          <a:ext cx="889000" cy="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111644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105124</xdr:rowOff>
    </xdr:from>
    <xdr:to>
      <xdr:col>15</xdr:col>
      <xdr:colOff>50800</xdr:colOff>
      <xdr:row>37</xdr:row>
      <xdr:rowOff>112821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48774"/>
          <a:ext cx="889000" cy="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125417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109658</xdr:rowOff>
    </xdr:from>
    <xdr:to>
      <xdr:col>10</xdr:col>
      <xdr:colOff>114300</xdr:colOff>
      <xdr:row>37</xdr:row>
      <xdr:rowOff>112821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53308"/>
          <a:ext cx="889000" cy="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127588</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170129</xdr:rowOff>
    </xdr:from>
    <xdr:to>
      <xdr:col>6</xdr:col>
      <xdr:colOff>38100</xdr:colOff>
      <xdr:row>37</xdr:row>
      <xdr:rowOff>100279</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116806</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1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17406</xdr:rowOff>
    </xdr:from>
    <xdr:to>
      <xdr:col>24</xdr:col>
      <xdr:colOff>114300</xdr:colOff>
      <xdr:row>37</xdr:row>
      <xdr:rowOff>119006</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6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167283</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39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57582</xdr:rowOff>
    </xdr:from>
    <xdr:to>
      <xdr:col>20</xdr:col>
      <xdr:colOff>38100</xdr:colOff>
      <xdr:row>37</xdr:row>
      <xdr:rowOff>159182</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0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150309</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493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54324</xdr:rowOff>
    </xdr:from>
    <xdr:to>
      <xdr:col>15</xdr:col>
      <xdr:colOff>101600</xdr:colOff>
      <xdr:row>37</xdr:row>
      <xdr:rowOff>155924</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9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147052</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490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62021</xdr:rowOff>
    </xdr:from>
    <xdr:to>
      <xdr:col>10</xdr:col>
      <xdr:colOff>165100</xdr:colOff>
      <xdr:row>37</xdr:row>
      <xdr:rowOff>163621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0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154747</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49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58858</xdr:rowOff>
    </xdr:from>
    <xdr:to>
      <xdr:col>6</xdr:col>
      <xdr:colOff>38100</xdr:colOff>
      <xdr:row>37</xdr:row>
      <xdr:rowOff>160458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0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151585</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49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a:extLst>
            <a:ext uri="{FF2B5EF4-FFF2-40B4-BE49-F238E27FC236}">
              <a16:creationId xmlns:a16="http://schemas.microsoft.com/office/drawing/2014/main" id="{00000000-0008-0000-07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flipV="1">
          <a:off x="4633595" y="8751291"/>
          <a:ext cx="1270" cy="1144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macro="" textlink="">
      <xdr:nvSpPr>
        <xdr:cNvPr id="109" name="総務費最小値テキスト">
          <a:extLst>
            <a:ext uri="{FF2B5EF4-FFF2-40B4-BE49-F238E27FC236}">
              <a16:creationId xmlns:a16="http://schemas.microsoft.com/office/drawing/2014/main" id="{00000000-0008-0000-0700-00006D000000}"/>
            </a:ext>
          </a:extLst>
        </xdr:cNvPr>
        <xdr:cNvSpPr txBox="1"/>
      </xdr:nvSpPr>
      <xdr:spPr>
        <a:xfrm>
          <a:off x="4686300" y="98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4546600" y="989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macro="" textlink="">
      <xdr:nvSpPr>
        <xdr:cNvPr id="111" name="総務費最大値テキスト">
          <a:extLst>
            <a:ext uri="{FF2B5EF4-FFF2-40B4-BE49-F238E27FC236}">
              <a16:creationId xmlns:a16="http://schemas.microsoft.com/office/drawing/2014/main" id="{00000000-0008-0000-0700-00006F000000}"/>
            </a:ext>
          </a:extLst>
        </xdr:cNvPr>
        <xdr:cNvSpPr txBox="1"/>
      </xdr:nvSpPr>
      <xdr:spPr>
        <a:xfrm>
          <a:off x="4686300" y="8526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875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97156</xdr:rowOff>
    </xdr:from>
    <xdr:to>
      <xdr:col>24</xdr:col>
      <xdr:colOff>63500</xdr:colOff>
      <xdr:row>57</xdr:row>
      <xdr:rowOff>52366</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3797300" y="9698356"/>
          <a:ext cx="838200" cy="126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134669</xdr:rowOff>
    </xdr:from>
    <xdr:ext cx="599010" cy="259045"/>
    <xdr:sp macro="" textlink="">
      <xdr:nvSpPr>
        <xdr:cNvPr id="114" name="総務費平均値テキスト">
          <a:extLst>
            <a:ext uri="{FF2B5EF4-FFF2-40B4-BE49-F238E27FC236}">
              <a16:creationId xmlns:a16="http://schemas.microsoft.com/office/drawing/2014/main" id="{00000000-0008-0000-0700-000072000000}"/>
            </a:ext>
          </a:extLst>
        </xdr:cNvPr>
        <xdr:cNvSpPr txBox="1"/>
      </xdr:nvSpPr>
      <xdr:spPr>
        <a:xfrm>
          <a:off x="4686300" y="95644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macro="" textlink="">
      <xdr:nvSpPr>
        <xdr:cNvPr id="115" name="フローチャート: 判断 114">
          <a:extLst>
            <a:ext uri="{FF2B5EF4-FFF2-40B4-BE49-F238E27FC236}">
              <a16:creationId xmlns:a16="http://schemas.microsoft.com/office/drawing/2014/main" id="{00000000-0008-0000-0700-000073000000}"/>
            </a:ext>
          </a:extLst>
        </xdr:cNvPr>
        <xdr:cNvSpPr/>
      </xdr:nvSpPr>
      <xdr:spPr>
        <a:xfrm>
          <a:off x="4584700" y="97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66383</xdr:rowOff>
    </xdr:from>
    <xdr:to>
      <xdr:col>19</xdr:col>
      <xdr:colOff>177800</xdr:colOff>
      <xdr:row>56</xdr:row>
      <xdr:rowOff>97156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2908300" y="9667583"/>
          <a:ext cx="889000" cy="30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3746500" y="970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21475</xdr:rowOff>
    </xdr:from>
    <xdr:ext cx="599010" cy="259045"/>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3497795" y="979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46784</xdr:rowOff>
    </xdr:from>
    <xdr:to>
      <xdr:col>15</xdr:col>
      <xdr:colOff>50800</xdr:colOff>
      <xdr:row>56</xdr:row>
      <xdr:rowOff>66383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019300" y="9647984"/>
          <a:ext cx="889000" cy="19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2857500" y="97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27557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2608795" y="980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44017</xdr:rowOff>
    </xdr:from>
    <xdr:to>
      <xdr:col>10</xdr:col>
      <xdr:colOff>114300</xdr:colOff>
      <xdr:row>56</xdr:row>
      <xdr:rowOff>46784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1130300" y="9645217"/>
          <a:ext cx="889000" cy="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76960</xdr:rowOff>
    </xdr:from>
    <xdr:to>
      <xdr:col>10</xdr:col>
      <xdr:colOff>165100</xdr:colOff>
      <xdr:row>57</xdr:row>
      <xdr:rowOff>7110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1968500" y="9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169687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1719795" y="977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155642</xdr:rowOff>
    </xdr:from>
    <xdr:to>
      <xdr:col>6</xdr:col>
      <xdr:colOff>38100</xdr:colOff>
      <xdr:row>57</xdr:row>
      <xdr:rowOff>85792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079500" y="975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76919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830795" y="9849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1566</xdr:rowOff>
    </xdr:from>
    <xdr:to>
      <xdr:col>24</xdr:col>
      <xdr:colOff>114300</xdr:colOff>
      <xdr:row>57</xdr:row>
      <xdr:rowOff>103166</xdr:rowOff>
    </xdr:to>
    <xdr:sp macro="" textlink="">
      <xdr:nvSpPr>
        <xdr:cNvPr id="132" name="楕円 131">
          <a:extLst>
            <a:ext uri="{FF2B5EF4-FFF2-40B4-BE49-F238E27FC236}">
              <a16:creationId xmlns:a16="http://schemas.microsoft.com/office/drawing/2014/main" id="{00000000-0008-0000-0700-000084000000}"/>
            </a:ext>
          </a:extLst>
        </xdr:cNvPr>
        <xdr:cNvSpPr/>
      </xdr:nvSpPr>
      <xdr:spPr>
        <a:xfrm>
          <a:off x="4584700" y="977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90220</xdr:rowOff>
    </xdr:from>
    <xdr:ext cx="599010" cy="259045"/>
    <xdr:sp macro="" textlink="">
      <xdr:nvSpPr>
        <xdr:cNvPr id="133" name="総務費該当値テキスト">
          <a:extLst>
            <a:ext uri="{FF2B5EF4-FFF2-40B4-BE49-F238E27FC236}">
              <a16:creationId xmlns:a16="http://schemas.microsoft.com/office/drawing/2014/main" id="{00000000-0008-0000-0700-000085000000}"/>
            </a:ext>
          </a:extLst>
        </xdr:cNvPr>
        <xdr:cNvSpPr txBox="1"/>
      </xdr:nvSpPr>
      <xdr:spPr>
        <a:xfrm>
          <a:off x="4686300" y="9691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46356</xdr:rowOff>
    </xdr:from>
    <xdr:to>
      <xdr:col>20</xdr:col>
      <xdr:colOff>38100</xdr:colOff>
      <xdr:row>56</xdr:row>
      <xdr:rowOff>147956</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3746500" y="964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164483</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497795" y="9422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15583</xdr:rowOff>
    </xdr:from>
    <xdr:to>
      <xdr:col>15</xdr:col>
      <xdr:colOff>101600</xdr:colOff>
      <xdr:row>56</xdr:row>
      <xdr:rowOff>117183</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2857500" y="961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133710</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608795" y="9392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167434</xdr:rowOff>
    </xdr:from>
    <xdr:to>
      <xdr:col>10</xdr:col>
      <xdr:colOff>165100</xdr:colOff>
      <xdr:row>56</xdr:row>
      <xdr:rowOff>97584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1968500" y="959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114111</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719795" y="9372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164667</xdr:rowOff>
    </xdr:from>
    <xdr:to>
      <xdr:col>6</xdr:col>
      <xdr:colOff>38100</xdr:colOff>
      <xdr:row>56</xdr:row>
      <xdr:rowOff>94817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079500" y="959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111344</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830795" y="9369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7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17321</xdr:rowOff>
    </xdr:from>
    <xdr:to>
      <xdr:col>24</xdr:col>
      <xdr:colOff>63500</xdr:colOff>
      <xdr:row>75</xdr:row>
      <xdr:rowOff>70065</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2876071"/>
          <a:ext cx="838200" cy="5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137876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996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140599</xdr:rowOff>
    </xdr:from>
    <xdr:to>
      <xdr:col>19</xdr:col>
      <xdr:colOff>177800</xdr:colOff>
      <xdr:row>75</xdr:row>
      <xdr:rowOff>70065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908300" y="12827899"/>
          <a:ext cx="889000" cy="10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120625</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315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140599</xdr:rowOff>
    </xdr:from>
    <xdr:to>
      <xdr:col>15</xdr:col>
      <xdr:colOff>50800</xdr:colOff>
      <xdr:row>76</xdr:row>
      <xdr:rowOff>9113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2827899"/>
          <a:ext cx="889000" cy="21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110655</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314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9113</xdr:rowOff>
    </xdr:from>
    <xdr:to>
      <xdr:col>10</xdr:col>
      <xdr:colOff>114300</xdr:colOff>
      <xdr:row>76</xdr:row>
      <xdr:rowOff>26775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039313"/>
          <a:ext cx="889000" cy="17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59427</xdr:rowOff>
    </xdr:from>
    <xdr:to>
      <xdr:col>10</xdr:col>
      <xdr:colOff>165100</xdr:colOff>
      <xdr:row>76</xdr:row>
      <xdr:rowOff>161027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152154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3182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92946</xdr:rowOff>
    </xdr:from>
    <xdr:to>
      <xdr:col>6</xdr:col>
      <xdr:colOff>38100</xdr:colOff>
      <xdr:row>77</xdr:row>
      <xdr:rowOff>23096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14223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3215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137971</xdr:rowOff>
    </xdr:from>
    <xdr:to>
      <xdr:col>24</xdr:col>
      <xdr:colOff>114300</xdr:colOff>
      <xdr:row>75</xdr:row>
      <xdr:rowOff>68121</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282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160848</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676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19265</xdr:rowOff>
    </xdr:from>
    <xdr:to>
      <xdr:col>20</xdr:col>
      <xdr:colOff>38100</xdr:colOff>
      <xdr:row>75</xdr:row>
      <xdr:rowOff>120865</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287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137392</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2653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89799</xdr:rowOff>
    </xdr:from>
    <xdr:to>
      <xdr:col>15</xdr:col>
      <xdr:colOff>101600</xdr:colOff>
      <xdr:row>75</xdr:row>
      <xdr:rowOff>19949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277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36476</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2552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129763</xdr:rowOff>
    </xdr:from>
    <xdr:to>
      <xdr:col>10</xdr:col>
      <xdr:colOff>165100</xdr:colOff>
      <xdr:row>76</xdr:row>
      <xdr:rowOff>59913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298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76440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2763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147425</xdr:rowOff>
    </xdr:from>
    <xdr:to>
      <xdr:col>6</xdr:col>
      <xdr:colOff>38100</xdr:colOff>
      <xdr:row>76</xdr:row>
      <xdr:rowOff>77575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00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94102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2781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109119</xdr:rowOff>
    </xdr:from>
    <xdr:to>
      <xdr:col>24</xdr:col>
      <xdr:colOff>63500</xdr:colOff>
      <xdr:row>98</xdr:row>
      <xdr:rowOff>44248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739769"/>
          <a:ext cx="838200" cy="106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77250</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536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35874</xdr:rowOff>
    </xdr:from>
    <xdr:to>
      <xdr:col>19</xdr:col>
      <xdr:colOff>177800</xdr:colOff>
      <xdr:row>98</xdr:row>
      <xdr:rowOff>44248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6837974"/>
          <a:ext cx="889000" cy="8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25454</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35874</xdr:rowOff>
    </xdr:from>
    <xdr:to>
      <xdr:col>15</xdr:col>
      <xdr:colOff>50800</xdr:colOff>
      <xdr:row>98</xdr:row>
      <xdr:rowOff>37463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837974"/>
          <a:ext cx="889000" cy="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32955</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37463</xdr:rowOff>
    </xdr:from>
    <xdr:to>
      <xdr:col>10</xdr:col>
      <xdr:colOff>114300</xdr:colOff>
      <xdr:row>98</xdr:row>
      <xdr:rowOff>72358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839563"/>
          <a:ext cx="889000" cy="34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41563</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121571</xdr:rowOff>
    </xdr:from>
    <xdr:to>
      <xdr:col>6</xdr:col>
      <xdr:colOff>38100</xdr:colOff>
      <xdr:row>98</xdr:row>
      <xdr:rowOff>51721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7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68248</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527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58319</xdr:rowOff>
    </xdr:from>
    <xdr:to>
      <xdr:col>24</xdr:col>
      <xdr:colOff>114300</xdr:colOff>
      <xdr:row>97</xdr:row>
      <xdr:rowOff>159919</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68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36746</xdr:rowOff>
    </xdr:from>
    <xdr:ext cx="599010"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667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164898</xdr:rowOff>
    </xdr:from>
    <xdr:to>
      <xdr:col>20</xdr:col>
      <xdr:colOff>38100</xdr:colOff>
      <xdr:row>98</xdr:row>
      <xdr:rowOff>95048</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79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86175</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88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156524</xdr:rowOff>
    </xdr:from>
    <xdr:to>
      <xdr:col>15</xdr:col>
      <xdr:colOff>101600</xdr:colOff>
      <xdr:row>98</xdr:row>
      <xdr:rowOff>86674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78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77801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87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158113</xdr:rowOff>
    </xdr:from>
    <xdr:to>
      <xdr:col>10</xdr:col>
      <xdr:colOff>165100</xdr:colOff>
      <xdr:row>98</xdr:row>
      <xdr:rowOff>88263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78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79390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88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21558</xdr:rowOff>
    </xdr:from>
    <xdr:to>
      <xdr:col>6</xdr:col>
      <xdr:colOff>38100</xdr:colOff>
      <xdr:row>98</xdr:row>
      <xdr:rowOff>123158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82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114285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91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169797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13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95557</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43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89352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43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86631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158133</xdr:rowOff>
    </xdr:from>
    <xdr:to>
      <xdr:col>36</xdr:col>
      <xdr:colOff>165100</xdr:colOff>
      <xdr:row>39</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448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96843</xdr:rowOff>
    </xdr:from>
    <xdr:to>
      <xdr:col>55</xdr:col>
      <xdr:colOff>0</xdr:colOff>
      <xdr:row>57</xdr:row>
      <xdr:rowOff>104696</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9869493"/>
          <a:ext cx="838200" cy="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64551</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665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96843</xdr:rowOff>
    </xdr:from>
    <xdr:to>
      <xdr:col>50</xdr:col>
      <xdr:colOff>114300</xdr:colOff>
      <xdr:row>57</xdr:row>
      <xdr:rowOff>127057</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9869493"/>
          <a:ext cx="889000" cy="30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155449</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585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81675</xdr:rowOff>
    </xdr:from>
    <xdr:to>
      <xdr:col>45</xdr:col>
      <xdr:colOff>177800</xdr:colOff>
      <xdr:row>57</xdr:row>
      <xdr:rowOff>127057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9854325"/>
          <a:ext cx="889000" cy="4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167511</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959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19126</xdr:rowOff>
    </xdr:from>
    <xdr:to>
      <xdr:col>41</xdr:col>
      <xdr:colOff>50800</xdr:colOff>
      <xdr:row>57</xdr:row>
      <xdr:rowOff>81675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972300" y="9791776"/>
          <a:ext cx="889000" cy="62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82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147343</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91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56108</xdr:rowOff>
    </xdr:from>
    <xdr:to>
      <xdr:col>36</xdr:col>
      <xdr:colOff>165100</xdr:colOff>
      <xdr:row>57</xdr:row>
      <xdr:rowOff>157708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8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148835</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921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53896</xdr:rowOff>
    </xdr:from>
    <xdr:to>
      <xdr:col>55</xdr:col>
      <xdr:colOff>50800</xdr:colOff>
      <xdr:row>57</xdr:row>
      <xdr:rowOff>155496</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82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20101</xdr:rowOff>
    </xdr:from>
    <xdr:ext cx="599010"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792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46043</xdr:rowOff>
    </xdr:from>
    <xdr:to>
      <xdr:col>50</xdr:col>
      <xdr:colOff>165100</xdr:colOff>
      <xdr:row>57</xdr:row>
      <xdr:rowOff>147643</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81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138770</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39795" y="9911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76257</xdr:rowOff>
    </xdr:from>
    <xdr:to>
      <xdr:col>46</xdr:col>
      <xdr:colOff>38100</xdr:colOff>
      <xdr:row>58</xdr:row>
      <xdr:rowOff>6407</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84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168984</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50795" y="9941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30875</xdr:rowOff>
    </xdr:from>
    <xdr:to>
      <xdr:col>41</xdr:col>
      <xdr:colOff>101600</xdr:colOff>
      <xdr:row>57</xdr:row>
      <xdr:rowOff>132475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80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149002</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61795" y="95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139776</xdr:rowOff>
    </xdr:from>
    <xdr:to>
      <xdr:col>36</xdr:col>
      <xdr:colOff>165100</xdr:colOff>
      <xdr:row>57</xdr:row>
      <xdr:rowOff>69926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74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86453</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672795" y="9516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72473</xdr:rowOff>
    </xdr:from>
    <xdr:to>
      <xdr:col>55</xdr:col>
      <xdr:colOff>0</xdr:colOff>
      <xdr:row>77</xdr:row>
      <xdr:rowOff>149580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9639300" y="13274123"/>
          <a:ext cx="838200" cy="7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49362</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251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116577</xdr:rowOff>
    </xdr:from>
    <xdr:to>
      <xdr:col>50</xdr:col>
      <xdr:colOff>114300</xdr:colOff>
      <xdr:row>77</xdr:row>
      <xdr:rowOff>149580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8750300" y="13318227"/>
          <a:ext cx="889000" cy="33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7658</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116577</xdr:rowOff>
    </xdr:from>
    <xdr:to>
      <xdr:col>45</xdr:col>
      <xdr:colOff>177800</xdr:colOff>
      <xdr:row>78</xdr:row>
      <xdr:rowOff>30052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7861300" y="13318227"/>
          <a:ext cx="889000" cy="8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13857</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8099</xdr:rowOff>
    </xdr:from>
    <xdr:to>
      <xdr:col>41</xdr:col>
      <xdr:colOff>50800</xdr:colOff>
      <xdr:row>78</xdr:row>
      <xdr:rowOff>30052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972300" y="13381199"/>
          <a:ext cx="889000" cy="21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26695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136857</xdr:rowOff>
    </xdr:from>
    <xdr:to>
      <xdr:col>36</xdr:col>
      <xdr:colOff>165100</xdr:colOff>
      <xdr:row>78</xdr:row>
      <xdr:rowOff>67007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58134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43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21673</xdr:rowOff>
    </xdr:from>
    <xdr:to>
      <xdr:col>55</xdr:col>
      <xdr:colOff>50800</xdr:colOff>
      <xdr:row>77</xdr:row>
      <xdr:rowOff>123273</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22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44550</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07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98780</xdr:rowOff>
    </xdr:from>
    <xdr:to>
      <xdr:col>50</xdr:col>
      <xdr:colOff>165100</xdr:colOff>
      <xdr:row>78</xdr:row>
      <xdr:rowOff>28930</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30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20057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339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65777</xdr:rowOff>
    </xdr:from>
    <xdr:to>
      <xdr:col>46</xdr:col>
      <xdr:colOff>38100</xdr:colOff>
      <xdr:row>77</xdr:row>
      <xdr:rowOff>167377</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26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12454</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04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150702</xdr:rowOff>
    </xdr:from>
    <xdr:to>
      <xdr:col>41</xdr:col>
      <xdr:colOff>101600</xdr:colOff>
      <xdr:row>78</xdr:row>
      <xdr:rowOff>80852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35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71979</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44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128749</xdr:rowOff>
    </xdr:from>
    <xdr:to>
      <xdr:col>36</xdr:col>
      <xdr:colOff>165100</xdr:colOff>
      <xdr:row>78</xdr:row>
      <xdr:rowOff>58899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33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75426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10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148538</xdr:rowOff>
    </xdr:from>
    <xdr:to>
      <xdr:col>55</xdr:col>
      <xdr:colOff>0</xdr:colOff>
      <xdr:row>97</xdr:row>
      <xdr:rowOff>120419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436288"/>
          <a:ext cx="838200" cy="31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82886</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713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120419</xdr:rowOff>
    </xdr:from>
    <xdr:to>
      <xdr:col>50</xdr:col>
      <xdr:colOff>114300</xdr:colOff>
      <xdr:row>97</xdr:row>
      <xdr:rowOff>130797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751069"/>
          <a:ext cx="889000" cy="1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37110</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130797</xdr:rowOff>
    </xdr:from>
    <xdr:to>
      <xdr:col>45</xdr:col>
      <xdr:colOff>177800</xdr:colOff>
      <xdr:row>97</xdr:row>
      <xdr:rowOff>156147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761447"/>
          <a:ext cx="889000" cy="2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50488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90097</xdr:rowOff>
    </xdr:from>
    <xdr:to>
      <xdr:col>41</xdr:col>
      <xdr:colOff>50800</xdr:colOff>
      <xdr:row>97</xdr:row>
      <xdr:rowOff>156147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720747"/>
          <a:ext cx="889000" cy="66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59365</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151096</xdr:rowOff>
    </xdr:from>
    <xdr:to>
      <xdr:col>36</xdr:col>
      <xdr:colOff>165100</xdr:colOff>
      <xdr:row>98</xdr:row>
      <xdr:rowOff>81246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72373</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672795" y="16874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97738</xdr:rowOff>
    </xdr:from>
    <xdr:to>
      <xdr:col>55</xdr:col>
      <xdr:colOff>50800</xdr:colOff>
      <xdr:row>96</xdr:row>
      <xdr:rowOff>27888</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38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120615</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236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69619</xdr:rowOff>
    </xdr:from>
    <xdr:to>
      <xdr:col>50</xdr:col>
      <xdr:colOff>165100</xdr:colOff>
      <xdr:row>97</xdr:row>
      <xdr:rowOff>171219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70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16296</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475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79997</xdr:rowOff>
    </xdr:from>
    <xdr:to>
      <xdr:col>46</xdr:col>
      <xdr:colOff>38100</xdr:colOff>
      <xdr:row>98</xdr:row>
      <xdr:rowOff>10147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71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26674</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48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105347</xdr:rowOff>
    </xdr:from>
    <xdr:to>
      <xdr:col>41</xdr:col>
      <xdr:colOff>101600</xdr:colOff>
      <xdr:row>98</xdr:row>
      <xdr:rowOff>35497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73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52024</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511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39297</xdr:rowOff>
    </xdr:from>
    <xdr:to>
      <xdr:col>36</xdr:col>
      <xdr:colOff>165100</xdr:colOff>
      <xdr:row>97</xdr:row>
      <xdr:rowOff>140897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66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157424</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445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148195</xdr:rowOff>
    </xdr:from>
    <xdr:to>
      <xdr:col>85</xdr:col>
      <xdr:colOff>126364</xdr:colOff>
      <xdr:row>38</xdr:row>
      <xdr:rowOff>102488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291695"/>
          <a:ext cx="1269" cy="13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106315</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62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102488</xdr:rowOff>
    </xdr:from>
    <xdr:to>
      <xdr:col>86</xdr:col>
      <xdr:colOff>25400</xdr:colOff>
      <xdr:row>38</xdr:row>
      <xdr:rowOff>102488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94872</xdr:rowOff>
    </xdr:from>
    <xdr:ext cx="599010"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6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148195</xdr:rowOff>
    </xdr:from>
    <xdr:to>
      <xdr:col>86</xdr:col>
      <xdr:colOff>25400</xdr:colOff>
      <xdr:row>30</xdr:row>
      <xdr:rowOff>148195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29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36825</xdr:rowOff>
    </xdr:from>
    <xdr:to>
      <xdr:col>85</xdr:col>
      <xdr:colOff>127000</xdr:colOff>
      <xdr:row>37</xdr:row>
      <xdr:rowOff>75925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5481300" y="6380475"/>
          <a:ext cx="838200" cy="3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12615</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184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161188</xdr:rowOff>
    </xdr:from>
    <xdr:to>
      <xdr:col>85</xdr:col>
      <xdr:colOff>177800</xdr:colOff>
      <xdr:row>37</xdr:row>
      <xdr:rowOff>91338</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3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36825</xdr:rowOff>
    </xdr:from>
    <xdr:to>
      <xdr:col>81</xdr:col>
      <xdr:colOff>50800</xdr:colOff>
      <xdr:row>37</xdr:row>
      <xdr:rowOff>96696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380475"/>
          <a:ext cx="889000" cy="5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167913</xdr:rowOff>
    </xdr:from>
    <xdr:to>
      <xdr:col>81</xdr:col>
      <xdr:colOff>101600</xdr:colOff>
      <xdr:row>37</xdr:row>
      <xdr:rowOff>98063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34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89190</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43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70110</xdr:rowOff>
    </xdr:from>
    <xdr:to>
      <xdr:col>76</xdr:col>
      <xdr:colOff>114300</xdr:colOff>
      <xdr:row>37</xdr:row>
      <xdr:rowOff>96696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3703300" y="6413760"/>
          <a:ext cx="889000" cy="2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xdr:rowOff>
    </xdr:from>
    <xdr:to>
      <xdr:col>76</xdr:col>
      <xdr:colOff>165100</xdr:colOff>
      <xdr:row>37</xdr:row>
      <xdr:rowOff>101620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34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118147</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11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70110</xdr:rowOff>
    </xdr:from>
    <xdr:to>
      <xdr:col>71</xdr:col>
      <xdr:colOff>177800</xdr:colOff>
      <xdr:row>37</xdr:row>
      <xdr:rowOff>105488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413760"/>
          <a:ext cx="889000" cy="35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58606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05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17924</xdr:rowOff>
    </xdr:from>
    <xdr:to>
      <xdr:col>67</xdr:col>
      <xdr:colOff>101600</xdr:colOff>
      <xdr:row>37</xdr:row>
      <xdr:rowOff>119524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36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136051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13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25125</xdr:rowOff>
    </xdr:from>
    <xdr:to>
      <xdr:col>85</xdr:col>
      <xdr:colOff>177800</xdr:colOff>
      <xdr:row>37</xdr:row>
      <xdr:rowOff>126725</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36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3552</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34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157475</xdr:rowOff>
    </xdr:from>
    <xdr:to>
      <xdr:col>81</xdr:col>
      <xdr:colOff>101600</xdr:colOff>
      <xdr:row>37</xdr:row>
      <xdr:rowOff>87625</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32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104152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10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45896</xdr:rowOff>
    </xdr:from>
    <xdr:to>
      <xdr:col>76</xdr:col>
      <xdr:colOff>165100</xdr:colOff>
      <xdr:row>37</xdr:row>
      <xdr:rowOff>147496</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38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138623</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8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19310</xdr:rowOff>
    </xdr:from>
    <xdr:to>
      <xdr:col>72</xdr:col>
      <xdr:colOff>38100</xdr:colOff>
      <xdr:row>37</xdr:row>
      <xdr:rowOff>120910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36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112037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45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54688</xdr:rowOff>
    </xdr:from>
    <xdr:to>
      <xdr:col>67</xdr:col>
      <xdr:colOff>101600</xdr:colOff>
      <xdr:row>37</xdr:row>
      <xdr:rowOff>156288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39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147414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49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37003</xdr:rowOff>
    </xdr:from>
    <xdr:to>
      <xdr:col>85</xdr:col>
      <xdr:colOff>127000</xdr:colOff>
      <xdr:row>58</xdr:row>
      <xdr:rowOff>68112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981103"/>
          <a:ext cx="838200" cy="3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53408</xdr:rowOff>
    </xdr:from>
    <xdr:ext cx="599010"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54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148897</xdr:rowOff>
    </xdr:from>
    <xdr:to>
      <xdr:col>81</xdr:col>
      <xdr:colOff>50800</xdr:colOff>
      <xdr:row>58</xdr:row>
      <xdr:rowOff>68112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592300" y="9407197"/>
          <a:ext cx="889000" cy="60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21680</xdr:rowOff>
    </xdr:from>
    <xdr:ext cx="599010"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181795" y="9622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148897</xdr:rowOff>
    </xdr:from>
    <xdr:to>
      <xdr:col>76</xdr:col>
      <xdr:colOff>114300</xdr:colOff>
      <xdr:row>57</xdr:row>
      <xdr:rowOff>74294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9407197"/>
          <a:ext cx="889000" cy="439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163689</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292795" y="9936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74294</xdr:rowOff>
    </xdr:from>
    <xdr:to>
      <xdr:col>71</xdr:col>
      <xdr:colOff>177800</xdr:colOff>
      <xdr:row>58</xdr:row>
      <xdr:rowOff>51003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846944"/>
          <a:ext cx="889000" cy="148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162385</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03795" y="993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103746</xdr:rowOff>
    </xdr:from>
    <xdr:to>
      <xdr:col>67</xdr:col>
      <xdr:colOff>101600</xdr:colOff>
      <xdr:row>58</xdr:row>
      <xdr:rowOff>33896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50423</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14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157653</xdr:rowOff>
    </xdr:from>
    <xdr:to>
      <xdr:col>85</xdr:col>
      <xdr:colOff>177800</xdr:colOff>
      <xdr:row>58</xdr:row>
      <xdr:rowOff>87803</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93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72580</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845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17312</xdr:rowOff>
    </xdr:from>
    <xdr:to>
      <xdr:col>81</xdr:col>
      <xdr:colOff>101600</xdr:colOff>
      <xdr:row>58</xdr:row>
      <xdr:rowOff>118912</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96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110039</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1005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98097</xdr:rowOff>
    </xdr:from>
    <xdr:to>
      <xdr:col>76</xdr:col>
      <xdr:colOff>165100</xdr:colOff>
      <xdr:row>55</xdr:row>
      <xdr:rowOff>28247</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35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44774</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292795" y="9131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23494</xdr:rowOff>
    </xdr:from>
    <xdr:to>
      <xdr:col>72</xdr:col>
      <xdr:colOff>38100</xdr:colOff>
      <xdr:row>57</xdr:row>
      <xdr:rowOff>125094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79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141621</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03795" y="957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203</xdr:rowOff>
    </xdr:from>
    <xdr:to>
      <xdr:col>67</xdr:col>
      <xdr:colOff>101600</xdr:colOff>
      <xdr:row>58</xdr:row>
      <xdr:rowOff>101803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94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92930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10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69042</xdr:rowOff>
    </xdr:from>
    <xdr:to>
      <xdr:col>85</xdr:col>
      <xdr:colOff>127000</xdr:colOff>
      <xdr:row>79</xdr:row>
      <xdr:rowOff>4324</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442142"/>
          <a:ext cx="838200" cy="106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110974</xdr:rowOff>
    </xdr:from>
    <xdr:ext cx="534377"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484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32562</xdr:rowOff>
    </xdr:from>
    <xdr:to>
      <xdr:col>81</xdr:col>
      <xdr:colOff>50800</xdr:colOff>
      <xdr:row>78</xdr:row>
      <xdr:rowOff>69042</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405662"/>
          <a:ext cx="889000" cy="36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52995</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14111" y="1359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90576</xdr:rowOff>
    </xdr:from>
    <xdr:to>
      <xdr:col>76</xdr:col>
      <xdr:colOff>114300</xdr:colOff>
      <xdr:row>78</xdr:row>
      <xdr:rowOff>32562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292226"/>
          <a:ext cx="889000" cy="113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54379</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59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90576</xdr:rowOff>
    </xdr:from>
    <xdr:to>
      <xdr:col>71</xdr:col>
      <xdr:colOff>177800</xdr:colOff>
      <xdr:row>78</xdr:row>
      <xdr:rowOff>20653</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292226"/>
          <a:ext cx="889000" cy="10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135145</xdr:rowOff>
    </xdr:from>
    <xdr:to>
      <xdr:col>72</xdr:col>
      <xdr:colOff>38100</xdr:colOff>
      <xdr:row>79</xdr:row>
      <xdr:rowOff>65295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56422</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60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135826</xdr:rowOff>
    </xdr:from>
    <xdr:to>
      <xdr:col>67</xdr:col>
      <xdr:colOff>101600</xdr:colOff>
      <xdr:row>79</xdr:row>
      <xdr:rowOff>65976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50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57103</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60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124974</xdr:rowOff>
    </xdr:from>
    <xdr:to>
      <xdr:col>85</xdr:col>
      <xdr:colOff>177800</xdr:colOff>
      <xdr:row>79</xdr:row>
      <xdr:rowOff>55124</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49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84351</xdr:rowOff>
    </xdr:from>
    <xdr:ext cx="534377"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28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18242</xdr:rowOff>
    </xdr:from>
    <xdr:to>
      <xdr:col>81</xdr:col>
      <xdr:colOff>101600</xdr:colOff>
      <xdr:row>78</xdr:row>
      <xdr:rowOff>119842</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39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136369</xdr:rowOff>
    </xdr:from>
    <xdr:ext cx="59901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181795" y="13166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153212</xdr:rowOff>
    </xdr:from>
    <xdr:to>
      <xdr:col>76</xdr:col>
      <xdr:colOff>165100</xdr:colOff>
      <xdr:row>78</xdr:row>
      <xdr:rowOff>83362</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35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99889</xdr:rowOff>
    </xdr:from>
    <xdr:ext cx="59901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292795" y="13130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39776</xdr:rowOff>
    </xdr:from>
    <xdr:to>
      <xdr:col>72</xdr:col>
      <xdr:colOff>38100</xdr:colOff>
      <xdr:row>77</xdr:row>
      <xdr:rowOff>141376</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24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157903</xdr:rowOff>
    </xdr:from>
    <xdr:ext cx="59901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03795" y="1301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141303</xdr:rowOff>
    </xdr:from>
    <xdr:to>
      <xdr:col>67</xdr:col>
      <xdr:colOff>101600</xdr:colOff>
      <xdr:row>78</xdr:row>
      <xdr:rowOff>71453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34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87980</xdr:rowOff>
    </xdr:from>
    <xdr:ext cx="59901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14795" y="13118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60418</xdr:rowOff>
    </xdr:from>
    <xdr:to>
      <xdr:col>85</xdr:col>
      <xdr:colOff>127000</xdr:colOff>
      <xdr:row>97</xdr:row>
      <xdr:rowOff>31237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5481300" y="16519618"/>
          <a:ext cx="838200" cy="14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157456</xdr:rowOff>
    </xdr:from>
    <xdr:ext cx="599010"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616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60418</xdr:rowOff>
    </xdr:from>
    <xdr:to>
      <xdr:col>81</xdr:col>
      <xdr:colOff>50800</xdr:colOff>
      <xdr:row>97</xdr:row>
      <xdr:rowOff>122202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6519618"/>
          <a:ext cx="889000" cy="233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103306</xdr:rowOff>
    </xdr:from>
    <xdr:ext cx="59901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181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122202</xdr:rowOff>
    </xdr:from>
    <xdr:to>
      <xdr:col>76</xdr:col>
      <xdr:colOff>114300</xdr:colOff>
      <xdr:row>97</xdr:row>
      <xdr:rowOff>160851</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6752852"/>
          <a:ext cx="889000" cy="3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154756</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292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160851</xdr:rowOff>
    </xdr:from>
    <xdr:to>
      <xdr:col>71</xdr:col>
      <xdr:colOff>177800</xdr:colOff>
      <xdr:row>98</xdr:row>
      <xdr:rowOff>15666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6791501"/>
          <a:ext cx="889000" cy="2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168634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03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58934</xdr:rowOff>
    </xdr:from>
    <xdr:to>
      <xdr:col>67</xdr:col>
      <xdr:colOff>101600</xdr:colOff>
      <xdr:row>97</xdr:row>
      <xdr:rowOff>160534</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5611</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14795" y="164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151887</xdr:rowOff>
    </xdr:from>
    <xdr:to>
      <xdr:col>85</xdr:col>
      <xdr:colOff>177800</xdr:colOff>
      <xdr:row>97</xdr:row>
      <xdr:rowOff>82037</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61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3314</xdr:rowOff>
    </xdr:from>
    <xdr:ext cx="599010"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462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9618</xdr:rowOff>
    </xdr:from>
    <xdr:to>
      <xdr:col>81</xdr:col>
      <xdr:colOff>101600</xdr:colOff>
      <xdr:row>96</xdr:row>
      <xdr:rowOff>111218</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46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127745</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181795" y="16244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71402</xdr:rowOff>
    </xdr:from>
    <xdr:to>
      <xdr:col>76</xdr:col>
      <xdr:colOff>165100</xdr:colOff>
      <xdr:row>98</xdr:row>
      <xdr:rowOff>1552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70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164129</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292795" y="16794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110051</xdr:rowOff>
    </xdr:from>
    <xdr:to>
      <xdr:col>72</xdr:col>
      <xdr:colOff>38100</xdr:colOff>
      <xdr:row>98</xdr:row>
      <xdr:rowOff>40201</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74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31328</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03795" y="16833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136316</xdr:rowOff>
    </xdr:from>
    <xdr:to>
      <xdr:col>67</xdr:col>
      <xdr:colOff>101600</xdr:colOff>
      <xdr:row>98</xdr:row>
      <xdr:rowOff>66466</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76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57593</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14795" y="16859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2252</xdr:rowOff>
    </xdr:from>
    <xdr:ext cx="469744"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5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100372</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44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102938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446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6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105287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448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159893</xdr:rowOff>
    </xdr:from>
    <xdr:to>
      <xdr:col>98</xdr:col>
      <xdr:colOff>38100</xdr:colOff>
      <xdr:row>39</xdr:row>
      <xdr:rowOff>90043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6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106570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450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129252</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644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民生費は、住民一人当たり</a:t>
          </a:r>
          <a:r>
            <a:rPr kumimoji="1" lang="en-US" altLang="ja-JP" sz="1100">
              <a:solidFill>
                <a:schemeClr val="dk1"/>
              </a:solidFill>
              <a:effectLst/>
              <a:latin typeface="+mn-lt"/>
              <a:ea typeface="+mn-ea"/>
              <a:cs typeface="+mn-cs"/>
            </a:rPr>
            <a:t>374,241</a:t>
          </a:r>
          <a:r>
            <a:rPr kumimoji="1" lang="ja-JP" altLang="ja-JP" sz="1100">
              <a:solidFill>
                <a:schemeClr val="dk1"/>
              </a:solidFill>
              <a:effectLst/>
              <a:latin typeface="+mn-lt"/>
              <a:ea typeface="+mn-ea"/>
              <a:cs typeface="+mn-cs"/>
            </a:rPr>
            <a:t>円となっている。前年度より</a:t>
          </a:r>
          <a:r>
            <a:rPr kumimoji="1" lang="en-US" altLang="ja-JP" sz="1100">
              <a:solidFill>
                <a:schemeClr val="dk1"/>
              </a:solidFill>
              <a:effectLst/>
              <a:latin typeface="+mn-lt"/>
              <a:ea typeface="+mn-ea"/>
              <a:cs typeface="+mn-cs"/>
            </a:rPr>
            <a:t>27,687</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増額</a:t>
          </a:r>
          <a:r>
            <a:rPr kumimoji="1" lang="ja-JP" altLang="ja-JP" sz="1100">
              <a:solidFill>
                <a:schemeClr val="dk1"/>
              </a:solidFill>
              <a:effectLst/>
              <a:latin typeface="+mn-lt"/>
              <a:ea typeface="+mn-ea"/>
              <a:cs typeface="+mn-cs"/>
            </a:rPr>
            <a:t>し、類似団体の平均値を依然上回る結果となった。</a:t>
          </a:r>
          <a:endParaRPr lang="ja-JP" altLang="ja-JP" sz="1400">
            <a:effectLst/>
          </a:endParaRPr>
        </a:p>
        <a:p>
          <a:r>
            <a:rPr kumimoji="1" lang="ja-JP" altLang="ja-JP" sz="1100">
              <a:solidFill>
                <a:schemeClr val="dk1"/>
              </a:solidFill>
              <a:effectLst/>
              <a:latin typeface="+mn-lt"/>
              <a:ea typeface="+mn-ea"/>
              <a:cs typeface="+mn-cs"/>
            </a:rPr>
            <a:t>これは、</a:t>
          </a:r>
          <a:r>
            <a:rPr kumimoji="1" lang="ja-JP" altLang="en-US" sz="1100">
              <a:solidFill>
                <a:schemeClr val="dk1"/>
              </a:solidFill>
              <a:effectLst/>
              <a:latin typeface="+mn-lt"/>
              <a:ea typeface="+mn-ea"/>
              <a:cs typeface="+mn-cs"/>
            </a:rPr>
            <a:t>低所得者世帯給付金や物価高騰対応住民税均等割非課税世帯給付金を実施したこととあわせ、</a:t>
          </a:r>
          <a:r>
            <a:rPr kumimoji="1" lang="ja-JP" altLang="ja-JP" sz="1100">
              <a:solidFill>
                <a:schemeClr val="dk1"/>
              </a:solidFill>
              <a:effectLst/>
              <a:latin typeface="+mn-lt"/>
              <a:ea typeface="+mn-ea"/>
              <a:cs typeface="+mn-cs"/>
            </a:rPr>
            <a:t>高齢化率の高い本町では、扶助費をはじめとする社会保障経費が高いことが主な要因である。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土木費は、住民一人当たり</a:t>
          </a:r>
          <a:r>
            <a:rPr kumimoji="1" lang="en-US" altLang="ja-JP" sz="1100">
              <a:solidFill>
                <a:schemeClr val="dk1"/>
              </a:solidFill>
              <a:effectLst/>
              <a:latin typeface="+mn-lt"/>
              <a:ea typeface="+mn-ea"/>
              <a:cs typeface="+mn-cs"/>
            </a:rPr>
            <a:t>389,587</a:t>
          </a:r>
          <a:r>
            <a:rPr kumimoji="1" lang="ja-JP" altLang="en-US" sz="1100">
              <a:solidFill>
                <a:schemeClr val="dk1"/>
              </a:solidFill>
              <a:effectLst/>
              <a:latin typeface="+mn-lt"/>
              <a:ea typeface="+mn-ea"/>
              <a:cs typeface="+mn-cs"/>
            </a:rPr>
            <a:t>円となっており、前年度より</a:t>
          </a:r>
          <a:r>
            <a:rPr kumimoji="1" lang="en-US" altLang="ja-JP" sz="1100">
              <a:solidFill>
                <a:schemeClr val="dk1"/>
              </a:solidFill>
              <a:effectLst/>
              <a:latin typeface="+mn-lt"/>
              <a:ea typeface="+mn-ea"/>
              <a:cs typeface="+mn-cs"/>
            </a:rPr>
            <a:t>192,779</a:t>
          </a:r>
          <a:r>
            <a:rPr kumimoji="1" lang="ja-JP" altLang="en-US" sz="1100">
              <a:solidFill>
                <a:schemeClr val="dk1"/>
              </a:solidFill>
              <a:effectLst/>
              <a:latin typeface="+mn-lt"/>
              <a:ea typeface="+mn-ea"/>
              <a:cs typeface="+mn-cs"/>
            </a:rPr>
            <a:t>円増加し、類似団体の平均値を大きく上回る結果となった。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これは、今後の</a:t>
          </a:r>
          <a:r>
            <a:rPr kumimoji="1" lang="ja-JP" altLang="ja-JP" sz="1100">
              <a:solidFill>
                <a:schemeClr val="dk1"/>
              </a:solidFill>
              <a:effectLst/>
              <a:latin typeface="+mn-lt"/>
              <a:ea typeface="+mn-ea"/>
              <a:cs typeface="+mn-cs"/>
            </a:rPr>
            <a:t>町営住宅等大規模改修事業に備えた町営住宅等管理基金</a:t>
          </a:r>
          <a:r>
            <a:rPr kumimoji="1" lang="ja-JP" altLang="en-US" sz="1100">
              <a:solidFill>
                <a:schemeClr val="dk1"/>
              </a:solidFill>
              <a:effectLst/>
              <a:latin typeface="+mn-lt"/>
              <a:ea typeface="+mn-ea"/>
              <a:cs typeface="+mn-cs"/>
            </a:rPr>
            <a:t>へ</a:t>
          </a:r>
          <a:r>
            <a:rPr kumimoji="1" lang="en-US" altLang="ja-JP" sz="1100">
              <a:solidFill>
                <a:schemeClr val="dk1"/>
              </a:solidFill>
              <a:effectLst/>
              <a:latin typeface="+mn-lt"/>
              <a:ea typeface="+mn-ea"/>
              <a:cs typeface="+mn-cs"/>
            </a:rPr>
            <a:t>572,516</a:t>
          </a:r>
          <a:r>
            <a:rPr kumimoji="1" lang="ja-JP" altLang="en-US" sz="1100">
              <a:solidFill>
                <a:schemeClr val="dk1"/>
              </a:solidFill>
              <a:effectLst/>
              <a:latin typeface="+mn-lt"/>
              <a:ea typeface="+mn-ea"/>
              <a:cs typeface="+mn-cs"/>
            </a:rPr>
            <a:t>千円積み立てたことが主な要因である。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高知県大豊町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財政調整基金残高については、</a:t>
          </a:r>
          <a:r>
            <a:rPr kumimoji="1" lang="ja-JP" altLang="en-US" sz="1100">
              <a:solidFill>
                <a:schemeClr val="dk1"/>
              </a:solidFill>
              <a:effectLst/>
              <a:latin typeface="+mn-lt"/>
              <a:ea typeface="+mn-ea"/>
              <a:cs typeface="+mn-cs"/>
            </a:rPr>
            <a:t>中期的な見通しのもとに、決算剰余金を中心に積み立てるとともに、</a:t>
          </a:r>
          <a:r>
            <a:rPr kumimoji="1" lang="ja-JP" altLang="ja-JP" sz="1100">
              <a:solidFill>
                <a:schemeClr val="dk1"/>
              </a:solidFill>
              <a:effectLst/>
              <a:latin typeface="+mn-lt"/>
              <a:ea typeface="+mn-ea"/>
              <a:cs typeface="+mn-cs"/>
            </a:rPr>
            <a:t>財政健全化の取組を着実に実施したことにより実質収支が継続して黒字となり、取り崩しを行うことなく標準財政規模に占める割合は、同程度で推移している。</a:t>
          </a:r>
          <a:endParaRPr lang="ja-JP" altLang="ja-JP" sz="1400">
            <a:effectLst/>
          </a:endParaRPr>
        </a:p>
        <a:p>
          <a:r>
            <a:rPr kumimoji="1" lang="ja-JP" altLang="ja-JP" sz="1100">
              <a:solidFill>
                <a:schemeClr val="dk1"/>
              </a:solidFill>
              <a:effectLst/>
              <a:latin typeface="+mn-lt"/>
              <a:ea typeface="+mn-ea"/>
              <a:cs typeface="+mn-cs"/>
            </a:rPr>
            <a:t>今後においても実質収支比率４％を目途に、事業等を精選し、健全な財政運営を図る。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高知県大豊町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普通会計から特別会計への赤字補填的な繰出金が多額になっているため、各会計ともに赤字額がなく、順調に推移している。</a:t>
          </a:r>
          <a:endParaRPr lang="ja-JP" altLang="ja-JP" sz="1400">
            <a:effectLst/>
          </a:endParaRPr>
        </a:p>
        <a:p>
          <a:r>
            <a:rPr kumimoji="1" lang="ja-JP" altLang="ja-JP" sz="1100">
              <a:solidFill>
                <a:schemeClr val="dk1"/>
              </a:solidFill>
              <a:effectLst/>
              <a:latin typeface="+mn-lt"/>
              <a:ea typeface="+mn-ea"/>
              <a:cs typeface="+mn-cs"/>
            </a:rPr>
            <a:t>今後は、各保険料の適正化を図ることにより、普通会計の負担額を減らすよう努める</a:t>
          </a:r>
          <a:r>
            <a:rPr kumimoji="1" lang="ja-JP" altLang="en-US" sz="1100">
              <a:solidFill>
                <a:schemeClr val="dk1"/>
              </a:solidFill>
              <a:effectLst/>
              <a:latin typeface="+mn-lt"/>
              <a:ea typeface="+mn-ea"/>
              <a:cs typeface="+mn-cs"/>
            </a:rPr>
            <a:t>。</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08&#32207;&#21209;&#35506;/004&#36001;&#25919;&#29677;/Documents/&#20196;&#21644;&#65303;&#24180;&#24230;/&#12381;&#12398;&#20182;/R7.9.4_&#12304;&#30906;&#35469;&#20381;&#38972;&#65305;&#65297;&#65305;&#12294;&#12305;&#20196;&#21644;&#65301;&#24180;&#24230;&#36001;&#25919;&#29366;&#27841;&#36039;&#26009;&#38598;&#12398;&#20316;&#25104;&#12395;&#12388;&#12356;&#12390;&#65288;&#20998;&#26512;&#27396;&#35352;&#20837;&#20381;&#38972;&#65289;/&#12304;&#36001;&#25919;&#29366;&#27841;&#36039;&#26009;&#38598;&#12305;_393444_&#22823;&#35914;&#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65.8</v>
          </cell>
          <cell r="BX53">
            <v>66.099999999999994</v>
          </cell>
          <cell r="CF53">
            <v>63.6</v>
          </cell>
          <cell r="CN53">
            <v>64.2</v>
          </cell>
          <cell r="CV53">
            <v>64.7</v>
          </cell>
        </row>
        <row r="55">
          <cell r="AN55" t="str">
            <v>類似団体内平均値</v>
          </cell>
          <cell r="BP55">
            <v>0</v>
          </cell>
          <cell r="BX55">
            <v>0</v>
          </cell>
          <cell r="CF55">
            <v>0</v>
          </cell>
          <cell r="CN55">
            <v>0</v>
          </cell>
          <cell r="CV55">
            <v>0</v>
          </cell>
        </row>
        <row r="57">
          <cell r="BP57">
            <v>60.2</v>
          </cell>
          <cell r="BX57">
            <v>61</v>
          </cell>
          <cell r="CF57">
            <v>62.2</v>
          </cell>
          <cell r="CN57">
            <v>63.6</v>
          </cell>
          <cell r="CV57">
            <v>65.900000000000006</v>
          </cell>
        </row>
        <row r="72">
          <cell r="BP72" t="str">
            <v>R01</v>
          </cell>
          <cell r="BX72" t="str">
            <v>R02</v>
          </cell>
          <cell r="CF72" t="str">
            <v>R03</v>
          </cell>
          <cell r="CN72" t="str">
            <v>R04</v>
          </cell>
          <cell r="CV72" t="str">
            <v>R05</v>
          </cell>
        </row>
        <row r="73">
          <cell r="AN73" t="str">
            <v>当該団体値</v>
          </cell>
        </row>
        <row r="75">
          <cell r="BP75">
            <v>2</v>
          </cell>
          <cell r="BX75">
            <v>2.4</v>
          </cell>
          <cell r="CF75">
            <v>3</v>
          </cell>
          <cell r="CN75">
            <v>3.5</v>
          </cell>
          <cell r="CV75">
            <v>4.0999999999999996</v>
          </cell>
        </row>
        <row r="77">
          <cell r="AN77" t="str">
            <v>類似団体内平均値</v>
          </cell>
          <cell r="BP77">
            <v>0</v>
          </cell>
          <cell r="BX77">
            <v>0</v>
          </cell>
          <cell r="CF77">
            <v>0</v>
          </cell>
          <cell r="CN77">
            <v>0</v>
          </cell>
          <cell r="CV77">
            <v>0</v>
          </cell>
        </row>
        <row r="79">
          <cell r="BP79">
            <v>7.3</v>
          </cell>
          <cell r="BX79">
            <v>7.4</v>
          </cell>
          <cell r="CF79">
            <v>7.5</v>
          </cell>
          <cell r="CN79">
            <v>7.5</v>
          </cell>
          <cell r="CV79">
            <v>7.7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5767594</v>
      </c>
      <c r="BO4" s="449"/>
      <c r="BP4" s="449"/>
      <c r="BQ4" s="449"/>
      <c r="BR4" s="449"/>
      <c r="BS4" s="449"/>
      <c r="BT4" s="449"/>
      <c r="BU4" s="450"/>
      <c r="BV4" s="448">
        <v>6381933</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2.1</v>
      </c>
      <c r="CU4" s="589"/>
      <c r="CV4" s="589"/>
      <c r="CW4" s="589"/>
      <c r="CX4" s="589"/>
      <c r="CY4" s="589"/>
      <c r="CZ4" s="589"/>
      <c r="DA4" s="590"/>
      <c r="DB4" s="588">
        <v>2.9</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5531486</v>
      </c>
      <c r="BO5" s="420"/>
      <c r="BP5" s="420"/>
      <c r="BQ5" s="420"/>
      <c r="BR5" s="420"/>
      <c r="BS5" s="420"/>
      <c r="BT5" s="420"/>
      <c r="BU5" s="421"/>
      <c r="BV5" s="419">
        <v>6042434</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67.400000000000006</v>
      </c>
      <c r="CU5" s="417"/>
      <c r="CV5" s="417"/>
      <c r="CW5" s="417"/>
      <c r="CX5" s="417"/>
      <c r="CY5" s="417"/>
      <c r="CZ5" s="417"/>
      <c r="DA5" s="418"/>
      <c r="DB5" s="416">
        <v>76.400000000000006</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236108</v>
      </c>
      <c r="BO6" s="420"/>
      <c r="BP6" s="420"/>
      <c r="BQ6" s="420"/>
      <c r="BR6" s="420"/>
      <c r="BS6" s="420"/>
      <c r="BT6" s="420"/>
      <c r="BU6" s="421"/>
      <c r="BV6" s="419">
        <v>339499</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67.7</v>
      </c>
      <c r="CU6" s="563"/>
      <c r="CV6" s="563"/>
      <c r="CW6" s="563"/>
      <c r="CX6" s="563"/>
      <c r="CY6" s="563"/>
      <c r="CZ6" s="563"/>
      <c r="DA6" s="564"/>
      <c r="DB6" s="562">
        <v>77</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160536</v>
      </c>
      <c r="BO7" s="420"/>
      <c r="BP7" s="420"/>
      <c r="BQ7" s="420"/>
      <c r="BR7" s="420"/>
      <c r="BS7" s="420"/>
      <c r="BT7" s="420"/>
      <c r="BU7" s="421"/>
      <c r="BV7" s="419">
        <v>234119</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3676181</v>
      </c>
      <c r="CU7" s="420"/>
      <c r="CV7" s="420"/>
      <c r="CW7" s="420"/>
      <c r="CX7" s="420"/>
      <c r="CY7" s="420"/>
      <c r="CZ7" s="420"/>
      <c r="DA7" s="421"/>
      <c r="DB7" s="419">
        <v>3609818</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75572</v>
      </c>
      <c r="BO8" s="420"/>
      <c r="BP8" s="420"/>
      <c r="BQ8" s="420"/>
      <c r="BR8" s="420"/>
      <c r="BS8" s="420"/>
      <c r="BT8" s="420"/>
      <c r="BU8" s="421"/>
      <c r="BV8" s="419">
        <v>105380</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0.17</v>
      </c>
      <c r="CU8" s="523"/>
      <c r="CV8" s="523"/>
      <c r="CW8" s="523"/>
      <c r="CX8" s="523"/>
      <c r="CY8" s="523"/>
      <c r="CZ8" s="523"/>
      <c r="DA8" s="524"/>
      <c r="DB8" s="522">
        <v>0.18</v>
      </c>
      <c r="DC8" s="523"/>
      <c r="DD8" s="523"/>
      <c r="DE8" s="523"/>
      <c r="DF8" s="523"/>
      <c r="DG8" s="523"/>
      <c r="DH8" s="523"/>
      <c r="DI8" s="524"/>
    </row>
    <row r="9" spans="1:119" ht="18.75" customHeight="1" thickBot="1" x14ac:dyDescent="0.2">
      <c r="A9" s="181"/>
      <c r="B9" s="551" t="s">
        <v>106</v>
      </c>
      <c r="C9" s="552"/>
      <c r="D9" s="552"/>
      <c r="E9" s="552"/>
      <c r="F9" s="552"/>
      <c r="G9" s="552"/>
      <c r="H9" s="552"/>
      <c r="I9" s="552"/>
      <c r="J9" s="552"/>
      <c r="K9" s="470"/>
      <c r="L9" s="553" t="s">
        <v>107</v>
      </c>
      <c r="M9" s="554"/>
      <c r="N9" s="554"/>
      <c r="O9" s="554"/>
      <c r="P9" s="554"/>
      <c r="Q9" s="555"/>
      <c r="R9" s="556">
        <v>3252</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-29808</v>
      </c>
      <c r="BO9" s="420"/>
      <c r="BP9" s="420"/>
      <c r="BQ9" s="420"/>
      <c r="BR9" s="420"/>
      <c r="BS9" s="420"/>
      <c r="BT9" s="420"/>
      <c r="BU9" s="421"/>
      <c r="BV9" s="419">
        <v>6587</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13.4</v>
      </c>
      <c r="CU9" s="417"/>
      <c r="CV9" s="417"/>
      <c r="CW9" s="417"/>
      <c r="CX9" s="417"/>
      <c r="CY9" s="417"/>
      <c r="CZ9" s="417"/>
      <c r="DA9" s="418"/>
      <c r="DB9" s="416">
        <v>18.3</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112</v>
      </c>
      <c r="M10" s="376"/>
      <c r="N10" s="376"/>
      <c r="O10" s="376"/>
      <c r="P10" s="376"/>
      <c r="Q10" s="377"/>
      <c r="R10" s="372">
        <v>3962</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2909</v>
      </c>
      <c r="BO10" s="420"/>
      <c r="BP10" s="420"/>
      <c r="BQ10" s="420"/>
      <c r="BR10" s="420"/>
      <c r="BS10" s="420"/>
      <c r="BT10" s="420"/>
      <c r="BU10" s="421"/>
      <c r="BV10" s="419">
        <v>2955</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304132</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3095</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130</v>
      </c>
      <c r="N13" s="504"/>
      <c r="O13" s="504"/>
      <c r="P13" s="504"/>
      <c r="Q13" s="505"/>
      <c r="R13" s="506">
        <v>3048</v>
      </c>
      <c r="S13" s="507"/>
      <c r="T13" s="507"/>
      <c r="U13" s="507"/>
      <c r="V13" s="508"/>
      <c r="W13" s="509" t="s">
        <v>131</v>
      </c>
      <c r="X13" s="405"/>
      <c r="Y13" s="405"/>
      <c r="Z13" s="405"/>
      <c r="AA13" s="405"/>
      <c r="AB13" s="406"/>
      <c r="AC13" s="372">
        <v>594</v>
      </c>
      <c r="AD13" s="373"/>
      <c r="AE13" s="373"/>
      <c r="AF13" s="373"/>
      <c r="AG13" s="374"/>
      <c r="AH13" s="372">
        <v>745</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-26899</v>
      </c>
      <c r="BO13" s="420"/>
      <c r="BP13" s="420"/>
      <c r="BQ13" s="420"/>
      <c r="BR13" s="420"/>
      <c r="BS13" s="420"/>
      <c r="BT13" s="420"/>
      <c r="BU13" s="421"/>
      <c r="BV13" s="419">
        <v>313674</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4.0999999999999996</v>
      </c>
      <c r="CU13" s="417"/>
      <c r="CV13" s="417"/>
      <c r="CW13" s="417"/>
      <c r="CX13" s="417"/>
      <c r="CY13" s="417"/>
      <c r="CZ13" s="417"/>
      <c r="DA13" s="418"/>
      <c r="DB13" s="416">
        <v>3.5</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3223</v>
      </c>
      <c r="S14" s="507"/>
      <c r="T14" s="507"/>
      <c r="U14" s="507"/>
      <c r="V14" s="508"/>
      <c r="W14" s="510"/>
      <c r="X14" s="408"/>
      <c r="Y14" s="408"/>
      <c r="Z14" s="408"/>
      <c r="AA14" s="408"/>
      <c r="AB14" s="409"/>
      <c r="AC14" s="499">
        <v>35.6</v>
      </c>
      <c r="AD14" s="500"/>
      <c r="AE14" s="500"/>
      <c r="AF14" s="500"/>
      <c r="AG14" s="501"/>
      <c r="AH14" s="499">
        <v>36.4</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130</v>
      </c>
      <c r="N15" s="504"/>
      <c r="O15" s="504"/>
      <c r="P15" s="504"/>
      <c r="Q15" s="505"/>
      <c r="R15" s="506">
        <v>3181</v>
      </c>
      <c r="S15" s="507"/>
      <c r="T15" s="507"/>
      <c r="U15" s="507"/>
      <c r="V15" s="508"/>
      <c r="W15" s="509" t="s">
        <v>137</v>
      </c>
      <c r="X15" s="405"/>
      <c r="Y15" s="405"/>
      <c r="Z15" s="405"/>
      <c r="AA15" s="405"/>
      <c r="AB15" s="406"/>
      <c r="AC15" s="372">
        <v>326</v>
      </c>
      <c r="AD15" s="373"/>
      <c r="AE15" s="373"/>
      <c r="AF15" s="373"/>
      <c r="AG15" s="374"/>
      <c r="AH15" s="372">
        <v>397</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617388</v>
      </c>
      <c r="BO15" s="449"/>
      <c r="BP15" s="449"/>
      <c r="BQ15" s="449"/>
      <c r="BR15" s="449"/>
      <c r="BS15" s="449"/>
      <c r="BT15" s="449"/>
      <c r="BU15" s="450"/>
      <c r="BV15" s="448">
        <v>617341</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19.600000000000001</v>
      </c>
      <c r="AD16" s="500"/>
      <c r="AE16" s="500"/>
      <c r="AF16" s="500"/>
      <c r="AG16" s="501"/>
      <c r="AH16" s="499">
        <v>19.399999999999999</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3549349</v>
      </c>
      <c r="BO16" s="420"/>
      <c r="BP16" s="420"/>
      <c r="BQ16" s="420"/>
      <c r="BR16" s="420"/>
      <c r="BS16" s="420"/>
      <c r="BT16" s="420"/>
      <c r="BU16" s="421"/>
      <c r="BV16" s="419">
        <v>3471694</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747</v>
      </c>
      <c r="AD17" s="373"/>
      <c r="AE17" s="373"/>
      <c r="AF17" s="373"/>
      <c r="AG17" s="374"/>
      <c r="AH17" s="372">
        <v>905</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728771</v>
      </c>
      <c r="BO17" s="420"/>
      <c r="BP17" s="420"/>
      <c r="BQ17" s="420"/>
      <c r="BR17" s="420"/>
      <c r="BS17" s="420"/>
      <c r="BT17" s="420"/>
      <c r="BU17" s="421"/>
      <c r="BV17" s="419">
        <v>726211</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147</v>
      </c>
      <c r="C18" s="470"/>
      <c r="D18" s="470"/>
      <c r="E18" s="471"/>
      <c r="F18" s="471"/>
      <c r="G18" s="471"/>
      <c r="H18" s="471"/>
      <c r="I18" s="471"/>
      <c r="J18" s="471"/>
      <c r="K18" s="471"/>
      <c r="L18" s="472">
        <v>315.06</v>
      </c>
      <c r="M18" s="472"/>
      <c r="N18" s="472"/>
      <c r="O18" s="472"/>
      <c r="P18" s="472"/>
      <c r="Q18" s="472"/>
      <c r="R18" s="473"/>
      <c r="S18" s="473"/>
      <c r="T18" s="473"/>
      <c r="U18" s="473"/>
      <c r="V18" s="474"/>
      <c r="W18" s="490"/>
      <c r="X18" s="491"/>
      <c r="Y18" s="491"/>
      <c r="Z18" s="491"/>
      <c r="AA18" s="491"/>
      <c r="AB18" s="515"/>
      <c r="AC18" s="389">
        <v>44.8</v>
      </c>
      <c r="AD18" s="390"/>
      <c r="AE18" s="390"/>
      <c r="AF18" s="390"/>
      <c r="AG18" s="475"/>
      <c r="AH18" s="389">
        <v>44.2</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2515708</v>
      </c>
      <c r="BO18" s="420"/>
      <c r="BP18" s="420"/>
      <c r="BQ18" s="420"/>
      <c r="BR18" s="420"/>
      <c r="BS18" s="420"/>
      <c r="BT18" s="420"/>
      <c r="BU18" s="421"/>
      <c r="BV18" s="419">
        <v>2786698</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149</v>
      </c>
      <c r="C19" s="470"/>
      <c r="D19" s="470"/>
      <c r="E19" s="471"/>
      <c r="F19" s="471"/>
      <c r="G19" s="471"/>
      <c r="H19" s="471"/>
      <c r="I19" s="471"/>
      <c r="J19" s="471"/>
      <c r="K19" s="471"/>
      <c r="L19" s="479">
        <v>10</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4302604</v>
      </c>
      <c r="BO19" s="420"/>
      <c r="BP19" s="420"/>
      <c r="BQ19" s="420"/>
      <c r="BR19" s="420"/>
      <c r="BS19" s="420"/>
      <c r="BT19" s="420"/>
      <c r="BU19" s="421"/>
      <c r="BV19" s="419">
        <v>4595886</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151</v>
      </c>
      <c r="C20" s="470"/>
      <c r="D20" s="470"/>
      <c r="E20" s="471"/>
      <c r="F20" s="471"/>
      <c r="G20" s="471"/>
      <c r="H20" s="471"/>
      <c r="I20" s="471"/>
      <c r="J20" s="471"/>
      <c r="K20" s="471"/>
      <c r="L20" s="479">
        <v>1788</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5979090</v>
      </c>
      <c r="BO22" s="449"/>
      <c r="BP22" s="449"/>
      <c r="BQ22" s="449"/>
      <c r="BR22" s="449"/>
      <c r="BS22" s="449"/>
      <c r="BT22" s="449"/>
      <c r="BU22" s="450"/>
      <c r="BV22" s="448">
        <v>6138899</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5631945</v>
      </c>
      <c r="BO23" s="420"/>
      <c r="BP23" s="420"/>
      <c r="BQ23" s="420"/>
      <c r="BR23" s="420"/>
      <c r="BS23" s="420"/>
      <c r="BT23" s="420"/>
      <c r="BU23" s="421"/>
      <c r="BV23" s="419">
        <v>5736506</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161</v>
      </c>
      <c r="F24" s="376"/>
      <c r="G24" s="376"/>
      <c r="H24" s="376"/>
      <c r="I24" s="376"/>
      <c r="J24" s="376"/>
      <c r="K24" s="377"/>
      <c r="L24" s="372">
        <v>1</v>
      </c>
      <c r="M24" s="373"/>
      <c r="N24" s="373"/>
      <c r="O24" s="373"/>
      <c r="P24" s="374"/>
      <c r="Q24" s="372">
        <v>6510</v>
      </c>
      <c r="R24" s="373"/>
      <c r="S24" s="373"/>
      <c r="T24" s="373"/>
      <c r="U24" s="373"/>
      <c r="V24" s="374"/>
      <c r="W24" s="462"/>
      <c r="X24" s="399"/>
      <c r="Y24" s="400"/>
      <c r="Z24" s="375" t="s">
        <v>162</v>
      </c>
      <c r="AA24" s="376"/>
      <c r="AB24" s="376"/>
      <c r="AC24" s="376"/>
      <c r="AD24" s="376"/>
      <c r="AE24" s="376"/>
      <c r="AF24" s="376"/>
      <c r="AG24" s="377"/>
      <c r="AH24" s="372">
        <v>78</v>
      </c>
      <c r="AI24" s="373"/>
      <c r="AJ24" s="373"/>
      <c r="AK24" s="373"/>
      <c r="AL24" s="374"/>
      <c r="AM24" s="372">
        <v>223236</v>
      </c>
      <c r="AN24" s="373"/>
      <c r="AO24" s="373"/>
      <c r="AP24" s="373"/>
      <c r="AQ24" s="373"/>
      <c r="AR24" s="374"/>
      <c r="AS24" s="372">
        <v>2862</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5699285</v>
      </c>
      <c r="BO24" s="420"/>
      <c r="BP24" s="420"/>
      <c r="BQ24" s="420"/>
      <c r="BR24" s="420"/>
      <c r="BS24" s="420"/>
      <c r="BT24" s="420"/>
      <c r="BU24" s="421"/>
      <c r="BV24" s="419">
        <v>5817497</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164</v>
      </c>
      <c r="F25" s="376"/>
      <c r="G25" s="376"/>
      <c r="H25" s="376"/>
      <c r="I25" s="376"/>
      <c r="J25" s="376"/>
      <c r="K25" s="377"/>
      <c r="L25" s="372">
        <v>1</v>
      </c>
      <c r="M25" s="373"/>
      <c r="N25" s="373"/>
      <c r="O25" s="373"/>
      <c r="P25" s="374"/>
      <c r="Q25" s="372">
        <v>5760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355199</v>
      </c>
      <c r="BO25" s="449"/>
      <c r="BP25" s="449"/>
      <c r="BQ25" s="449"/>
      <c r="BR25" s="449"/>
      <c r="BS25" s="449"/>
      <c r="BT25" s="449"/>
      <c r="BU25" s="450"/>
      <c r="BV25" s="448">
        <v>363707</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167</v>
      </c>
      <c r="F26" s="376"/>
      <c r="G26" s="376"/>
      <c r="H26" s="376"/>
      <c r="I26" s="376"/>
      <c r="J26" s="376"/>
      <c r="K26" s="377"/>
      <c r="L26" s="372">
        <v>1</v>
      </c>
      <c r="M26" s="373"/>
      <c r="N26" s="373"/>
      <c r="O26" s="373"/>
      <c r="P26" s="374"/>
      <c r="Q26" s="372">
        <v>5510</v>
      </c>
      <c r="R26" s="373"/>
      <c r="S26" s="373"/>
      <c r="T26" s="373"/>
      <c r="U26" s="373"/>
      <c r="V26" s="374"/>
      <c r="W26" s="462"/>
      <c r="X26" s="399"/>
      <c r="Y26" s="400"/>
      <c r="Z26" s="375" t="s">
        <v>168</v>
      </c>
      <c r="AA26" s="430"/>
      <c r="AB26" s="430"/>
      <c r="AC26" s="430"/>
      <c r="AD26" s="430"/>
      <c r="AE26" s="430"/>
      <c r="AF26" s="430"/>
      <c r="AG26" s="431"/>
      <c r="AH26" s="372">
        <v>3</v>
      </c>
      <c r="AI26" s="373"/>
      <c r="AJ26" s="373"/>
      <c r="AK26" s="373"/>
      <c r="AL26" s="374"/>
      <c r="AM26" s="372">
        <v>5148</v>
      </c>
      <c r="AN26" s="373"/>
      <c r="AO26" s="373"/>
      <c r="AP26" s="373"/>
      <c r="AQ26" s="373"/>
      <c r="AR26" s="374"/>
      <c r="AS26" s="372">
        <v>1716</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170</v>
      </c>
      <c r="F27" s="376"/>
      <c r="G27" s="376"/>
      <c r="H27" s="376"/>
      <c r="I27" s="376"/>
      <c r="J27" s="376"/>
      <c r="K27" s="377"/>
      <c r="L27" s="372">
        <v>1</v>
      </c>
      <c r="M27" s="373"/>
      <c r="N27" s="373"/>
      <c r="O27" s="373"/>
      <c r="P27" s="374"/>
      <c r="Q27" s="372">
        <v>2680</v>
      </c>
      <c r="R27" s="373"/>
      <c r="S27" s="373"/>
      <c r="T27" s="373"/>
      <c r="U27" s="373"/>
      <c r="V27" s="374"/>
      <c r="W27" s="462"/>
      <c r="X27" s="399"/>
      <c r="Y27" s="400"/>
      <c r="Z27" s="375" t="s">
        <v>171</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678614</v>
      </c>
      <c r="BO27" s="454"/>
      <c r="BP27" s="454"/>
      <c r="BQ27" s="454"/>
      <c r="BR27" s="454"/>
      <c r="BS27" s="454"/>
      <c r="BT27" s="454"/>
      <c r="BU27" s="455"/>
      <c r="BV27" s="453">
        <v>676012</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173</v>
      </c>
      <c r="F28" s="376"/>
      <c r="G28" s="376"/>
      <c r="H28" s="376"/>
      <c r="I28" s="376"/>
      <c r="J28" s="376"/>
      <c r="K28" s="377"/>
      <c r="L28" s="372">
        <v>1</v>
      </c>
      <c r="M28" s="373"/>
      <c r="N28" s="373"/>
      <c r="O28" s="373"/>
      <c r="P28" s="374"/>
      <c r="Q28" s="372">
        <v>2140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758718</v>
      </c>
      <c r="BO28" s="449"/>
      <c r="BP28" s="449"/>
      <c r="BQ28" s="449"/>
      <c r="BR28" s="449"/>
      <c r="BS28" s="449"/>
      <c r="BT28" s="449"/>
      <c r="BU28" s="450"/>
      <c r="BV28" s="448">
        <v>755809</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176</v>
      </c>
      <c r="F29" s="376"/>
      <c r="G29" s="376"/>
      <c r="H29" s="376"/>
      <c r="I29" s="376"/>
      <c r="J29" s="376"/>
      <c r="K29" s="377"/>
      <c r="L29" s="372">
        <v>8</v>
      </c>
      <c r="M29" s="373"/>
      <c r="N29" s="373"/>
      <c r="O29" s="373"/>
      <c r="P29" s="374"/>
      <c r="Q29" s="372">
        <v>1920</v>
      </c>
      <c r="R29" s="373"/>
      <c r="S29" s="373"/>
      <c r="T29" s="373"/>
      <c r="U29" s="373"/>
      <c r="V29" s="374"/>
      <c r="W29" s="463"/>
      <c r="X29" s="464"/>
      <c r="Y29" s="465"/>
      <c r="Z29" s="375" t="s">
        <v>177</v>
      </c>
      <c r="AA29" s="376"/>
      <c r="AB29" s="376"/>
      <c r="AC29" s="376"/>
      <c r="AD29" s="376"/>
      <c r="AE29" s="376"/>
      <c r="AF29" s="376"/>
      <c r="AG29" s="377"/>
      <c r="AH29" s="372">
        <v>78</v>
      </c>
      <c r="AI29" s="373"/>
      <c r="AJ29" s="373"/>
      <c r="AK29" s="373"/>
      <c r="AL29" s="374"/>
      <c r="AM29" s="372">
        <v>223236</v>
      </c>
      <c r="AN29" s="373"/>
      <c r="AO29" s="373"/>
      <c r="AP29" s="373"/>
      <c r="AQ29" s="373"/>
      <c r="AR29" s="374"/>
      <c r="AS29" s="372">
        <v>2862</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3136391</v>
      </c>
      <c r="BO29" s="420"/>
      <c r="BP29" s="420"/>
      <c r="BQ29" s="420"/>
      <c r="BR29" s="420"/>
      <c r="BS29" s="420"/>
      <c r="BT29" s="420"/>
      <c r="BU29" s="421"/>
      <c r="BV29" s="419">
        <v>3053288</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91.9</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3907622</v>
      </c>
      <c r="BO30" s="454"/>
      <c r="BP30" s="454"/>
      <c r="BQ30" s="454"/>
      <c r="BR30" s="454"/>
      <c r="BS30" s="454"/>
      <c r="BT30" s="454"/>
      <c r="BU30" s="455"/>
      <c r="BV30" s="453">
        <v>3276600</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5</v>
      </c>
      <c r="AN34" s="367"/>
      <c r="AO34" s="368" t="str">
        <f>IF('各会計、関係団体の財政状況及び健全化判断比率'!B31="","",'各会計、関係団体の財政状況及び健全化判断比率'!B31)</f>
        <v>簡易水道事業会計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6</v>
      </c>
      <c r="BX34" s="367"/>
      <c r="BY34" s="368" t="str">
        <f>IF('各会計、関係団体の財政状況及び健全化判断比率'!B68="","",'各会計、関係団体の財政状況及び健全化判断比率'!B68)</f>
        <v>嶺北広域行政事務組合　一般会計</v>
      </c>
      <c r="BZ34" s="368"/>
      <c r="CA34" s="368"/>
      <c r="CB34" s="368"/>
      <c r="CC34" s="368"/>
      <c r="CD34" s="368"/>
      <c r="CE34" s="368"/>
      <c r="CF34" s="368"/>
      <c r="CG34" s="368"/>
      <c r="CH34" s="368"/>
      <c r="CI34" s="368"/>
      <c r="CJ34" s="368"/>
      <c r="CK34" s="368"/>
      <c r="CL34" s="368"/>
      <c r="CM34" s="368"/>
      <c r="CN34" s="181"/>
      <c r="CO34" s="367">
        <f>IF(CQ34="","",MAX(C34:D43,U34:V43,AM34:AN43,BE34:BF43,BW34:BX43)+1)</f>
        <v>13</v>
      </c>
      <c r="CP34" s="367"/>
      <c r="CQ34" s="368" t="str">
        <f>IF('各会計、関係団体の財政状況及び健全化判断比率'!BS7="","",'各会計、関係団体の財政状況及び健全化判断比率'!BS7)</f>
        <v>大豊町観光開発協会</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7</v>
      </c>
      <c r="BX35" s="367"/>
      <c r="BY35" s="368" t="str">
        <f>IF('各会計、関係団体の財政状況及び健全化判断比率'!B69="","",'各会計、関係団体の財政状況及び健全化判断比率'!B69)</f>
        <v>嶺北広域行政事務組合　介護認定審査事務特別会計</v>
      </c>
      <c r="BZ35" s="368"/>
      <c r="CA35" s="368"/>
      <c r="CB35" s="368"/>
      <c r="CC35" s="368"/>
      <c r="CD35" s="368"/>
      <c r="CE35" s="368"/>
      <c r="CF35" s="368"/>
      <c r="CG35" s="368"/>
      <c r="CH35" s="368"/>
      <c r="CI35" s="368"/>
      <c r="CJ35" s="368"/>
      <c r="CK35" s="368"/>
      <c r="CL35" s="368"/>
      <c r="CM35" s="368"/>
      <c r="CN35" s="181"/>
      <c r="CO35" s="367">
        <f t="shared" ref="CO35:CO43" si="3">IF(CQ35="","",CO34+1)</f>
        <v>14</v>
      </c>
      <c r="CP35" s="367"/>
      <c r="CQ35" s="368" t="str">
        <f>IF('各会計、関係団体の財政状況及び健全化判断比率'!BS8="","",'各会計、関係団体の財政状況及び健全化判断比率'!BS8)</f>
        <v>大豊ゆとりファーム</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8</v>
      </c>
      <c r="BX36" s="367"/>
      <c r="BY36" s="368" t="str">
        <f>IF('各会計、関係団体の財政状況及び健全化判断比率'!B70="","",'各会計、関係団体の財政状況及び健全化判断比率'!B70)</f>
        <v>こうち人づくり広域連合　一般会計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9</v>
      </c>
      <c r="BX37" s="367"/>
      <c r="BY37" s="368" t="str">
        <f>IF('各会計、関係団体の財政状況及び健全化判断比率'!B71="","",'各会計、関係団体の財政状況及び健全化判断比率'!B71)</f>
        <v>高知県市町村総合事務組合　一般会計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10</v>
      </c>
      <c r="BX38" s="367"/>
      <c r="BY38" s="368" t="str">
        <f>IF('各会計、関係団体の財政状況及び健全化判断比率'!B72="","",'各会計、関係団体の財政状況及び健全化判断比率'!B72)</f>
        <v>高知県市町村総合事務組合　交通災害共済事業特別会計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11</v>
      </c>
      <c r="BX39" s="367"/>
      <c r="BY39" s="368" t="str">
        <f>IF('各会計、関係団体の財政状況及び健全化判断比率'!B73="","",'各会計、関係団体の財政状況及び健全化判断比率'!B73)</f>
        <v>高知県後期高齢者医療広域連合　一般会計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12</v>
      </c>
      <c r="BX40" s="367"/>
      <c r="BY40" s="368" t="str">
        <f>IF('各会計、関係団体の財政状況及び健全化判断比率'!B74="","",'各会計、関係団体の財政状況及び健全化判断比率'!B74)</f>
        <v>高知県後期高齢者医療広域連合　特別会計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G3i8KprQaOHM12TJndVq69ZUJuRVW5DayUPqn+bZ+ONBt2vI8io5sx+CRNg80Y9ZMtzZWYoyLh4wOkaiY7NuAg==" saltValue="EGohwM3HimVvyjwKj2fOZ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51" t="s">
        <v>530</v>
      </c>
      <c r="D34" s="1151"/>
      <c r="E34" s="1152"/>
      <c r="F34" s="32" t="s">
        <v>485</v>
      </c>
      <c r="G34" s="33" t="s">
        <v>485</v>
      </c>
      <c r="H34" s="33" t="s">
        <v>485</v>
      </c>
      <c r="I34" s="33" t="s">
        <v>485</v>
      </c>
      <c r="J34" s="34">
        <v>4.7699999999999996</v>
      </c>
      <c r="K34" s="22"/>
      <c r="L34" s="22"/>
      <c r="M34" s="22"/>
      <c r="N34" s="22"/>
      <c r="O34" s="22"/>
      <c r="P34" s="22"/>
    </row>
    <row r="35" spans="1:16" ht="39" customHeight="1" x14ac:dyDescent="0.15">
      <c r="A35" s="22"/>
      <c r="B35" s="35"/>
      <c r="C35" s="1145" t="s">
        <v>531</v>
      </c>
      <c r="D35" s="1146"/>
      <c r="E35" s="1147"/>
      <c r="F35" s="36">
        <v>3.48</v>
      </c>
      <c r="G35" s="37">
        <v>5.63</v>
      </c>
      <c r="H35" s="37">
        <v>2.68</v>
      </c>
      <c r="I35" s="37">
        <v>2.91</v>
      </c>
      <c r="J35" s="38">
        <v>2.0499999999999998</v>
      </c>
      <c r="K35" s="22"/>
      <c r="L35" s="22"/>
      <c r="M35" s="22"/>
      <c r="N35" s="22"/>
      <c r="O35" s="22"/>
      <c r="P35" s="22"/>
    </row>
    <row r="36" spans="1:16" ht="39" customHeight="1" x14ac:dyDescent="0.15">
      <c r="A36" s="22"/>
      <c r="B36" s="35"/>
      <c r="C36" s="1145" t="s">
        <v>532</v>
      </c>
      <c r="D36" s="1146"/>
      <c r="E36" s="1147"/>
      <c r="F36" s="36">
        <v>0.62</v>
      </c>
      <c r="G36" s="37">
        <v>0.22</v>
      </c>
      <c r="H36" s="37">
        <v>0.37</v>
      </c>
      <c r="I36" s="37">
        <v>0.71</v>
      </c>
      <c r="J36" s="38">
        <v>0.89</v>
      </c>
      <c r="K36" s="22"/>
      <c r="L36" s="22"/>
      <c r="M36" s="22"/>
      <c r="N36" s="22"/>
      <c r="O36" s="22"/>
      <c r="P36" s="22"/>
    </row>
    <row r="37" spans="1:16" ht="39" customHeight="1" x14ac:dyDescent="0.15">
      <c r="A37" s="22"/>
      <c r="B37" s="35"/>
      <c r="C37" s="1145" t="s">
        <v>533</v>
      </c>
      <c r="D37" s="1146"/>
      <c r="E37" s="1147"/>
      <c r="F37" s="36">
        <v>0.1</v>
      </c>
      <c r="G37" s="37">
        <v>0.3</v>
      </c>
      <c r="H37" s="37">
        <v>0.55000000000000004</v>
      </c>
      <c r="I37" s="37">
        <v>0.14000000000000001</v>
      </c>
      <c r="J37" s="38">
        <v>0.19</v>
      </c>
      <c r="K37" s="22"/>
      <c r="L37" s="22"/>
      <c r="M37" s="22"/>
      <c r="N37" s="22"/>
      <c r="O37" s="22"/>
      <c r="P37" s="22"/>
    </row>
    <row r="38" spans="1:16" ht="39" customHeight="1" x14ac:dyDescent="0.15">
      <c r="A38" s="22"/>
      <c r="B38" s="35"/>
      <c r="C38" s="1145" t="s">
        <v>534</v>
      </c>
      <c r="D38" s="1146"/>
      <c r="E38" s="1147"/>
      <c r="F38" s="36">
        <v>0.01</v>
      </c>
      <c r="G38" s="37">
        <v>0.01</v>
      </c>
      <c r="H38" s="37">
        <v>0.01</v>
      </c>
      <c r="I38" s="37">
        <v>0.01</v>
      </c>
      <c r="J38" s="38">
        <v>0.01</v>
      </c>
      <c r="K38" s="22"/>
      <c r="L38" s="22"/>
      <c r="M38" s="22"/>
      <c r="N38" s="22"/>
      <c r="O38" s="22"/>
      <c r="P38" s="22"/>
    </row>
    <row r="39" spans="1:16" ht="39" customHeight="1" x14ac:dyDescent="0.15">
      <c r="A39" s="22"/>
      <c r="B39" s="35"/>
      <c r="C39" s="1145"/>
      <c r="D39" s="1146"/>
      <c r="E39" s="1147"/>
      <c r="F39" s="36"/>
      <c r="G39" s="37"/>
      <c r="H39" s="37"/>
      <c r="I39" s="37"/>
      <c r="J39" s="38"/>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535</v>
      </c>
      <c r="D42" s="1146"/>
      <c r="E42" s="1147"/>
      <c r="F42" s="36" t="s">
        <v>485</v>
      </c>
      <c r="G42" s="37" t="s">
        <v>485</v>
      </c>
      <c r="H42" s="37" t="s">
        <v>485</v>
      </c>
      <c r="I42" s="37" t="s">
        <v>485</v>
      </c>
      <c r="J42" s="38" t="s">
        <v>485</v>
      </c>
      <c r="K42" s="22"/>
      <c r="L42" s="22"/>
      <c r="M42" s="22"/>
      <c r="N42" s="22"/>
      <c r="O42" s="22"/>
      <c r="P42" s="22"/>
    </row>
    <row r="43" spans="1:16" ht="39" customHeight="1" thickBot="1" x14ac:dyDescent="0.2">
      <c r="A43" s="22"/>
      <c r="B43" s="40"/>
      <c r="C43" s="1148" t="s">
        <v>536</v>
      </c>
      <c r="D43" s="1149"/>
      <c r="E43" s="1150"/>
      <c r="F43" s="41">
        <v>0</v>
      </c>
      <c r="G43" s="42">
        <v>0.48</v>
      </c>
      <c r="H43" s="42">
        <v>0.32</v>
      </c>
      <c r="I43" s="42">
        <v>0</v>
      </c>
      <c r="J43" s="43" t="s">
        <v>485</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OzBPHUo54lZt6F20Vyi3P+V40OFao2IQ63Yhi9wGZpQ1Qh5wsakktGQVMni4YJTIMGpVZa5tkk+kFnVJ9/CiYg==" saltValue="vLXdzJibd80598cuViU7/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372</v>
      </c>
      <c r="L45" s="60">
        <v>406</v>
      </c>
      <c r="M45" s="60">
        <v>465</v>
      </c>
      <c r="N45" s="60">
        <v>539</v>
      </c>
      <c r="O45" s="61">
        <v>579</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485</v>
      </c>
      <c r="L46" s="64" t="s">
        <v>485</v>
      </c>
      <c r="M46" s="64" t="s">
        <v>485</v>
      </c>
      <c r="N46" s="64" t="s">
        <v>485</v>
      </c>
      <c r="O46" s="65" t="s">
        <v>485</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485</v>
      </c>
      <c r="L47" s="64" t="s">
        <v>485</v>
      </c>
      <c r="M47" s="64" t="s">
        <v>485</v>
      </c>
      <c r="N47" s="64" t="s">
        <v>485</v>
      </c>
      <c r="O47" s="65" t="s">
        <v>485</v>
      </c>
      <c r="P47" s="48"/>
      <c r="Q47" s="48"/>
      <c r="R47" s="48"/>
      <c r="S47" s="48"/>
      <c r="T47" s="48"/>
      <c r="U47" s="48"/>
    </row>
    <row r="48" spans="1:21" ht="30.75" customHeight="1" x14ac:dyDescent="0.15">
      <c r="A48" s="48"/>
      <c r="B48" s="1178"/>
      <c r="C48" s="1179"/>
      <c r="D48" s="62"/>
      <c r="E48" s="1155" t="s">
        <v>13</v>
      </c>
      <c r="F48" s="1155"/>
      <c r="G48" s="1155"/>
      <c r="H48" s="1155"/>
      <c r="I48" s="1155"/>
      <c r="J48" s="1156"/>
      <c r="K48" s="63">
        <v>54</v>
      </c>
      <c r="L48" s="64">
        <v>53</v>
      </c>
      <c r="M48" s="64">
        <v>62</v>
      </c>
      <c r="N48" s="64">
        <v>38</v>
      </c>
      <c r="O48" s="65">
        <v>95</v>
      </c>
      <c r="P48" s="48"/>
      <c r="Q48" s="48"/>
      <c r="R48" s="48"/>
      <c r="S48" s="48"/>
      <c r="T48" s="48"/>
      <c r="U48" s="48"/>
    </row>
    <row r="49" spans="1:21" ht="30.75" customHeight="1" x14ac:dyDescent="0.15">
      <c r="A49" s="48"/>
      <c r="B49" s="1178"/>
      <c r="C49" s="1179"/>
      <c r="D49" s="62"/>
      <c r="E49" s="1155" t="s">
        <v>14</v>
      </c>
      <c r="F49" s="1155"/>
      <c r="G49" s="1155"/>
      <c r="H49" s="1155"/>
      <c r="I49" s="1155"/>
      <c r="J49" s="1156"/>
      <c r="K49" s="63">
        <v>6</v>
      </c>
      <c r="L49" s="64">
        <v>7</v>
      </c>
      <c r="M49" s="64">
        <v>7</v>
      </c>
      <c r="N49" s="64">
        <v>7</v>
      </c>
      <c r="O49" s="65">
        <v>7</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485</v>
      </c>
      <c r="L50" s="64" t="s">
        <v>485</v>
      </c>
      <c r="M50" s="64" t="s">
        <v>485</v>
      </c>
      <c r="N50" s="64" t="s">
        <v>485</v>
      </c>
      <c r="O50" s="65" t="s">
        <v>485</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485</v>
      </c>
      <c r="L51" s="64" t="s">
        <v>485</v>
      </c>
      <c r="M51" s="64" t="s">
        <v>485</v>
      </c>
      <c r="N51" s="64" t="s">
        <v>485</v>
      </c>
      <c r="O51" s="65" t="s">
        <v>485</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372</v>
      </c>
      <c r="L52" s="64">
        <v>379</v>
      </c>
      <c r="M52" s="64">
        <v>392</v>
      </c>
      <c r="N52" s="64">
        <v>475</v>
      </c>
      <c r="O52" s="65">
        <v>531</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60</v>
      </c>
      <c r="L53" s="69">
        <v>87</v>
      </c>
      <c r="M53" s="69">
        <v>142</v>
      </c>
      <c r="N53" s="69">
        <v>109</v>
      </c>
      <c r="O53" s="70">
        <v>150</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537</v>
      </c>
      <c r="L57" s="81" t="s">
        <v>538</v>
      </c>
      <c r="M57" s="81" t="s">
        <v>539</v>
      </c>
      <c r="N57" s="81" t="s">
        <v>540</v>
      </c>
      <c r="O57" s="82" t="s">
        <v>541</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Goyw+fk9BhQZptJAaR3LNB5s6Gqj9KnkgmN3iVpNAGE7Wk8+5FGmrsgHt22oSZF31tMmLjDQsE8xVwz79ch7+A==" saltValue="lyjtAGL/9vuuYNcOHT7qi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523</v>
      </c>
      <c r="J40" s="103" t="s">
        <v>524</v>
      </c>
      <c r="K40" s="103" t="s">
        <v>525</v>
      </c>
      <c r="L40" s="103" t="s">
        <v>526</v>
      </c>
      <c r="M40" s="104" t="s">
        <v>527</v>
      </c>
    </row>
    <row r="41" spans="2:13" ht="27.75" customHeight="1" x14ac:dyDescent="0.15">
      <c r="B41" s="1196" t="s">
        <v>30</v>
      </c>
      <c r="C41" s="1197"/>
      <c r="D41" s="105"/>
      <c r="E41" s="1198" t="s">
        <v>31</v>
      </c>
      <c r="F41" s="1198"/>
      <c r="G41" s="1198"/>
      <c r="H41" s="1199"/>
      <c r="I41" s="355">
        <v>5183</v>
      </c>
      <c r="J41" s="356">
        <v>5580</v>
      </c>
      <c r="K41" s="356">
        <v>6465</v>
      </c>
      <c r="L41" s="356">
        <v>6139</v>
      </c>
      <c r="M41" s="357">
        <v>5979</v>
      </c>
    </row>
    <row r="42" spans="2:13" ht="27.75" customHeight="1" x14ac:dyDescent="0.15">
      <c r="B42" s="1186"/>
      <c r="C42" s="1187"/>
      <c r="D42" s="106"/>
      <c r="E42" s="1190" t="s">
        <v>32</v>
      </c>
      <c r="F42" s="1190"/>
      <c r="G42" s="1190"/>
      <c r="H42" s="1191"/>
      <c r="I42" s="358" t="s">
        <v>485</v>
      </c>
      <c r="J42" s="359" t="s">
        <v>485</v>
      </c>
      <c r="K42" s="359" t="s">
        <v>485</v>
      </c>
      <c r="L42" s="359" t="s">
        <v>485</v>
      </c>
      <c r="M42" s="360" t="s">
        <v>485</v>
      </c>
    </row>
    <row r="43" spans="2:13" ht="27.75" customHeight="1" x14ac:dyDescent="0.15">
      <c r="B43" s="1186"/>
      <c r="C43" s="1187"/>
      <c r="D43" s="106"/>
      <c r="E43" s="1190" t="s">
        <v>33</v>
      </c>
      <c r="F43" s="1190"/>
      <c r="G43" s="1190"/>
      <c r="H43" s="1191"/>
      <c r="I43" s="358">
        <v>446</v>
      </c>
      <c r="J43" s="359">
        <v>429</v>
      </c>
      <c r="K43" s="359">
        <v>404</v>
      </c>
      <c r="L43" s="359">
        <v>322</v>
      </c>
      <c r="M43" s="360">
        <v>324</v>
      </c>
    </row>
    <row r="44" spans="2:13" ht="27.75" customHeight="1" x14ac:dyDescent="0.15">
      <c r="B44" s="1186"/>
      <c r="C44" s="1187"/>
      <c r="D44" s="106"/>
      <c r="E44" s="1190" t="s">
        <v>34</v>
      </c>
      <c r="F44" s="1190"/>
      <c r="G44" s="1190"/>
      <c r="H44" s="1191"/>
      <c r="I44" s="358">
        <v>61</v>
      </c>
      <c r="J44" s="359">
        <v>54</v>
      </c>
      <c r="K44" s="359">
        <v>48</v>
      </c>
      <c r="L44" s="359">
        <v>41</v>
      </c>
      <c r="M44" s="360">
        <v>34</v>
      </c>
    </row>
    <row r="45" spans="2:13" ht="27.75" customHeight="1" x14ac:dyDescent="0.15">
      <c r="B45" s="1186"/>
      <c r="C45" s="1187"/>
      <c r="D45" s="106"/>
      <c r="E45" s="1190" t="s">
        <v>35</v>
      </c>
      <c r="F45" s="1190"/>
      <c r="G45" s="1190"/>
      <c r="H45" s="1191"/>
      <c r="I45" s="358">
        <v>1109</v>
      </c>
      <c r="J45" s="359">
        <v>1051</v>
      </c>
      <c r="K45" s="359">
        <v>1030</v>
      </c>
      <c r="L45" s="359">
        <v>1135</v>
      </c>
      <c r="M45" s="360">
        <v>1006</v>
      </c>
    </row>
    <row r="46" spans="2:13" ht="27.75" customHeight="1" x14ac:dyDescent="0.15">
      <c r="B46" s="1186"/>
      <c r="C46" s="1187"/>
      <c r="D46" s="107"/>
      <c r="E46" s="1190" t="s">
        <v>36</v>
      </c>
      <c r="F46" s="1190"/>
      <c r="G46" s="1190"/>
      <c r="H46" s="1191"/>
      <c r="I46" s="358" t="s">
        <v>485</v>
      </c>
      <c r="J46" s="359" t="s">
        <v>485</v>
      </c>
      <c r="K46" s="359" t="s">
        <v>485</v>
      </c>
      <c r="L46" s="359" t="s">
        <v>485</v>
      </c>
      <c r="M46" s="360" t="s">
        <v>485</v>
      </c>
    </row>
    <row r="47" spans="2:13" ht="27.75" customHeight="1" x14ac:dyDescent="0.15">
      <c r="B47" s="1186"/>
      <c r="C47" s="1187"/>
      <c r="D47" s="108"/>
      <c r="E47" s="1200" t="s">
        <v>37</v>
      </c>
      <c r="F47" s="1201"/>
      <c r="G47" s="1201"/>
      <c r="H47" s="1202"/>
      <c r="I47" s="358" t="s">
        <v>485</v>
      </c>
      <c r="J47" s="359" t="s">
        <v>485</v>
      </c>
      <c r="K47" s="359" t="s">
        <v>485</v>
      </c>
      <c r="L47" s="359" t="s">
        <v>485</v>
      </c>
      <c r="M47" s="360" t="s">
        <v>485</v>
      </c>
    </row>
    <row r="48" spans="2:13" ht="27.75" customHeight="1" x14ac:dyDescent="0.15">
      <c r="B48" s="1186"/>
      <c r="C48" s="1187"/>
      <c r="D48" s="106"/>
      <c r="E48" s="1190" t="s">
        <v>38</v>
      </c>
      <c r="F48" s="1190"/>
      <c r="G48" s="1190"/>
      <c r="H48" s="1191"/>
      <c r="I48" s="358" t="s">
        <v>485</v>
      </c>
      <c r="J48" s="359" t="s">
        <v>485</v>
      </c>
      <c r="K48" s="359" t="s">
        <v>485</v>
      </c>
      <c r="L48" s="359" t="s">
        <v>485</v>
      </c>
      <c r="M48" s="360" t="s">
        <v>485</v>
      </c>
    </row>
    <row r="49" spans="2:13" ht="27.75" customHeight="1" x14ac:dyDescent="0.15">
      <c r="B49" s="1188"/>
      <c r="C49" s="1189"/>
      <c r="D49" s="106"/>
      <c r="E49" s="1190" t="s">
        <v>39</v>
      </c>
      <c r="F49" s="1190"/>
      <c r="G49" s="1190"/>
      <c r="H49" s="1191"/>
      <c r="I49" s="358" t="s">
        <v>485</v>
      </c>
      <c r="J49" s="359" t="s">
        <v>485</v>
      </c>
      <c r="K49" s="359" t="s">
        <v>485</v>
      </c>
      <c r="L49" s="359" t="s">
        <v>485</v>
      </c>
      <c r="M49" s="360" t="s">
        <v>485</v>
      </c>
    </row>
    <row r="50" spans="2:13" ht="27.75" customHeight="1" x14ac:dyDescent="0.15">
      <c r="B50" s="1184" t="s">
        <v>40</v>
      </c>
      <c r="C50" s="1185"/>
      <c r="D50" s="109"/>
      <c r="E50" s="1190" t="s">
        <v>41</v>
      </c>
      <c r="F50" s="1190"/>
      <c r="G50" s="1190"/>
      <c r="H50" s="1191"/>
      <c r="I50" s="358">
        <v>5011</v>
      </c>
      <c r="J50" s="359">
        <v>6345</v>
      </c>
      <c r="K50" s="359">
        <v>7531</v>
      </c>
      <c r="L50" s="359">
        <v>10145</v>
      </c>
      <c r="M50" s="360">
        <v>8842</v>
      </c>
    </row>
    <row r="51" spans="2:13" ht="27.75" customHeight="1" x14ac:dyDescent="0.15">
      <c r="B51" s="1186"/>
      <c r="C51" s="1187"/>
      <c r="D51" s="106"/>
      <c r="E51" s="1190" t="s">
        <v>42</v>
      </c>
      <c r="F51" s="1190"/>
      <c r="G51" s="1190"/>
      <c r="H51" s="1191"/>
      <c r="I51" s="358" t="s">
        <v>485</v>
      </c>
      <c r="J51" s="359" t="s">
        <v>485</v>
      </c>
      <c r="K51" s="359" t="s">
        <v>485</v>
      </c>
      <c r="L51" s="359" t="s">
        <v>485</v>
      </c>
      <c r="M51" s="360" t="s">
        <v>485</v>
      </c>
    </row>
    <row r="52" spans="2:13" ht="27.75" customHeight="1" x14ac:dyDescent="0.15">
      <c r="B52" s="1188"/>
      <c r="C52" s="1189"/>
      <c r="D52" s="106"/>
      <c r="E52" s="1190" t="s">
        <v>43</v>
      </c>
      <c r="F52" s="1190"/>
      <c r="G52" s="1190"/>
      <c r="H52" s="1191"/>
      <c r="I52" s="358">
        <v>4979</v>
      </c>
      <c r="J52" s="359">
        <v>5242</v>
      </c>
      <c r="K52" s="359">
        <v>5796</v>
      </c>
      <c r="L52" s="359">
        <v>5703</v>
      </c>
      <c r="M52" s="360">
        <v>5472</v>
      </c>
    </row>
    <row r="53" spans="2:13" ht="27.75" customHeight="1" thickBot="1" x14ac:dyDescent="0.2">
      <c r="B53" s="1192" t="s">
        <v>19</v>
      </c>
      <c r="C53" s="1193"/>
      <c r="D53" s="110"/>
      <c r="E53" s="1194" t="s">
        <v>44</v>
      </c>
      <c r="F53" s="1194"/>
      <c r="G53" s="1194"/>
      <c r="H53" s="1195"/>
      <c r="I53" s="361">
        <v>-3191</v>
      </c>
      <c r="J53" s="362">
        <v>-4472</v>
      </c>
      <c r="K53" s="362">
        <v>-5380</v>
      </c>
      <c r="L53" s="362">
        <v>-8210</v>
      </c>
      <c r="M53" s="363">
        <v>-6972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Mtsjfzt7qn90QJk7xJSWanI7tXzCjx5OhzfSL+XasEkFbLQB9CgT6LpT2WB4n2x8MrkQ0kiQw1dGs2JhcQlHUA==" saltValue="zN81R2o21HC8UCpIJ2okq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525</v>
      </c>
      <c r="G54" s="119" t="s">
        <v>526</v>
      </c>
      <c r="H54" s="120" t="s">
        <v>527</v>
      </c>
    </row>
    <row r="55" spans="2:8" ht="52.5" customHeight="1" x14ac:dyDescent="0.15">
      <c r="B55" s="121"/>
      <c r="C55" s="1211" t="s">
        <v>46</v>
      </c>
      <c r="D55" s="1211"/>
      <c r="E55" s="1212"/>
      <c r="F55" s="122">
        <v>703</v>
      </c>
      <c r="G55" s="122">
        <v>756</v>
      </c>
      <c r="H55" s="123">
        <v>759</v>
      </c>
    </row>
    <row r="56" spans="2:8" ht="52.5" customHeight="1" x14ac:dyDescent="0.15">
      <c r="B56" s="124"/>
      <c r="C56" s="1213" t="s">
        <v>47</v>
      </c>
      <c r="D56" s="1213"/>
      <c r="E56" s="1214"/>
      <c r="F56" s="125">
        <v>3041</v>
      </c>
      <c r="G56" s="125">
        <v>3053</v>
      </c>
      <c r="H56" s="126">
        <v>3136</v>
      </c>
    </row>
    <row r="57" spans="2:8" ht="53.25" customHeight="1" x14ac:dyDescent="0.15">
      <c r="B57" s="124"/>
      <c r="C57" s="1215" t="s">
        <v>48</v>
      </c>
      <c r="D57" s="1215"/>
      <c r="E57" s="1216"/>
      <c r="F57" s="127">
        <v>2789</v>
      </c>
      <c r="G57" s="127">
        <v>3277</v>
      </c>
      <c r="H57" s="128">
        <v>3908</v>
      </c>
    </row>
    <row r="58" spans="2:8" ht="45.75" customHeight="1" x14ac:dyDescent="0.15">
      <c r="B58" s="129"/>
      <c r="C58" s="1203" t="s">
        <v>552</v>
      </c>
      <c r="D58" s="1204"/>
      <c r="E58" s="1205"/>
      <c r="F58" s="130">
        <v>2285</v>
      </c>
      <c r="G58" s="130">
        <v>2781</v>
      </c>
      <c r="H58" s="131">
        <v>2792</v>
      </c>
    </row>
    <row r="59" spans="2:8" ht="45.75" customHeight="1" x14ac:dyDescent="0.15">
      <c r="B59" s="129"/>
      <c r="C59" s="1203" t="s">
        <v>553</v>
      </c>
      <c r="D59" s="1204"/>
      <c r="E59" s="1205"/>
      <c r="F59" s="130">
        <v>0</v>
      </c>
      <c r="G59" s="130">
        <v>0</v>
      </c>
      <c r="H59" s="131">
        <v>573</v>
      </c>
    </row>
    <row r="60" spans="2:8" ht="45.75" customHeight="1" x14ac:dyDescent="0.15">
      <c r="B60" s="129"/>
      <c r="C60" s="1203" t="s">
        <v>554</v>
      </c>
      <c r="D60" s="1204"/>
      <c r="E60" s="1205"/>
      <c r="F60" s="130">
        <v>190</v>
      </c>
      <c r="G60" s="130">
        <v>190</v>
      </c>
      <c r="H60" s="131">
        <v>190</v>
      </c>
    </row>
    <row r="61" spans="2:8" ht="45.75" customHeight="1" x14ac:dyDescent="0.15">
      <c r="B61" s="129"/>
      <c r="C61" s="1203" t="s">
        <v>555</v>
      </c>
      <c r="D61" s="1204"/>
      <c r="E61" s="1205"/>
      <c r="F61" s="130">
        <v>101</v>
      </c>
      <c r="G61" s="130">
        <v>85</v>
      </c>
      <c r="H61" s="131">
        <v>141</v>
      </c>
    </row>
    <row r="62" spans="2:8" ht="45.75" customHeight="1" thickBot="1" x14ac:dyDescent="0.2">
      <c r="B62" s="132"/>
      <c r="C62" s="1206" t="s">
        <v>556</v>
      </c>
      <c r="D62" s="1207"/>
      <c r="E62" s="1208"/>
      <c r="F62" s="133">
        <v>88</v>
      </c>
      <c r="G62" s="133">
        <v>95</v>
      </c>
      <c r="H62" s="134">
        <v>98</v>
      </c>
    </row>
    <row r="63" spans="2:8" ht="52.5" customHeight="1" thickBot="1" x14ac:dyDescent="0.2">
      <c r="B63" s="135"/>
      <c r="C63" s="1209" t="s">
        <v>49</v>
      </c>
      <c r="D63" s="1209"/>
      <c r="E63" s="1210"/>
      <c r="F63" s="136">
        <v>6532</v>
      </c>
      <c r="G63" s="136">
        <v>7086</v>
      </c>
      <c r="H63" s="137">
        <v>7803</v>
      </c>
    </row>
    <row r="64" spans="2:8" x14ac:dyDescent="0.15"/>
  </sheetData>
  <sheetProtection algorithmName="SHA-512" hashValue="3LhCbPHG52nurIm7F6z/092byEcIeJs6H+fp+929r4q87uc+PsIQJ50IEqvFboXsT2DVlq4WI9skzGPEx5LNBA==" saltValue="b+jngvRHV1hnA0Z0KLL/z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310515-CEE7-47D4-9736-44A579820F14}">
  <sheetPr>
    <pageSetUpPr fitToPage="1"/>
  </sheetPr>
  <dimension ref="A1:DE85"/>
  <sheetViews>
    <sheetView showGridLines="0" zoomScale="91" zoomScaleNormal="91" zoomScaleSheetLayoutView="55" workbookViewId="0"/>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558</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559</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560</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561</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523</v>
      </c>
      <c r="BQ50" s="1250"/>
      <c r="BR50" s="1250"/>
      <c r="BS50" s="1250"/>
      <c r="BT50" s="1250"/>
      <c r="BU50" s="1250"/>
      <c r="BV50" s="1250"/>
      <c r="BW50" s="1250"/>
      <c r="BX50" s="1250" t="s">
        <v>524</v>
      </c>
      <c r="BY50" s="1250"/>
      <c r="BZ50" s="1250"/>
      <c r="CA50" s="1250"/>
      <c r="CB50" s="1250"/>
      <c r="CC50" s="1250"/>
      <c r="CD50" s="1250"/>
      <c r="CE50" s="1250"/>
      <c r="CF50" s="1250" t="s">
        <v>525</v>
      </c>
      <c r="CG50" s="1250"/>
      <c r="CH50" s="1250"/>
      <c r="CI50" s="1250"/>
      <c r="CJ50" s="1250"/>
      <c r="CK50" s="1250"/>
      <c r="CL50" s="1250"/>
      <c r="CM50" s="1250"/>
      <c r="CN50" s="1250" t="s">
        <v>526</v>
      </c>
      <c r="CO50" s="1250"/>
      <c r="CP50" s="1250"/>
      <c r="CQ50" s="1250"/>
      <c r="CR50" s="1250"/>
      <c r="CS50" s="1250"/>
      <c r="CT50" s="1250"/>
      <c r="CU50" s="1250"/>
      <c r="CV50" s="1250" t="s">
        <v>527</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562</v>
      </c>
      <c r="AO51" s="1254"/>
      <c r="AP51" s="1254"/>
      <c r="AQ51" s="1254"/>
      <c r="AR51" s="1254"/>
      <c r="AS51" s="1254"/>
      <c r="AT51" s="1254"/>
      <c r="AU51" s="1254"/>
      <c r="AV51" s="1254"/>
      <c r="AW51" s="1254"/>
      <c r="AX51" s="1254"/>
      <c r="AY51" s="1254"/>
      <c r="AZ51" s="1254"/>
      <c r="BA51" s="1254"/>
      <c r="BB51" s="1254" t="s">
        <v>563</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564</v>
      </c>
      <c r="BC53" s="1254"/>
      <c r="BD53" s="1254"/>
      <c r="BE53" s="1254"/>
      <c r="BF53" s="1254"/>
      <c r="BG53" s="1254"/>
      <c r="BH53" s="1254"/>
      <c r="BI53" s="1254"/>
      <c r="BJ53" s="1254"/>
      <c r="BK53" s="1254"/>
      <c r="BL53" s="1254"/>
      <c r="BM53" s="1254"/>
      <c r="BN53" s="1254"/>
      <c r="BO53" s="1254"/>
      <c r="BP53" s="1255">
        <v>65.8</v>
      </c>
      <c r="BQ53" s="1255"/>
      <c r="BR53" s="1255"/>
      <c r="BS53" s="1255"/>
      <c r="BT53" s="1255"/>
      <c r="BU53" s="1255"/>
      <c r="BV53" s="1255"/>
      <c r="BW53" s="1255"/>
      <c r="BX53" s="1255">
        <v>66.099999999999994</v>
      </c>
      <c r="BY53" s="1255"/>
      <c r="BZ53" s="1255"/>
      <c r="CA53" s="1255"/>
      <c r="CB53" s="1255"/>
      <c r="CC53" s="1255"/>
      <c r="CD53" s="1255"/>
      <c r="CE53" s="1255"/>
      <c r="CF53" s="1255">
        <v>63.6</v>
      </c>
      <c r="CG53" s="1255"/>
      <c r="CH53" s="1255"/>
      <c r="CI53" s="1255"/>
      <c r="CJ53" s="1255"/>
      <c r="CK53" s="1255"/>
      <c r="CL53" s="1255"/>
      <c r="CM53" s="1255"/>
      <c r="CN53" s="1255">
        <v>64.2</v>
      </c>
      <c r="CO53" s="1255"/>
      <c r="CP53" s="1255"/>
      <c r="CQ53" s="1255"/>
      <c r="CR53" s="1255"/>
      <c r="CS53" s="1255"/>
      <c r="CT53" s="1255"/>
      <c r="CU53" s="1255"/>
      <c r="CV53" s="1255">
        <v>64.7</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565</v>
      </c>
      <c r="AO55" s="1250"/>
      <c r="AP55" s="1250"/>
      <c r="AQ55" s="1250"/>
      <c r="AR55" s="1250"/>
      <c r="AS55" s="1250"/>
      <c r="AT55" s="1250"/>
      <c r="AU55" s="1250"/>
      <c r="AV55" s="1250"/>
      <c r="AW55" s="1250"/>
      <c r="AX55" s="1250"/>
      <c r="AY55" s="1250"/>
      <c r="AZ55" s="1250"/>
      <c r="BA55" s="1250"/>
      <c r="BB55" s="1254" t="s">
        <v>563</v>
      </c>
      <c r="BC55" s="1254"/>
      <c r="BD55" s="1254"/>
      <c r="BE55" s="1254"/>
      <c r="BF55" s="1254"/>
      <c r="BG55" s="1254"/>
      <c r="BH55" s="1254"/>
      <c r="BI55" s="1254"/>
      <c r="BJ55" s="1254"/>
      <c r="BK55" s="1254"/>
      <c r="BL55" s="1254"/>
      <c r="BM55" s="1254"/>
      <c r="BN55" s="1254"/>
      <c r="BO55" s="1254"/>
      <c r="BP55" s="1255">
        <v>0</v>
      </c>
      <c r="BQ55" s="1255"/>
      <c r="BR55" s="1255"/>
      <c r="BS55" s="1255"/>
      <c r="BT55" s="1255"/>
      <c r="BU55" s="1255"/>
      <c r="BV55" s="1255"/>
      <c r="BW55" s="1255"/>
      <c r="BX55" s="1255">
        <v>0</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564</v>
      </c>
      <c r="BC57" s="1254"/>
      <c r="BD57" s="1254"/>
      <c r="BE57" s="1254"/>
      <c r="BF57" s="1254"/>
      <c r="BG57" s="1254"/>
      <c r="BH57" s="1254"/>
      <c r="BI57" s="1254"/>
      <c r="BJ57" s="1254"/>
      <c r="BK57" s="1254"/>
      <c r="BL57" s="1254"/>
      <c r="BM57" s="1254"/>
      <c r="BN57" s="1254"/>
      <c r="BO57" s="1254"/>
      <c r="BP57" s="1255">
        <v>60.2</v>
      </c>
      <c r="BQ57" s="1255"/>
      <c r="BR57" s="1255"/>
      <c r="BS57" s="1255"/>
      <c r="BT57" s="1255"/>
      <c r="BU57" s="1255"/>
      <c r="BV57" s="1255"/>
      <c r="BW57" s="1255"/>
      <c r="BX57" s="1255">
        <v>61</v>
      </c>
      <c r="BY57" s="1255"/>
      <c r="BZ57" s="1255"/>
      <c r="CA57" s="1255"/>
      <c r="CB57" s="1255"/>
      <c r="CC57" s="1255"/>
      <c r="CD57" s="1255"/>
      <c r="CE57" s="1255"/>
      <c r="CF57" s="1255">
        <v>62.2</v>
      </c>
      <c r="CG57" s="1255"/>
      <c r="CH57" s="1255"/>
      <c r="CI57" s="1255"/>
      <c r="CJ57" s="1255"/>
      <c r="CK57" s="1255"/>
      <c r="CL57" s="1255"/>
      <c r="CM57" s="1255"/>
      <c r="CN57" s="1255">
        <v>63.6</v>
      </c>
      <c r="CO57" s="1255"/>
      <c r="CP57" s="1255"/>
      <c r="CQ57" s="1255"/>
      <c r="CR57" s="1255"/>
      <c r="CS57" s="1255"/>
      <c r="CT57" s="1255"/>
      <c r="CU57" s="1255"/>
      <c r="CV57" s="1255">
        <v>65.900000000000006</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566</v>
      </c>
    </row>
    <row r="64" spans="1:109" x14ac:dyDescent="0.15">
      <c r="B64" s="1225"/>
      <c r="G64" s="1232"/>
      <c r="I64" s="1265"/>
      <c r="J64" s="1265"/>
      <c r="K64" s="1265"/>
      <c r="L64" s="1265"/>
      <c r="M64" s="1265"/>
      <c r="N64" s="1266"/>
      <c r="AM64" s="1232"/>
      <c r="AN64" s="1232" t="s">
        <v>559</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567</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561</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523</v>
      </c>
      <c r="BQ72" s="1250"/>
      <c r="BR72" s="1250"/>
      <c r="BS72" s="1250"/>
      <c r="BT72" s="1250"/>
      <c r="BU72" s="1250"/>
      <c r="BV72" s="1250"/>
      <c r="BW72" s="1250"/>
      <c r="BX72" s="1250" t="s">
        <v>524</v>
      </c>
      <c r="BY72" s="1250"/>
      <c r="BZ72" s="1250"/>
      <c r="CA72" s="1250"/>
      <c r="CB72" s="1250"/>
      <c r="CC72" s="1250"/>
      <c r="CD72" s="1250"/>
      <c r="CE72" s="1250"/>
      <c r="CF72" s="1250" t="s">
        <v>525</v>
      </c>
      <c r="CG72" s="1250"/>
      <c r="CH72" s="1250"/>
      <c r="CI72" s="1250"/>
      <c r="CJ72" s="1250"/>
      <c r="CK72" s="1250"/>
      <c r="CL72" s="1250"/>
      <c r="CM72" s="1250"/>
      <c r="CN72" s="1250" t="s">
        <v>526</v>
      </c>
      <c r="CO72" s="1250"/>
      <c r="CP72" s="1250"/>
      <c r="CQ72" s="1250"/>
      <c r="CR72" s="1250"/>
      <c r="CS72" s="1250"/>
      <c r="CT72" s="1250"/>
      <c r="CU72" s="1250"/>
      <c r="CV72" s="1250" t="s">
        <v>527</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562</v>
      </c>
      <c r="AO73" s="1254"/>
      <c r="AP73" s="1254"/>
      <c r="AQ73" s="1254"/>
      <c r="AR73" s="1254"/>
      <c r="AS73" s="1254"/>
      <c r="AT73" s="1254"/>
      <c r="AU73" s="1254"/>
      <c r="AV73" s="1254"/>
      <c r="AW73" s="1254"/>
      <c r="AX73" s="1254"/>
      <c r="AY73" s="1254"/>
      <c r="AZ73" s="1254"/>
      <c r="BA73" s="1254"/>
      <c r="BB73" s="1254" t="s">
        <v>563</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568</v>
      </c>
      <c r="BC75" s="1254"/>
      <c r="BD75" s="1254"/>
      <c r="BE75" s="1254"/>
      <c r="BF75" s="1254"/>
      <c r="BG75" s="1254"/>
      <c r="BH75" s="1254"/>
      <c r="BI75" s="1254"/>
      <c r="BJ75" s="1254"/>
      <c r="BK75" s="1254"/>
      <c r="BL75" s="1254"/>
      <c r="BM75" s="1254"/>
      <c r="BN75" s="1254"/>
      <c r="BO75" s="1254"/>
      <c r="BP75" s="1255">
        <v>2</v>
      </c>
      <c r="BQ75" s="1255"/>
      <c r="BR75" s="1255"/>
      <c r="BS75" s="1255"/>
      <c r="BT75" s="1255"/>
      <c r="BU75" s="1255"/>
      <c r="BV75" s="1255"/>
      <c r="BW75" s="1255"/>
      <c r="BX75" s="1255">
        <v>2.4</v>
      </c>
      <c r="BY75" s="1255"/>
      <c r="BZ75" s="1255"/>
      <c r="CA75" s="1255"/>
      <c r="CB75" s="1255"/>
      <c r="CC75" s="1255"/>
      <c r="CD75" s="1255"/>
      <c r="CE75" s="1255"/>
      <c r="CF75" s="1255">
        <v>3</v>
      </c>
      <c r="CG75" s="1255"/>
      <c r="CH75" s="1255"/>
      <c r="CI75" s="1255"/>
      <c r="CJ75" s="1255"/>
      <c r="CK75" s="1255"/>
      <c r="CL75" s="1255"/>
      <c r="CM75" s="1255"/>
      <c r="CN75" s="1255">
        <v>3.5</v>
      </c>
      <c r="CO75" s="1255"/>
      <c r="CP75" s="1255"/>
      <c r="CQ75" s="1255"/>
      <c r="CR75" s="1255"/>
      <c r="CS75" s="1255"/>
      <c r="CT75" s="1255"/>
      <c r="CU75" s="1255"/>
      <c r="CV75" s="1255">
        <v>4.0999999999999996</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565</v>
      </c>
      <c r="AO77" s="1250"/>
      <c r="AP77" s="1250"/>
      <c r="AQ77" s="1250"/>
      <c r="AR77" s="1250"/>
      <c r="AS77" s="1250"/>
      <c r="AT77" s="1250"/>
      <c r="AU77" s="1250"/>
      <c r="AV77" s="1250"/>
      <c r="AW77" s="1250"/>
      <c r="AX77" s="1250"/>
      <c r="AY77" s="1250"/>
      <c r="AZ77" s="1250"/>
      <c r="BA77" s="1250"/>
      <c r="BB77" s="1254" t="s">
        <v>563</v>
      </c>
      <c r="BC77" s="1254"/>
      <c r="BD77" s="1254"/>
      <c r="BE77" s="1254"/>
      <c r="BF77" s="1254"/>
      <c r="BG77" s="1254"/>
      <c r="BH77" s="1254"/>
      <c r="BI77" s="1254"/>
      <c r="BJ77" s="1254"/>
      <c r="BK77" s="1254"/>
      <c r="BL77" s="1254"/>
      <c r="BM77" s="1254"/>
      <c r="BN77" s="1254"/>
      <c r="BO77" s="1254"/>
      <c r="BP77" s="1255">
        <v>0</v>
      </c>
      <c r="BQ77" s="1255"/>
      <c r="BR77" s="1255"/>
      <c r="BS77" s="1255"/>
      <c r="BT77" s="1255"/>
      <c r="BU77" s="1255"/>
      <c r="BV77" s="1255"/>
      <c r="BW77" s="1255"/>
      <c r="BX77" s="1255">
        <v>0</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568</v>
      </c>
      <c r="BC79" s="1254"/>
      <c r="BD79" s="1254"/>
      <c r="BE79" s="1254"/>
      <c r="BF79" s="1254"/>
      <c r="BG79" s="1254"/>
      <c r="BH79" s="1254"/>
      <c r="BI79" s="1254"/>
      <c r="BJ79" s="1254"/>
      <c r="BK79" s="1254"/>
      <c r="BL79" s="1254"/>
      <c r="BM79" s="1254"/>
      <c r="BN79" s="1254"/>
      <c r="BO79" s="1254"/>
      <c r="BP79" s="1255">
        <v>7.3</v>
      </c>
      <c r="BQ79" s="1255"/>
      <c r="BR79" s="1255"/>
      <c r="BS79" s="1255"/>
      <c r="BT79" s="1255"/>
      <c r="BU79" s="1255"/>
      <c r="BV79" s="1255"/>
      <c r="BW79" s="1255"/>
      <c r="BX79" s="1255">
        <v>7.4</v>
      </c>
      <c r="BY79" s="1255"/>
      <c r="BZ79" s="1255"/>
      <c r="CA79" s="1255"/>
      <c r="CB79" s="1255"/>
      <c r="CC79" s="1255"/>
      <c r="CD79" s="1255"/>
      <c r="CE79" s="1255"/>
      <c r="CF79" s="1255">
        <v>7.5</v>
      </c>
      <c r="CG79" s="1255"/>
      <c r="CH79" s="1255"/>
      <c r="CI79" s="1255"/>
      <c r="CJ79" s="1255"/>
      <c r="CK79" s="1255"/>
      <c r="CL79" s="1255"/>
      <c r="CM79" s="1255"/>
      <c r="CN79" s="1255">
        <v>7.5</v>
      </c>
      <c r="CO79" s="1255"/>
      <c r="CP79" s="1255"/>
      <c r="CQ79" s="1255"/>
      <c r="CR79" s="1255"/>
      <c r="CS79" s="1255"/>
      <c r="CT79" s="1255"/>
      <c r="CU79" s="1255"/>
      <c r="CV79" s="1255">
        <v>7.7</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7ZMpGOTO+0HOdTJC1CJmvYfZkv47bZw1jlJWUbnEnQupSaNaHaRFYSuKhO2Jx0X4ItQ89L+5DwWCY9JEdjIsog==" saltValue="c4Nt4aj0z/cbI1PNvWApl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44344C-E49B-42B5-BD7D-7BE58402094E}">
  <sheetPr>
    <pageSetUpPr fitToPage="1"/>
  </sheetPr>
  <dimension ref="A1:DR125"/>
  <sheetViews>
    <sheetView showGridLines="0" zoomScale="95" zoomScaleNormal="95"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473</v>
      </c>
    </row>
  </sheetData>
  <sheetProtection algorithmName="SHA-512" hashValue="T1mKzxQ/2PuwtilM3Qtxk3YZE3TNgvQdCEymuuY+zIVrVxgzJ5DPyssaSZAxgRAq/9mjPvE1k7HHupQfe6jVnw==" saltValue="d8k+G5AdhO6lN2vxsWakg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582146-43E9-4004-B8DD-1AED45A79193}">
  <sheetPr>
    <pageSetUpPr fitToPage="1"/>
  </sheetPr>
  <dimension ref="A1:DR125"/>
  <sheetViews>
    <sheetView showGridLines="0" zoomScale="95" zoomScaleNormal="95"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473</v>
      </c>
    </row>
  </sheetData>
  <sheetProtection algorithmName="SHA-512" hashValue="jCit1j1exlVqgFkTyk1v4bA7RA2xq/SKPmBIH1hYFit5AhOB2szHlZmn59ySMOxjk/rkXZeLJME+D6wBcaTaOw==" saltValue="pqYVgwuy1QxWM/QyDcSuQ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522</v>
      </c>
      <c r="G2" s="151"/>
      <c r="H2" s="152"/>
    </row>
    <row r="3" spans="1:8" x14ac:dyDescent="0.15">
      <c r="A3" s="148" t="s">
        <v>515</v>
      </c>
      <c r="B3" s="153"/>
      <c r="C3" s="154"/>
      <c r="D3" s="155">
        <v>529252</v>
      </c>
      <c r="E3" s="156"/>
      <c r="F3" s="157">
        <v>268375</v>
      </c>
      <c r="G3" s="158"/>
      <c r="H3" s="159"/>
    </row>
    <row r="4" spans="1:8" x14ac:dyDescent="0.15">
      <c r="A4" s="160"/>
      <c r="B4" s="161"/>
      <c r="C4" s="162"/>
      <c r="D4" s="163">
        <v>265351</v>
      </c>
      <c r="E4" s="164"/>
      <c r="F4" s="165">
        <v>119602</v>
      </c>
      <c r="G4" s="166"/>
      <c r="H4" s="167"/>
    </row>
    <row r="5" spans="1:8" x14ac:dyDescent="0.15">
      <c r="A5" s="148" t="s">
        <v>517</v>
      </c>
      <c r="B5" s="153"/>
      <c r="C5" s="154"/>
      <c r="D5" s="155">
        <v>319435</v>
      </c>
      <c r="E5" s="156"/>
      <c r="F5" s="157">
        <v>301035</v>
      </c>
      <c r="G5" s="158"/>
      <c r="H5" s="159"/>
    </row>
    <row r="6" spans="1:8" x14ac:dyDescent="0.15">
      <c r="A6" s="160"/>
      <c r="B6" s="161"/>
      <c r="C6" s="162"/>
      <c r="D6" s="163">
        <v>247072</v>
      </c>
      <c r="E6" s="164"/>
      <c r="F6" s="165">
        <v>154376</v>
      </c>
      <c r="G6" s="166"/>
      <c r="H6" s="167"/>
    </row>
    <row r="7" spans="1:8" x14ac:dyDescent="0.15">
      <c r="A7" s="148" t="s">
        <v>518</v>
      </c>
      <c r="B7" s="153"/>
      <c r="C7" s="154"/>
      <c r="D7" s="155">
        <v>553513</v>
      </c>
      <c r="E7" s="156"/>
      <c r="F7" s="157">
        <v>277467</v>
      </c>
      <c r="G7" s="158"/>
      <c r="H7" s="159"/>
    </row>
    <row r="8" spans="1:8" x14ac:dyDescent="0.15">
      <c r="A8" s="160"/>
      <c r="B8" s="161"/>
      <c r="C8" s="162"/>
      <c r="D8" s="163">
        <v>243768</v>
      </c>
      <c r="E8" s="164"/>
      <c r="F8" s="165">
        <v>128378</v>
      </c>
      <c r="G8" s="166"/>
      <c r="H8" s="167"/>
    </row>
    <row r="9" spans="1:8" x14ac:dyDescent="0.15">
      <c r="A9" s="148" t="s">
        <v>519</v>
      </c>
      <c r="B9" s="153"/>
      <c r="C9" s="154"/>
      <c r="D9" s="155">
        <v>256802</v>
      </c>
      <c r="E9" s="156"/>
      <c r="F9" s="157">
        <v>282256</v>
      </c>
      <c r="G9" s="158"/>
      <c r="H9" s="159"/>
    </row>
    <row r="10" spans="1:8" x14ac:dyDescent="0.15">
      <c r="A10" s="160"/>
      <c r="B10" s="161"/>
      <c r="C10" s="162"/>
      <c r="D10" s="163">
        <v>194563</v>
      </c>
      <c r="E10" s="164"/>
      <c r="F10" s="165">
        <v>145453</v>
      </c>
      <c r="G10" s="166"/>
      <c r="H10" s="167"/>
    </row>
    <row r="11" spans="1:8" x14ac:dyDescent="0.15">
      <c r="A11" s="148" t="s">
        <v>520</v>
      </c>
      <c r="B11" s="153"/>
      <c r="C11" s="154"/>
      <c r="D11" s="155">
        <v>272195</v>
      </c>
      <c r="E11" s="156"/>
      <c r="F11" s="157">
        <v>295341</v>
      </c>
      <c r="G11" s="158"/>
      <c r="H11" s="159"/>
    </row>
    <row r="12" spans="1:8" x14ac:dyDescent="0.15">
      <c r="A12" s="160"/>
      <c r="B12" s="161"/>
      <c r="C12" s="168"/>
      <c r="D12" s="163">
        <v>193196</v>
      </c>
      <c r="E12" s="164"/>
      <c r="F12" s="165">
        <v>137402</v>
      </c>
      <c r="G12" s="166"/>
      <c r="H12" s="167"/>
    </row>
    <row r="13" spans="1:8" x14ac:dyDescent="0.15">
      <c r="A13" s="148"/>
      <c r="B13" s="153"/>
      <c r="C13" s="169"/>
      <c r="D13" s="170">
        <v>386239</v>
      </c>
      <c r="E13" s="171"/>
      <c r="F13" s="172">
        <v>284895</v>
      </c>
      <c r="G13" s="173"/>
      <c r="H13" s="159"/>
    </row>
    <row r="14" spans="1:8" x14ac:dyDescent="0.15">
      <c r="A14" s="160"/>
      <c r="B14" s="161"/>
      <c r="C14" s="162"/>
      <c r="D14" s="163">
        <v>228790</v>
      </c>
      <c r="E14" s="164"/>
      <c r="F14" s="165">
        <v>137042</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3.48</v>
      </c>
      <c r="C19" s="174">
        <f>ROUND(VALUE(SUBSTITUTE(実質収支比率等に係る経年分析!G$48,"▲","-")),2)</f>
        <v>5.64</v>
      </c>
      <c r="D19" s="174">
        <f>ROUND(VALUE(SUBSTITUTE(実質収支比率等に係る経年分析!H$48,"▲","-")),2)</f>
        <v>2.68</v>
      </c>
      <c r="E19" s="174">
        <f>ROUND(VALUE(SUBSTITUTE(実質収支比率等に係る経年分析!I$48,"▲","-")),2)</f>
        <v>2.92</v>
      </c>
      <c r="F19" s="174">
        <f>ROUND(VALUE(SUBSTITUTE(実質収支比率等に係る経年分析!J$48,"▲","-")),2)</f>
        <v>2.06</v>
      </c>
    </row>
    <row r="20" spans="1:11" x14ac:dyDescent="0.15">
      <c r="A20" s="174" t="s">
        <v>53</v>
      </c>
      <c r="B20" s="174">
        <f>ROUND(VALUE(SUBSTITUTE(実質収支比率等に係る経年分析!F$47,"▲","-")),2)</f>
        <v>16.920000000000002</v>
      </c>
      <c r="C20" s="174">
        <f>ROUND(VALUE(SUBSTITUTE(実質収支比率等に係る経年分析!G$47,"▲","-")),2)</f>
        <v>17.559999999999999</v>
      </c>
      <c r="D20" s="174">
        <f>ROUND(VALUE(SUBSTITUTE(実質収支比率等に係る経年分析!H$47,"▲","-")),2)</f>
        <v>19.09</v>
      </c>
      <c r="E20" s="174">
        <f>ROUND(VALUE(SUBSTITUTE(実質収支比率等に係る経年分析!I$47,"▲","-")),2)</f>
        <v>20.94</v>
      </c>
      <c r="F20" s="174">
        <f>ROUND(VALUE(SUBSTITUTE(実質収支比率等に係る経年分析!J$47,"▲","-")),2)</f>
        <v>20.64</v>
      </c>
    </row>
    <row r="21" spans="1:11" x14ac:dyDescent="0.15">
      <c r="A21" s="174" t="s">
        <v>54</v>
      </c>
      <c r="B21" s="174">
        <f>IF(ISNUMBER(VALUE(SUBSTITUTE(実質収支比率等に係る経年分析!F$49,"▲","-"))),ROUND(VALUE(SUBSTITUTE(実質収支比率等に係る経年分析!F$49,"▲","-")),2),NA())</f>
        <v>0.49</v>
      </c>
      <c r="C21" s="174">
        <f>IF(ISNUMBER(VALUE(SUBSTITUTE(実質収支比率等に係る経年分析!G$49,"▲","-"))),ROUND(VALUE(SUBSTITUTE(実質収支比率等に係る経年分析!G$49,"▲","-")),2),NA())</f>
        <v>2.48</v>
      </c>
      <c r="D21" s="174">
        <f>IF(ISNUMBER(VALUE(SUBSTITUTE(実質収支比率等に係る経年分析!H$49,"▲","-"))),ROUND(VALUE(SUBSTITUTE(実質収支比率等に係る経年分析!H$49,"▲","-")),2),NA())</f>
        <v>-2.5099999999999998</v>
      </c>
      <c r="E21" s="174">
        <f>IF(ISNUMBER(VALUE(SUBSTITUTE(実質収支比率等に係る経年分析!I$49,"▲","-"))),ROUND(VALUE(SUBSTITUTE(実質収支比率等に係る経年分析!I$49,"▲","-")),2),NA())</f>
        <v>8.69</v>
      </c>
      <c r="F21" s="174">
        <f>IF(ISNUMBER(VALUE(SUBSTITUTE(実質収支比率等に係る経年分析!J$49,"▲","-"))),ROUND(VALUE(SUBSTITUTE(実質収支比率等に係る経年分析!J$49,"▲","-")),2),NA())</f>
        <v>-0.73</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0.48</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0.32</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15">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0.01</v>
      </c>
    </row>
    <row r="33" spans="1:16" x14ac:dyDescent="0.1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0.55000000000000004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0.14000000000000001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0.19</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0.62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0.22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0.37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0.71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0.89</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3.48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5.63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2.68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2.91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2.0499999999999998</v>
      </c>
    </row>
    <row r="36" spans="1:16" x14ac:dyDescent="0.15">
      <c r="A36" s="175" t="str">
        <f>IF(連結実質赤字比率に係る赤字・黒字の構成分析!C$34="",NA(),連結実質赤字比率に係る赤字・黒字の構成分析!C$34)</f>
        <v>簡易水道事業会計</v>
      </c>
      <c r="B36" s="175" t="e">
        <f>IF(ROUND(VALUE(SUBSTITUTE(連結実質赤字比率に係る赤字・黒字の構成分析!F$34,"▲", "-")), 2) &lt; 0, ABS(ROUND(VALUE(SUBSTITUTE(連結実質赤字比率に係る赤字・黒字の構成分析!F$34,"▲", "-")), 2)), NA())</f>
        <v>#VALUE!</v>
      </c>
      <c r="C36" s="175" t="e">
        <f>IF(ROUND(VALUE(SUBSTITUTE(連結実質赤字比率に係る赤字・黒字の構成分析!F$34,"▲", "-")), 2) &gt;= 0, ABS(ROUND(VALUE(SUBSTITUTE(連結実質赤字比率に係る赤字・黒字の構成分析!F$34,"▲", "-")), 2)), NA())</f>
        <v>#VALUE!</v>
      </c>
      <c r="D36" s="175" t="e">
        <f>IF(ROUND(VALUE(SUBSTITUTE(連結実質赤字比率に係る赤字・黒字の構成分析!G$34,"▲", "-")), 2) &lt; 0, ABS(ROUND(VALUE(SUBSTITUTE(連結実質赤字比率に係る赤字・黒字の構成分析!G$34,"▲", "-")), 2)), NA())</f>
        <v>#VALUE!</v>
      </c>
      <c r="E36" s="175" t="e">
        <f>IF(ROUND(VALUE(SUBSTITUTE(連結実質赤字比率に係る赤字・黒字の構成分析!G$34,"▲", "-")), 2) &gt;= 0, ABS(ROUND(VALUE(SUBSTITUTE(連結実質赤字比率に係る赤字・黒字の構成分析!G$34,"▲", "-")), 2)), NA())</f>
        <v>#VALUE!</v>
      </c>
      <c r="F36" s="175" t="e">
        <f>IF(ROUND(VALUE(SUBSTITUTE(連結実質赤字比率に係る赤字・黒字の構成分析!H$34,"▲", "-")), 2) &lt; 0, ABS(ROUND(VALUE(SUBSTITUTE(連結実質赤字比率に係る赤字・黒字の構成分析!H$34,"▲", "-")), 2)), NA())</f>
        <v>#VALUE!</v>
      </c>
      <c r="G36" s="175" t="e">
        <f>IF(ROUND(VALUE(SUBSTITUTE(連結実質赤字比率に係る赤字・黒字の構成分析!H$34,"▲", "-")), 2) &gt;= 0, ABS(ROUND(VALUE(SUBSTITUTE(連結実質赤字比率に係る赤字・黒字の構成分析!H$34,"▲", "-")), 2)), NA())</f>
        <v>#VALUE!</v>
      </c>
      <c r="H36" s="175" t="e">
        <f>IF(ROUND(VALUE(SUBSTITUTE(連結実質赤字比率に係る赤字・黒字の構成分析!I$34,"▲", "-")), 2) &lt; 0, ABS(ROUND(VALUE(SUBSTITUTE(連結実質赤字比率に係る赤字・黒字の構成分析!I$34,"▲", "-")), 2)), NA())</f>
        <v>#VALUE!</v>
      </c>
      <c r="I36" s="175" t="e">
        <f>IF(ROUND(VALUE(SUBSTITUTE(連結実質赤字比率に係る赤字・黒字の構成分析!I$34,"▲", "-")), 2) &gt;= 0, ABS(ROUND(VALUE(SUBSTITUTE(連結実質赤字比率に係る赤字・黒字の構成分析!I$34,"▲", "-")), 2)), NA())</f>
        <v>#VALUE!</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4.7699999999999996</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372</v>
      </c>
      <c r="E42" s="176"/>
      <c r="F42" s="176"/>
      <c r="G42" s="176">
        <f>'実質公債費比率（分子）の構造'!L$52</f>
        <v>379</v>
      </c>
      <c r="H42" s="176"/>
      <c r="I42" s="176"/>
      <c r="J42" s="176">
        <f>'実質公債費比率（分子）の構造'!M$52</f>
        <v>392</v>
      </c>
      <c r="K42" s="176"/>
      <c r="L42" s="176"/>
      <c r="M42" s="176">
        <f>'実質公債費比率（分子）の構造'!N$52</f>
        <v>475</v>
      </c>
      <c r="N42" s="176"/>
      <c r="O42" s="176"/>
      <c r="P42" s="176">
        <f>'実質公債費比率（分子）の構造'!O$52</f>
        <v>531</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6</v>
      </c>
      <c r="C45" s="176"/>
      <c r="D45" s="176"/>
      <c r="E45" s="176">
        <f>'実質公債費比率（分子）の構造'!L$49</f>
        <v>7</v>
      </c>
      <c r="F45" s="176"/>
      <c r="G45" s="176"/>
      <c r="H45" s="176">
        <f>'実質公債費比率（分子）の構造'!M$49</f>
        <v>7</v>
      </c>
      <c r="I45" s="176"/>
      <c r="J45" s="176"/>
      <c r="K45" s="176">
        <f>'実質公債費比率（分子）の構造'!N$49</f>
        <v>7</v>
      </c>
      <c r="L45" s="176"/>
      <c r="M45" s="176"/>
      <c r="N45" s="176">
        <f>'実質公債費比率（分子）の構造'!O$49</f>
        <v>7</v>
      </c>
      <c r="O45" s="176"/>
      <c r="P45" s="176"/>
    </row>
    <row r="46" spans="1:16" x14ac:dyDescent="0.15">
      <c r="A46" s="176" t="s">
        <v>64</v>
      </c>
      <c r="B46" s="176">
        <f>'実質公債費比率（分子）の構造'!K$48</f>
        <v>54</v>
      </c>
      <c r="C46" s="176"/>
      <c r="D46" s="176"/>
      <c r="E46" s="176">
        <f>'実質公債費比率（分子）の構造'!L$48</f>
        <v>53</v>
      </c>
      <c r="F46" s="176"/>
      <c r="G46" s="176"/>
      <c r="H46" s="176">
        <f>'実質公債費比率（分子）の構造'!M$48</f>
        <v>62</v>
      </c>
      <c r="I46" s="176"/>
      <c r="J46" s="176"/>
      <c r="K46" s="176">
        <f>'実質公債費比率（分子）の構造'!N$48</f>
        <v>38</v>
      </c>
      <c r="L46" s="176"/>
      <c r="M46" s="176"/>
      <c r="N46" s="176">
        <f>'実質公債費比率（分子）の構造'!O$48</f>
        <v>95</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372</v>
      </c>
      <c r="C49" s="176"/>
      <c r="D49" s="176"/>
      <c r="E49" s="176">
        <f>'実質公債費比率（分子）の構造'!L$45</f>
        <v>406</v>
      </c>
      <c r="F49" s="176"/>
      <c r="G49" s="176"/>
      <c r="H49" s="176">
        <f>'実質公債費比率（分子）の構造'!M$45</f>
        <v>465</v>
      </c>
      <c r="I49" s="176"/>
      <c r="J49" s="176"/>
      <c r="K49" s="176">
        <f>'実質公債費比率（分子）の構造'!N$45</f>
        <v>539</v>
      </c>
      <c r="L49" s="176"/>
      <c r="M49" s="176"/>
      <c r="N49" s="176">
        <f>'実質公債費比率（分子）の構造'!O$45</f>
        <v>579</v>
      </c>
      <c r="O49" s="176"/>
      <c r="P49" s="176"/>
    </row>
    <row r="50" spans="1:16" x14ac:dyDescent="0.15">
      <c r="A50" s="176" t="s">
        <v>67</v>
      </c>
      <c r="B50" s="176" t="e">
        <f>NA()</f>
        <v>#N/A</v>
      </c>
      <c r="C50" s="176">
        <f>IF(ISNUMBER('実質公債費比率（分子）の構造'!K$53),'実質公債費比率（分子）の構造'!K$53,NA())</f>
        <v>60</v>
      </c>
      <c r="D50" s="176" t="e">
        <f>NA()</f>
        <v>#N/A</v>
      </c>
      <c r="E50" s="176" t="e">
        <f>NA()</f>
        <v>#N/A</v>
      </c>
      <c r="F50" s="176">
        <f>IF(ISNUMBER('実質公債費比率（分子）の構造'!L$53),'実質公債費比率（分子）の構造'!L$53,NA())</f>
        <v>87</v>
      </c>
      <c r="G50" s="176" t="e">
        <f>NA()</f>
        <v>#N/A</v>
      </c>
      <c r="H50" s="176" t="e">
        <f>NA()</f>
        <v>#N/A</v>
      </c>
      <c r="I50" s="176">
        <f>IF(ISNUMBER('実質公債費比率（分子）の構造'!M$53),'実質公債費比率（分子）の構造'!M$53,NA())</f>
        <v>142</v>
      </c>
      <c r="J50" s="176" t="e">
        <f>NA()</f>
        <v>#N/A</v>
      </c>
      <c r="K50" s="176" t="e">
        <f>NA()</f>
        <v>#N/A</v>
      </c>
      <c r="L50" s="176">
        <f>IF(ISNUMBER('実質公債費比率（分子）の構造'!N$53),'実質公債費比率（分子）の構造'!N$53,NA())</f>
        <v>109</v>
      </c>
      <c r="M50" s="176" t="e">
        <f>NA()</f>
        <v>#N/A</v>
      </c>
      <c r="N50" s="176" t="e">
        <f>NA()</f>
        <v>#N/A</v>
      </c>
      <c r="O50" s="176">
        <f>IF(ISNUMBER('実質公債費比率（分子）の構造'!O$53),'実質公債費比率（分子）の構造'!O$53,NA())</f>
        <v>150</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4979</v>
      </c>
      <c r="E56" s="175"/>
      <c r="F56" s="175"/>
      <c r="G56" s="175">
        <f>'将来負担比率（分子）の構造'!J$52</f>
        <v>5242</v>
      </c>
      <c r="H56" s="175"/>
      <c r="I56" s="175"/>
      <c r="J56" s="175">
        <f>'将来負担比率（分子）の構造'!K$52</f>
        <v>5796</v>
      </c>
      <c r="K56" s="175"/>
      <c r="L56" s="175"/>
      <c r="M56" s="175">
        <f>'将来負担比率（分子）の構造'!L$52</f>
        <v>5703</v>
      </c>
      <c r="N56" s="175"/>
      <c r="O56" s="175"/>
      <c r="P56" s="175">
        <f>'将来負担比率（分子）の構造'!M$52</f>
        <v>5472</v>
      </c>
    </row>
    <row r="57" spans="1:16" x14ac:dyDescent="0.15">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41</v>
      </c>
      <c r="B58" s="175"/>
      <c r="C58" s="175"/>
      <c r="D58" s="175">
        <f>'将来負担比率（分子）の構造'!I$50</f>
        <v>5011</v>
      </c>
      <c r="E58" s="175"/>
      <c r="F58" s="175"/>
      <c r="G58" s="175">
        <f>'将来負担比率（分子）の構造'!J$50</f>
        <v>6345</v>
      </c>
      <c r="H58" s="175"/>
      <c r="I58" s="175"/>
      <c r="J58" s="175">
        <f>'将来負担比率（分子）の構造'!K$50</f>
        <v>7531</v>
      </c>
      <c r="K58" s="175"/>
      <c r="L58" s="175"/>
      <c r="M58" s="175">
        <f>'将来負担比率（分子）の構造'!L$50</f>
        <v>10145</v>
      </c>
      <c r="N58" s="175"/>
      <c r="O58" s="175"/>
      <c r="P58" s="175">
        <f>'将来負担比率（分子）の構造'!M$50</f>
        <v>8842</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1109</v>
      </c>
      <c r="C62" s="175"/>
      <c r="D62" s="175"/>
      <c r="E62" s="175">
        <f>'将来負担比率（分子）の構造'!J$45</f>
        <v>1051</v>
      </c>
      <c r="F62" s="175"/>
      <c r="G62" s="175"/>
      <c r="H62" s="175">
        <f>'将来負担比率（分子）の構造'!K$45</f>
        <v>1030</v>
      </c>
      <c r="I62" s="175"/>
      <c r="J62" s="175"/>
      <c r="K62" s="175">
        <f>'将来負担比率（分子）の構造'!L$45</f>
        <v>1135</v>
      </c>
      <c r="L62" s="175"/>
      <c r="M62" s="175"/>
      <c r="N62" s="175">
        <f>'将来負担比率（分子）の構造'!M$45</f>
        <v>1006</v>
      </c>
      <c r="O62" s="175"/>
      <c r="P62" s="175"/>
    </row>
    <row r="63" spans="1:16" x14ac:dyDescent="0.15">
      <c r="A63" s="175" t="s">
        <v>34</v>
      </c>
      <c r="B63" s="175">
        <f>'将来負担比率（分子）の構造'!I$44</f>
        <v>61</v>
      </c>
      <c r="C63" s="175"/>
      <c r="D63" s="175"/>
      <c r="E63" s="175">
        <f>'将来負担比率（分子）の構造'!J$44</f>
        <v>54</v>
      </c>
      <c r="F63" s="175"/>
      <c r="G63" s="175"/>
      <c r="H63" s="175">
        <f>'将来負担比率（分子）の構造'!K$44</f>
        <v>48</v>
      </c>
      <c r="I63" s="175"/>
      <c r="J63" s="175"/>
      <c r="K63" s="175">
        <f>'将来負担比率（分子）の構造'!L$44</f>
        <v>41</v>
      </c>
      <c r="L63" s="175"/>
      <c r="M63" s="175"/>
      <c r="N63" s="175">
        <f>'将来負担比率（分子）の構造'!M$44</f>
        <v>34</v>
      </c>
      <c r="O63" s="175"/>
      <c r="P63" s="175"/>
    </row>
    <row r="64" spans="1:16" x14ac:dyDescent="0.15">
      <c r="A64" s="175" t="s">
        <v>33</v>
      </c>
      <c r="B64" s="175">
        <f>'将来負担比率（分子）の構造'!I$43</f>
        <v>446</v>
      </c>
      <c r="C64" s="175"/>
      <c r="D64" s="175"/>
      <c r="E64" s="175">
        <f>'将来負担比率（分子）の構造'!J$43</f>
        <v>429</v>
      </c>
      <c r="F64" s="175"/>
      <c r="G64" s="175"/>
      <c r="H64" s="175">
        <f>'将来負担比率（分子）の構造'!K$43</f>
        <v>404</v>
      </c>
      <c r="I64" s="175"/>
      <c r="J64" s="175"/>
      <c r="K64" s="175">
        <f>'将来負担比率（分子）の構造'!L$43</f>
        <v>322</v>
      </c>
      <c r="L64" s="175"/>
      <c r="M64" s="175"/>
      <c r="N64" s="175">
        <f>'将来負担比率（分子）の構造'!M$43</f>
        <v>324</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5183</v>
      </c>
      <c r="C66" s="175"/>
      <c r="D66" s="175"/>
      <c r="E66" s="175">
        <f>'将来負担比率（分子）の構造'!J$41</f>
        <v>5580</v>
      </c>
      <c r="F66" s="175"/>
      <c r="G66" s="175"/>
      <c r="H66" s="175">
        <f>'将来負担比率（分子）の構造'!K$41</f>
        <v>6465</v>
      </c>
      <c r="I66" s="175"/>
      <c r="J66" s="175"/>
      <c r="K66" s="175">
        <f>'将来負担比率（分子）の構造'!L$41</f>
        <v>6139</v>
      </c>
      <c r="L66" s="175"/>
      <c r="M66" s="175"/>
      <c r="N66" s="175">
        <f>'将来負担比率（分子）の構造'!M$41</f>
        <v>5979</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703</v>
      </c>
      <c r="C72" s="179">
        <f>基金残高に係る経年分析!G55</f>
        <v>756</v>
      </c>
      <c r="D72" s="179">
        <f>基金残高に係る経年分析!H55</f>
        <v>759</v>
      </c>
    </row>
    <row r="73" spans="1:16" x14ac:dyDescent="0.15">
      <c r="A73" s="178" t="s">
        <v>74</v>
      </c>
      <c r="B73" s="179">
        <f>基金残高に係る経年分析!F56</f>
        <v>3041</v>
      </c>
      <c r="C73" s="179">
        <f>基金残高に係る経年分析!G56</f>
        <v>3053</v>
      </c>
      <c r="D73" s="179">
        <f>基金残高に係る経年分析!H56</f>
        <v>3136</v>
      </c>
    </row>
    <row r="74" spans="1:16" x14ac:dyDescent="0.15">
      <c r="A74" s="178" t="s">
        <v>75</v>
      </c>
      <c r="B74" s="179">
        <f>基金残高に係る経年分析!F57</f>
        <v>2789</v>
      </c>
      <c r="C74" s="179">
        <f>基金残高に係る経年分析!G57</f>
        <v>3277</v>
      </c>
      <c r="D74" s="179">
        <f>基金残高に係る経年分析!H57</f>
        <v>3908</v>
      </c>
    </row>
  </sheetData>
  <sheetProtection algorithmName="SHA-512" hashValue="QSPGjOLEswf8o1zgfSoc4Fr07Sh1bRnywqqO/pvAgc47jYRfC/Tnq/xmCP4gsPp8HckVY6WWz2cfJxicXeQRrg==" saltValue="gXee7eCquVt2hc4+4kMqR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427678</v>
      </c>
      <c r="S5" s="677"/>
      <c r="T5" s="677"/>
      <c r="U5" s="677"/>
      <c r="V5" s="677"/>
      <c r="W5" s="677"/>
      <c r="X5" s="677"/>
      <c r="Y5" s="702"/>
      <c r="Z5" s="715">
        <v>7.4</v>
      </c>
      <c r="AA5" s="715"/>
      <c r="AB5" s="715"/>
      <c r="AC5" s="715"/>
      <c r="AD5" s="716">
        <v>427678</v>
      </c>
      <c r="AE5" s="716"/>
      <c r="AF5" s="716"/>
      <c r="AG5" s="716"/>
      <c r="AH5" s="716"/>
      <c r="AI5" s="716"/>
      <c r="AJ5" s="716"/>
      <c r="AK5" s="716"/>
      <c r="AL5" s="703">
        <v>11.5</v>
      </c>
      <c r="AM5" s="685"/>
      <c r="AN5" s="685"/>
      <c r="AO5" s="704"/>
      <c r="AP5" s="679" t="s">
        <v>216</v>
      </c>
      <c r="AQ5" s="680"/>
      <c r="AR5" s="680"/>
      <c r="AS5" s="680"/>
      <c r="AT5" s="680"/>
      <c r="AU5" s="680"/>
      <c r="AV5" s="680"/>
      <c r="AW5" s="680"/>
      <c r="AX5" s="680"/>
      <c r="AY5" s="680"/>
      <c r="AZ5" s="680"/>
      <c r="BA5" s="680"/>
      <c r="BB5" s="680"/>
      <c r="BC5" s="680"/>
      <c r="BD5" s="680"/>
      <c r="BE5" s="680"/>
      <c r="BF5" s="681"/>
      <c r="BG5" s="621">
        <v>427678</v>
      </c>
      <c r="BH5" s="622"/>
      <c r="BI5" s="622"/>
      <c r="BJ5" s="622"/>
      <c r="BK5" s="622"/>
      <c r="BL5" s="622"/>
      <c r="BM5" s="622"/>
      <c r="BN5" s="623"/>
      <c r="BO5" s="659">
        <v>100</v>
      </c>
      <c r="BP5" s="659"/>
      <c r="BQ5" s="659"/>
      <c r="BR5" s="659"/>
      <c r="BS5" s="660" t="s">
        <v>122</v>
      </c>
      <c r="BT5" s="660"/>
      <c r="BU5" s="660"/>
      <c r="BV5" s="660"/>
      <c r="BW5" s="660"/>
      <c r="BX5" s="660"/>
      <c r="BY5" s="660"/>
      <c r="BZ5" s="660"/>
      <c r="CA5" s="660"/>
      <c r="CB5" s="695"/>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214635</v>
      </c>
      <c r="S6" s="622"/>
      <c r="T6" s="622"/>
      <c r="U6" s="622"/>
      <c r="V6" s="622"/>
      <c r="W6" s="622"/>
      <c r="X6" s="622"/>
      <c r="Y6" s="623"/>
      <c r="Z6" s="659">
        <v>3.7</v>
      </c>
      <c r="AA6" s="659"/>
      <c r="AB6" s="659"/>
      <c r="AC6" s="659"/>
      <c r="AD6" s="660">
        <v>214635</v>
      </c>
      <c r="AE6" s="660"/>
      <c r="AF6" s="660"/>
      <c r="AG6" s="660"/>
      <c r="AH6" s="660"/>
      <c r="AI6" s="660"/>
      <c r="AJ6" s="660"/>
      <c r="AK6" s="660"/>
      <c r="AL6" s="624">
        <v>5.8</v>
      </c>
      <c r="AM6" s="625"/>
      <c r="AN6" s="625"/>
      <c r="AO6" s="661"/>
      <c r="AP6" s="618" t="s">
        <v>221</v>
      </c>
      <c r="AQ6" s="619"/>
      <c r="AR6" s="619"/>
      <c r="AS6" s="619"/>
      <c r="AT6" s="619"/>
      <c r="AU6" s="619"/>
      <c r="AV6" s="619"/>
      <c r="AW6" s="619"/>
      <c r="AX6" s="619"/>
      <c r="AY6" s="619"/>
      <c r="AZ6" s="619"/>
      <c r="BA6" s="619"/>
      <c r="BB6" s="619"/>
      <c r="BC6" s="619"/>
      <c r="BD6" s="619"/>
      <c r="BE6" s="619"/>
      <c r="BF6" s="620"/>
      <c r="BG6" s="621">
        <v>427678</v>
      </c>
      <c r="BH6" s="622"/>
      <c r="BI6" s="622"/>
      <c r="BJ6" s="622"/>
      <c r="BK6" s="622"/>
      <c r="BL6" s="622"/>
      <c r="BM6" s="622"/>
      <c r="BN6" s="623"/>
      <c r="BO6" s="659">
        <v>100</v>
      </c>
      <c r="BP6" s="659"/>
      <c r="BQ6" s="659"/>
      <c r="BR6" s="659"/>
      <c r="BS6" s="660" t="s">
        <v>122</v>
      </c>
      <c r="BT6" s="660"/>
      <c r="BU6" s="660"/>
      <c r="BV6" s="660"/>
      <c r="BW6" s="660"/>
      <c r="BX6" s="660"/>
      <c r="BY6" s="660"/>
      <c r="BZ6" s="660"/>
      <c r="CA6" s="660"/>
      <c r="CB6" s="695"/>
      <c r="CD6" s="679" t="s">
        <v>222</v>
      </c>
      <c r="CE6" s="680"/>
      <c r="CF6" s="680"/>
      <c r="CG6" s="680"/>
      <c r="CH6" s="680"/>
      <c r="CI6" s="680"/>
      <c r="CJ6" s="680"/>
      <c r="CK6" s="680"/>
      <c r="CL6" s="680"/>
      <c r="CM6" s="680"/>
      <c r="CN6" s="680"/>
      <c r="CO6" s="680"/>
      <c r="CP6" s="680"/>
      <c r="CQ6" s="681"/>
      <c r="CR6" s="621">
        <v>51849</v>
      </c>
      <c r="CS6" s="622"/>
      <c r="CT6" s="622"/>
      <c r="CU6" s="622"/>
      <c r="CV6" s="622"/>
      <c r="CW6" s="622"/>
      <c r="CX6" s="622"/>
      <c r="CY6" s="623"/>
      <c r="CZ6" s="703">
        <v>0.9</v>
      </c>
      <c r="DA6" s="685"/>
      <c r="DB6" s="685"/>
      <c r="DC6" s="705"/>
      <c r="DD6" s="627" t="s">
        <v>122</v>
      </c>
      <c r="DE6" s="622"/>
      <c r="DF6" s="622"/>
      <c r="DG6" s="622"/>
      <c r="DH6" s="622"/>
      <c r="DI6" s="622"/>
      <c r="DJ6" s="622"/>
      <c r="DK6" s="622"/>
      <c r="DL6" s="622"/>
      <c r="DM6" s="622"/>
      <c r="DN6" s="622"/>
      <c r="DO6" s="622"/>
      <c r="DP6" s="623"/>
      <c r="DQ6" s="627">
        <v>51849</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195</v>
      </c>
      <c r="S7" s="622"/>
      <c r="T7" s="622"/>
      <c r="U7" s="622"/>
      <c r="V7" s="622"/>
      <c r="W7" s="622"/>
      <c r="X7" s="622"/>
      <c r="Y7" s="623"/>
      <c r="Z7" s="659">
        <v>0</v>
      </c>
      <c r="AA7" s="659"/>
      <c r="AB7" s="659"/>
      <c r="AC7" s="659"/>
      <c r="AD7" s="660">
        <v>195</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105231</v>
      </c>
      <c r="BH7" s="622"/>
      <c r="BI7" s="622"/>
      <c r="BJ7" s="622"/>
      <c r="BK7" s="622"/>
      <c r="BL7" s="622"/>
      <c r="BM7" s="622"/>
      <c r="BN7" s="623"/>
      <c r="BO7" s="659">
        <v>24.6</v>
      </c>
      <c r="BP7" s="659"/>
      <c r="BQ7" s="659"/>
      <c r="BR7" s="659"/>
      <c r="BS7" s="660" t="s">
        <v>122</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782464</v>
      </c>
      <c r="CS7" s="622"/>
      <c r="CT7" s="622"/>
      <c r="CU7" s="622"/>
      <c r="CV7" s="622"/>
      <c r="CW7" s="622"/>
      <c r="CX7" s="622"/>
      <c r="CY7" s="623"/>
      <c r="CZ7" s="659">
        <v>14.1</v>
      </c>
      <c r="DA7" s="659"/>
      <c r="DB7" s="659"/>
      <c r="DC7" s="659"/>
      <c r="DD7" s="627">
        <v>33878</v>
      </c>
      <c r="DE7" s="622"/>
      <c r="DF7" s="622"/>
      <c r="DG7" s="622"/>
      <c r="DH7" s="622"/>
      <c r="DI7" s="622"/>
      <c r="DJ7" s="622"/>
      <c r="DK7" s="622"/>
      <c r="DL7" s="622"/>
      <c r="DM7" s="622"/>
      <c r="DN7" s="622"/>
      <c r="DO7" s="622"/>
      <c r="DP7" s="623"/>
      <c r="DQ7" s="627">
        <v>614669</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1112</v>
      </c>
      <c r="S8" s="622"/>
      <c r="T8" s="622"/>
      <c r="U8" s="622"/>
      <c r="V8" s="622"/>
      <c r="W8" s="622"/>
      <c r="X8" s="622"/>
      <c r="Y8" s="623"/>
      <c r="Z8" s="659">
        <v>0</v>
      </c>
      <c r="AA8" s="659"/>
      <c r="AB8" s="659"/>
      <c r="AC8" s="659"/>
      <c r="AD8" s="660">
        <v>1112</v>
      </c>
      <c r="AE8" s="660"/>
      <c r="AF8" s="660"/>
      <c r="AG8" s="660"/>
      <c r="AH8" s="660"/>
      <c r="AI8" s="660"/>
      <c r="AJ8" s="660"/>
      <c r="AK8" s="660"/>
      <c r="AL8" s="624">
        <v>0</v>
      </c>
      <c r="AM8" s="625"/>
      <c r="AN8" s="625"/>
      <c r="AO8" s="661"/>
      <c r="AP8" s="618" t="s">
        <v>227</v>
      </c>
      <c r="AQ8" s="619"/>
      <c r="AR8" s="619"/>
      <c r="AS8" s="619"/>
      <c r="AT8" s="619"/>
      <c r="AU8" s="619"/>
      <c r="AV8" s="619"/>
      <c r="AW8" s="619"/>
      <c r="AX8" s="619"/>
      <c r="AY8" s="619"/>
      <c r="AZ8" s="619"/>
      <c r="BA8" s="619"/>
      <c r="BB8" s="619"/>
      <c r="BC8" s="619"/>
      <c r="BD8" s="619"/>
      <c r="BE8" s="619"/>
      <c r="BF8" s="620"/>
      <c r="BG8" s="621">
        <v>4754</v>
      </c>
      <c r="BH8" s="622"/>
      <c r="BI8" s="622"/>
      <c r="BJ8" s="622"/>
      <c r="BK8" s="622"/>
      <c r="BL8" s="622"/>
      <c r="BM8" s="622"/>
      <c r="BN8" s="623"/>
      <c r="BO8" s="659">
        <v>1.1000000000000001</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1158275</v>
      </c>
      <c r="CS8" s="622"/>
      <c r="CT8" s="622"/>
      <c r="CU8" s="622"/>
      <c r="CV8" s="622"/>
      <c r="CW8" s="622"/>
      <c r="CX8" s="622"/>
      <c r="CY8" s="623"/>
      <c r="CZ8" s="659">
        <v>20.9</v>
      </c>
      <c r="DA8" s="659"/>
      <c r="DB8" s="659"/>
      <c r="DC8" s="659"/>
      <c r="DD8" s="627">
        <v>666</v>
      </c>
      <c r="DE8" s="622"/>
      <c r="DF8" s="622"/>
      <c r="DG8" s="622"/>
      <c r="DH8" s="622"/>
      <c r="DI8" s="622"/>
      <c r="DJ8" s="622"/>
      <c r="DK8" s="622"/>
      <c r="DL8" s="622"/>
      <c r="DM8" s="622"/>
      <c r="DN8" s="622"/>
      <c r="DO8" s="622"/>
      <c r="DP8" s="623"/>
      <c r="DQ8" s="627">
        <v>798376</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1227</v>
      </c>
      <c r="S9" s="622"/>
      <c r="T9" s="622"/>
      <c r="U9" s="622"/>
      <c r="V9" s="622"/>
      <c r="W9" s="622"/>
      <c r="X9" s="622"/>
      <c r="Y9" s="623"/>
      <c r="Z9" s="659">
        <v>0</v>
      </c>
      <c r="AA9" s="659"/>
      <c r="AB9" s="659"/>
      <c r="AC9" s="659"/>
      <c r="AD9" s="660">
        <v>1227</v>
      </c>
      <c r="AE9" s="660"/>
      <c r="AF9" s="660"/>
      <c r="AG9" s="660"/>
      <c r="AH9" s="660"/>
      <c r="AI9" s="660"/>
      <c r="AJ9" s="660"/>
      <c r="AK9" s="660"/>
      <c r="AL9" s="624">
        <v>0</v>
      </c>
      <c r="AM9" s="625"/>
      <c r="AN9" s="625"/>
      <c r="AO9" s="661"/>
      <c r="AP9" s="618" t="s">
        <v>230</v>
      </c>
      <c r="AQ9" s="619"/>
      <c r="AR9" s="619"/>
      <c r="AS9" s="619"/>
      <c r="AT9" s="619"/>
      <c r="AU9" s="619"/>
      <c r="AV9" s="619"/>
      <c r="AW9" s="619"/>
      <c r="AX9" s="619"/>
      <c r="AY9" s="619"/>
      <c r="AZ9" s="619"/>
      <c r="BA9" s="619"/>
      <c r="BB9" s="619"/>
      <c r="BC9" s="619"/>
      <c r="BD9" s="619"/>
      <c r="BE9" s="619"/>
      <c r="BF9" s="620"/>
      <c r="BG9" s="621">
        <v>74100</v>
      </c>
      <c r="BH9" s="622"/>
      <c r="BI9" s="622"/>
      <c r="BJ9" s="622"/>
      <c r="BK9" s="622"/>
      <c r="BL9" s="622"/>
      <c r="BM9" s="622"/>
      <c r="BN9" s="623"/>
      <c r="BO9" s="659">
        <v>17.3</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452035</v>
      </c>
      <c r="CS9" s="622"/>
      <c r="CT9" s="622"/>
      <c r="CU9" s="622"/>
      <c r="CV9" s="622"/>
      <c r="CW9" s="622"/>
      <c r="CX9" s="622"/>
      <c r="CY9" s="623"/>
      <c r="CZ9" s="659">
        <v>8.1999999999999993</v>
      </c>
      <c r="DA9" s="659"/>
      <c r="DB9" s="659"/>
      <c r="DC9" s="659"/>
      <c r="DD9" s="627">
        <v>3603</v>
      </c>
      <c r="DE9" s="622"/>
      <c r="DF9" s="622"/>
      <c r="DG9" s="622"/>
      <c r="DH9" s="622"/>
      <c r="DI9" s="622"/>
      <c r="DJ9" s="622"/>
      <c r="DK9" s="622"/>
      <c r="DL9" s="622"/>
      <c r="DM9" s="622"/>
      <c r="DN9" s="622"/>
      <c r="DO9" s="622"/>
      <c r="DP9" s="623"/>
      <c r="DQ9" s="627">
        <v>418550</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10535</v>
      </c>
      <c r="BH10" s="622"/>
      <c r="BI10" s="622"/>
      <c r="BJ10" s="622"/>
      <c r="BK10" s="622"/>
      <c r="BL10" s="622"/>
      <c r="BM10" s="622"/>
      <c r="BN10" s="623"/>
      <c r="BO10" s="659">
        <v>2.5</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81718</v>
      </c>
      <c r="S11" s="622"/>
      <c r="T11" s="622"/>
      <c r="U11" s="622"/>
      <c r="V11" s="622"/>
      <c r="W11" s="622"/>
      <c r="X11" s="622"/>
      <c r="Y11" s="623"/>
      <c r="Z11" s="624">
        <v>1.4</v>
      </c>
      <c r="AA11" s="625"/>
      <c r="AB11" s="625"/>
      <c r="AC11" s="626"/>
      <c r="AD11" s="627">
        <v>81718</v>
      </c>
      <c r="AE11" s="622"/>
      <c r="AF11" s="622"/>
      <c r="AG11" s="622"/>
      <c r="AH11" s="622"/>
      <c r="AI11" s="622"/>
      <c r="AJ11" s="622"/>
      <c r="AK11" s="623"/>
      <c r="AL11" s="624">
        <v>2.2000000000000002</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15842</v>
      </c>
      <c r="BH11" s="622"/>
      <c r="BI11" s="622"/>
      <c r="BJ11" s="622"/>
      <c r="BK11" s="622"/>
      <c r="BL11" s="622"/>
      <c r="BM11" s="622"/>
      <c r="BN11" s="623"/>
      <c r="BO11" s="659">
        <v>3.7</v>
      </c>
      <c r="BP11" s="659"/>
      <c r="BQ11" s="659"/>
      <c r="BR11" s="659"/>
      <c r="BS11" s="660" t="s">
        <v>122</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499066</v>
      </c>
      <c r="CS11" s="622"/>
      <c r="CT11" s="622"/>
      <c r="CU11" s="622"/>
      <c r="CV11" s="622"/>
      <c r="CW11" s="622"/>
      <c r="CX11" s="622"/>
      <c r="CY11" s="623"/>
      <c r="CZ11" s="659">
        <v>9</v>
      </c>
      <c r="DA11" s="659"/>
      <c r="DB11" s="659"/>
      <c r="DC11" s="659"/>
      <c r="DD11" s="627">
        <v>141165</v>
      </c>
      <c r="DE11" s="622"/>
      <c r="DF11" s="622"/>
      <c r="DG11" s="622"/>
      <c r="DH11" s="622"/>
      <c r="DI11" s="622"/>
      <c r="DJ11" s="622"/>
      <c r="DK11" s="622"/>
      <c r="DL11" s="622"/>
      <c r="DM11" s="622"/>
      <c r="DN11" s="622"/>
      <c r="DO11" s="622"/>
      <c r="DP11" s="623"/>
      <c r="DQ11" s="627">
        <v>300500</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283478</v>
      </c>
      <c r="BH12" s="622"/>
      <c r="BI12" s="622"/>
      <c r="BJ12" s="622"/>
      <c r="BK12" s="622"/>
      <c r="BL12" s="622"/>
      <c r="BM12" s="622"/>
      <c r="BN12" s="623"/>
      <c r="BO12" s="659">
        <v>66.3</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255785</v>
      </c>
      <c r="CS12" s="622"/>
      <c r="CT12" s="622"/>
      <c r="CU12" s="622"/>
      <c r="CV12" s="622"/>
      <c r="CW12" s="622"/>
      <c r="CX12" s="622"/>
      <c r="CY12" s="623"/>
      <c r="CZ12" s="659">
        <v>4.5999999999999996</v>
      </c>
      <c r="DA12" s="659"/>
      <c r="DB12" s="659"/>
      <c r="DC12" s="659"/>
      <c r="DD12" s="627">
        <v>114417</v>
      </c>
      <c r="DE12" s="622"/>
      <c r="DF12" s="622"/>
      <c r="DG12" s="622"/>
      <c r="DH12" s="622"/>
      <c r="DI12" s="622"/>
      <c r="DJ12" s="622"/>
      <c r="DK12" s="622"/>
      <c r="DL12" s="622"/>
      <c r="DM12" s="622"/>
      <c r="DN12" s="622"/>
      <c r="DO12" s="622"/>
      <c r="DP12" s="623"/>
      <c r="DQ12" s="627">
        <v>136670</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281193</v>
      </c>
      <c r="BH13" s="622"/>
      <c r="BI13" s="622"/>
      <c r="BJ13" s="622"/>
      <c r="BK13" s="622"/>
      <c r="BL13" s="622"/>
      <c r="BM13" s="622"/>
      <c r="BN13" s="623"/>
      <c r="BO13" s="659">
        <v>65.7</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1205771</v>
      </c>
      <c r="CS13" s="622"/>
      <c r="CT13" s="622"/>
      <c r="CU13" s="622"/>
      <c r="CV13" s="622"/>
      <c r="CW13" s="622"/>
      <c r="CX13" s="622"/>
      <c r="CY13" s="623"/>
      <c r="CZ13" s="659">
        <v>21.8</v>
      </c>
      <c r="DA13" s="659"/>
      <c r="DB13" s="659"/>
      <c r="DC13" s="659"/>
      <c r="DD13" s="627">
        <v>507273</v>
      </c>
      <c r="DE13" s="622"/>
      <c r="DF13" s="622"/>
      <c r="DG13" s="622"/>
      <c r="DH13" s="622"/>
      <c r="DI13" s="622"/>
      <c r="DJ13" s="622"/>
      <c r="DK13" s="622"/>
      <c r="DL13" s="622"/>
      <c r="DM13" s="622"/>
      <c r="DN13" s="622"/>
      <c r="DO13" s="622"/>
      <c r="DP13" s="623"/>
      <c r="DQ13" s="627">
        <v>740538</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v>835</v>
      </c>
      <c r="S14" s="622"/>
      <c r="T14" s="622"/>
      <c r="U14" s="622"/>
      <c r="V14" s="622"/>
      <c r="W14" s="622"/>
      <c r="X14" s="622"/>
      <c r="Y14" s="623"/>
      <c r="Z14" s="659">
        <v>0</v>
      </c>
      <c r="AA14" s="659"/>
      <c r="AB14" s="659"/>
      <c r="AC14" s="659"/>
      <c r="AD14" s="660">
        <v>835</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18330</v>
      </c>
      <c r="BH14" s="622"/>
      <c r="BI14" s="622"/>
      <c r="BJ14" s="622"/>
      <c r="BK14" s="622"/>
      <c r="BL14" s="622"/>
      <c r="BM14" s="622"/>
      <c r="BN14" s="623"/>
      <c r="BO14" s="659">
        <v>4.3</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159236</v>
      </c>
      <c r="CS14" s="622"/>
      <c r="CT14" s="622"/>
      <c r="CU14" s="622"/>
      <c r="CV14" s="622"/>
      <c r="CW14" s="622"/>
      <c r="CX14" s="622"/>
      <c r="CY14" s="623"/>
      <c r="CZ14" s="659">
        <v>2.9</v>
      </c>
      <c r="DA14" s="659"/>
      <c r="DB14" s="659"/>
      <c r="DC14" s="659"/>
      <c r="DD14" s="627">
        <v>4406</v>
      </c>
      <c r="DE14" s="622"/>
      <c r="DF14" s="622"/>
      <c r="DG14" s="622"/>
      <c r="DH14" s="622"/>
      <c r="DI14" s="622"/>
      <c r="DJ14" s="622"/>
      <c r="DK14" s="622"/>
      <c r="DL14" s="622"/>
      <c r="DM14" s="622"/>
      <c r="DN14" s="622"/>
      <c r="DO14" s="622"/>
      <c r="DP14" s="623"/>
      <c r="DQ14" s="627">
        <v>158799</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20639</v>
      </c>
      <c r="BH15" s="622"/>
      <c r="BI15" s="622"/>
      <c r="BJ15" s="622"/>
      <c r="BK15" s="622"/>
      <c r="BL15" s="622"/>
      <c r="BM15" s="622"/>
      <c r="BN15" s="623"/>
      <c r="BO15" s="659">
        <v>4.8</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290649</v>
      </c>
      <c r="CS15" s="622"/>
      <c r="CT15" s="622"/>
      <c r="CU15" s="622"/>
      <c r="CV15" s="622"/>
      <c r="CW15" s="622"/>
      <c r="CX15" s="622"/>
      <c r="CY15" s="623"/>
      <c r="CZ15" s="659">
        <v>5.3</v>
      </c>
      <c r="DA15" s="659"/>
      <c r="DB15" s="659"/>
      <c r="DC15" s="659"/>
      <c r="DD15" s="627">
        <v>37037</v>
      </c>
      <c r="DE15" s="622"/>
      <c r="DF15" s="622"/>
      <c r="DG15" s="622"/>
      <c r="DH15" s="622"/>
      <c r="DI15" s="622"/>
      <c r="DJ15" s="622"/>
      <c r="DK15" s="622"/>
      <c r="DL15" s="622"/>
      <c r="DM15" s="622"/>
      <c r="DN15" s="622"/>
      <c r="DO15" s="622"/>
      <c r="DP15" s="623"/>
      <c r="DQ15" s="627">
        <v>229318</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7048</v>
      </c>
      <c r="S16" s="622"/>
      <c r="T16" s="622"/>
      <c r="U16" s="622"/>
      <c r="V16" s="622"/>
      <c r="W16" s="622"/>
      <c r="X16" s="622"/>
      <c r="Y16" s="623"/>
      <c r="Z16" s="659">
        <v>0.1</v>
      </c>
      <c r="AA16" s="659"/>
      <c r="AB16" s="659"/>
      <c r="AC16" s="659"/>
      <c r="AD16" s="660">
        <v>7048</v>
      </c>
      <c r="AE16" s="660"/>
      <c r="AF16" s="660"/>
      <c r="AG16" s="660"/>
      <c r="AH16" s="660"/>
      <c r="AI16" s="660"/>
      <c r="AJ16" s="660"/>
      <c r="AK16" s="660"/>
      <c r="AL16" s="624">
        <v>0.2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97788</v>
      </c>
      <c r="CS16" s="622"/>
      <c r="CT16" s="622"/>
      <c r="CU16" s="622"/>
      <c r="CV16" s="622"/>
      <c r="CW16" s="622"/>
      <c r="CX16" s="622"/>
      <c r="CY16" s="623"/>
      <c r="CZ16" s="659">
        <v>1.8</v>
      </c>
      <c r="DA16" s="659"/>
      <c r="DB16" s="659"/>
      <c r="DC16" s="659"/>
      <c r="DD16" s="627" t="s">
        <v>122</v>
      </c>
      <c r="DE16" s="622"/>
      <c r="DF16" s="622"/>
      <c r="DG16" s="622"/>
      <c r="DH16" s="622"/>
      <c r="DI16" s="622"/>
      <c r="DJ16" s="622"/>
      <c r="DK16" s="622"/>
      <c r="DL16" s="622"/>
      <c r="DM16" s="622"/>
      <c r="DN16" s="622"/>
      <c r="DO16" s="622"/>
      <c r="DP16" s="623"/>
      <c r="DQ16" s="627">
        <v>38674</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4448</v>
      </c>
      <c r="S17" s="622"/>
      <c r="T17" s="622"/>
      <c r="U17" s="622"/>
      <c r="V17" s="622"/>
      <c r="W17" s="622"/>
      <c r="X17" s="622"/>
      <c r="Y17" s="623"/>
      <c r="Z17" s="659">
        <v>0.1</v>
      </c>
      <c r="AA17" s="659"/>
      <c r="AB17" s="659"/>
      <c r="AC17" s="659"/>
      <c r="AD17" s="660">
        <v>4448</v>
      </c>
      <c r="AE17" s="660"/>
      <c r="AF17" s="660"/>
      <c r="AG17" s="660"/>
      <c r="AH17" s="660"/>
      <c r="AI17" s="660"/>
      <c r="AJ17" s="660"/>
      <c r="AK17" s="660"/>
      <c r="AL17" s="624">
        <v>0.1</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578568</v>
      </c>
      <c r="CS17" s="622"/>
      <c r="CT17" s="622"/>
      <c r="CU17" s="622"/>
      <c r="CV17" s="622"/>
      <c r="CW17" s="622"/>
      <c r="CX17" s="622"/>
      <c r="CY17" s="623"/>
      <c r="CZ17" s="659">
        <v>10.5</v>
      </c>
      <c r="DA17" s="659"/>
      <c r="DB17" s="659"/>
      <c r="DC17" s="659"/>
      <c r="DD17" s="627" t="s">
        <v>122</v>
      </c>
      <c r="DE17" s="622"/>
      <c r="DF17" s="622"/>
      <c r="DG17" s="622"/>
      <c r="DH17" s="622"/>
      <c r="DI17" s="622"/>
      <c r="DJ17" s="622"/>
      <c r="DK17" s="622"/>
      <c r="DL17" s="622"/>
      <c r="DM17" s="622"/>
      <c r="DN17" s="622"/>
      <c r="DO17" s="622"/>
      <c r="DP17" s="623"/>
      <c r="DQ17" s="627">
        <v>578568</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1855</v>
      </c>
      <c r="S18" s="622"/>
      <c r="T18" s="622"/>
      <c r="U18" s="622"/>
      <c r="V18" s="622"/>
      <c r="W18" s="622"/>
      <c r="X18" s="622"/>
      <c r="Y18" s="623"/>
      <c r="Z18" s="659">
        <v>0</v>
      </c>
      <c r="AA18" s="659"/>
      <c r="AB18" s="659"/>
      <c r="AC18" s="659"/>
      <c r="AD18" s="660">
        <v>1855</v>
      </c>
      <c r="AE18" s="660"/>
      <c r="AF18" s="660"/>
      <c r="AG18" s="660"/>
      <c r="AH18" s="660"/>
      <c r="AI18" s="660"/>
      <c r="AJ18" s="660"/>
      <c r="AK18" s="660"/>
      <c r="AL18" s="624">
        <v>0</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340</v>
      </c>
      <c r="S19" s="622"/>
      <c r="T19" s="622"/>
      <c r="U19" s="622"/>
      <c r="V19" s="622"/>
      <c r="W19" s="622"/>
      <c r="X19" s="622"/>
      <c r="Y19" s="623"/>
      <c r="Z19" s="659">
        <v>0</v>
      </c>
      <c r="AA19" s="659"/>
      <c r="AB19" s="659"/>
      <c r="AC19" s="659"/>
      <c r="AD19" s="660">
        <v>340</v>
      </c>
      <c r="AE19" s="660"/>
      <c r="AF19" s="660"/>
      <c r="AG19" s="660"/>
      <c r="AH19" s="660"/>
      <c r="AI19" s="660"/>
      <c r="AJ19" s="660"/>
      <c r="AK19" s="660"/>
      <c r="AL19" s="624">
        <v>0</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v>1515</v>
      </c>
      <c r="S20" s="622"/>
      <c r="T20" s="622"/>
      <c r="U20" s="622"/>
      <c r="V20" s="622"/>
      <c r="W20" s="622"/>
      <c r="X20" s="622"/>
      <c r="Y20" s="623"/>
      <c r="Z20" s="659">
        <v>0</v>
      </c>
      <c r="AA20" s="659"/>
      <c r="AB20" s="659"/>
      <c r="AC20" s="659"/>
      <c r="AD20" s="660">
        <v>1515</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5531486</v>
      </c>
      <c r="CS20" s="622"/>
      <c r="CT20" s="622"/>
      <c r="CU20" s="622"/>
      <c r="CV20" s="622"/>
      <c r="CW20" s="622"/>
      <c r="CX20" s="622"/>
      <c r="CY20" s="623"/>
      <c r="CZ20" s="659">
        <v>100</v>
      </c>
      <c r="DA20" s="659"/>
      <c r="DB20" s="659"/>
      <c r="DC20" s="659"/>
      <c r="DD20" s="627">
        <v>842445</v>
      </c>
      <c r="DE20" s="622"/>
      <c r="DF20" s="622"/>
      <c r="DG20" s="622"/>
      <c r="DH20" s="622"/>
      <c r="DI20" s="622"/>
      <c r="DJ20" s="622"/>
      <c r="DK20" s="622"/>
      <c r="DL20" s="622"/>
      <c r="DM20" s="622"/>
      <c r="DN20" s="622"/>
      <c r="DO20" s="622"/>
      <c r="DP20" s="623"/>
      <c r="DQ20" s="627">
        <v>4066511</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3209804</v>
      </c>
      <c r="S21" s="622"/>
      <c r="T21" s="622"/>
      <c r="U21" s="622"/>
      <c r="V21" s="622"/>
      <c r="W21" s="622"/>
      <c r="X21" s="622"/>
      <c r="Y21" s="623"/>
      <c r="Z21" s="659">
        <v>55.7</v>
      </c>
      <c r="AA21" s="659"/>
      <c r="AB21" s="659"/>
      <c r="AC21" s="659"/>
      <c r="AD21" s="660">
        <v>2933330</v>
      </c>
      <c r="AE21" s="660"/>
      <c r="AF21" s="660"/>
      <c r="AG21" s="660"/>
      <c r="AH21" s="660"/>
      <c r="AI21" s="660"/>
      <c r="AJ21" s="660"/>
      <c r="AK21" s="660"/>
      <c r="AL21" s="624">
        <v>78.900000000000006</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2933330</v>
      </c>
      <c r="S22" s="622"/>
      <c r="T22" s="622"/>
      <c r="U22" s="622"/>
      <c r="V22" s="622"/>
      <c r="W22" s="622"/>
      <c r="X22" s="622"/>
      <c r="Y22" s="623"/>
      <c r="Z22" s="659">
        <v>50.9</v>
      </c>
      <c r="AA22" s="659"/>
      <c r="AB22" s="659"/>
      <c r="AC22" s="659"/>
      <c r="AD22" s="660">
        <v>2933330</v>
      </c>
      <c r="AE22" s="660"/>
      <c r="AF22" s="660"/>
      <c r="AG22" s="660"/>
      <c r="AH22" s="660"/>
      <c r="AI22" s="660"/>
      <c r="AJ22" s="660"/>
      <c r="AK22" s="660"/>
      <c r="AL22" s="624">
        <v>78.900000000000006</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276474</v>
      </c>
      <c r="S23" s="622"/>
      <c r="T23" s="622"/>
      <c r="U23" s="622"/>
      <c r="V23" s="622"/>
      <c r="W23" s="622"/>
      <c r="X23" s="622"/>
      <c r="Y23" s="623"/>
      <c r="Z23" s="659">
        <v>4.8</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279</v>
      </c>
      <c r="CE24" s="680"/>
      <c r="CF24" s="680"/>
      <c r="CG24" s="680"/>
      <c r="CH24" s="680"/>
      <c r="CI24" s="680"/>
      <c r="CJ24" s="680"/>
      <c r="CK24" s="680"/>
      <c r="CL24" s="680"/>
      <c r="CM24" s="680"/>
      <c r="CN24" s="680"/>
      <c r="CO24" s="680"/>
      <c r="CP24" s="680"/>
      <c r="CQ24" s="681"/>
      <c r="CR24" s="676">
        <v>1795332</v>
      </c>
      <c r="CS24" s="677"/>
      <c r="CT24" s="677"/>
      <c r="CU24" s="677"/>
      <c r="CV24" s="677"/>
      <c r="CW24" s="677"/>
      <c r="CX24" s="677"/>
      <c r="CY24" s="702"/>
      <c r="CZ24" s="703">
        <v>32.5</v>
      </c>
      <c r="DA24" s="685"/>
      <c r="DB24" s="685"/>
      <c r="DC24" s="705"/>
      <c r="DD24" s="701">
        <v>1517071</v>
      </c>
      <c r="DE24" s="677"/>
      <c r="DF24" s="677"/>
      <c r="DG24" s="677"/>
      <c r="DH24" s="677"/>
      <c r="DI24" s="677"/>
      <c r="DJ24" s="677"/>
      <c r="DK24" s="702"/>
      <c r="DL24" s="701">
        <v>1397302</v>
      </c>
      <c r="DM24" s="677"/>
      <c r="DN24" s="677"/>
      <c r="DO24" s="677"/>
      <c r="DP24" s="677"/>
      <c r="DQ24" s="677"/>
      <c r="DR24" s="677"/>
      <c r="DS24" s="677"/>
      <c r="DT24" s="677"/>
      <c r="DU24" s="677"/>
      <c r="DV24" s="702"/>
      <c r="DW24" s="703">
        <v>37.5</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3950555</v>
      </c>
      <c r="S25" s="622"/>
      <c r="T25" s="622"/>
      <c r="U25" s="622"/>
      <c r="V25" s="622"/>
      <c r="W25" s="622"/>
      <c r="X25" s="622"/>
      <c r="Y25" s="623"/>
      <c r="Z25" s="659">
        <v>68.5</v>
      </c>
      <c r="AA25" s="659"/>
      <c r="AB25" s="659"/>
      <c r="AC25" s="659"/>
      <c r="AD25" s="660">
        <v>3674081</v>
      </c>
      <c r="AE25" s="660"/>
      <c r="AF25" s="660"/>
      <c r="AG25" s="660"/>
      <c r="AH25" s="660"/>
      <c r="AI25" s="660"/>
      <c r="AJ25" s="660"/>
      <c r="AK25" s="660"/>
      <c r="AL25" s="624">
        <v>98.9</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768187</v>
      </c>
      <c r="CS25" s="634"/>
      <c r="CT25" s="634"/>
      <c r="CU25" s="634"/>
      <c r="CV25" s="634"/>
      <c r="CW25" s="634"/>
      <c r="CX25" s="634"/>
      <c r="CY25" s="635"/>
      <c r="CZ25" s="624">
        <v>13.9</v>
      </c>
      <c r="DA25" s="636"/>
      <c r="DB25" s="636"/>
      <c r="DC25" s="637"/>
      <c r="DD25" s="627">
        <v>706138</v>
      </c>
      <c r="DE25" s="634"/>
      <c r="DF25" s="634"/>
      <c r="DG25" s="634"/>
      <c r="DH25" s="634"/>
      <c r="DI25" s="634"/>
      <c r="DJ25" s="634"/>
      <c r="DK25" s="635"/>
      <c r="DL25" s="627">
        <v>677118</v>
      </c>
      <c r="DM25" s="634"/>
      <c r="DN25" s="634"/>
      <c r="DO25" s="634"/>
      <c r="DP25" s="634"/>
      <c r="DQ25" s="634"/>
      <c r="DR25" s="634"/>
      <c r="DS25" s="634"/>
      <c r="DT25" s="634"/>
      <c r="DU25" s="634"/>
      <c r="DV25" s="635"/>
      <c r="DW25" s="624">
        <v>18.2</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622</v>
      </c>
      <c r="S26" s="622"/>
      <c r="T26" s="622"/>
      <c r="U26" s="622"/>
      <c r="V26" s="622"/>
      <c r="W26" s="622"/>
      <c r="X26" s="622"/>
      <c r="Y26" s="623"/>
      <c r="Z26" s="659">
        <v>0</v>
      </c>
      <c r="AA26" s="659"/>
      <c r="AB26" s="659"/>
      <c r="AC26" s="659"/>
      <c r="AD26" s="660">
        <v>622</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464038</v>
      </c>
      <c r="CS26" s="622"/>
      <c r="CT26" s="622"/>
      <c r="CU26" s="622"/>
      <c r="CV26" s="622"/>
      <c r="CW26" s="622"/>
      <c r="CX26" s="622"/>
      <c r="CY26" s="623"/>
      <c r="CZ26" s="624">
        <v>8.4</v>
      </c>
      <c r="DA26" s="636"/>
      <c r="DB26" s="636"/>
      <c r="DC26" s="637"/>
      <c r="DD26" s="627">
        <v>419293</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39422</v>
      </c>
      <c r="S27" s="622"/>
      <c r="T27" s="622"/>
      <c r="U27" s="622"/>
      <c r="V27" s="622"/>
      <c r="W27" s="622"/>
      <c r="X27" s="622"/>
      <c r="Y27" s="623"/>
      <c r="Z27" s="659">
        <v>0.7</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427678</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448577</v>
      </c>
      <c r="CS27" s="634"/>
      <c r="CT27" s="634"/>
      <c r="CU27" s="634"/>
      <c r="CV27" s="634"/>
      <c r="CW27" s="634"/>
      <c r="CX27" s="634"/>
      <c r="CY27" s="635"/>
      <c r="CZ27" s="624">
        <v>8.1</v>
      </c>
      <c r="DA27" s="636"/>
      <c r="DB27" s="636"/>
      <c r="DC27" s="637"/>
      <c r="DD27" s="627">
        <v>232365</v>
      </c>
      <c r="DE27" s="634"/>
      <c r="DF27" s="634"/>
      <c r="DG27" s="634"/>
      <c r="DH27" s="634"/>
      <c r="DI27" s="634"/>
      <c r="DJ27" s="634"/>
      <c r="DK27" s="635"/>
      <c r="DL27" s="627">
        <v>141616</v>
      </c>
      <c r="DM27" s="634"/>
      <c r="DN27" s="634"/>
      <c r="DO27" s="634"/>
      <c r="DP27" s="634"/>
      <c r="DQ27" s="634"/>
      <c r="DR27" s="634"/>
      <c r="DS27" s="634"/>
      <c r="DT27" s="634"/>
      <c r="DU27" s="634"/>
      <c r="DV27" s="635"/>
      <c r="DW27" s="624">
        <v>3.8</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29032</v>
      </c>
      <c r="S28" s="622"/>
      <c r="T28" s="622"/>
      <c r="U28" s="622"/>
      <c r="V28" s="622"/>
      <c r="W28" s="622"/>
      <c r="X28" s="622"/>
      <c r="Y28" s="623"/>
      <c r="Z28" s="659">
        <v>0.5</v>
      </c>
      <c r="AA28" s="659"/>
      <c r="AB28" s="659"/>
      <c r="AC28" s="659"/>
      <c r="AD28" s="660">
        <v>947</v>
      </c>
      <c r="AE28" s="660"/>
      <c r="AF28" s="660"/>
      <c r="AG28" s="660"/>
      <c r="AH28" s="660"/>
      <c r="AI28" s="660"/>
      <c r="AJ28" s="660"/>
      <c r="AK28" s="660"/>
      <c r="AL28" s="624">
        <v>0</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578568</v>
      </c>
      <c r="CS28" s="622"/>
      <c r="CT28" s="622"/>
      <c r="CU28" s="622"/>
      <c r="CV28" s="622"/>
      <c r="CW28" s="622"/>
      <c r="CX28" s="622"/>
      <c r="CY28" s="623"/>
      <c r="CZ28" s="624">
        <v>10.5</v>
      </c>
      <c r="DA28" s="636"/>
      <c r="DB28" s="636"/>
      <c r="DC28" s="637"/>
      <c r="DD28" s="627">
        <v>578568</v>
      </c>
      <c r="DE28" s="622"/>
      <c r="DF28" s="622"/>
      <c r="DG28" s="622"/>
      <c r="DH28" s="622"/>
      <c r="DI28" s="622"/>
      <c r="DJ28" s="622"/>
      <c r="DK28" s="623"/>
      <c r="DL28" s="627">
        <v>578568</v>
      </c>
      <c r="DM28" s="622"/>
      <c r="DN28" s="622"/>
      <c r="DO28" s="622"/>
      <c r="DP28" s="622"/>
      <c r="DQ28" s="622"/>
      <c r="DR28" s="622"/>
      <c r="DS28" s="622"/>
      <c r="DT28" s="622"/>
      <c r="DU28" s="622"/>
      <c r="DV28" s="623"/>
      <c r="DW28" s="624">
        <v>15.5</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8550</v>
      </c>
      <c r="S29" s="622"/>
      <c r="T29" s="622"/>
      <c r="U29" s="622"/>
      <c r="V29" s="622"/>
      <c r="W29" s="622"/>
      <c r="X29" s="622"/>
      <c r="Y29" s="623"/>
      <c r="Z29" s="659">
        <v>0.1</v>
      </c>
      <c r="AA29" s="659"/>
      <c r="AB29" s="659"/>
      <c r="AC29" s="659"/>
      <c r="AD29" s="660">
        <v>346</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578568</v>
      </c>
      <c r="CS29" s="634"/>
      <c r="CT29" s="634"/>
      <c r="CU29" s="634"/>
      <c r="CV29" s="634"/>
      <c r="CW29" s="634"/>
      <c r="CX29" s="634"/>
      <c r="CY29" s="635"/>
      <c r="CZ29" s="624">
        <v>10.5</v>
      </c>
      <c r="DA29" s="636"/>
      <c r="DB29" s="636"/>
      <c r="DC29" s="637"/>
      <c r="DD29" s="627">
        <v>578568</v>
      </c>
      <c r="DE29" s="634"/>
      <c r="DF29" s="634"/>
      <c r="DG29" s="634"/>
      <c r="DH29" s="634"/>
      <c r="DI29" s="634"/>
      <c r="DJ29" s="634"/>
      <c r="DK29" s="635"/>
      <c r="DL29" s="627">
        <v>578568</v>
      </c>
      <c r="DM29" s="634"/>
      <c r="DN29" s="634"/>
      <c r="DO29" s="634"/>
      <c r="DP29" s="634"/>
      <c r="DQ29" s="634"/>
      <c r="DR29" s="634"/>
      <c r="DS29" s="634"/>
      <c r="DT29" s="634"/>
      <c r="DU29" s="634"/>
      <c r="DV29" s="635"/>
      <c r="DW29" s="624">
        <v>15.5</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486696</v>
      </c>
      <c r="S30" s="622"/>
      <c r="T30" s="622"/>
      <c r="U30" s="622"/>
      <c r="V30" s="622"/>
      <c r="W30" s="622"/>
      <c r="X30" s="622"/>
      <c r="Y30" s="623"/>
      <c r="Z30" s="659">
        <v>8.4</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3"/>
      <c r="BI30" s="693"/>
      <c r="BJ30" s="693"/>
      <c r="BK30" s="693"/>
      <c r="BL30" s="693"/>
      <c r="BM30" s="693"/>
      <c r="BN30" s="693"/>
      <c r="BO30" s="693"/>
      <c r="BP30" s="693"/>
      <c r="BQ30" s="694"/>
      <c r="BR30" s="673"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566009</v>
      </c>
      <c r="CS30" s="622"/>
      <c r="CT30" s="622"/>
      <c r="CU30" s="622"/>
      <c r="CV30" s="622"/>
      <c r="CW30" s="622"/>
      <c r="CX30" s="622"/>
      <c r="CY30" s="623"/>
      <c r="CZ30" s="624">
        <v>10.199999999999999</v>
      </c>
      <c r="DA30" s="636"/>
      <c r="DB30" s="636"/>
      <c r="DC30" s="637"/>
      <c r="DD30" s="627">
        <v>566009</v>
      </c>
      <c r="DE30" s="622"/>
      <c r="DF30" s="622"/>
      <c r="DG30" s="622"/>
      <c r="DH30" s="622"/>
      <c r="DI30" s="622"/>
      <c r="DJ30" s="622"/>
      <c r="DK30" s="623"/>
      <c r="DL30" s="627">
        <v>566009</v>
      </c>
      <c r="DM30" s="622"/>
      <c r="DN30" s="622"/>
      <c r="DO30" s="622"/>
      <c r="DP30" s="622"/>
      <c r="DQ30" s="622"/>
      <c r="DR30" s="622"/>
      <c r="DS30" s="622"/>
      <c r="DT30" s="622"/>
      <c r="DU30" s="622"/>
      <c r="DV30" s="623"/>
      <c r="DW30" s="624">
        <v>15.2</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18"/>
      <c r="AV31" s="218"/>
      <c r="AW31" s="218"/>
      <c r="AX31" s="679" t="s">
        <v>177</v>
      </c>
      <c r="AY31" s="680"/>
      <c r="AZ31" s="680"/>
      <c r="BA31" s="680"/>
      <c r="BB31" s="680"/>
      <c r="BC31" s="680"/>
      <c r="BD31" s="680"/>
      <c r="BE31" s="680"/>
      <c r="BF31" s="681"/>
      <c r="BG31" s="683">
        <v>99.6</v>
      </c>
      <c r="BH31" s="684"/>
      <c r="BI31" s="684"/>
      <c r="BJ31" s="684"/>
      <c r="BK31" s="684"/>
      <c r="BL31" s="684"/>
      <c r="BM31" s="685">
        <v>98.7</v>
      </c>
      <c r="BN31" s="684"/>
      <c r="BO31" s="684"/>
      <c r="BP31" s="684"/>
      <c r="BQ31" s="686"/>
      <c r="BR31" s="683">
        <v>99.5</v>
      </c>
      <c r="BS31" s="684"/>
      <c r="BT31" s="684"/>
      <c r="BU31" s="684"/>
      <c r="BV31" s="684"/>
      <c r="BW31" s="684"/>
      <c r="BX31" s="685">
        <v>98.5</v>
      </c>
      <c r="BY31" s="684"/>
      <c r="BZ31" s="684"/>
      <c r="CA31" s="684"/>
      <c r="CB31" s="686"/>
      <c r="CD31" s="642"/>
      <c r="CE31" s="643"/>
      <c r="CF31" s="618" t="s">
        <v>300</v>
      </c>
      <c r="CG31" s="619"/>
      <c r="CH31" s="619"/>
      <c r="CI31" s="619"/>
      <c r="CJ31" s="619"/>
      <c r="CK31" s="619"/>
      <c r="CL31" s="619"/>
      <c r="CM31" s="619"/>
      <c r="CN31" s="619"/>
      <c r="CO31" s="619"/>
      <c r="CP31" s="619"/>
      <c r="CQ31" s="620"/>
      <c r="CR31" s="621">
        <v>12559</v>
      </c>
      <c r="CS31" s="634"/>
      <c r="CT31" s="634"/>
      <c r="CU31" s="634"/>
      <c r="CV31" s="634"/>
      <c r="CW31" s="634"/>
      <c r="CX31" s="634"/>
      <c r="CY31" s="635"/>
      <c r="CZ31" s="624">
        <v>0.2</v>
      </c>
      <c r="DA31" s="636"/>
      <c r="DB31" s="636"/>
      <c r="DC31" s="637"/>
      <c r="DD31" s="627">
        <v>12559</v>
      </c>
      <c r="DE31" s="634"/>
      <c r="DF31" s="634"/>
      <c r="DG31" s="634"/>
      <c r="DH31" s="634"/>
      <c r="DI31" s="634"/>
      <c r="DJ31" s="634"/>
      <c r="DK31" s="635"/>
      <c r="DL31" s="627">
        <v>12559</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400296</v>
      </c>
      <c r="S32" s="622"/>
      <c r="T32" s="622"/>
      <c r="U32" s="622"/>
      <c r="V32" s="622"/>
      <c r="W32" s="622"/>
      <c r="X32" s="622"/>
      <c r="Y32" s="623"/>
      <c r="Z32" s="659">
        <v>6.9</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14" t="s">
        <v>302</v>
      </c>
      <c r="AX32" s="618" t="s">
        <v>303</v>
      </c>
      <c r="AY32" s="619"/>
      <c r="AZ32" s="619"/>
      <c r="BA32" s="619"/>
      <c r="BB32" s="619"/>
      <c r="BC32" s="619"/>
      <c r="BD32" s="619"/>
      <c r="BE32" s="619"/>
      <c r="BF32" s="620"/>
      <c r="BG32" s="692">
        <v>99.7</v>
      </c>
      <c r="BH32" s="634"/>
      <c r="BI32" s="634"/>
      <c r="BJ32" s="634"/>
      <c r="BK32" s="634"/>
      <c r="BL32" s="634"/>
      <c r="BM32" s="625">
        <v>99.2</v>
      </c>
      <c r="BN32" s="634"/>
      <c r="BO32" s="634"/>
      <c r="BP32" s="634"/>
      <c r="BQ32" s="657"/>
      <c r="BR32" s="692">
        <v>99.3</v>
      </c>
      <c r="BS32" s="634"/>
      <c r="BT32" s="634"/>
      <c r="BU32" s="634"/>
      <c r="BV32" s="634"/>
      <c r="BW32" s="634"/>
      <c r="BX32" s="625">
        <v>99</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96914</v>
      </c>
      <c r="S33" s="622"/>
      <c r="T33" s="622"/>
      <c r="U33" s="622"/>
      <c r="V33" s="622"/>
      <c r="W33" s="622"/>
      <c r="X33" s="622"/>
      <c r="Y33" s="623"/>
      <c r="Z33" s="659">
        <v>1.7</v>
      </c>
      <c r="AA33" s="659"/>
      <c r="AB33" s="659"/>
      <c r="AC33" s="659"/>
      <c r="AD33" s="660">
        <v>31730</v>
      </c>
      <c r="AE33" s="660"/>
      <c r="AF33" s="660"/>
      <c r="AG33" s="660"/>
      <c r="AH33" s="660"/>
      <c r="AI33" s="660"/>
      <c r="AJ33" s="660"/>
      <c r="AK33" s="660"/>
      <c r="AL33" s="624">
        <v>0.9</v>
      </c>
      <c r="AM33" s="625"/>
      <c r="AN33" s="625"/>
      <c r="AO33" s="661"/>
      <c r="AP33" s="664"/>
      <c r="AQ33" s="665"/>
      <c r="AR33" s="665"/>
      <c r="AS33" s="665"/>
      <c r="AT33" s="691"/>
      <c r="AU33" s="219"/>
      <c r="AV33" s="219"/>
      <c r="AW33" s="219"/>
      <c r="AX33" s="602" t="s">
        <v>306</v>
      </c>
      <c r="AY33" s="603"/>
      <c r="AZ33" s="603"/>
      <c r="BA33" s="603"/>
      <c r="BB33" s="603"/>
      <c r="BC33" s="603"/>
      <c r="BD33" s="603"/>
      <c r="BE33" s="603"/>
      <c r="BF33" s="604"/>
      <c r="BG33" s="682">
        <v>99.5</v>
      </c>
      <c r="BH33" s="606"/>
      <c r="BI33" s="606"/>
      <c r="BJ33" s="606"/>
      <c r="BK33" s="606"/>
      <c r="BL33" s="606"/>
      <c r="BM33" s="652">
        <v>98.4</v>
      </c>
      <c r="BN33" s="606"/>
      <c r="BO33" s="606"/>
      <c r="BP33" s="606"/>
      <c r="BQ33" s="669"/>
      <c r="BR33" s="682">
        <v>99.5</v>
      </c>
      <c r="BS33" s="606"/>
      <c r="BT33" s="606"/>
      <c r="BU33" s="606"/>
      <c r="BV33" s="606"/>
      <c r="BW33" s="606"/>
      <c r="BX33" s="652">
        <v>98.2</v>
      </c>
      <c r="BY33" s="606"/>
      <c r="BZ33" s="606"/>
      <c r="CA33" s="606"/>
      <c r="CB33" s="669"/>
      <c r="CD33" s="618" t="s">
        <v>307</v>
      </c>
      <c r="CE33" s="619"/>
      <c r="CF33" s="619"/>
      <c r="CG33" s="619"/>
      <c r="CH33" s="619"/>
      <c r="CI33" s="619"/>
      <c r="CJ33" s="619"/>
      <c r="CK33" s="619"/>
      <c r="CL33" s="619"/>
      <c r="CM33" s="619"/>
      <c r="CN33" s="619"/>
      <c r="CO33" s="619"/>
      <c r="CP33" s="619"/>
      <c r="CQ33" s="620"/>
      <c r="CR33" s="621">
        <v>2795921</v>
      </c>
      <c r="CS33" s="634"/>
      <c r="CT33" s="634"/>
      <c r="CU33" s="634"/>
      <c r="CV33" s="634"/>
      <c r="CW33" s="634"/>
      <c r="CX33" s="634"/>
      <c r="CY33" s="635"/>
      <c r="CZ33" s="624">
        <v>50.5</v>
      </c>
      <c r="DA33" s="636"/>
      <c r="DB33" s="636"/>
      <c r="DC33" s="637"/>
      <c r="DD33" s="627">
        <v>2291183</v>
      </c>
      <c r="DE33" s="634"/>
      <c r="DF33" s="634"/>
      <c r="DG33" s="634"/>
      <c r="DH33" s="634"/>
      <c r="DI33" s="634"/>
      <c r="DJ33" s="634"/>
      <c r="DK33" s="635"/>
      <c r="DL33" s="627">
        <v>1118406</v>
      </c>
      <c r="DM33" s="634"/>
      <c r="DN33" s="634"/>
      <c r="DO33" s="634"/>
      <c r="DP33" s="634"/>
      <c r="DQ33" s="634"/>
      <c r="DR33" s="634"/>
      <c r="DS33" s="634"/>
      <c r="DT33" s="634"/>
      <c r="DU33" s="634"/>
      <c r="DV33" s="635"/>
      <c r="DW33" s="624">
        <v>30</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6768</v>
      </c>
      <c r="S34" s="622"/>
      <c r="T34" s="622"/>
      <c r="U34" s="622"/>
      <c r="V34" s="622"/>
      <c r="W34" s="622"/>
      <c r="X34" s="622"/>
      <c r="Y34" s="623"/>
      <c r="Z34" s="659">
        <v>0.1</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701330</v>
      </c>
      <c r="CS34" s="622"/>
      <c r="CT34" s="622"/>
      <c r="CU34" s="622"/>
      <c r="CV34" s="622"/>
      <c r="CW34" s="622"/>
      <c r="CX34" s="622"/>
      <c r="CY34" s="623"/>
      <c r="CZ34" s="624">
        <v>12.7</v>
      </c>
      <c r="DA34" s="636"/>
      <c r="DB34" s="636"/>
      <c r="DC34" s="637"/>
      <c r="DD34" s="627">
        <v>476087</v>
      </c>
      <c r="DE34" s="622"/>
      <c r="DF34" s="622"/>
      <c r="DG34" s="622"/>
      <c r="DH34" s="622"/>
      <c r="DI34" s="622"/>
      <c r="DJ34" s="622"/>
      <c r="DK34" s="623"/>
      <c r="DL34" s="627">
        <v>392281</v>
      </c>
      <c r="DM34" s="622"/>
      <c r="DN34" s="622"/>
      <c r="DO34" s="622"/>
      <c r="DP34" s="622"/>
      <c r="DQ34" s="622"/>
      <c r="DR34" s="622"/>
      <c r="DS34" s="622"/>
      <c r="DT34" s="622"/>
      <c r="DU34" s="622"/>
      <c r="DV34" s="623"/>
      <c r="DW34" s="624">
        <v>10.5</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12144</v>
      </c>
      <c r="S35" s="622"/>
      <c r="T35" s="622"/>
      <c r="U35" s="622"/>
      <c r="V35" s="622"/>
      <c r="W35" s="622"/>
      <c r="X35" s="622"/>
      <c r="Y35" s="623"/>
      <c r="Z35" s="659">
        <v>0.2</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28508</v>
      </c>
      <c r="CS35" s="634"/>
      <c r="CT35" s="634"/>
      <c r="CU35" s="634"/>
      <c r="CV35" s="634"/>
      <c r="CW35" s="634"/>
      <c r="CX35" s="634"/>
      <c r="CY35" s="635"/>
      <c r="CZ35" s="624">
        <v>0.5</v>
      </c>
      <c r="DA35" s="636"/>
      <c r="DB35" s="636"/>
      <c r="DC35" s="637"/>
      <c r="DD35" s="627">
        <v>21191</v>
      </c>
      <c r="DE35" s="634"/>
      <c r="DF35" s="634"/>
      <c r="DG35" s="634"/>
      <c r="DH35" s="634"/>
      <c r="DI35" s="634"/>
      <c r="DJ35" s="634"/>
      <c r="DK35" s="635"/>
      <c r="DL35" s="627">
        <v>21191</v>
      </c>
      <c r="DM35" s="634"/>
      <c r="DN35" s="634"/>
      <c r="DO35" s="634"/>
      <c r="DP35" s="634"/>
      <c r="DQ35" s="634"/>
      <c r="DR35" s="634"/>
      <c r="DS35" s="634"/>
      <c r="DT35" s="634"/>
      <c r="DU35" s="634"/>
      <c r="DV35" s="635"/>
      <c r="DW35" s="624">
        <v>0.6</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279499</v>
      </c>
      <c r="S36" s="622"/>
      <c r="T36" s="622"/>
      <c r="U36" s="622"/>
      <c r="V36" s="622"/>
      <c r="W36" s="622"/>
      <c r="X36" s="622"/>
      <c r="Y36" s="623"/>
      <c r="Z36" s="659">
        <v>4.8</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683641</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7020</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778264</v>
      </c>
      <c r="CS36" s="622"/>
      <c r="CT36" s="622"/>
      <c r="CU36" s="622"/>
      <c r="CV36" s="622"/>
      <c r="CW36" s="622"/>
      <c r="CX36" s="622"/>
      <c r="CY36" s="623"/>
      <c r="CZ36" s="624">
        <v>14.1</v>
      </c>
      <c r="DA36" s="636"/>
      <c r="DB36" s="636"/>
      <c r="DC36" s="637"/>
      <c r="DD36" s="627">
        <v>603072</v>
      </c>
      <c r="DE36" s="622"/>
      <c r="DF36" s="622"/>
      <c r="DG36" s="622"/>
      <c r="DH36" s="622"/>
      <c r="DI36" s="622"/>
      <c r="DJ36" s="622"/>
      <c r="DK36" s="623"/>
      <c r="DL36" s="627">
        <v>375843</v>
      </c>
      <c r="DM36" s="622"/>
      <c r="DN36" s="622"/>
      <c r="DO36" s="622"/>
      <c r="DP36" s="622"/>
      <c r="DQ36" s="622"/>
      <c r="DR36" s="622"/>
      <c r="DS36" s="622"/>
      <c r="DT36" s="622"/>
      <c r="DU36" s="622"/>
      <c r="DV36" s="623"/>
      <c r="DW36" s="624">
        <v>10.1</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50896</v>
      </c>
      <c r="S37" s="622"/>
      <c r="T37" s="622"/>
      <c r="U37" s="622"/>
      <c r="V37" s="622"/>
      <c r="W37" s="622"/>
      <c r="X37" s="622"/>
      <c r="Y37" s="623"/>
      <c r="Z37" s="659">
        <v>0.9</v>
      </c>
      <c r="AA37" s="659"/>
      <c r="AB37" s="659"/>
      <c r="AC37" s="659"/>
      <c r="AD37" s="660">
        <v>8833</v>
      </c>
      <c r="AE37" s="660"/>
      <c r="AF37" s="660"/>
      <c r="AG37" s="660"/>
      <c r="AH37" s="660"/>
      <c r="AI37" s="660"/>
      <c r="AJ37" s="660"/>
      <c r="AK37" s="660"/>
      <c r="AL37" s="624">
        <v>0.2</v>
      </c>
      <c r="AM37" s="625"/>
      <c r="AN37" s="625"/>
      <c r="AO37" s="661"/>
      <c r="AQ37" s="654" t="s">
        <v>319</v>
      </c>
      <c r="AR37" s="655"/>
      <c r="AS37" s="655"/>
      <c r="AT37" s="655"/>
      <c r="AU37" s="655"/>
      <c r="AV37" s="655"/>
      <c r="AW37" s="655"/>
      <c r="AX37" s="655"/>
      <c r="AY37" s="656"/>
      <c r="AZ37" s="621">
        <v>271449</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-5185</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202667</v>
      </c>
      <c r="CS37" s="634"/>
      <c r="CT37" s="634"/>
      <c r="CU37" s="634"/>
      <c r="CV37" s="634"/>
      <c r="CW37" s="634"/>
      <c r="CX37" s="634"/>
      <c r="CY37" s="635"/>
      <c r="CZ37" s="624">
        <v>3.7</v>
      </c>
      <c r="DA37" s="636"/>
      <c r="DB37" s="636"/>
      <c r="DC37" s="637"/>
      <c r="DD37" s="627">
        <v>198739</v>
      </c>
      <c r="DE37" s="634"/>
      <c r="DF37" s="634"/>
      <c r="DG37" s="634"/>
      <c r="DH37" s="634"/>
      <c r="DI37" s="634"/>
      <c r="DJ37" s="634"/>
      <c r="DK37" s="635"/>
      <c r="DL37" s="627">
        <v>198739</v>
      </c>
      <c r="DM37" s="634"/>
      <c r="DN37" s="634"/>
      <c r="DO37" s="634"/>
      <c r="DP37" s="634"/>
      <c r="DQ37" s="634"/>
      <c r="DR37" s="634"/>
      <c r="DS37" s="634"/>
      <c r="DT37" s="634"/>
      <c r="DU37" s="634"/>
      <c r="DV37" s="635"/>
      <c r="DW37" s="624">
        <v>5.3</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406200</v>
      </c>
      <c r="S38" s="622"/>
      <c r="T38" s="622"/>
      <c r="U38" s="622"/>
      <c r="V38" s="622"/>
      <c r="W38" s="622"/>
      <c r="X38" s="622"/>
      <c r="Y38" s="623"/>
      <c r="Z38" s="659">
        <v>7</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t="s">
        <v>122</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586</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412192</v>
      </c>
      <c r="CS38" s="622"/>
      <c r="CT38" s="622"/>
      <c r="CU38" s="622"/>
      <c r="CV38" s="622"/>
      <c r="CW38" s="622"/>
      <c r="CX38" s="622"/>
      <c r="CY38" s="623"/>
      <c r="CZ38" s="624">
        <v>7.5</v>
      </c>
      <c r="DA38" s="636"/>
      <c r="DB38" s="636"/>
      <c r="DC38" s="637"/>
      <c r="DD38" s="627">
        <v>345312</v>
      </c>
      <c r="DE38" s="622"/>
      <c r="DF38" s="622"/>
      <c r="DG38" s="622"/>
      <c r="DH38" s="622"/>
      <c r="DI38" s="622"/>
      <c r="DJ38" s="622"/>
      <c r="DK38" s="623"/>
      <c r="DL38" s="627">
        <v>329091</v>
      </c>
      <c r="DM38" s="622"/>
      <c r="DN38" s="622"/>
      <c r="DO38" s="622"/>
      <c r="DP38" s="622"/>
      <c r="DQ38" s="622"/>
      <c r="DR38" s="622"/>
      <c r="DS38" s="622"/>
      <c r="DT38" s="622"/>
      <c r="DU38" s="622"/>
      <c r="DV38" s="623"/>
      <c r="DW38" s="624">
        <v>8.8000000000000007</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797</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669178</v>
      </c>
      <c r="CS39" s="634"/>
      <c r="CT39" s="634"/>
      <c r="CU39" s="634"/>
      <c r="CV39" s="634"/>
      <c r="CW39" s="634"/>
      <c r="CX39" s="634"/>
      <c r="CY39" s="635"/>
      <c r="CZ39" s="624">
        <v>12.1</v>
      </c>
      <c r="DA39" s="636"/>
      <c r="DB39" s="636"/>
      <c r="DC39" s="637"/>
      <c r="DD39" s="627">
        <v>639072</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14000</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78</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206449</v>
      </c>
      <c r="CS40" s="622"/>
      <c r="CT40" s="622"/>
      <c r="CU40" s="622"/>
      <c r="CV40" s="622"/>
      <c r="CW40" s="622"/>
      <c r="CX40" s="622"/>
      <c r="CY40" s="623"/>
      <c r="CZ40" s="624">
        <v>3.7</v>
      </c>
      <c r="DA40" s="636"/>
      <c r="DB40" s="636"/>
      <c r="DC40" s="637"/>
      <c r="DD40" s="627">
        <v>206449</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5767594</v>
      </c>
      <c r="S41" s="646"/>
      <c r="T41" s="646"/>
      <c r="U41" s="646"/>
      <c r="V41" s="646"/>
      <c r="W41" s="646"/>
      <c r="X41" s="646"/>
      <c r="Y41" s="649"/>
      <c r="Z41" s="650">
        <v>100</v>
      </c>
      <c r="AA41" s="650"/>
      <c r="AB41" s="650"/>
      <c r="AC41" s="650"/>
      <c r="AD41" s="651">
        <v>3716559</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82660</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329532</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604</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940233</v>
      </c>
      <c r="CS42" s="634"/>
      <c r="CT42" s="634"/>
      <c r="CU42" s="634"/>
      <c r="CV42" s="634"/>
      <c r="CW42" s="634"/>
      <c r="CX42" s="634"/>
      <c r="CY42" s="635"/>
      <c r="CZ42" s="624">
        <v>17</v>
      </c>
      <c r="DA42" s="636"/>
      <c r="DB42" s="636"/>
      <c r="DC42" s="637"/>
      <c r="DD42" s="627">
        <v>258257</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342</v>
      </c>
      <c r="CD43" s="618" t="s">
        <v>343</v>
      </c>
      <c r="CE43" s="619"/>
      <c r="CF43" s="619"/>
      <c r="CG43" s="619"/>
      <c r="CH43" s="619"/>
      <c r="CI43" s="619"/>
      <c r="CJ43" s="619"/>
      <c r="CK43" s="619"/>
      <c r="CL43" s="619"/>
      <c r="CM43" s="619"/>
      <c r="CN43" s="619"/>
      <c r="CO43" s="619"/>
      <c r="CP43" s="619"/>
      <c r="CQ43" s="620"/>
      <c r="CR43" s="621">
        <v>5492</v>
      </c>
      <c r="CS43" s="634"/>
      <c r="CT43" s="634"/>
      <c r="CU43" s="634"/>
      <c r="CV43" s="634"/>
      <c r="CW43" s="634"/>
      <c r="CX43" s="634"/>
      <c r="CY43" s="635"/>
      <c r="CZ43" s="624">
        <v>0.1</v>
      </c>
      <c r="DA43" s="636"/>
      <c r="DB43" s="636"/>
      <c r="DC43" s="637"/>
      <c r="DD43" s="627">
        <v>5492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842445</v>
      </c>
      <c r="CS44" s="622"/>
      <c r="CT44" s="622"/>
      <c r="CU44" s="622"/>
      <c r="CV44" s="622"/>
      <c r="CW44" s="622"/>
      <c r="CX44" s="622"/>
      <c r="CY44" s="623"/>
      <c r="CZ44" s="624">
        <v>15.2</v>
      </c>
      <c r="DA44" s="625"/>
      <c r="DB44" s="625"/>
      <c r="DC44" s="626"/>
      <c r="DD44" s="627">
        <v>219583</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222539</v>
      </c>
      <c r="CS45" s="634"/>
      <c r="CT45" s="634"/>
      <c r="CU45" s="634"/>
      <c r="CV45" s="634"/>
      <c r="CW45" s="634"/>
      <c r="CX45" s="634"/>
      <c r="CY45" s="635"/>
      <c r="CZ45" s="624">
        <v>4</v>
      </c>
      <c r="DA45" s="636"/>
      <c r="DB45" s="636"/>
      <c r="DC45" s="637"/>
      <c r="DD45" s="627">
        <v>10582</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348</v>
      </c>
      <c r="CG46" s="619"/>
      <c r="CH46" s="619"/>
      <c r="CI46" s="619"/>
      <c r="CJ46" s="619"/>
      <c r="CK46" s="619"/>
      <c r="CL46" s="619"/>
      <c r="CM46" s="619"/>
      <c r="CN46" s="619"/>
      <c r="CO46" s="619"/>
      <c r="CP46" s="619"/>
      <c r="CQ46" s="620"/>
      <c r="CR46" s="621">
        <v>597943</v>
      </c>
      <c r="CS46" s="622"/>
      <c r="CT46" s="622"/>
      <c r="CU46" s="622"/>
      <c r="CV46" s="622"/>
      <c r="CW46" s="622"/>
      <c r="CX46" s="622"/>
      <c r="CY46" s="623"/>
      <c r="CZ46" s="624">
        <v>10.8</v>
      </c>
      <c r="DA46" s="625"/>
      <c r="DB46" s="625"/>
      <c r="DC46" s="626"/>
      <c r="DD46" s="627">
        <v>209001</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349</v>
      </c>
      <c r="CG47" s="619"/>
      <c r="CH47" s="619"/>
      <c r="CI47" s="619"/>
      <c r="CJ47" s="619"/>
      <c r="CK47" s="619"/>
      <c r="CL47" s="619"/>
      <c r="CM47" s="619"/>
      <c r="CN47" s="619"/>
      <c r="CO47" s="619"/>
      <c r="CP47" s="619"/>
      <c r="CQ47" s="620"/>
      <c r="CR47" s="621">
        <v>97788</v>
      </c>
      <c r="CS47" s="634"/>
      <c r="CT47" s="634"/>
      <c r="CU47" s="634"/>
      <c r="CV47" s="634"/>
      <c r="CW47" s="634"/>
      <c r="CX47" s="634"/>
      <c r="CY47" s="635"/>
      <c r="CZ47" s="624">
        <v>1.8</v>
      </c>
      <c r="DA47" s="636"/>
      <c r="DB47" s="636"/>
      <c r="DC47" s="637"/>
      <c r="DD47" s="627">
        <v>38674</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351</v>
      </c>
      <c r="CE49" s="603"/>
      <c r="CF49" s="603"/>
      <c r="CG49" s="603"/>
      <c r="CH49" s="603"/>
      <c r="CI49" s="603"/>
      <c r="CJ49" s="603"/>
      <c r="CK49" s="603"/>
      <c r="CL49" s="603"/>
      <c r="CM49" s="603"/>
      <c r="CN49" s="603"/>
      <c r="CO49" s="603"/>
      <c r="CP49" s="603"/>
      <c r="CQ49" s="604"/>
      <c r="CR49" s="605">
        <v>5531486</v>
      </c>
      <c r="CS49" s="606"/>
      <c r="CT49" s="606"/>
      <c r="CU49" s="606"/>
      <c r="CV49" s="606"/>
      <c r="CW49" s="606"/>
      <c r="CX49" s="606"/>
      <c r="CY49" s="607"/>
      <c r="CZ49" s="608">
        <v>100</v>
      </c>
      <c r="DA49" s="609"/>
      <c r="DB49" s="609"/>
      <c r="DC49" s="610"/>
      <c r="DD49" s="611">
        <v>4066511</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hHBVmRJ0nxG7oys8TqBq6crqs3K51i6OqCr7bHB23EDFORR1OKcRv251A6uIcD8SX/a0xFIMlF2r4YsgPSH9hA==" saltValue="VXc8IFqqdBnq6Lrpmtmm/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374</v>
      </c>
      <c r="C7" s="1048"/>
      <c r="D7" s="1048"/>
      <c r="E7" s="1048"/>
      <c r="F7" s="1048"/>
      <c r="G7" s="1048"/>
      <c r="H7" s="1048"/>
      <c r="I7" s="1048"/>
      <c r="J7" s="1048"/>
      <c r="K7" s="1048"/>
      <c r="L7" s="1048"/>
      <c r="M7" s="1048"/>
      <c r="N7" s="1048"/>
      <c r="O7" s="1048"/>
      <c r="P7" s="1049"/>
      <c r="Q7" s="1102">
        <v>5768</v>
      </c>
      <c r="R7" s="1103"/>
      <c r="S7" s="1103"/>
      <c r="T7" s="1103"/>
      <c r="U7" s="1103"/>
      <c r="V7" s="1103">
        <v>5531</v>
      </c>
      <c r="W7" s="1103"/>
      <c r="X7" s="1103"/>
      <c r="Y7" s="1103"/>
      <c r="Z7" s="1103"/>
      <c r="AA7" s="1103">
        <v>236</v>
      </c>
      <c r="AB7" s="1103"/>
      <c r="AC7" s="1103"/>
      <c r="AD7" s="1103"/>
      <c r="AE7" s="1104"/>
      <c r="AF7" s="1105">
        <v>76</v>
      </c>
      <c r="AG7" s="1106"/>
      <c r="AH7" s="1106"/>
      <c r="AI7" s="1106"/>
      <c r="AJ7" s="1107"/>
      <c r="AK7" s="1108">
        <v>12</v>
      </c>
      <c r="AL7" s="1109"/>
      <c r="AM7" s="1109"/>
      <c r="AN7" s="1109"/>
      <c r="AO7" s="1109"/>
      <c r="AP7" s="1109">
        <v>5979</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550</v>
      </c>
      <c r="BT7" s="1100"/>
      <c r="BU7" s="1100"/>
      <c r="BV7" s="1100"/>
      <c r="BW7" s="1100"/>
      <c r="BX7" s="1100"/>
      <c r="BY7" s="1100"/>
      <c r="BZ7" s="1100"/>
      <c r="CA7" s="1100"/>
      <c r="CB7" s="1100"/>
      <c r="CC7" s="1100"/>
      <c r="CD7" s="1100"/>
      <c r="CE7" s="1100"/>
      <c r="CF7" s="1100"/>
      <c r="CG7" s="1112"/>
      <c r="CH7" s="1096">
        <v>0</v>
      </c>
      <c r="CI7" s="1097"/>
      <c r="CJ7" s="1097"/>
      <c r="CK7" s="1097"/>
      <c r="CL7" s="1098"/>
      <c r="CM7" s="1096">
        <v>17</v>
      </c>
      <c r="CN7" s="1097"/>
      <c r="CO7" s="1097"/>
      <c r="CP7" s="1097"/>
      <c r="CQ7" s="1098"/>
      <c r="CR7" s="1096">
        <v>10</v>
      </c>
      <c r="CS7" s="1097"/>
      <c r="CT7" s="1097"/>
      <c r="CU7" s="1097"/>
      <c r="CV7" s="1098"/>
      <c r="CW7" s="1096">
        <v>0</v>
      </c>
      <c r="CX7" s="1097"/>
      <c r="CY7" s="1097"/>
      <c r="CZ7" s="1097"/>
      <c r="DA7" s="1098"/>
      <c r="DB7" s="1096" t="s">
        <v>542</v>
      </c>
      <c r="DC7" s="1097"/>
      <c r="DD7" s="1097"/>
      <c r="DE7" s="1097"/>
      <c r="DF7" s="1098"/>
      <c r="DG7" s="1096" t="s">
        <v>542</v>
      </c>
      <c r="DH7" s="1097"/>
      <c r="DI7" s="1097"/>
      <c r="DJ7" s="1097"/>
      <c r="DK7" s="1098"/>
      <c r="DL7" s="1096" t="s">
        <v>542</v>
      </c>
      <c r="DM7" s="1097"/>
      <c r="DN7" s="1097"/>
      <c r="DO7" s="1097"/>
      <c r="DP7" s="1098"/>
      <c r="DQ7" s="1096" t="s">
        <v>542</v>
      </c>
      <c r="DR7" s="1097"/>
      <c r="DS7" s="1097"/>
      <c r="DT7" s="1097"/>
      <c r="DU7" s="1098"/>
      <c r="DV7" s="1099"/>
      <c r="DW7" s="1100"/>
      <c r="DX7" s="1100"/>
      <c r="DY7" s="1100"/>
      <c r="DZ7" s="1101"/>
      <c r="EA7" s="234"/>
    </row>
    <row r="8" spans="1:131" s="235" customFormat="1" ht="26.25" customHeight="1" x14ac:dyDescent="0.15">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551</v>
      </c>
      <c r="BT8" s="993"/>
      <c r="BU8" s="993"/>
      <c r="BV8" s="993"/>
      <c r="BW8" s="993"/>
      <c r="BX8" s="993"/>
      <c r="BY8" s="993"/>
      <c r="BZ8" s="993"/>
      <c r="CA8" s="993"/>
      <c r="CB8" s="993"/>
      <c r="CC8" s="993"/>
      <c r="CD8" s="993"/>
      <c r="CE8" s="993"/>
      <c r="CF8" s="993"/>
      <c r="CG8" s="1014"/>
      <c r="CH8" s="989">
        <v>3</v>
      </c>
      <c r="CI8" s="990"/>
      <c r="CJ8" s="990"/>
      <c r="CK8" s="990"/>
      <c r="CL8" s="991"/>
      <c r="CM8" s="989">
        <v>53</v>
      </c>
      <c r="CN8" s="990"/>
      <c r="CO8" s="990"/>
      <c r="CP8" s="990"/>
      <c r="CQ8" s="991"/>
      <c r="CR8" s="989">
        <v>59</v>
      </c>
      <c r="CS8" s="990"/>
      <c r="CT8" s="990"/>
      <c r="CU8" s="990"/>
      <c r="CV8" s="991"/>
      <c r="CW8" s="989">
        <v>13</v>
      </c>
      <c r="CX8" s="990"/>
      <c r="CY8" s="990"/>
      <c r="CZ8" s="990"/>
      <c r="DA8" s="991"/>
      <c r="DB8" s="989" t="s">
        <v>542</v>
      </c>
      <c r="DC8" s="990"/>
      <c r="DD8" s="990"/>
      <c r="DE8" s="990"/>
      <c r="DF8" s="991"/>
      <c r="DG8" s="989" t="s">
        <v>542</v>
      </c>
      <c r="DH8" s="990"/>
      <c r="DI8" s="990"/>
      <c r="DJ8" s="990"/>
      <c r="DK8" s="991"/>
      <c r="DL8" s="989" t="s">
        <v>542</v>
      </c>
      <c r="DM8" s="990"/>
      <c r="DN8" s="990"/>
      <c r="DO8" s="990"/>
      <c r="DP8" s="991"/>
      <c r="DQ8" s="989" t="s">
        <v>542</v>
      </c>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376</v>
      </c>
      <c r="B23" s="937" t="s">
        <v>377</v>
      </c>
      <c r="C23" s="938"/>
      <c r="D23" s="938"/>
      <c r="E23" s="938"/>
      <c r="F23" s="938"/>
      <c r="G23" s="938"/>
      <c r="H23" s="938"/>
      <c r="I23" s="938"/>
      <c r="J23" s="938"/>
      <c r="K23" s="938"/>
      <c r="L23" s="938"/>
      <c r="M23" s="938"/>
      <c r="N23" s="938"/>
      <c r="O23" s="938"/>
      <c r="P23" s="948"/>
      <c r="Q23" s="1067">
        <v>5768</v>
      </c>
      <c r="R23" s="1061"/>
      <c r="S23" s="1061"/>
      <c r="T23" s="1061"/>
      <c r="U23" s="1061"/>
      <c r="V23" s="1061">
        <v>5531</v>
      </c>
      <c r="W23" s="1061"/>
      <c r="X23" s="1061"/>
      <c r="Y23" s="1061"/>
      <c r="Z23" s="1061"/>
      <c r="AA23" s="1061">
        <v>236</v>
      </c>
      <c r="AB23" s="1061"/>
      <c r="AC23" s="1061"/>
      <c r="AD23" s="1061"/>
      <c r="AE23" s="1068"/>
      <c r="AF23" s="1069">
        <v>76</v>
      </c>
      <c r="AG23" s="1061"/>
      <c r="AH23" s="1061"/>
      <c r="AI23" s="1061"/>
      <c r="AJ23" s="1070"/>
      <c r="AK23" s="1071"/>
      <c r="AL23" s="1072"/>
      <c r="AM23" s="1072"/>
      <c r="AN23" s="1072"/>
      <c r="AO23" s="1072"/>
      <c r="AP23" s="1061">
        <v>5979</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388</v>
      </c>
      <c r="C28" s="1048"/>
      <c r="D28" s="1048"/>
      <c r="E28" s="1048"/>
      <c r="F28" s="1048"/>
      <c r="G28" s="1048"/>
      <c r="H28" s="1048"/>
      <c r="I28" s="1048"/>
      <c r="J28" s="1048"/>
      <c r="K28" s="1048"/>
      <c r="L28" s="1048"/>
      <c r="M28" s="1048"/>
      <c r="N28" s="1048"/>
      <c r="O28" s="1048"/>
      <c r="P28" s="1049"/>
      <c r="Q28" s="1050">
        <v>654</v>
      </c>
      <c r="R28" s="1051"/>
      <c r="S28" s="1051"/>
      <c r="T28" s="1051"/>
      <c r="U28" s="1051"/>
      <c r="V28" s="1051">
        <v>647</v>
      </c>
      <c r="W28" s="1051"/>
      <c r="X28" s="1051"/>
      <c r="Y28" s="1051"/>
      <c r="Z28" s="1051"/>
      <c r="AA28" s="1051">
        <v>7</v>
      </c>
      <c r="AB28" s="1051"/>
      <c r="AC28" s="1051"/>
      <c r="AD28" s="1051"/>
      <c r="AE28" s="1052"/>
      <c r="AF28" s="1053">
        <v>7</v>
      </c>
      <c r="AG28" s="1051"/>
      <c r="AH28" s="1051"/>
      <c r="AI28" s="1051"/>
      <c r="AJ28" s="1054"/>
      <c r="AK28" s="1042">
        <v>83</v>
      </c>
      <c r="AL28" s="1043"/>
      <c r="AM28" s="1043"/>
      <c r="AN28" s="1043"/>
      <c r="AO28" s="1043"/>
      <c r="AP28" s="1043" t="s">
        <v>542</v>
      </c>
      <c r="AQ28" s="1043"/>
      <c r="AR28" s="1043"/>
      <c r="AS28" s="1043"/>
      <c r="AT28" s="1043"/>
      <c r="AU28" s="1043" t="s">
        <v>542</v>
      </c>
      <c r="AV28" s="1043"/>
      <c r="AW28" s="1043"/>
      <c r="AX28" s="1043"/>
      <c r="AY28" s="1043"/>
      <c r="AZ28" s="1044" t="s">
        <v>542</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389</v>
      </c>
      <c r="C29" s="1031"/>
      <c r="D29" s="1031"/>
      <c r="E29" s="1031"/>
      <c r="F29" s="1031"/>
      <c r="G29" s="1031"/>
      <c r="H29" s="1031"/>
      <c r="I29" s="1031"/>
      <c r="J29" s="1031"/>
      <c r="K29" s="1031"/>
      <c r="L29" s="1031"/>
      <c r="M29" s="1031"/>
      <c r="N29" s="1031"/>
      <c r="O29" s="1031"/>
      <c r="P29" s="1032"/>
      <c r="Q29" s="1038">
        <v>848</v>
      </c>
      <c r="R29" s="1039"/>
      <c r="S29" s="1039"/>
      <c r="T29" s="1039"/>
      <c r="U29" s="1039"/>
      <c r="V29" s="1039">
        <v>815</v>
      </c>
      <c r="W29" s="1039"/>
      <c r="X29" s="1039"/>
      <c r="Y29" s="1039"/>
      <c r="Z29" s="1039"/>
      <c r="AA29" s="1039">
        <v>33</v>
      </c>
      <c r="AB29" s="1039"/>
      <c r="AC29" s="1039"/>
      <c r="AD29" s="1039"/>
      <c r="AE29" s="1040"/>
      <c r="AF29" s="1035">
        <v>33</v>
      </c>
      <c r="AG29" s="1036"/>
      <c r="AH29" s="1036"/>
      <c r="AI29" s="1036"/>
      <c r="AJ29" s="1037"/>
      <c r="AK29" s="980">
        <v>171</v>
      </c>
      <c r="AL29" s="971"/>
      <c r="AM29" s="971"/>
      <c r="AN29" s="971"/>
      <c r="AO29" s="971"/>
      <c r="AP29" s="971" t="s">
        <v>542</v>
      </c>
      <c r="AQ29" s="971"/>
      <c r="AR29" s="971"/>
      <c r="AS29" s="971"/>
      <c r="AT29" s="971"/>
      <c r="AU29" s="971" t="s">
        <v>542</v>
      </c>
      <c r="AV29" s="971"/>
      <c r="AW29" s="971"/>
      <c r="AX29" s="971"/>
      <c r="AY29" s="971"/>
      <c r="AZ29" s="1041" t="s">
        <v>542</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390</v>
      </c>
      <c r="C30" s="1031"/>
      <c r="D30" s="1031"/>
      <c r="E30" s="1031"/>
      <c r="F30" s="1031"/>
      <c r="G30" s="1031"/>
      <c r="H30" s="1031"/>
      <c r="I30" s="1031"/>
      <c r="J30" s="1031"/>
      <c r="K30" s="1031"/>
      <c r="L30" s="1031"/>
      <c r="M30" s="1031"/>
      <c r="N30" s="1031"/>
      <c r="O30" s="1031"/>
      <c r="P30" s="1032"/>
      <c r="Q30" s="1038">
        <v>94</v>
      </c>
      <c r="R30" s="1039"/>
      <c r="S30" s="1039"/>
      <c r="T30" s="1039"/>
      <c r="U30" s="1039"/>
      <c r="V30" s="1039">
        <v>94</v>
      </c>
      <c r="W30" s="1039"/>
      <c r="X30" s="1039"/>
      <c r="Y30" s="1039"/>
      <c r="Z30" s="1039"/>
      <c r="AA30" s="1039">
        <v>0</v>
      </c>
      <c r="AB30" s="1039"/>
      <c r="AC30" s="1039"/>
      <c r="AD30" s="1039"/>
      <c r="AE30" s="1040"/>
      <c r="AF30" s="1035">
        <v>0</v>
      </c>
      <c r="AG30" s="1036"/>
      <c r="AH30" s="1036"/>
      <c r="AI30" s="1036"/>
      <c r="AJ30" s="1037"/>
      <c r="AK30" s="980">
        <v>36</v>
      </c>
      <c r="AL30" s="971"/>
      <c r="AM30" s="971"/>
      <c r="AN30" s="971"/>
      <c r="AO30" s="971"/>
      <c r="AP30" s="971" t="s">
        <v>542</v>
      </c>
      <c r="AQ30" s="971"/>
      <c r="AR30" s="971"/>
      <c r="AS30" s="971"/>
      <c r="AT30" s="971"/>
      <c r="AU30" s="971" t="s">
        <v>542</v>
      </c>
      <c r="AV30" s="971"/>
      <c r="AW30" s="971"/>
      <c r="AX30" s="971"/>
      <c r="AY30" s="971"/>
      <c r="AZ30" s="1041" t="s">
        <v>542</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391</v>
      </c>
      <c r="C31" s="1031"/>
      <c r="D31" s="1031"/>
      <c r="E31" s="1031"/>
      <c r="F31" s="1031"/>
      <c r="G31" s="1031"/>
      <c r="H31" s="1031"/>
      <c r="I31" s="1031"/>
      <c r="J31" s="1031"/>
      <c r="K31" s="1031"/>
      <c r="L31" s="1031"/>
      <c r="M31" s="1031"/>
      <c r="N31" s="1031"/>
      <c r="O31" s="1031"/>
      <c r="P31" s="1032"/>
      <c r="Q31" s="1038">
        <v>137</v>
      </c>
      <c r="R31" s="1039"/>
      <c r="S31" s="1039"/>
      <c r="T31" s="1039"/>
      <c r="U31" s="1039"/>
      <c r="V31" s="1039">
        <v>127</v>
      </c>
      <c r="W31" s="1039"/>
      <c r="X31" s="1039"/>
      <c r="Y31" s="1039"/>
      <c r="Z31" s="1039"/>
      <c r="AA31" s="1039">
        <v>10</v>
      </c>
      <c r="AB31" s="1039"/>
      <c r="AC31" s="1039"/>
      <c r="AD31" s="1039"/>
      <c r="AE31" s="1040"/>
      <c r="AF31" s="1035">
        <v>175</v>
      </c>
      <c r="AG31" s="1036"/>
      <c r="AH31" s="1036"/>
      <c r="AI31" s="1036"/>
      <c r="AJ31" s="1037"/>
      <c r="AK31" s="980">
        <v>121</v>
      </c>
      <c r="AL31" s="971"/>
      <c r="AM31" s="971"/>
      <c r="AN31" s="971"/>
      <c r="AO31" s="971"/>
      <c r="AP31" s="971">
        <v>440</v>
      </c>
      <c r="AQ31" s="971"/>
      <c r="AR31" s="971"/>
      <c r="AS31" s="971"/>
      <c r="AT31" s="971"/>
      <c r="AU31" s="971">
        <v>217</v>
      </c>
      <c r="AV31" s="971"/>
      <c r="AW31" s="971"/>
      <c r="AX31" s="971"/>
      <c r="AY31" s="971"/>
      <c r="AZ31" s="1041" t="s">
        <v>557</v>
      </c>
      <c r="BA31" s="1041"/>
      <c r="BB31" s="1041"/>
      <c r="BC31" s="1041"/>
      <c r="BD31" s="1041"/>
      <c r="BE31" s="972" t="s">
        <v>392</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c r="C32" s="1031"/>
      <c r="D32" s="1031"/>
      <c r="E32" s="1031"/>
      <c r="F32" s="1031"/>
      <c r="G32" s="1031"/>
      <c r="H32" s="1031"/>
      <c r="I32" s="1031"/>
      <c r="J32" s="1031"/>
      <c r="K32" s="1031"/>
      <c r="L32" s="1031"/>
      <c r="M32" s="1031"/>
      <c r="N32" s="1031"/>
      <c r="O32" s="1031"/>
      <c r="P32" s="1032"/>
      <c r="Q32" s="1038"/>
      <c r="R32" s="1039"/>
      <c r="S32" s="1039"/>
      <c r="T32" s="1039"/>
      <c r="U32" s="1039"/>
      <c r="V32" s="1039"/>
      <c r="W32" s="1039"/>
      <c r="X32" s="1039"/>
      <c r="Y32" s="1039"/>
      <c r="Z32" s="1039"/>
      <c r="AA32" s="1039"/>
      <c r="AB32" s="1039"/>
      <c r="AC32" s="1039"/>
      <c r="AD32" s="1039"/>
      <c r="AE32" s="1040"/>
      <c r="AF32" s="1035"/>
      <c r="AG32" s="1036"/>
      <c r="AH32" s="1036"/>
      <c r="AI32" s="1036"/>
      <c r="AJ32" s="1037"/>
      <c r="AK32" s="980"/>
      <c r="AL32" s="971"/>
      <c r="AM32" s="971"/>
      <c r="AN32" s="971"/>
      <c r="AO32" s="971"/>
      <c r="AP32" s="971"/>
      <c r="AQ32" s="971"/>
      <c r="AR32" s="971"/>
      <c r="AS32" s="971"/>
      <c r="AT32" s="971"/>
      <c r="AU32" s="971"/>
      <c r="AV32" s="971"/>
      <c r="AW32" s="971"/>
      <c r="AX32" s="971"/>
      <c r="AY32" s="971"/>
      <c r="AZ32" s="1041"/>
      <c r="BA32" s="1041"/>
      <c r="BB32" s="1041"/>
      <c r="BC32" s="1041"/>
      <c r="BD32" s="1041"/>
      <c r="BE32" s="972"/>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393</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376</v>
      </c>
      <c r="B63" s="937" t="s">
        <v>394</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216</v>
      </c>
      <c r="AG63" s="959"/>
      <c r="AH63" s="959"/>
      <c r="AI63" s="959"/>
      <c r="AJ63" s="1022"/>
      <c r="AK63" s="1023"/>
      <c r="AL63" s="963"/>
      <c r="AM63" s="963"/>
      <c r="AN63" s="963"/>
      <c r="AO63" s="963"/>
      <c r="AP63" s="959">
        <v>440</v>
      </c>
      <c r="AQ63" s="959"/>
      <c r="AR63" s="959"/>
      <c r="AS63" s="959"/>
      <c r="AT63" s="959"/>
      <c r="AU63" s="959">
        <v>217</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395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396</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397</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543</v>
      </c>
      <c r="C68" s="986"/>
      <c r="D68" s="986"/>
      <c r="E68" s="986"/>
      <c r="F68" s="986"/>
      <c r="G68" s="986"/>
      <c r="H68" s="986"/>
      <c r="I68" s="986"/>
      <c r="J68" s="986"/>
      <c r="K68" s="986"/>
      <c r="L68" s="986"/>
      <c r="M68" s="986"/>
      <c r="N68" s="986"/>
      <c r="O68" s="986"/>
      <c r="P68" s="987"/>
      <c r="Q68" s="988">
        <v>874</v>
      </c>
      <c r="R68" s="982"/>
      <c r="S68" s="982"/>
      <c r="T68" s="982"/>
      <c r="U68" s="982"/>
      <c r="V68" s="982">
        <v>834</v>
      </c>
      <c r="W68" s="982"/>
      <c r="X68" s="982"/>
      <c r="Y68" s="982"/>
      <c r="Z68" s="982"/>
      <c r="AA68" s="982">
        <v>41</v>
      </c>
      <c r="AB68" s="982"/>
      <c r="AC68" s="982"/>
      <c r="AD68" s="982"/>
      <c r="AE68" s="982"/>
      <c r="AF68" s="982">
        <v>41</v>
      </c>
      <c r="AG68" s="982"/>
      <c r="AH68" s="982"/>
      <c r="AI68" s="982"/>
      <c r="AJ68" s="982"/>
      <c r="AK68" s="982" t="s">
        <v>542</v>
      </c>
      <c r="AL68" s="982"/>
      <c r="AM68" s="982"/>
      <c r="AN68" s="982"/>
      <c r="AO68" s="982"/>
      <c r="AP68" s="982">
        <v>112</v>
      </c>
      <c r="AQ68" s="982"/>
      <c r="AR68" s="982"/>
      <c r="AS68" s="982"/>
      <c r="AT68" s="982"/>
      <c r="AU68" s="982">
        <v>34</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544</v>
      </c>
      <c r="C69" s="975"/>
      <c r="D69" s="975"/>
      <c r="E69" s="975"/>
      <c r="F69" s="975"/>
      <c r="G69" s="975"/>
      <c r="H69" s="975"/>
      <c r="I69" s="975"/>
      <c r="J69" s="975"/>
      <c r="K69" s="975"/>
      <c r="L69" s="975"/>
      <c r="M69" s="975"/>
      <c r="N69" s="975"/>
      <c r="O69" s="975"/>
      <c r="P69" s="976"/>
      <c r="Q69" s="977">
        <v>4</v>
      </c>
      <c r="R69" s="971"/>
      <c r="S69" s="971"/>
      <c r="T69" s="971"/>
      <c r="U69" s="971"/>
      <c r="V69" s="971">
        <v>3</v>
      </c>
      <c r="W69" s="971"/>
      <c r="X69" s="971"/>
      <c r="Y69" s="971"/>
      <c r="Z69" s="971"/>
      <c r="AA69" s="971">
        <v>0</v>
      </c>
      <c r="AB69" s="971"/>
      <c r="AC69" s="971"/>
      <c r="AD69" s="971"/>
      <c r="AE69" s="971"/>
      <c r="AF69" s="971">
        <v>0</v>
      </c>
      <c r="AG69" s="971"/>
      <c r="AH69" s="971"/>
      <c r="AI69" s="971"/>
      <c r="AJ69" s="971"/>
      <c r="AK69" s="971" t="s">
        <v>542</v>
      </c>
      <c r="AL69" s="971"/>
      <c r="AM69" s="971"/>
      <c r="AN69" s="971"/>
      <c r="AO69" s="971"/>
      <c r="AP69" s="971" t="s">
        <v>542</v>
      </c>
      <c r="AQ69" s="971"/>
      <c r="AR69" s="971"/>
      <c r="AS69" s="971"/>
      <c r="AT69" s="971"/>
      <c r="AU69" s="971" t="s">
        <v>542</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545</v>
      </c>
      <c r="C70" s="975"/>
      <c r="D70" s="975"/>
      <c r="E70" s="975"/>
      <c r="F70" s="975"/>
      <c r="G70" s="975"/>
      <c r="H70" s="975"/>
      <c r="I70" s="975"/>
      <c r="J70" s="975"/>
      <c r="K70" s="975"/>
      <c r="L70" s="975"/>
      <c r="M70" s="975"/>
      <c r="N70" s="975"/>
      <c r="O70" s="975"/>
      <c r="P70" s="976"/>
      <c r="Q70" s="977">
        <v>142</v>
      </c>
      <c r="R70" s="971"/>
      <c r="S70" s="971"/>
      <c r="T70" s="971"/>
      <c r="U70" s="971"/>
      <c r="V70" s="971">
        <v>133</v>
      </c>
      <c r="W70" s="971"/>
      <c r="X70" s="971"/>
      <c r="Y70" s="971"/>
      <c r="Z70" s="971"/>
      <c r="AA70" s="971">
        <v>9</v>
      </c>
      <c r="AB70" s="971"/>
      <c r="AC70" s="971"/>
      <c r="AD70" s="971"/>
      <c r="AE70" s="971"/>
      <c r="AF70" s="971">
        <v>9</v>
      </c>
      <c r="AG70" s="971"/>
      <c r="AH70" s="971"/>
      <c r="AI70" s="971"/>
      <c r="AJ70" s="971"/>
      <c r="AK70" s="971" t="s">
        <v>542</v>
      </c>
      <c r="AL70" s="971"/>
      <c r="AM70" s="971"/>
      <c r="AN70" s="971"/>
      <c r="AO70" s="971"/>
      <c r="AP70" s="971" t="s">
        <v>542</v>
      </c>
      <c r="AQ70" s="971"/>
      <c r="AR70" s="971"/>
      <c r="AS70" s="971"/>
      <c r="AT70" s="971"/>
      <c r="AU70" s="971" t="s">
        <v>542</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546</v>
      </c>
      <c r="C71" s="975"/>
      <c r="D71" s="975"/>
      <c r="E71" s="975"/>
      <c r="F71" s="975"/>
      <c r="G71" s="975"/>
      <c r="H71" s="975"/>
      <c r="I71" s="975"/>
      <c r="J71" s="975"/>
      <c r="K71" s="975"/>
      <c r="L71" s="975"/>
      <c r="M71" s="975"/>
      <c r="N71" s="975"/>
      <c r="O71" s="975"/>
      <c r="P71" s="976"/>
      <c r="Q71" s="977">
        <v>3281</v>
      </c>
      <c r="R71" s="971"/>
      <c r="S71" s="971"/>
      <c r="T71" s="971"/>
      <c r="U71" s="971"/>
      <c r="V71" s="971">
        <v>2177</v>
      </c>
      <c r="W71" s="971"/>
      <c r="X71" s="971"/>
      <c r="Y71" s="971"/>
      <c r="Z71" s="971"/>
      <c r="AA71" s="971">
        <v>1103</v>
      </c>
      <c r="AB71" s="971"/>
      <c r="AC71" s="971"/>
      <c r="AD71" s="971"/>
      <c r="AE71" s="971"/>
      <c r="AF71" s="971">
        <v>1103</v>
      </c>
      <c r="AG71" s="971"/>
      <c r="AH71" s="971"/>
      <c r="AI71" s="971"/>
      <c r="AJ71" s="971"/>
      <c r="AK71" s="971">
        <v>2</v>
      </c>
      <c r="AL71" s="971"/>
      <c r="AM71" s="971"/>
      <c r="AN71" s="971"/>
      <c r="AO71" s="971"/>
      <c r="AP71" s="971" t="s">
        <v>542</v>
      </c>
      <c r="AQ71" s="971"/>
      <c r="AR71" s="971"/>
      <c r="AS71" s="971"/>
      <c r="AT71" s="971"/>
      <c r="AU71" s="971" t="s">
        <v>542</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547</v>
      </c>
      <c r="C72" s="975"/>
      <c r="D72" s="975"/>
      <c r="E72" s="975"/>
      <c r="F72" s="975"/>
      <c r="G72" s="975"/>
      <c r="H72" s="975"/>
      <c r="I72" s="975"/>
      <c r="J72" s="975"/>
      <c r="K72" s="975"/>
      <c r="L72" s="975"/>
      <c r="M72" s="975"/>
      <c r="N72" s="975"/>
      <c r="O72" s="975"/>
      <c r="P72" s="976"/>
      <c r="Q72" s="977">
        <v>6</v>
      </c>
      <c r="R72" s="971"/>
      <c r="S72" s="971"/>
      <c r="T72" s="971"/>
      <c r="U72" s="971"/>
      <c r="V72" s="971">
        <v>6</v>
      </c>
      <c r="W72" s="971"/>
      <c r="X72" s="971"/>
      <c r="Y72" s="971"/>
      <c r="Z72" s="971"/>
      <c r="AA72" s="971">
        <v>0</v>
      </c>
      <c r="AB72" s="971"/>
      <c r="AC72" s="971"/>
      <c r="AD72" s="971"/>
      <c r="AE72" s="971"/>
      <c r="AF72" s="971" t="s">
        <v>542</v>
      </c>
      <c r="AG72" s="971"/>
      <c r="AH72" s="971"/>
      <c r="AI72" s="971"/>
      <c r="AJ72" s="971"/>
      <c r="AK72" s="971" t="s">
        <v>542</v>
      </c>
      <c r="AL72" s="971"/>
      <c r="AM72" s="971"/>
      <c r="AN72" s="971"/>
      <c r="AO72" s="971"/>
      <c r="AP72" s="971" t="s">
        <v>542</v>
      </c>
      <c r="AQ72" s="971"/>
      <c r="AR72" s="971"/>
      <c r="AS72" s="971"/>
      <c r="AT72" s="971"/>
      <c r="AU72" s="971" t="s">
        <v>542</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548</v>
      </c>
      <c r="C73" s="975"/>
      <c r="D73" s="975"/>
      <c r="E73" s="975"/>
      <c r="F73" s="975"/>
      <c r="G73" s="975"/>
      <c r="H73" s="975"/>
      <c r="I73" s="975"/>
      <c r="J73" s="975"/>
      <c r="K73" s="975"/>
      <c r="L73" s="975"/>
      <c r="M73" s="975"/>
      <c r="N73" s="975"/>
      <c r="O73" s="975"/>
      <c r="P73" s="976"/>
      <c r="Q73" s="977">
        <v>80</v>
      </c>
      <c r="R73" s="971"/>
      <c r="S73" s="971"/>
      <c r="T73" s="971"/>
      <c r="U73" s="971"/>
      <c r="V73" s="971">
        <v>57</v>
      </c>
      <c r="W73" s="971"/>
      <c r="X73" s="971"/>
      <c r="Y73" s="971"/>
      <c r="Z73" s="971"/>
      <c r="AA73" s="971">
        <v>23</v>
      </c>
      <c r="AB73" s="971"/>
      <c r="AC73" s="971"/>
      <c r="AD73" s="971"/>
      <c r="AE73" s="971"/>
      <c r="AF73" s="971">
        <v>23</v>
      </c>
      <c r="AG73" s="971"/>
      <c r="AH73" s="971"/>
      <c r="AI73" s="971"/>
      <c r="AJ73" s="971"/>
      <c r="AK73" s="971" t="s">
        <v>542</v>
      </c>
      <c r="AL73" s="971"/>
      <c r="AM73" s="971"/>
      <c r="AN73" s="971"/>
      <c r="AO73" s="971"/>
      <c r="AP73" s="971" t="s">
        <v>542</v>
      </c>
      <c r="AQ73" s="971"/>
      <c r="AR73" s="971"/>
      <c r="AS73" s="971"/>
      <c r="AT73" s="971"/>
      <c r="AU73" s="971" t="s">
        <v>542</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549</v>
      </c>
      <c r="C74" s="975"/>
      <c r="D74" s="975"/>
      <c r="E74" s="975"/>
      <c r="F74" s="975"/>
      <c r="G74" s="975"/>
      <c r="H74" s="975"/>
      <c r="I74" s="975"/>
      <c r="J74" s="975"/>
      <c r="K74" s="975"/>
      <c r="L74" s="975"/>
      <c r="M74" s="975"/>
      <c r="N74" s="975"/>
      <c r="O74" s="975"/>
      <c r="P74" s="976"/>
      <c r="Q74" s="977">
        <v>152422</v>
      </c>
      <c r="R74" s="971"/>
      <c r="S74" s="971"/>
      <c r="T74" s="971"/>
      <c r="U74" s="971"/>
      <c r="V74" s="971">
        <v>149637</v>
      </c>
      <c r="W74" s="971"/>
      <c r="X74" s="971"/>
      <c r="Y74" s="971"/>
      <c r="Z74" s="971"/>
      <c r="AA74" s="971">
        <v>2785</v>
      </c>
      <c r="AB74" s="971"/>
      <c r="AC74" s="971"/>
      <c r="AD74" s="971"/>
      <c r="AE74" s="971"/>
      <c r="AF74" s="971">
        <v>2785</v>
      </c>
      <c r="AG74" s="971"/>
      <c r="AH74" s="971"/>
      <c r="AI74" s="971"/>
      <c r="AJ74" s="971"/>
      <c r="AK74" s="971" t="s">
        <v>542</v>
      </c>
      <c r="AL74" s="971"/>
      <c r="AM74" s="971"/>
      <c r="AN74" s="971"/>
      <c r="AO74" s="971"/>
      <c r="AP74" s="971" t="s">
        <v>542</v>
      </c>
      <c r="AQ74" s="971"/>
      <c r="AR74" s="971"/>
      <c r="AS74" s="971"/>
      <c r="AT74" s="971"/>
      <c r="AU74" s="971" t="s">
        <v>542</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376</v>
      </c>
      <c r="B88" s="937" t="s">
        <v>398</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3961</v>
      </c>
      <c r="AG88" s="959"/>
      <c r="AH88" s="959"/>
      <c r="AI88" s="959"/>
      <c r="AJ88" s="959"/>
      <c r="AK88" s="963"/>
      <c r="AL88" s="963"/>
      <c r="AM88" s="963"/>
      <c r="AN88" s="963"/>
      <c r="AO88" s="963"/>
      <c r="AP88" s="959">
        <v>112</v>
      </c>
      <c r="AQ88" s="959"/>
      <c r="AR88" s="959"/>
      <c r="AS88" s="959"/>
      <c r="AT88" s="959"/>
      <c r="AU88" s="959">
        <v>34</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37" t="s">
        <v>399</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69</v>
      </c>
      <c r="CS102" s="953"/>
      <c r="CT102" s="953"/>
      <c r="CU102" s="953"/>
      <c r="CV102" s="954"/>
      <c r="CW102" s="952">
        <v>13</v>
      </c>
      <c r="CX102" s="953"/>
      <c r="CY102" s="953"/>
      <c r="CZ102" s="953"/>
      <c r="DA102" s="954"/>
      <c r="DB102" s="952" t="s">
        <v>557</v>
      </c>
      <c r="DC102" s="953"/>
      <c r="DD102" s="953"/>
      <c r="DE102" s="953"/>
      <c r="DF102" s="954"/>
      <c r="DG102" s="952" t="s">
        <v>557</v>
      </c>
      <c r="DH102" s="953"/>
      <c r="DI102" s="953"/>
      <c r="DJ102" s="953"/>
      <c r="DK102" s="954"/>
      <c r="DL102" s="952" t="s">
        <v>557</v>
      </c>
      <c r="DM102" s="953"/>
      <c r="DN102" s="953"/>
      <c r="DO102" s="953"/>
      <c r="DP102" s="954"/>
      <c r="DQ102" s="952" t="s">
        <v>557</v>
      </c>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400</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401</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404</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405</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406</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407</v>
      </c>
      <c r="AB109" s="896"/>
      <c r="AC109" s="896"/>
      <c r="AD109" s="896"/>
      <c r="AE109" s="897"/>
      <c r="AF109" s="898" t="s">
        <v>408</v>
      </c>
      <c r="AG109" s="896"/>
      <c r="AH109" s="896"/>
      <c r="AI109" s="896"/>
      <c r="AJ109" s="897"/>
      <c r="AK109" s="898" t="s">
        <v>294</v>
      </c>
      <c r="AL109" s="896"/>
      <c r="AM109" s="896"/>
      <c r="AN109" s="896"/>
      <c r="AO109" s="897"/>
      <c r="AP109" s="898" t="s">
        <v>409</v>
      </c>
      <c r="AQ109" s="896"/>
      <c r="AR109" s="896"/>
      <c r="AS109" s="896"/>
      <c r="AT109" s="929"/>
      <c r="AU109" s="895" t="s">
        <v>406</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407</v>
      </c>
      <c r="BR109" s="896"/>
      <c r="BS109" s="896"/>
      <c r="BT109" s="896"/>
      <c r="BU109" s="897"/>
      <c r="BV109" s="898" t="s">
        <v>408</v>
      </c>
      <c r="BW109" s="896"/>
      <c r="BX109" s="896"/>
      <c r="BY109" s="896"/>
      <c r="BZ109" s="897"/>
      <c r="CA109" s="898" t="s">
        <v>294</v>
      </c>
      <c r="CB109" s="896"/>
      <c r="CC109" s="896"/>
      <c r="CD109" s="896"/>
      <c r="CE109" s="897"/>
      <c r="CF109" s="936" t="s">
        <v>409</v>
      </c>
      <c r="CG109" s="936"/>
      <c r="CH109" s="936"/>
      <c r="CI109" s="936"/>
      <c r="CJ109" s="936"/>
      <c r="CK109" s="898" t="s">
        <v>410</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407</v>
      </c>
      <c r="DH109" s="896"/>
      <c r="DI109" s="896"/>
      <c r="DJ109" s="896"/>
      <c r="DK109" s="897"/>
      <c r="DL109" s="898" t="s">
        <v>408</v>
      </c>
      <c r="DM109" s="896"/>
      <c r="DN109" s="896"/>
      <c r="DO109" s="896"/>
      <c r="DP109" s="897"/>
      <c r="DQ109" s="898" t="s">
        <v>294</v>
      </c>
      <c r="DR109" s="896"/>
      <c r="DS109" s="896"/>
      <c r="DT109" s="896"/>
      <c r="DU109" s="897"/>
      <c r="DV109" s="898" t="s">
        <v>409</v>
      </c>
      <c r="DW109" s="896"/>
      <c r="DX109" s="896"/>
      <c r="DY109" s="896"/>
      <c r="DZ109" s="929"/>
    </row>
    <row r="110" spans="1:131" s="230" customFormat="1" ht="26.25" customHeight="1" x14ac:dyDescent="0.15">
      <c r="A110" s="807" t="s">
        <v>411</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465157</v>
      </c>
      <c r="AB110" s="889"/>
      <c r="AC110" s="889"/>
      <c r="AD110" s="889"/>
      <c r="AE110" s="890"/>
      <c r="AF110" s="891">
        <v>539020</v>
      </c>
      <c r="AG110" s="889"/>
      <c r="AH110" s="889"/>
      <c r="AI110" s="889"/>
      <c r="AJ110" s="890"/>
      <c r="AK110" s="891">
        <v>578568</v>
      </c>
      <c r="AL110" s="889"/>
      <c r="AM110" s="889"/>
      <c r="AN110" s="889"/>
      <c r="AO110" s="890"/>
      <c r="AP110" s="892">
        <v>18.399999999999999</v>
      </c>
      <c r="AQ110" s="893"/>
      <c r="AR110" s="893"/>
      <c r="AS110" s="893"/>
      <c r="AT110" s="894"/>
      <c r="AU110" s="930" t="s">
        <v>69</v>
      </c>
      <c r="AV110" s="931"/>
      <c r="AW110" s="931"/>
      <c r="AX110" s="931"/>
      <c r="AY110" s="931"/>
      <c r="AZ110" s="860" t="s">
        <v>412</v>
      </c>
      <c r="BA110" s="808"/>
      <c r="BB110" s="808"/>
      <c r="BC110" s="808"/>
      <c r="BD110" s="808"/>
      <c r="BE110" s="808"/>
      <c r="BF110" s="808"/>
      <c r="BG110" s="808"/>
      <c r="BH110" s="808"/>
      <c r="BI110" s="808"/>
      <c r="BJ110" s="808"/>
      <c r="BK110" s="808"/>
      <c r="BL110" s="808"/>
      <c r="BM110" s="808"/>
      <c r="BN110" s="808"/>
      <c r="BO110" s="808"/>
      <c r="BP110" s="809"/>
      <c r="BQ110" s="861">
        <v>6465093</v>
      </c>
      <c r="BR110" s="842"/>
      <c r="BS110" s="842"/>
      <c r="BT110" s="842"/>
      <c r="BU110" s="842"/>
      <c r="BV110" s="842">
        <v>6138899</v>
      </c>
      <c r="BW110" s="842"/>
      <c r="BX110" s="842"/>
      <c r="BY110" s="842"/>
      <c r="BZ110" s="842"/>
      <c r="CA110" s="842">
        <v>5979090</v>
      </c>
      <c r="CB110" s="842"/>
      <c r="CC110" s="842"/>
      <c r="CD110" s="842"/>
      <c r="CE110" s="842"/>
      <c r="CF110" s="866">
        <v>190.1</v>
      </c>
      <c r="CG110" s="867"/>
      <c r="CH110" s="867"/>
      <c r="CI110" s="867"/>
      <c r="CJ110" s="867"/>
      <c r="CK110" s="926" t="s">
        <v>413</v>
      </c>
      <c r="CL110" s="819"/>
      <c r="CM110" s="860" t="s">
        <v>414</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15">
      <c r="A111" s="774" t="s">
        <v>415</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416</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417</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15">
      <c r="A112" s="912" t="s">
        <v>418</v>
      </c>
      <c r="B112" s="913"/>
      <c r="C112" s="752" t="s">
        <v>419</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420</v>
      </c>
      <c r="BA112" s="752"/>
      <c r="BB112" s="752"/>
      <c r="BC112" s="752"/>
      <c r="BD112" s="752"/>
      <c r="BE112" s="752"/>
      <c r="BF112" s="752"/>
      <c r="BG112" s="752"/>
      <c r="BH112" s="752"/>
      <c r="BI112" s="752"/>
      <c r="BJ112" s="752"/>
      <c r="BK112" s="752"/>
      <c r="BL112" s="752"/>
      <c r="BM112" s="752"/>
      <c r="BN112" s="752"/>
      <c r="BO112" s="752"/>
      <c r="BP112" s="753"/>
      <c r="BQ112" s="816">
        <v>403935</v>
      </c>
      <c r="BR112" s="817"/>
      <c r="BS112" s="817"/>
      <c r="BT112" s="817"/>
      <c r="BU112" s="817"/>
      <c r="BV112" s="817">
        <v>322443</v>
      </c>
      <c r="BW112" s="817"/>
      <c r="BX112" s="817"/>
      <c r="BY112" s="817"/>
      <c r="BZ112" s="817"/>
      <c r="CA112" s="817">
        <v>323549</v>
      </c>
      <c r="CB112" s="817"/>
      <c r="CC112" s="817"/>
      <c r="CD112" s="817"/>
      <c r="CE112" s="817"/>
      <c r="CF112" s="875">
        <v>10.3</v>
      </c>
      <c r="CG112" s="876"/>
      <c r="CH112" s="876"/>
      <c r="CI112" s="876"/>
      <c r="CJ112" s="876"/>
      <c r="CK112" s="927"/>
      <c r="CL112" s="821"/>
      <c r="CM112" s="815" t="s">
        <v>421</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15">
      <c r="A113" s="914"/>
      <c r="B113" s="915"/>
      <c r="C113" s="752" t="s">
        <v>422</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61878</v>
      </c>
      <c r="AB113" s="919"/>
      <c r="AC113" s="919"/>
      <c r="AD113" s="919"/>
      <c r="AE113" s="920"/>
      <c r="AF113" s="921">
        <v>38173</v>
      </c>
      <c r="AG113" s="919"/>
      <c r="AH113" s="919"/>
      <c r="AI113" s="919"/>
      <c r="AJ113" s="920"/>
      <c r="AK113" s="921">
        <v>94832</v>
      </c>
      <c r="AL113" s="919"/>
      <c r="AM113" s="919"/>
      <c r="AN113" s="919"/>
      <c r="AO113" s="920"/>
      <c r="AP113" s="922">
        <v>3</v>
      </c>
      <c r="AQ113" s="923"/>
      <c r="AR113" s="923"/>
      <c r="AS113" s="923"/>
      <c r="AT113" s="924"/>
      <c r="AU113" s="932"/>
      <c r="AV113" s="933"/>
      <c r="AW113" s="933"/>
      <c r="AX113" s="933"/>
      <c r="AY113" s="933"/>
      <c r="AZ113" s="815" t="s">
        <v>423</v>
      </c>
      <c r="BA113" s="752"/>
      <c r="BB113" s="752"/>
      <c r="BC113" s="752"/>
      <c r="BD113" s="752"/>
      <c r="BE113" s="752"/>
      <c r="BF113" s="752"/>
      <c r="BG113" s="752"/>
      <c r="BH113" s="752"/>
      <c r="BI113" s="752"/>
      <c r="BJ113" s="752"/>
      <c r="BK113" s="752"/>
      <c r="BL113" s="752"/>
      <c r="BM113" s="752"/>
      <c r="BN113" s="752"/>
      <c r="BO113" s="752"/>
      <c r="BP113" s="753"/>
      <c r="BQ113" s="816">
        <v>47717</v>
      </c>
      <c r="BR113" s="817"/>
      <c r="BS113" s="817"/>
      <c r="BT113" s="817"/>
      <c r="BU113" s="817"/>
      <c r="BV113" s="817">
        <v>40924</v>
      </c>
      <c r="BW113" s="817"/>
      <c r="BX113" s="817"/>
      <c r="BY113" s="817"/>
      <c r="BZ113" s="817"/>
      <c r="CA113" s="817">
        <v>34103</v>
      </c>
      <c r="CB113" s="817"/>
      <c r="CC113" s="817"/>
      <c r="CD113" s="817"/>
      <c r="CE113" s="817"/>
      <c r="CF113" s="875">
        <v>1.1000000000000001</v>
      </c>
      <c r="CG113" s="876"/>
      <c r="CH113" s="876"/>
      <c r="CI113" s="876"/>
      <c r="CJ113" s="876"/>
      <c r="CK113" s="927"/>
      <c r="CL113" s="821"/>
      <c r="CM113" s="815" t="s">
        <v>424</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15">
      <c r="A114" s="914"/>
      <c r="B114" s="915"/>
      <c r="C114" s="752" t="s">
        <v>425</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7014</v>
      </c>
      <c r="AB114" s="780"/>
      <c r="AC114" s="780"/>
      <c r="AD114" s="780"/>
      <c r="AE114" s="781"/>
      <c r="AF114" s="782">
        <v>7015</v>
      </c>
      <c r="AG114" s="780"/>
      <c r="AH114" s="780"/>
      <c r="AI114" s="780"/>
      <c r="AJ114" s="781"/>
      <c r="AK114" s="782">
        <v>7015</v>
      </c>
      <c r="AL114" s="780"/>
      <c r="AM114" s="780"/>
      <c r="AN114" s="780"/>
      <c r="AO114" s="781"/>
      <c r="AP114" s="824">
        <v>0.2</v>
      </c>
      <c r="AQ114" s="825"/>
      <c r="AR114" s="825"/>
      <c r="AS114" s="825"/>
      <c r="AT114" s="826"/>
      <c r="AU114" s="932"/>
      <c r="AV114" s="933"/>
      <c r="AW114" s="933"/>
      <c r="AX114" s="933"/>
      <c r="AY114" s="933"/>
      <c r="AZ114" s="815" t="s">
        <v>426</v>
      </c>
      <c r="BA114" s="752"/>
      <c r="BB114" s="752"/>
      <c r="BC114" s="752"/>
      <c r="BD114" s="752"/>
      <c r="BE114" s="752"/>
      <c r="BF114" s="752"/>
      <c r="BG114" s="752"/>
      <c r="BH114" s="752"/>
      <c r="BI114" s="752"/>
      <c r="BJ114" s="752"/>
      <c r="BK114" s="752"/>
      <c r="BL114" s="752"/>
      <c r="BM114" s="752"/>
      <c r="BN114" s="752"/>
      <c r="BO114" s="752"/>
      <c r="BP114" s="753"/>
      <c r="BQ114" s="816">
        <v>1029968</v>
      </c>
      <c r="BR114" s="817"/>
      <c r="BS114" s="817"/>
      <c r="BT114" s="817"/>
      <c r="BU114" s="817"/>
      <c r="BV114" s="817">
        <v>1135158</v>
      </c>
      <c r="BW114" s="817"/>
      <c r="BX114" s="817"/>
      <c r="BY114" s="817"/>
      <c r="BZ114" s="817"/>
      <c r="CA114" s="817">
        <v>1005546</v>
      </c>
      <c r="CB114" s="817"/>
      <c r="CC114" s="817"/>
      <c r="CD114" s="817"/>
      <c r="CE114" s="817"/>
      <c r="CF114" s="875">
        <v>32</v>
      </c>
      <c r="CG114" s="876"/>
      <c r="CH114" s="876"/>
      <c r="CI114" s="876"/>
      <c r="CJ114" s="876"/>
      <c r="CK114" s="927"/>
      <c r="CL114" s="821"/>
      <c r="CM114" s="815" t="s">
        <v>427</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15">
      <c r="A115" s="914"/>
      <c r="B115" s="915"/>
      <c r="C115" s="752" t="s">
        <v>428</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429</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430</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15">
      <c r="A116" s="916"/>
      <c r="B116" s="917"/>
      <c r="C116" s="839" t="s">
        <v>431</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432</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433</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434</v>
      </c>
      <c r="Z117" s="897"/>
      <c r="AA117" s="902">
        <v>534049</v>
      </c>
      <c r="AB117" s="903"/>
      <c r="AC117" s="903"/>
      <c r="AD117" s="903"/>
      <c r="AE117" s="904"/>
      <c r="AF117" s="905">
        <v>584208</v>
      </c>
      <c r="AG117" s="903"/>
      <c r="AH117" s="903"/>
      <c r="AI117" s="903"/>
      <c r="AJ117" s="904"/>
      <c r="AK117" s="905">
        <v>680415</v>
      </c>
      <c r="AL117" s="903"/>
      <c r="AM117" s="903"/>
      <c r="AN117" s="903"/>
      <c r="AO117" s="904"/>
      <c r="AP117" s="906"/>
      <c r="AQ117" s="907"/>
      <c r="AR117" s="907"/>
      <c r="AS117" s="907"/>
      <c r="AT117" s="908"/>
      <c r="AU117" s="932"/>
      <c r="AV117" s="933"/>
      <c r="AW117" s="933"/>
      <c r="AX117" s="933"/>
      <c r="AY117" s="933"/>
      <c r="AZ117" s="863" t="s">
        <v>435</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436</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15">
      <c r="A118" s="895" t="s">
        <v>410</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407</v>
      </c>
      <c r="AB118" s="896"/>
      <c r="AC118" s="896"/>
      <c r="AD118" s="896"/>
      <c r="AE118" s="897"/>
      <c r="AF118" s="898" t="s">
        <v>408</v>
      </c>
      <c r="AG118" s="896"/>
      <c r="AH118" s="896"/>
      <c r="AI118" s="896"/>
      <c r="AJ118" s="897"/>
      <c r="AK118" s="898" t="s">
        <v>294</v>
      </c>
      <c r="AL118" s="896"/>
      <c r="AM118" s="896"/>
      <c r="AN118" s="896"/>
      <c r="AO118" s="897"/>
      <c r="AP118" s="899" t="s">
        <v>409</v>
      </c>
      <c r="AQ118" s="900"/>
      <c r="AR118" s="900"/>
      <c r="AS118" s="900"/>
      <c r="AT118" s="901"/>
      <c r="AU118" s="932"/>
      <c r="AV118" s="933"/>
      <c r="AW118" s="933"/>
      <c r="AX118" s="933"/>
      <c r="AY118" s="933"/>
      <c r="AZ118" s="838" t="s">
        <v>437</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438</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15">
      <c r="A119" s="818" t="s">
        <v>413</v>
      </c>
      <c r="B119" s="819"/>
      <c r="C119" s="860" t="s">
        <v>414</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439</v>
      </c>
      <c r="BP119" s="878"/>
      <c r="BQ119" s="879">
        <v>7946713</v>
      </c>
      <c r="BR119" s="845"/>
      <c r="BS119" s="845"/>
      <c r="BT119" s="845"/>
      <c r="BU119" s="845"/>
      <c r="BV119" s="845">
        <v>7637424</v>
      </c>
      <c r="BW119" s="845"/>
      <c r="BX119" s="845"/>
      <c r="BY119" s="845"/>
      <c r="BZ119" s="845"/>
      <c r="CA119" s="845">
        <v>7342288</v>
      </c>
      <c r="CB119" s="845"/>
      <c r="CC119" s="845"/>
      <c r="CD119" s="845"/>
      <c r="CE119" s="845"/>
      <c r="CF119" s="748"/>
      <c r="CG119" s="749"/>
      <c r="CH119" s="749"/>
      <c r="CI119" s="749"/>
      <c r="CJ119" s="834"/>
      <c r="CK119" s="928"/>
      <c r="CL119" s="823"/>
      <c r="CM119" s="838" t="s">
        <v>440</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15">
      <c r="A120" s="820"/>
      <c r="B120" s="821"/>
      <c r="C120" s="815" t="s">
        <v>417</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441</v>
      </c>
      <c r="AV120" s="881"/>
      <c r="AW120" s="881"/>
      <c r="AX120" s="881"/>
      <c r="AY120" s="882"/>
      <c r="AZ120" s="860" t="s">
        <v>442</v>
      </c>
      <c r="BA120" s="808"/>
      <c r="BB120" s="808"/>
      <c r="BC120" s="808"/>
      <c r="BD120" s="808"/>
      <c r="BE120" s="808"/>
      <c r="BF120" s="808"/>
      <c r="BG120" s="808"/>
      <c r="BH120" s="808"/>
      <c r="BI120" s="808"/>
      <c r="BJ120" s="808"/>
      <c r="BK120" s="808"/>
      <c r="BL120" s="808"/>
      <c r="BM120" s="808"/>
      <c r="BN120" s="808"/>
      <c r="BO120" s="808"/>
      <c r="BP120" s="809"/>
      <c r="BQ120" s="861">
        <v>7530749</v>
      </c>
      <c r="BR120" s="842"/>
      <c r="BS120" s="842"/>
      <c r="BT120" s="842"/>
      <c r="BU120" s="842"/>
      <c r="BV120" s="842">
        <v>10144787</v>
      </c>
      <c r="BW120" s="842"/>
      <c r="BX120" s="842"/>
      <c r="BY120" s="842"/>
      <c r="BZ120" s="842"/>
      <c r="CA120" s="842">
        <v>8842068</v>
      </c>
      <c r="CB120" s="842"/>
      <c r="CC120" s="842"/>
      <c r="CD120" s="842"/>
      <c r="CE120" s="842"/>
      <c r="CF120" s="866">
        <v>281.10000000000002</v>
      </c>
      <c r="CG120" s="867"/>
      <c r="CH120" s="867"/>
      <c r="CI120" s="867"/>
      <c r="CJ120" s="867"/>
      <c r="CK120" s="868" t="s">
        <v>443</v>
      </c>
      <c r="CL120" s="852"/>
      <c r="CM120" s="852"/>
      <c r="CN120" s="852"/>
      <c r="CO120" s="853"/>
      <c r="CP120" s="872" t="s">
        <v>391</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v>323549</v>
      </c>
      <c r="DR120" s="842"/>
      <c r="DS120" s="842"/>
      <c r="DT120" s="842"/>
      <c r="DU120" s="842"/>
      <c r="DV120" s="843">
        <v>10.3</v>
      </c>
      <c r="DW120" s="843"/>
      <c r="DX120" s="843"/>
      <c r="DY120" s="843"/>
      <c r="DZ120" s="844"/>
    </row>
    <row r="121" spans="1:130" s="230" customFormat="1" ht="26.25" customHeight="1" x14ac:dyDescent="0.15">
      <c r="A121" s="820"/>
      <c r="B121" s="821"/>
      <c r="C121" s="863" t="s">
        <v>444</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445</v>
      </c>
      <c r="BA121" s="752"/>
      <c r="BB121" s="752"/>
      <c r="BC121" s="752"/>
      <c r="BD121" s="752"/>
      <c r="BE121" s="752"/>
      <c r="BF121" s="752"/>
      <c r="BG121" s="752"/>
      <c r="BH121" s="752"/>
      <c r="BI121" s="752"/>
      <c r="BJ121" s="752"/>
      <c r="BK121" s="752"/>
      <c r="BL121" s="752"/>
      <c r="BM121" s="752"/>
      <c r="BN121" s="752"/>
      <c r="BO121" s="752"/>
      <c r="BP121" s="753"/>
      <c r="BQ121" s="816" t="s">
        <v>122</v>
      </c>
      <c r="BR121" s="817"/>
      <c r="BS121" s="817"/>
      <c r="BT121" s="817"/>
      <c r="BU121" s="817"/>
      <c r="BV121" s="817" t="s">
        <v>122</v>
      </c>
      <c r="BW121" s="817"/>
      <c r="BX121" s="817"/>
      <c r="BY121" s="817"/>
      <c r="BZ121" s="817"/>
      <c r="CA121" s="817" t="s">
        <v>122</v>
      </c>
      <c r="CB121" s="817"/>
      <c r="CC121" s="817"/>
      <c r="CD121" s="817"/>
      <c r="CE121" s="817"/>
      <c r="CF121" s="875" t="s">
        <v>122</v>
      </c>
      <c r="CG121" s="876"/>
      <c r="CH121" s="876"/>
      <c r="CI121" s="876"/>
      <c r="CJ121" s="876"/>
      <c r="CK121" s="869"/>
      <c r="CL121" s="855"/>
      <c r="CM121" s="855"/>
      <c r="CN121" s="855"/>
      <c r="CO121" s="856"/>
      <c r="CP121" s="835" t="s">
        <v>389</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t="s">
        <v>122</v>
      </c>
      <c r="DR121" s="817"/>
      <c r="DS121" s="817"/>
      <c r="DT121" s="817"/>
      <c r="DU121" s="817"/>
      <c r="DV121" s="794" t="s">
        <v>122</v>
      </c>
      <c r="DW121" s="794"/>
      <c r="DX121" s="794"/>
      <c r="DY121" s="794"/>
      <c r="DZ121" s="795"/>
    </row>
    <row r="122" spans="1:130" s="230" customFormat="1" ht="26.25" customHeight="1" x14ac:dyDescent="0.15">
      <c r="A122" s="820"/>
      <c r="B122" s="821"/>
      <c r="C122" s="815" t="s">
        <v>427</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446</v>
      </c>
      <c r="BA122" s="839"/>
      <c r="BB122" s="839"/>
      <c r="BC122" s="839"/>
      <c r="BD122" s="839"/>
      <c r="BE122" s="839"/>
      <c r="BF122" s="839"/>
      <c r="BG122" s="839"/>
      <c r="BH122" s="839"/>
      <c r="BI122" s="839"/>
      <c r="BJ122" s="839"/>
      <c r="BK122" s="839"/>
      <c r="BL122" s="839"/>
      <c r="BM122" s="839"/>
      <c r="BN122" s="839"/>
      <c r="BO122" s="839"/>
      <c r="BP122" s="840"/>
      <c r="BQ122" s="879">
        <v>5796195</v>
      </c>
      <c r="BR122" s="845"/>
      <c r="BS122" s="845"/>
      <c r="BT122" s="845"/>
      <c r="BU122" s="845"/>
      <c r="BV122" s="845">
        <v>5703122</v>
      </c>
      <c r="BW122" s="845"/>
      <c r="BX122" s="845"/>
      <c r="BY122" s="845"/>
      <c r="BZ122" s="845"/>
      <c r="CA122" s="845">
        <v>5472420</v>
      </c>
      <c r="CB122" s="845"/>
      <c r="CC122" s="845"/>
      <c r="CD122" s="845"/>
      <c r="CE122" s="845"/>
      <c r="CF122" s="846">
        <v>174</v>
      </c>
      <c r="CG122" s="847"/>
      <c r="CH122" s="847"/>
      <c r="CI122" s="847"/>
      <c r="CJ122" s="847"/>
      <c r="CK122" s="869"/>
      <c r="CL122" s="855"/>
      <c r="CM122" s="855"/>
      <c r="CN122" s="855"/>
      <c r="CO122" s="856"/>
      <c r="CP122" s="835" t="s">
        <v>388</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30" customFormat="1" ht="26.25" customHeight="1" x14ac:dyDescent="0.15">
      <c r="A123" s="820"/>
      <c r="B123" s="821"/>
      <c r="C123" s="815" t="s">
        <v>433</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447</v>
      </c>
      <c r="BP123" s="878"/>
      <c r="BQ123" s="832">
        <v>13326944</v>
      </c>
      <c r="BR123" s="833"/>
      <c r="BS123" s="833"/>
      <c r="BT123" s="833"/>
      <c r="BU123" s="833"/>
      <c r="BV123" s="833">
        <v>15847909</v>
      </c>
      <c r="BW123" s="833"/>
      <c r="BX123" s="833"/>
      <c r="BY123" s="833"/>
      <c r="BZ123" s="833"/>
      <c r="CA123" s="833">
        <v>14314488</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
      <c r="A124" s="820"/>
      <c r="B124" s="821"/>
      <c r="C124" s="815" t="s">
        <v>436</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448</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449</v>
      </c>
      <c r="CQ124" s="836"/>
      <c r="CR124" s="836"/>
      <c r="CS124" s="836"/>
      <c r="CT124" s="836"/>
      <c r="CU124" s="836"/>
      <c r="CV124" s="836"/>
      <c r="CW124" s="836"/>
      <c r="CX124" s="836"/>
      <c r="CY124" s="836"/>
      <c r="CZ124" s="836"/>
      <c r="DA124" s="836"/>
      <c r="DB124" s="836"/>
      <c r="DC124" s="836"/>
      <c r="DD124" s="836"/>
      <c r="DE124" s="836"/>
      <c r="DF124" s="837"/>
      <c r="DG124" s="763">
        <v>403935</v>
      </c>
      <c r="DH124" s="764"/>
      <c r="DI124" s="764"/>
      <c r="DJ124" s="764"/>
      <c r="DK124" s="765"/>
      <c r="DL124" s="766">
        <v>322443</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15">
      <c r="A125" s="820"/>
      <c r="B125" s="821"/>
      <c r="C125" s="815" t="s">
        <v>438</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450</v>
      </c>
      <c r="CL125" s="852"/>
      <c r="CM125" s="852"/>
      <c r="CN125" s="852"/>
      <c r="CO125" s="853"/>
      <c r="CP125" s="860" t="s">
        <v>451</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
      <c r="A126" s="820"/>
      <c r="B126" s="821"/>
      <c r="C126" s="815" t="s">
        <v>440</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452</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15">
      <c r="A127" s="822"/>
      <c r="B127" s="823"/>
      <c r="C127" s="838" t="s">
        <v>453</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454</v>
      </c>
      <c r="AY127" s="812"/>
      <c r="AZ127" s="812"/>
      <c r="BA127" s="812"/>
      <c r="BB127" s="812"/>
      <c r="BC127" s="812"/>
      <c r="BD127" s="812"/>
      <c r="BE127" s="813"/>
      <c r="BF127" s="811" t="s">
        <v>455</v>
      </c>
      <c r="BG127" s="812"/>
      <c r="BH127" s="812"/>
      <c r="BI127" s="812"/>
      <c r="BJ127" s="812"/>
      <c r="BK127" s="812"/>
      <c r="BL127" s="813"/>
      <c r="BM127" s="811" t="s">
        <v>456</v>
      </c>
      <c r="BN127" s="812"/>
      <c r="BO127" s="812"/>
      <c r="BP127" s="812"/>
      <c r="BQ127" s="812"/>
      <c r="BR127" s="812"/>
      <c r="BS127" s="813"/>
      <c r="BT127" s="811" t="s">
        <v>457</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458</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
      <c r="A128" s="796" t="s">
        <v>459</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460</v>
      </c>
      <c r="X128" s="798"/>
      <c r="Y128" s="798"/>
      <c r="Z128" s="799"/>
      <c r="AA128" s="800" t="s">
        <v>122</v>
      </c>
      <c r="AB128" s="801"/>
      <c r="AC128" s="801"/>
      <c r="AD128" s="801"/>
      <c r="AE128" s="802"/>
      <c r="AF128" s="803" t="s">
        <v>122</v>
      </c>
      <c r="AG128" s="801"/>
      <c r="AH128" s="801"/>
      <c r="AI128" s="801"/>
      <c r="AJ128" s="802"/>
      <c r="AK128" s="803" t="s">
        <v>122</v>
      </c>
      <c r="AL128" s="801"/>
      <c r="AM128" s="801"/>
      <c r="AN128" s="801"/>
      <c r="AO128" s="802"/>
      <c r="AP128" s="804"/>
      <c r="AQ128" s="805"/>
      <c r="AR128" s="805"/>
      <c r="AS128" s="805"/>
      <c r="AT128" s="806"/>
      <c r="AU128" s="232"/>
      <c r="AV128" s="232"/>
      <c r="AW128" s="232"/>
      <c r="AX128" s="807" t="s">
        <v>461</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462</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463</v>
      </c>
      <c r="X129" s="777"/>
      <c r="Y129" s="777"/>
      <c r="Z129" s="778"/>
      <c r="AA129" s="779">
        <v>3682199</v>
      </c>
      <c r="AB129" s="780"/>
      <c r="AC129" s="780"/>
      <c r="AD129" s="780"/>
      <c r="AE129" s="781"/>
      <c r="AF129" s="782">
        <v>3609818</v>
      </c>
      <c r="AG129" s="780"/>
      <c r="AH129" s="780"/>
      <c r="AI129" s="780"/>
      <c r="AJ129" s="781"/>
      <c r="AK129" s="782">
        <v>3676181</v>
      </c>
      <c r="AL129" s="780"/>
      <c r="AM129" s="780"/>
      <c r="AN129" s="780"/>
      <c r="AO129" s="781"/>
      <c r="AP129" s="783"/>
      <c r="AQ129" s="784"/>
      <c r="AR129" s="784"/>
      <c r="AS129" s="784"/>
      <c r="AT129" s="785"/>
      <c r="AU129" s="233"/>
      <c r="AV129" s="233"/>
      <c r="AW129" s="233"/>
      <c r="AX129" s="751" t="s">
        <v>464</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465</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466</v>
      </c>
      <c r="X130" s="777"/>
      <c r="Y130" s="777"/>
      <c r="Z130" s="778"/>
      <c r="AA130" s="779">
        <v>391478</v>
      </c>
      <c r="AB130" s="780"/>
      <c r="AC130" s="780"/>
      <c r="AD130" s="780"/>
      <c r="AE130" s="781"/>
      <c r="AF130" s="782">
        <v>474940</v>
      </c>
      <c r="AG130" s="780"/>
      <c r="AH130" s="780"/>
      <c r="AI130" s="780"/>
      <c r="AJ130" s="781"/>
      <c r="AK130" s="782">
        <v>530548</v>
      </c>
      <c r="AL130" s="780"/>
      <c r="AM130" s="780"/>
      <c r="AN130" s="780"/>
      <c r="AO130" s="781"/>
      <c r="AP130" s="783"/>
      <c r="AQ130" s="784"/>
      <c r="AR130" s="784"/>
      <c r="AS130" s="784"/>
      <c r="AT130" s="785"/>
      <c r="AU130" s="233"/>
      <c r="AV130" s="233"/>
      <c r="AW130" s="233"/>
      <c r="AX130" s="751" t="s">
        <v>467</v>
      </c>
      <c r="AY130" s="752"/>
      <c r="AZ130" s="752"/>
      <c r="BA130" s="752"/>
      <c r="BB130" s="752"/>
      <c r="BC130" s="752"/>
      <c r="BD130" s="752"/>
      <c r="BE130" s="753"/>
      <c r="BF130" s="754">
        <v>4.0999999999999996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468</v>
      </c>
      <c r="X131" s="761"/>
      <c r="Y131" s="761"/>
      <c r="Z131" s="762"/>
      <c r="AA131" s="763">
        <v>3290721</v>
      </c>
      <c r="AB131" s="764"/>
      <c r="AC131" s="764"/>
      <c r="AD131" s="764"/>
      <c r="AE131" s="765"/>
      <c r="AF131" s="766">
        <v>3134878</v>
      </c>
      <c r="AG131" s="764"/>
      <c r="AH131" s="764"/>
      <c r="AI131" s="764"/>
      <c r="AJ131" s="765"/>
      <c r="AK131" s="766">
        <v>3145633</v>
      </c>
      <c r="AL131" s="764"/>
      <c r="AM131" s="764"/>
      <c r="AN131" s="764"/>
      <c r="AO131" s="765"/>
      <c r="AP131" s="767"/>
      <c r="AQ131" s="768"/>
      <c r="AR131" s="768"/>
      <c r="AS131" s="768"/>
      <c r="AT131" s="769"/>
      <c r="AU131" s="233"/>
      <c r="AV131" s="233"/>
      <c r="AW131" s="233"/>
      <c r="AX131" s="729" t="s">
        <v>469</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470</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471</v>
      </c>
      <c r="W132" s="742"/>
      <c r="X132" s="742"/>
      <c r="Y132" s="742"/>
      <c r="Z132" s="743"/>
      <c r="AA132" s="744">
        <v>4.3325155789999998</v>
      </c>
      <c r="AB132" s="745"/>
      <c r="AC132" s="745"/>
      <c r="AD132" s="745"/>
      <c r="AE132" s="746"/>
      <c r="AF132" s="747">
        <v>3.4855582900000002</v>
      </c>
      <c r="AG132" s="745"/>
      <c r="AH132" s="745"/>
      <c r="AI132" s="745"/>
      <c r="AJ132" s="746"/>
      <c r="AK132" s="747">
        <v>4.7642875059999996</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472</v>
      </c>
      <c r="W133" s="721"/>
      <c r="X133" s="721"/>
      <c r="Y133" s="721"/>
      <c r="Z133" s="722"/>
      <c r="AA133" s="723">
        <v>3</v>
      </c>
      <c r="AB133" s="724"/>
      <c r="AC133" s="724"/>
      <c r="AD133" s="724"/>
      <c r="AE133" s="725"/>
      <c r="AF133" s="723">
        <v>3.5</v>
      </c>
      <c r="AG133" s="724"/>
      <c r="AH133" s="724"/>
      <c r="AI133" s="724"/>
      <c r="AJ133" s="725"/>
      <c r="AK133" s="723">
        <v>4.0999999999999996</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MRBn034VdoNqsW1Al2Z1ddtJB00H1at6liR6vp8KZvnrY0MH6V3iDrQ8cvxQoDUBnnvsGccPQUZgBWDjvTt6Ow==" saltValue="5AmQvE9bXFT2Ts1xFi2MG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473</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P68+wM4PMW5R2ezFw6KJmuyOEVGyPsZx71ul4ACuDRoL6QvJvsZtW2vLN3w1pkZCWFKLZhVqGaBrQCEIi3g8TQ==" saltValue="RosyIdoCm7lQyYiiEGayc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t97JQQdtbkjVyBPl6JeDHebHURDB5jfeVO3s43wRJAu/Cucr2lzzR9wFMuNdMP3ck5CHARcJyNH7jFXoLsS4A==" saltValue="Dyj7GzQud7jbxLF5vmlND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475</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476</v>
      </c>
      <c r="AP7" s="272"/>
      <c r="AQ7" s="273" t="s">
        <v>477</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478</v>
      </c>
      <c r="AQ8" s="279" t="s">
        <v>479</v>
      </c>
      <c r="AR8" s="280" t="s">
        <v>480</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481</v>
      </c>
      <c r="AL9" s="1131"/>
      <c r="AM9" s="1131"/>
      <c r="AN9" s="1132"/>
      <c r="AO9" s="281">
        <v>768187</v>
      </c>
      <c r="AP9" s="281">
        <v>248203</v>
      </c>
      <c r="AQ9" s="282">
        <v>243450</v>
      </c>
      <c r="AR9" s="283">
        <v>2</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482</v>
      </c>
      <c r="AL10" s="1131"/>
      <c r="AM10" s="1131"/>
      <c r="AN10" s="1132"/>
      <c r="AO10" s="284">
        <v>120751</v>
      </c>
      <c r="AP10" s="284">
        <v>39015</v>
      </c>
      <c r="AQ10" s="285">
        <v>36828</v>
      </c>
      <c r="AR10" s="286">
        <v>5.9</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483</v>
      </c>
      <c r="AL11" s="1131"/>
      <c r="AM11" s="1131"/>
      <c r="AN11" s="1132"/>
      <c r="AO11" s="284">
        <v>3866</v>
      </c>
      <c r="AP11" s="284">
        <v>1249</v>
      </c>
      <c r="AQ11" s="285">
        <v>2575</v>
      </c>
      <c r="AR11" s="286">
        <v>-51.5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484</v>
      </c>
      <c r="AL12" s="1131"/>
      <c r="AM12" s="1131"/>
      <c r="AN12" s="1132"/>
      <c r="AO12" s="284" t="s">
        <v>485</v>
      </c>
      <c r="AP12" s="284" t="s">
        <v>485</v>
      </c>
      <c r="AQ12" s="285" t="s">
        <v>485</v>
      </c>
      <c r="AR12" s="286" t="s">
        <v>485</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486</v>
      </c>
      <c r="AL13" s="1131"/>
      <c r="AM13" s="1131"/>
      <c r="AN13" s="1132"/>
      <c r="AO13" s="284">
        <v>62764</v>
      </c>
      <c r="AP13" s="284">
        <v>20279</v>
      </c>
      <c r="AQ13" s="285">
        <v>11862</v>
      </c>
      <c r="AR13" s="286">
        <v>71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487</v>
      </c>
      <c r="AL14" s="1131"/>
      <c r="AM14" s="1131"/>
      <c r="AN14" s="1132"/>
      <c r="AO14" s="284">
        <v>5492</v>
      </c>
      <c r="AP14" s="284">
        <v>1774</v>
      </c>
      <c r="AQ14" s="285">
        <v>4647</v>
      </c>
      <c r="AR14" s="286">
        <v>-61.8</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488</v>
      </c>
      <c r="AL15" s="1134"/>
      <c r="AM15" s="1134"/>
      <c r="AN15" s="1135"/>
      <c r="AO15" s="284">
        <v>-54120</v>
      </c>
      <c r="AP15" s="284">
        <v>-17486</v>
      </c>
      <c r="AQ15" s="285">
        <v>-13358</v>
      </c>
      <c r="AR15" s="286">
        <v>30.9</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906940</v>
      </c>
      <c r="AP16" s="284">
        <v>293034</v>
      </c>
      <c r="AQ16" s="285">
        <v>286004</v>
      </c>
      <c r="AR16" s="286">
        <v>2.5</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489</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490</v>
      </c>
      <c r="AP20" s="293" t="s">
        <v>491</v>
      </c>
      <c r="AQ20" s="294" t="s">
        <v>492</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493</v>
      </c>
      <c r="AL21" s="1137"/>
      <c r="AM21" s="1137"/>
      <c r="AN21" s="1138"/>
      <c r="AO21" s="297">
        <v>25.2</v>
      </c>
      <c r="AP21" s="298">
        <v>24.25</v>
      </c>
      <c r="AQ21" s="299">
        <v>0.95</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494</v>
      </c>
      <c r="AL22" s="1137"/>
      <c r="AM22" s="1137"/>
      <c r="AN22" s="1138"/>
      <c r="AO22" s="302">
        <v>91.9</v>
      </c>
      <c r="AP22" s="303">
        <v>95.4</v>
      </c>
      <c r="AQ22" s="304">
        <v>-3.5</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495</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496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497</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476</v>
      </c>
      <c r="AP30" s="272"/>
      <c r="AQ30" s="273" t="s">
        <v>477</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478</v>
      </c>
      <c r="AQ31" s="279" t="s">
        <v>479</v>
      </c>
      <c r="AR31" s="280" t="s">
        <v>480</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498</v>
      </c>
      <c r="AL32" s="1121"/>
      <c r="AM32" s="1121"/>
      <c r="AN32" s="1122"/>
      <c r="AO32" s="312">
        <v>578568</v>
      </c>
      <c r="AP32" s="312">
        <v>186936</v>
      </c>
      <c r="AQ32" s="313">
        <v>167387</v>
      </c>
      <c r="AR32" s="314">
        <v>11.7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499</v>
      </c>
      <c r="AL33" s="1121"/>
      <c r="AM33" s="1121"/>
      <c r="AN33" s="1122"/>
      <c r="AO33" s="312" t="s">
        <v>485</v>
      </c>
      <c r="AP33" s="312" t="s">
        <v>485</v>
      </c>
      <c r="AQ33" s="313" t="s">
        <v>485</v>
      </c>
      <c r="AR33" s="314" t="s">
        <v>485</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500</v>
      </c>
      <c r="AL34" s="1121"/>
      <c r="AM34" s="1121"/>
      <c r="AN34" s="1122"/>
      <c r="AO34" s="312" t="s">
        <v>485</v>
      </c>
      <c r="AP34" s="312" t="s">
        <v>485</v>
      </c>
      <c r="AQ34" s="313">
        <v>5</v>
      </c>
      <c r="AR34" s="314" t="s">
        <v>485</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501</v>
      </c>
      <c r="AL35" s="1121"/>
      <c r="AM35" s="1121"/>
      <c r="AN35" s="1122"/>
      <c r="AO35" s="312">
        <v>94832</v>
      </c>
      <c r="AP35" s="312">
        <v>30640</v>
      </c>
      <c r="AQ35" s="313">
        <v>34589</v>
      </c>
      <c r="AR35" s="314">
        <v>-11.4</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502</v>
      </c>
      <c r="AL36" s="1121"/>
      <c r="AM36" s="1121"/>
      <c r="AN36" s="1122"/>
      <c r="AO36" s="312">
        <v>7015</v>
      </c>
      <c r="AP36" s="312">
        <v>2267</v>
      </c>
      <c r="AQ36" s="313">
        <v>2508</v>
      </c>
      <c r="AR36" s="314">
        <v>-9.6</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503</v>
      </c>
      <c r="AL37" s="1121"/>
      <c r="AM37" s="1121"/>
      <c r="AN37" s="1122"/>
      <c r="AO37" s="312" t="s">
        <v>485</v>
      </c>
      <c r="AP37" s="312" t="s">
        <v>485</v>
      </c>
      <c r="AQ37" s="313">
        <v>1525</v>
      </c>
      <c r="AR37" s="314" t="s">
        <v>485</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504</v>
      </c>
      <c r="AL38" s="1124"/>
      <c r="AM38" s="1124"/>
      <c r="AN38" s="1125"/>
      <c r="AO38" s="315" t="s">
        <v>485</v>
      </c>
      <c r="AP38" s="315" t="s">
        <v>485</v>
      </c>
      <c r="AQ38" s="316">
        <v>44</v>
      </c>
      <c r="AR38" s="304" t="s">
        <v>485</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505</v>
      </c>
      <c r="AL39" s="1124"/>
      <c r="AM39" s="1124"/>
      <c r="AN39" s="1125"/>
      <c r="AO39" s="312" t="s">
        <v>485</v>
      </c>
      <c r="AP39" s="312" t="s">
        <v>485</v>
      </c>
      <c r="AQ39" s="313">
        <v>-7489</v>
      </c>
      <c r="AR39" s="314" t="s">
        <v>485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506</v>
      </c>
      <c r="AL40" s="1121"/>
      <c r="AM40" s="1121"/>
      <c r="AN40" s="1122"/>
      <c r="AO40" s="312">
        <v>-530548</v>
      </c>
      <c r="AP40" s="312">
        <v>-171421</v>
      </c>
      <c r="AQ40" s="313">
        <v>-138932</v>
      </c>
      <c r="AR40" s="314">
        <v>23.4</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149867</v>
      </c>
      <c r="AP41" s="312">
        <v>48422</v>
      </c>
      <c r="AQ41" s="313">
        <v>59636</v>
      </c>
      <c r="AR41" s="314">
        <v>-18.8</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508</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476</v>
      </c>
      <c r="AN49" s="1115" t="s">
        <v>509</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510</v>
      </c>
      <c r="AO50" s="329" t="s">
        <v>511</v>
      </c>
      <c r="AP50" s="330" t="s">
        <v>512</v>
      </c>
      <c r="AQ50" s="331" t="s">
        <v>513</v>
      </c>
      <c r="AR50" s="332" t="s">
        <v>514</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515</v>
      </c>
      <c r="AL51" s="325"/>
      <c r="AM51" s="333">
        <v>1875140</v>
      </c>
      <c r="AN51" s="334">
        <v>529252</v>
      </c>
      <c r="AO51" s="335">
        <v>21.9</v>
      </c>
      <c r="AP51" s="336">
        <v>268375</v>
      </c>
      <c r="AQ51" s="337">
        <v>-1.2</v>
      </c>
      <c r="AR51" s="338">
        <v>23.1</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516</v>
      </c>
      <c r="AM52" s="341">
        <v>940138</v>
      </c>
      <c r="AN52" s="342">
        <v>265351</v>
      </c>
      <c r="AO52" s="343">
        <v>21.4</v>
      </c>
      <c r="AP52" s="344">
        <v>119602</v>
      </c>
      <c r="AQ52" s="345">
        <v>1.5</v>
      </c>
      <c r="AR52" s="346">
        <v>19.899999999999999</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517</v>
      </c>
      <c r="AL53" s="325"/>
      <c r="AM53" s="333">
        <v>1091830</v>
      </c>
      <c r="AN53" s="334">
        <v>319435</v>
      </c>
      <c r="AO53" s="335">
        <v>-39.6</v>
      </c>
      <c r="AP53" s="336">
        <v>301035</v>
      </c>
      <c r="AQ53" s="337">
        <v>12.2</v>
      </c>
      <c r="AR53" s="338">
        <v>-51.8</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516</v>
      </c>
      <c r="AM54" s="341">
        <v>844493</v>
      </c>
      <c r="AN54" s="342">
        <v>247072</v>
      </c>
      <c r="AO54" s="343">
        <v>-6.9</v>
      </c>
      <c r="AP54" s="344">
        <v>154376</v>
      </c>
      <c r="AQ54" s="345">
        <v>29.1</v>
      </c>
      <c r="AR54" s="346">
        <v>-36</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518</v>
      </c>
      <c r="AL55" s="325"/>
      <c r="AM55" s="333">
        <v>1849842</v>
      </c>
      <c r="AN55" s="334">
        <v>553513</v>
      </c>
      <c r="AO55" s="335">
        <v>73.3</v>
      </c>
      <c r="AP55" s="336">
        <v>277467</v>
      </c>
      <c r="AQ55" s="337">
        <v>-7.8</v>
      </c>
      <c r="AR55" s="338">
        <v>81.099999999999994</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516</v>
      </c>
      <c r="AM56" s="341">
        <v>814672</v>
      </c>
      <c r="AN56" s="342">
        <v>243768</v>
      </c>
      <c r="AO56" s="343">
        <v>-1.3</v>
      </c>
      <c r="AP56" s="344">
        <v>128378</v>
      </c>
      <c r="AQ56" s="345">
        <v>-16.8</v>
      </c>
      <c r="AR56" s="346">
        <v>15.5</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519</v>
      </c>
      <c r="AL57" s="325"/>
      <c r="AM57" s="333">
        <v>827674</v>
      </c>
      <c r="AN57" s="334">
        <v>256802</v>
      </c>
      <c r="AO57" s="335">
        <v>-53.6</v>
      </c>
      <c r="AP57" s="336">
        <v>282256</v>
      </c>
      <c r="AQ57" s="337">
        <v>1.7</v>
      </c>
      <c r="AR57" s="338">
        <v>-55.3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516</v>
      </c>
      <c r="AM58" s="341">
        <v>627078</v>
      </c>
      <c r="AN58" s="342">
        <v>194563</v>
      </c>
      <c r="AO58" s="343">
        <v>-20.2</v>
      </c>
      <c r="AP58" s="344">
        <v>145453</v>
      </c>
      <c r="AQ58" s="345">
        <v>13.3</v>
      </c>
      <c r="AR58" s="346">
        <v>-33.5</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520</v>
      </c>
      <c r="AL59" s="325"/>
      <c r="AM59" s="333">
        <v>842445</v>
      </c>
      <c r="AN59" s="334">
        <v>272195</v>
      </c>
      <c r="AO59" s="335">
        <v>6</v>
      </c>
      <c r="AP59" s="336">
        <v>295341</v>
      </c>
      <c r="AQ59" s="337">
        <v>4.5999999999999996</v>
      </c>
      <c r="AR59" s="338">
        <v>1.4</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516</v>
      </c>
      <c r="AM60" s="341">
        <v>597943</v>
      </c>
      <c r="AN60" s="342">
        <v>193196</v>
      </c>
      <c r="AO60" s="343">
        <v>-0.7</v>
      </c>
      <c r="AP60" s="344">
        <v>137402</v>
      </c>
      <c r="AQ60" s="345">
        <v>-5.5</v>
      </c>
      <c r="AR60" s="346">
        <v>4.8</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521</v>
      </c>
      <c r="AL61" s="347"/>
      <c r="AM61" s="348">
        <v>1297386</v>
      </c>
      <c r="AN61" s="349">
        <v>386239</v>
      </c>
      <c r="AO61" s="350">
        <v>1.6</v>
      </c>
      <c r="AP61" s="351">
        <v>284895</v>
      </c>
      <c r="AQ61" s="352">
        <v>1.9</v>
      </c>
      <c r="AR61" s="338">
        <v>-0.3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516</v>
      </c>
      <c r="AM62" s="341">
        <v>764865</v>
      </c>
      <c r="AN62" s="342">
        <v>228790</v>
      </c>
      <c r="AO62" s="343">
        <v>-1.5</v>
      </c>
      <c r="AP62" s="344">
        <v>137042</v>
      </c>
      <c r="AQ62" s="345">
        <v>4.3</v>
      </c>
      <c r="AR62" s="346">
        <v>-5.8</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0in8wGRqIOCQ5rqbXksHoLZCkp3rk3ZjR0UdJkwamC7hRulx1TLxc/ZszlydTIQ4TdO12dZuPVcERhZwRkidxg==" saltValue="+coHMOpUM+pMkkAKBsLn5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473</v>
      </c>
    </row>
    <row r="120" spans="125:125" ht="13.5" hidden="1" customHeight="1" x14ac:dyDescent="0.15"/>
    <row r="121" spans="125:125" ht="13.5" hidden="1" customHeight="1" x14ac:dyDescent="0.15">
      <c r="DU121" s="259"/>
    </row>
  </sheetData>
  <sheetProtection algorithmName="SHA-512" hashValue="4I9euRaOnD/c9UPKwDez8oMJtpk1c/J121KXT5JMt3QSJxxg95/y5LEBHOJIWG0D+xelEQ/cFVeqE/yEaOZUEQ==" saltValue="u/Fx9DSdRVAHgaTOxb+3O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473</v>
      </c>
    </row>
  </sheetData>
  <sheetProtection algorithmName="SHA-512" hashValue="uhLo1FGQH/xY3xT2xoZzw7hfOREREO74We1uVk3G7MPgWPGDHJBUonFQBvfZyaXjjCvNlmzrRQUbMPCq9nEKfQ==" saltValue="IS83X16z+CSYSblKNI/pX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39" t="s">
        <v>3</v>
      </c>
      <c r="D47" s="1139"/>
      <c r="E47" s="1140"/>
      <c r="F47" s="11">
        <v>16.920000000000002</v>
      </c>
      <c r="G47" s="12">
        <v>17.559999999999999</v>
      </c>
      <c r="H47" s="12">
        <v>19.09</v>
      </c>
      <c r="I47" s="12">
        <v>20.94</v>
      </c>
      <c r="J47" s="13">
        <v>20.64</v>
      </c>
    </row>
    <row r="48" spans="2:10" ht="57.75" customHeight="1" x14ac:dyDescent="0.15">
      <c r="B48" s="14"/>
      <c r="C48" s="1141" t="s">
        <v>4</v>
      </c>
      <c r="D48" s="1141"/>
      <c r="E48" s="1142"/>
      <c r="F48" s="15">
        <v>3.48</v>
      </c>
      <c r="G48" s="16">
        <v>5.64</v>
      </c>
      <c r="H48" s="16">
        <v>2.68</v>
      </c>
      <c r="I48" s="16">
        <v>2.92</v>
      </c>
      <c r="J48" s="17">
        <v>2.06</v>
      </c>
    </row>
    <row r="49" spans="2:10" ht="57.75" customHeight="1" thickBot="1" x14ac:dyDescent="0.2">
      <c r="B49" s="18"/>
      <c r="C49" s="1143" t="s">
        <v>5</v>
      </c>
      <c r="D49" s="1143"/>
      <c r="E49" s="1144"/>
      <c r="F49" s="19">
        <v>0.49</v>
      </c>
      <c r="G49" s="20">
        <v>2.48</v>
      </c>
      <c r="H49" s="20" t="s">
        <v>528</v>
      </c>
      <c r="I49" s="20">
        <v>8.69</v>
      </c>
      <c r="J49" s="21" t="s">
        <v>529</v>
      </c>
    </row>
    <row r="50" spans="2:10" x14ac:dyDescent="0.15"/>
  </sheetData>
  <sheetProtection algorithmName="SHA-512" hashValue="i8pRX0SUlBM46580wWVvG4vpxjJ7GEO44NGHoeNaRDh8uF0ugMZ+Xho369BPIsNsgAi2RNdi2hXtooo+96qIeg==" saltValue="R58BBWc7FAxtBa3SK8ySk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宮岡　秀学</cp:lastModifiedBy>
  <cp:lastPrinted>2025-03-05T08:03:38Z</cp:lastPrinted>
  <dcterms:created xsi:type="dcterms:W3CDTF">2025-02-19T04:42:15Z</dcterms:created>
  <dcterms:modified xsi:type="dcterms:W3CDTF">2025-09-10T07:21:08Z</dcterms:modified>
  <cp:category/>
</cp:coreProperties>
</file>