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172.16.8.5\財政\11.調査提出物\電子済【確認依頼９１９〆】令和５年度財政状況資料集の作成について（分析欄記入依頼）\ＨＰ\"/>
    </mc:Choice>
  </mc:AlternateContent>
  <xr:revisionPtr revIDLastSave="0" documentId="13_ncr:1_{7D491576-6F19-4782-BDD6-B0937F514711}"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V32" i="12" l="1"/>
  <c r="Q32" i="12"/>
  <c r="AA37" i="12" l="1"/>
  <c r="AA36" i="12"/>
  <c r="AA35" i="12"/>
  <c r="AA34" i="12"/>
  <c r="AA33" i="12"/>
  <c r="AA32" i="12"/>
  <c r="AA31" i="12"/>
  <c r="AA30" i="12"/>
  <c r="AA29" i="12"/>
  <c r="AA28" i="12"/>
  <c r="AA10" i="12" l="1"/>
  <c r="AA9" i="12"/>
  <c r="AA8" i="12"/>
  <c r="AA7" i="12"/>
  <c r="CR102" i="12"/>
  <c r="AF88" i="12"/>
  <c r="AU63" i="12"/>
  <c r="AP63" i="12"/>
  <c r="AP23" i="12"/>
  <c r="AA23" i="12"/>
  <c r="V23" i="12"/>
  <c r="Q23" i="12"/>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AM36" i="10"/>
  <c r="BW34" i="10"/>
  <c r="BW35" i="10" s="1"/>
  <c r="BW36" i="10" s="1"/>
  <c r="BW37" i="10" s="1"/>
  <c r="BW38" i="10" s="1"/>
  <c r="BW39" i="10" s="1"/>
  <c r="BW40" i="10" s="1"/>
  <c r="BW41" i="10" s="1"/>
  <c r="BW42" i="10" s="1"/>
  <c r="BW43" i="10" s="1"/>
  <c r="C34" i="10"/>
  <c r="CO34" i="10" l="1"/>
  <c r="CO35" i="10" s="1"/>
  <c r="C35" i="10"/>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s="1"/>
  <c r="BE36" i="10" s="1"/>
</calcChain>
</file>

<file path=xl/sharedStrings.xml><?xml version="1.0" encoding="utf-8"?>
<sst xmlns="http://schemas.openxmlformats.org/spreadsheetml/2006/main" count="1097" uniqueCount="582">
  <si>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</si>
  <si>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</si>
  <si>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</si>
  <si>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</si>
  <si>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</si>
  <si>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</si>
  <si>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</si>
  <si>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</si>
  <si>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</si>
  <si>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</si>
  <si>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</si>
  <si>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</si>
  <si>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</si>
  <si>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</si>
  <si>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</si>
  <si>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</si>
  <si>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</si>
  <si>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</si>
  <si>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</si>
  <si>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</si>
  <si>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</si>
  <si>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</si>
  <si>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</si>
  <si>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</si>
  <si>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</si>
  <si>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</si>
  <si>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</si>
  <si>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</si>
  <si>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</si>
  <si>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</si>
  <si>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</si>
  <si>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</si>
  <si>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</si>
  <si>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</si>
  <si>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</si>
  <si>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</si>
  <si>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</si>
  <si>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</si>
  <si>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</si>
  <si>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</si>
  <si>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</si>
  <si>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</si>
  <si>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</si>
  <si>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</si>
  <si>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</si>
  <si>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</si>
  <si>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</si>
  <si>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</si>
  <si>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</si>
  <si>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</si>
  <si>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</si>
  <si>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</si>
  <si>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</si>
  <si>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</si>
  <si>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</si>
  <si>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</si>
  <si>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</si>
  <si>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</si>
  <si>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</si>
  <si>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</si>
  <si>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</si>
  <si>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</si>
  <si>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</si>
  <si>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</si>
  <si>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</si>
  <si>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</si>
  <si>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</si>
  <si>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</si>
  <si>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</si>
  <si>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</si>
  <si>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</si>
  <si>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</si>
  <si>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</si>
  <si>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</si>
  <si>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</si>
  <si>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</si>
  <si>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</si>
  <si>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</si>
  <si>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</si>
  <si>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</si>
  <si>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</si>
  <si>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</si>
  <si>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</si>
  <si>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</si>
  <si>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</si>
  <si>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</si>
  <si>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</si>
  <si>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</si>
  <si>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</si>
  <si>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</si>
  <si>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</si>
  <si>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</si>
  <si>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</si>
  <si>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</si>
  <si>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いの町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</si>
  <si>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</si>
  <si>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</si>
  <si>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</si>
  <si>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</si>
  <si>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</si>
  <si>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</si>
  <si>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</si>
  <si>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</si>
  <si>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</si>
  <si>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</si>
  <si>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</si>
  <si>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</si>
  <si>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</si>
  <si>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</si>
  <si>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</si>
  <si>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</si>
  <si>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</si>
  <si>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</si>
  <si>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</si>
  <si>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</si>
  <si>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</si>
  <si>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</si>
  <si>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</si>
  <si>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</si>
  <si>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</si>
  <si>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</si>
  <si>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</si>
  <si>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</si>
  <si>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</si>
  <si>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</si>
  <si>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</si>
  <si>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</si>
  <si>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</si>
  <si>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</si>
  <si>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</si>
  <si>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</si>
  <si>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</si>
  <si>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</si>
  <si>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</si>
  <si>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</si>
  <si>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</si>
  <si>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</si>
  <si>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</si>
  <si>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</si>
  <si>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</si>
  <si>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</si>
  <si>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</si>
  <si>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</si>
  <si>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</si>
  <si>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</si>
  <si>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</si>
  <si>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</si>
  <si>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</si>
  <si>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</si>
  <si>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</si>
  <si>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</si>
  <si>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</si>
  <si>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</si>
  <si>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</si>
  <si>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</si>
  <si>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</si>
  <si>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</si>
  <si>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</si>
  <si>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</si>
  <si>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</si>
  <si>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</si>
  <si>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</si>
  <si>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</si>
  <si>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</si>
  <si>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</si>
  <si>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</si>
  <si>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</si>
  <si>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</si>
  <si>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</si>
  <si>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</si>
  <si>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</si>
  <si>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</si>
  <si>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</si>
  <si>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</si>
  <si>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</si>
  <si>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</si>
  <si>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</si>
  <si>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</si>
  <si>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</si>
  <si>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</si>
  <si>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</si>
  <si>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</si>
  <si>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</si>
  <si>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</si>
  <si>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</si>
  <si>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</si>
  <si>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</si>
  <si>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</si>
  <si>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</si>
  <si>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</si>
  <si>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</si>
  <si>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</si>
  <si>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</si>
  <si>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</si>
  <si>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</si>
  <si>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</si>
  <si>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</si>
  <si>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</si>
  <si>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</si>
  <si>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</si>
  <si>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</si>
  <si>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</si>
  <si>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高知県いの町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</si>
  <si>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</si>
  <si>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</si>
  <si>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</si>
  <si>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</si>
  <si>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</si>
  <si>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</si>
  <si>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</si>
  <si>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</si>
  <si>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</si>
  <si>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</si>
  <si>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</si>
  <si>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</si>
  <si>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</si>
  <si>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</si>
  <si>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</si>
  <si>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</si>
  <si>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</si>
  <si>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</si>
  <si>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</si>
  <si>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</si>
  <si>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</si>
  <si>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</si>
  <si>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</si>
  <si>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</si>
  <si>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</si>
  <si>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</si>
  <si>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</si>
  <si>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</si>
  <si>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</si>
  <si>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</si>
  <si>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</si>
  <si>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</si>
  <si>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</si>
  <si>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</si>
  <si>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</si>
  <si>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</si>
  <si>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</si>
  <si>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</si>
  <si>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</si>
  <si>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</si>
  <si>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</si>
  <si>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</si>
  <si>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</si>
  <si>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</si>
  <si>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</si>
  <si>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</si>
  <si>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</si>
  <si>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</si>
  <si>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</si>
  <si>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</si>
  <si>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</si>
  <si>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</si>
  <si>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</si>
  <si>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</si>
  <si>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</si>
  <si>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</si>
  <si>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</si>
  <si>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</si>
  <si>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</si>
  <si>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</si>
  <si>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</si>
  <si>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</si>
  <si>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</si>
  <si>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</si>
  <si>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</si>
  <si>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</si>
  <si>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</si>
  <si>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</si>
  <si>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</si>
  <si>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</si>
  <si>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</si>
  <si>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</si>
  <si>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</si>
  <si>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</si>
  <si>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</si>
  <si>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</si>
  <si>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</si>
  <si>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</si>
  <si>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</si>
  <si>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</si>
  <si>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</si>
  <si>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</si>
  <si>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</si>
  <si>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</si>
  <si>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</si>
  <si>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</si>
  <si>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</si>
  <si>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</si>
  <si>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</si>
  <si>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</si>
  <si>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</si>
  <si>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</si>
  <si>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</si>
  <si>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</si>
  <si>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</si>
  <si>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</si>
  <si>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</si>
  <si>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</si>
  <si>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</si>
  <si>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</si>
  <si>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</si>
  <si>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</si>
  <si>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</si>
  <si>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</si>
  <si>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</si>
  <si>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</si>
  <si>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</si>
  <si>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</si>
  <si>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</si>
  <si>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</si>
  <si>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</si>
  <si>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</si>
  <si>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</si>
  <si>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</si>
  <si>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</si>
  <si>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</si>
  <si>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</si>
  <si>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</si>
  <si>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</si>
  <si>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</si>
  <si>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</si>
  <si>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</si>
  <si>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</si>
  <si>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</si>
  <si>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</si>
  <si>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</si>
  <si>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</si>
  <si>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</si>
  <si>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</si>
  <si>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</si>
  <si>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</si>
  <si>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</si>
  <si>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</si>
  <si>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</si>
  <si>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</si>
  <si>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</si>
  <si>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</si>
  <si>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</si>
  <si>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</si>
  <si>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</si>
  <si>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</si>
  <si>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</si>
  <si>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</si>
  <si>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</si>
  <si>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</si>
  <si>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</si>
  <si>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</si>
  <si>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</si>
  <si>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</si>
  <si>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</si>
  <si>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高知県いの町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</si>
  <si>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</si>
  <si>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</si>
  <si>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</si>
  <si>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</si>
  <si>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</si>
  <si>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</si>
  <si>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</si>
  <si>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</si>
  <si>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</si>
  <si>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</si>
  <si>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</si>
  <si>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</si>
  <si>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</si>
  <si>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</si>
  <si>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</si>
  <si>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</si>
  <si>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</si>
  <si>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</si>
  <si>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</si>
  <si>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</si>
  <si>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水資源対策特別会計</t>
    <phoneticPr fontId="5"/>
  </si>
  <si>
    <t>墓地公園事業特別会計</t>
    <phoneticPr fontId="5"/>
  </si>
  <si>
    <t>天王地区汚水処理施設事業特別会計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</si>
  <si>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</si>
  <si>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</si>
  <si>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</si>
  <si>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</si>
  <si>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</si>
  <si>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</si>
  <si>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</si>
  <si>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</si>
  <si>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</si>
  <si>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</si>
  <si>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</si>
  <si>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</si>
  <si>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</si>
  <si>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</si>
  <si>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</si>
  <si>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</si>
  <si>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</si>
  <si>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特別養護老人ホーム特別会計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</si>
  <si>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</si>
  <si>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</si>
  <si>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</si>
  <si>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</si>
  <si>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</si>
  <si>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</si>
  <si>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再生可能エネルギー事業特別会計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</si>
  <si>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</si>
  <si>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</si>
  <si>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</si>
  <si>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</si>
  <si>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</si>
  <si>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</si>
  <si>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</si>
  <si>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</si>
  <si>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</si>
  <si>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</si>
  <si>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</si>
  <si>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</si>
  <si>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</si>
  <si>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</si>
  <si>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</si>
  <si>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</si>
  <si>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</si>
  <si>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</si>
  <si>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</si>
  <si>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</si>
  <si>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</si>
  <si>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</si>
  <si>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</si>
  <si>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</si>
  <si>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</si>
  <si>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</si>
  <si>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</si>
  <si>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</si>
  <si>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</si>
  <si>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</si>
  <si>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</si>
  <si>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</si>
  <si>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</si>
  <si>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</si>
  <si>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</si>
  <si>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</si>
  <si>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</si>
  <si>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</si>
  <si>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</si>
  <si>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</si>
  <si>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</si>
  <si>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</si>
  <si>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</si>
  <si>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</si>
  <si>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</si>
  <si>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</si>
  <si>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</si>
  <si>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</si>
  <si>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</si>
  <si>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</si>
  <si>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</si>
  <si>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</si>
  <si>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</si>
  <si>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</si>
  <si>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</si>
  <si>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</si>
  <si>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</si>
  <si>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</si>
  <si>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</si>
  <si>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</si>
  <si>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</si>
  <si>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</si>
  <si>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</si>
  <si>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</si>
  <si>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</si>
  <si>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</si>
  <si>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</si>
  <si>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</si>
  <si>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</si>
  <si>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</si>
  <si>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</si>
  <si>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</si>
  <si>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</si>
  <si>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</si>
  <si>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</si>
  <si>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</si>
  <si>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</si>
  <si>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</si>
  <si>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</si>
  <si>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</si>
  <si>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</si>
  <si>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</si>
  <si>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</si>
  <si>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</si>
  <si>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</si>
  <si>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</si>
  <si>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</si>
  <si>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</si>
  <si>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</si>
  <si>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</si>
  <si>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</si>
  <si>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</si>
  <si>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</si>
  <si>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</si>
  <si>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</si>
  <si>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</si>
  <si>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</si>
  <si>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</si>
  <si>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</si>
  <si>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</si>
  <si>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</si>
  <si>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</si>
  <si>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</si>
  <si>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</si>
  <si>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</si>
  <si>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</si>
  <si>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</si>
  <si>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</si>
  <si>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</si>
  <si>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</si>
  <si>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</si>
  <si>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</si>
  <si>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</si>
  <si>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</si>
  <si>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</si>
  <si>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</si>
  <si>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</si>
  <si>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</si>
  <si>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</si>
  <si>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</si>
  <si>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</si>
  <si>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</si>
  <si>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</si>
  <si>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</si>
  <si>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</si>
  <si>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</si>
  <si>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</si>
  <si>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</si>
  <si>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</si>
  <si>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</si>
  <si>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</si>
  <si>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</si>
  <si>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</si>
  <si>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</si>
  <si>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</si>
  <si>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6.25</t>
  </si>
  <si>
    <t>▲ 0.34</t>
  </si>
  <si>
    <t>水道事業会計</t>
  </si>
  <si>
    <t>一般会計</t>
  </si>
  <si>
    <t>天王地区汚水処理施設事業特別会計</t>
  </si>
  <si>
    <t>介護保険特別会計</t>
  </si>
  <si>
    <t>病院事業会計</t>
  </si>
  <si>
    <t>下水道事業特別会計</t>
  </si>
  <si>
    <t>農業集落排水事業特別会計</t>
  </si>
  <si>
    <t>国民健康保険特別会計（事業勘定）</t>
  </si>
  <si>
    <t>その他会計（赤字）</t>
  </si>
  <si>
    <t>その他会計（黒字）</t>
  </si>
  <si>
    <t>R01</t>
    <phoneticPr fontId="5"/>
  </si>
  <si>
    <t>R02</t>
    <phoneticPr fontId="5"/>
  </si>
  <si>
    <t>R03</t>
    <phoneticPr fontId="5"/>
  </si>
  <si>
    <t>R04</t>
    <phoneticPr fontId="5"/>
  </si>
  <si>
    <t>R05</t>
    <phoneticPr fontId="5"/>
  </si>
  <si>
    <t>公益財団法人いの町農業公社</t>
  </si>
  <si>
    <t>有限会社むささびの里</t>
  </si>
  <si>
    <t>仁淀川下流衛生事務組合</t>
  </si>
  <si>
    <t>仁淀消防組合</t>
  </si>
  <si>
    <t>高知県広域食肉センター事務組合</t>
  </si>
  <si>
    <t>仁淀川広域市町村圏事務組合</t>
  </si>
  <si>
    <t>高知中央西部焼却処理事務組合</t>
  </si>
  <si>
    <t>こうち人づくり広域連合</t>
  </si>
  <si>
    <t>高知県市町村総合事務組合（一般会計）</t>
    <rPh sb="13" eb="15">
      <t>イッパン</t>
    </rPh>
    <rPh sb="15" eb="17">
      <t>カイケイ</t>
    </rPh>
    <phoneticPr fontId="39"/>
  </si>
  <si>
    <t>高知県市町村総合事務組合（特別会計）</t>
    <rPh sb="13" eb="17">
      <t>トクベツカイケイ</t>
    </rPh>
    <phoneticPr fontId="39"/>
  </si>
  <si>
    <t>高知県後期高齢者医療広域連合（一般会計）</t>
  </si>
  <si>
    <t>高知県後期高齢者医療広域連合（特別会計）</t>
  </si>
  <si>
    <t>地域振興基金</t>
    <phoneticPr fontId="5"/>
  </si>
  <si>
    <t>施設等整備基金</t>
    <phoneticPr fontId="2"/>
  </si>
  <si>
    <t>水資源対策基金</t>
    <phoneticPr fontId="2"/>
  </si>
  <si>
    <t>地域福祉基金</t>
    <phoneticPr fontId="2"/>
  </si>
  <si>
    <t>伊野南墓地公園管理基金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</si>
  <si>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</si>
  <si>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</si>
  <si>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将来負担比率は将来負担額よりも基金等の充当可能財源が大きく、マイナスの値になっていることから、負債等の将来負担額に対する財源は確保されている。
　また、減価償却率については、類似団体と同程度の水準となっているため、今後も世代間負担比率の健全化に努めながら適切な老朽化対策、維持管理を行っていく。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</si>
  <si>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</si>
  <si>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</si>
  <si>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</si>
  <si>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</si>
  <si>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</si>
  <si>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</si>
  <si>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将来負担比率は将来負担額よりも基金等の充当可能財源が大きく、マイナスの値になっていることから、負債等の将来負担額に対する財源は確保されている。
　実質公債比率については前年度と比較すると減少していることから、今後も起債の借入額及び償還額のバランスを図り適正な地方債残高の管理に努める。</t>
    <rPh sb="74" eb="76">
      <t>ジッシツ</t>
    </rPh>
    <rPh sb="76" eb="78">
      <t>コウサイ</t>
    </rPh>
    <rPh sb="78" eb="80">
      <t>ヒリツ</t>
    </rPh>
    <rPh sb="85" eb="88">
      <t>ゼンネンド</t>
    </rPh>
    <rPh sb="89" eb="91">
      <t>ヒカク</t>
    </rPh>
    <rPh sb="94" eb="96">
      <t>ゲンショウ</t>
    </rPh>
    <rPh sb="105" eb="107">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</si>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</sst>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1546F2-B852-470C-A25B-2A388BE486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B4E6-4E36-8BB2-57AA41DC2E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198048</c:v>
                </c:pt>
                <c:pt idx="1">
                  <c:v>160827</c:v>
                </c:pt>
                <c:pt idx="2">
                  <c:v>141015</c:v>
                </c:pt>
                <c:pt idx="3">
                  <c:v>87833</c:v>
                </c:pt>
                <c:pt idx="4">
                  <c:v>79171</c:v>
                </c:pt>
              </c:numCache>
            </c:numRef>
          </c:val>
          <c:smooth val="0"/>
          <c:extLst>
            <c:ext xmlns:c16="http://schemas.microsoft.com/office/drawing/2014/chart" uri="{C3380CC4-5D6E-409C-BE32-E72D297353CC}">
              <c16:uniqueId val="{00000001-B4E6-4E36-8BB2-57AA41DC2E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3.11</c:v>
                </c:pt>
                <c:pt idx="1">
                  <c:v>2.3199999999999998</c:v>
                </c:pt>
                <c:pt idx="2">
                  <c:v>2.78</c:v>
                </c:pt>
                <c:pt idx="3">
                  <c:v>3.97</c:v>
                </c:pt>
                <c:pt idx="4">
                  <c:v>5.03</c:v>
                </c:pt>
              </c:numCache>
            </c:numRef>
          </c:val>
          <c:extLst>
            <c:ext xmlns:c16="http://schemas.microsoft.com/office/drawing/2014/chart" uri="{C3380CC4-5D6E-409C-BE32-E72D297353CC}">
              <c16:uniqueId val="{00000000-FD0B-415D-8F9C-DA3E23F566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19.190000000000001</c:v>
                </c:pt>
                <c:pt idx="1">
                  <c:v>18.23</c:v>
                </c:pt>
                <c:pt idx="2">
                  <c:v>18.63</c:v>
                </c:pt>
                <c:pt idx="3">
                  <c:v>20.43</c:v>
                </c:pt>
                <c:pt idx="4">
                  <c:v>22.44</c:v>
                </c:pt>
              </c:numCache>
            </c:numRef>
          </c:val>
          <c:extLst>
            <c:ext xmlns:c16="http://schemas.microsoft.com/office/drawing/2014/chart" uri="{C3380CC4-5D6E-409C-BE32-E72D297353CC}">
              <c16:uniqueId val="{00000001-FD0B-415D-8F9C-DA3E23F566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-6.25</c:v>
                </c:pt>
                <c:pt idx="1">
                  <c:v>-0.34</c:v>
                </c:pt>
                <c:pt idx="2">
                  <c:v>0.56999999999999995</c:v>
                </c:pt>
                <c:pt idx="3">
                  <c:v>1.1499999999999999</c:v>
                </c:pt>
                <c:pt idx="4">
                  <c:v>1.08</c:v>
                </c:pt>
              </c:numCache>
            </c:numRef>
          </c:val>
          <c:smooth val="0"/>
          <c:extLst>
            <c:ext xmlns:c16="http://schemas.microsoft.com/office/drawing/2014/chart" uri="{C3380CC4-5D6E-409C-BE32-E72D297353CC}">
              <c16:uniqueId val="{00000002-FD0B-415D-8F9C-DA3E23F566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0.08</c:v>
                </c:pt>
                <c:pt idx="4">
                  <c:v>#N/A</c:v>
                </c:pt>
                <c:pt idx="5">
                  <c:v>0.1</c:v>
                </c:pt>
                <c:pt idx="6">
                  <c:v>#N/A</c:v>
                </c:pt>
                <c:pt idx="7">
                  <c:v>0.11</c:v>
                </c:pt>
                <c:pt idx="8">
                  <c:v>#N/A</c:v>
                </c:pt>
                <c:pt idx="9">
                  <c:v>0.09</c:v>
                </c:pt>
              </c:numCache>
            </c:numRef>
          </c:val>
          <c:extLst>
            <c:ext xmlns:c16="http://schemas.microsoft.com/office/drawing/2014/chart" uri="{C3380CC4-5D6E-409C-BE32-E72D297353CC}">
              <c16:uniqueId val="{00000000-C627-40BB-8BCA-D149863D06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27-40BB-8BCA-D149863D060D}"/>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0.18</c:v>
                </c:pt>
                <c:pt idx="8">
                  <c:v>#N/A</c:v>
                </c:pt>
                <c:pt idx="9">
                  <c:v>0.19</c:v>
                </c:pt>
              </c:numCache>
            </c:numRef>
          </c:val>
          <c:extLst>
            <c:ext xmlns:c16="http://schemas.microsoft.com/office/drawing/2014/chart" uri="{C3380CC4-5D6E-409C-BE32-E72D297353CC}">
              <c16:uniqueId val="{00000002-C627-40BB-8BCA-D149863D060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0.21</c:v>
                </c:pt>
              </c:numCache>
            </c:numRef>
          </c:val>
          <c:extLst>
            <c:ext xmlns:c16="http://schemas.microsoft.com/office/drawing/2014/chart" uri="{C3380CC4-5D6E-409C-BE32-E72D297353CC}">
              <c16:uniqueId val="{00000003-C627-40BB-8BCA-D149863D060D}"/>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0.46</c:v>
                </c:pt>
              </c:numCache>
            </c:numRef>
          </c:val>
          <c:extLst>
            <c:ext xmlns:c16="http://schemas.microsoft.com/office/drawing/2014/chart" uri="{C3380CC4-5D6E-409C-BE32-E72D297353CC}">
              <c16:uniqueId val="{00000004-C627-40BB-8BCA-D149863D060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6.97</c:v>
                </c:pt>
                <c:pt idx="2">
                  <c:v>#N/A</c:v>
                </c:pt>
                <c:pt idx="3">
                  <c:v>4.62</c:v>
                </c:pt>
                <c:pt idx="4">
                  <c:v>#N/A</c:v>
                </c:pt>
                <c:pt idx="5">
                  <c:v>3.19</c:v>
                </c:pt>
                <c:pt idx="6">
                  <c:v>#N/A</c:v>
                </c:pt>
                <c:pt idx="7">
                  <c:v>2.72</c:v>
                </c:pt>
                <c:pt idx="8">
                  <c:v>#N/A</c:v>
                </c:pt>
                <c:pt idx="9">
                  <c:v>1</c:v>
                </c:pt>
              </c:numCache>
            </c:numRef>
          </c:val>
          <c:extLst>
            <c:ext xmlns:c16="http://schemas.microsoft.com/office/drawing/2014/chart" uri="{C3380CC4-5D6E-409C-BE32-E72D297353CC}">
              <c16:uniqueId val="{00000005-C627-40BB-8BCA-D149863D060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0.63</c:v>
                </c:pt>
                <c:pt idx="4">
                  <c:v>#N/A</c:v>
                </c:pt>
                <c:pt idx="5">
                  <c:v>0.79</c:v>
                </c:pt>
                <c:pt idx="6">
                  <c:v>#N/A</c:v>
                </c:pt>
                <c:pt idx="7">
                  <c:v>1.29</c:v>
                </c:pt>
                <c:pt idx="8">
                  <c:v>#N/A</c:v>
                </c:pt>
                <c:pt idx="9">
                  <c:v>1.32</c:v>
                </c:pt>
              </c:numCache>
            </c:numRef>
          </c:val>
          <c:extLst>
            <c:ext xmlns:c16="http://schemas.microsoft.com/office/drawing/2014/chart" uri="{C3380CC4-5D6E-409C-BE32-E72D297353CC}">
              <c16:uniqueId val="{00000006-C627-40BB-8BCA-D149863D060D}"/>
            </c:ext>
          </c:extLst>
        </c:ser>
        <c:ser>
          <c:idx val="7"/>
          <c:order val="7"/>
          <c:tx>
            <c:strRef>
              <c:f>データシート!$A$34</c:f>
              <c:strCache>
                <c:ptCount val="1"/>
                <c:pt idx="0">
                  <c:v>天王地区汚水処理施設事業特別会計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0.04</c:v>
                </c:pt>
                <c:pt idx="4">
                  <c:v>#N/A</c:v>
                </c:pt>
                <c:pt idx="5">
                  <c:v>0.08</c:v>
                </c:pt>
                <c:pt idx="6">
                  <c:v>#N/A</c:v>
                </c:pt>
                <c:pt idx="7">
                  <c:v>0.09</c:v>
                </c:pt>
                <c:pt idx="8">
                  <c:v>#N/A</c:v>
                </c:pt>
                <c:pt idx="9">
                  <c:v>1.94</c:v>
                </c:pt>
              </c:numCache>
            </c:numRef>
          </c:val>
          <c:extLst>
            <c:ext xmlns:c16="http://schemas.microsoft.com/office/drawing/2014/chart" uri="{C3380CC4-5D6E-409C-BE32-E72D297353CC}">
              <c16:uniqueId val="{00000007-C627-40BB-8BCA-D149863D06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2.86</c:v>
                </c:pt>
                <c:pt idx="2">
                  <c:v>#N/A</c:v>
                </c:pt>
                <c:pt idx="3">
                  <c:v>2.27</c:v>
                </c:pt>
                <c:pt idx="4">
                  <c:v>#N/A</c:v>
                </c:pt>
                <c:pt idx="5">
                  <c:v>2.68</c:v>
                </c:pt>
                <c:pt idx="6">
                  <c:v>#N/A</c:v>
                </c:pt>
                <c:pt idx="7">
                  <c:v>3.85</c:v>
                </c:pt>
                <c:pt idx="8">
                  <c:v>#N/A</c:v>
                </c:pt>
                <c:pt idx="9">
                  <c:v>3.07</c:v>
                </c:pt>
              </c:numCache>
            </c:numRef>
          </c:val>
          <c:extLst>
            <c:ext xmlns:c16="http://schemas.microsoft.com/office/drawing/2014/chart" uri="{C3380CC4-5D6E-409C-BE32-E72D297353CC}">
              <c16:uniqueId val="{00000008-C627-40BB-8BCA-D149863D06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6.06</c:v>
                </c:pt>
                <c:pt idx="2">
                  <c:v>#N/A</c:v>
                </c:pt>
                <c:pt idx="3">
                  <c:v>5.75</c:v>
                </c:pt>
                <c:pt idx="4">
                  <c:v>#N/A</c:v>
                </c:pt>
                <c:pt idx="5">
                  <c:v>5.58</c:v>
                </c:pt>
                <c:pt idx="6">
                  <c:v>#N/A</c:v>
                </c:pt>
                <c:pt idx="7">
                  <c:v>6.24</c:v>
                </c:pt>
                <c:pt idx="8">
                  <c:v>#N/A</c:v>
                </c:pt>
                <c:pt idx="9">
                  <c:v>6.45</c:v>
                </c:pt>
              </c:numCache>
            </c:numRef>
          </c:val>
          <c:extLst>
            <c:ext xmlns:c16="http://schemas.microsoft.com/office/drawing/2014/chart" uri="{C3380CC4-5D6E-409C-BE32-E72D297353CC}">
              <c16:uniqueId val="{00000009-C627-40BB-8BCA-D149863D06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1458</c:v>
                </c:pt>
                <c:pt idx="5">
                  <c:v>1462</c:v>
                </c:pt>
                <c:pt idx="8">
                  <c:v>1463</c:v>
                </c:pt>
                <c:pt idx="11">
                  <c:v>1439</c:v>
                </c:pt>
                <c:pt idx="14">
                  <c:v>1387</c:v>
                </c:pt>
              </c:numCache>
            </c:numRef>
          </c:val>
          <c:extLst>
            <c:ext xmlns:c16="http://schemas.microsoft.com/office/drawing/2014/chart" uri="{C3380CC4-5D6E-409C-BE32-E72D297353CC}">
              <c16:uniqueId val="{00000000-18D8-4B47-8BE5-77928EAEF5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D8-4B47-8BE5-77928EAEF5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D8-4B47-8BE5-77928EAEF5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3</c:v>
                </c:pt>
                <c:pt idx="6">
                  <c:v>3</c:v>
                </c:pt>
                <c:pt idx="9">
                  <c:v>3</c:v>
                </c:pt>
                <c:pt idx="12">
                  <c:v>9</c:v>
                </c:pt>
              </c:numCache>
            </c:numRef>
          </c:val>
          <c:extLst>
            <c:ext xmlns:c16="http://schemas.microsoft.com/office/drawing/2014/chart" uri="{C3380CC4-5D6E-409C-BE32-E72D297353CC}">
              <c16:uniqueId val="{00000003-18D8-4B47-8BE5-77928EAEF5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343</c:v>
                </c:pt>
                <c:pt idx="3">
                  <c:v>353</c:v>
                </c:pt>
                <c:pt idx="6">
                  <c:v>332</c:v>
                </c:pt>
                <c:pt idx="9">
                  <c:v>323</c:v>
                </c:pt>
                <c:pt idx="12">
                  <c:v>297</c:v>
                </c:pt>
              </c:numCache>
            </c:numRef>
          </c:val>
          <c:extLst>
            <c:ext xmlns:c16="http://schemas.microsoft.com/office/drawing/2014/chart" uri="{C3380CC4-5D6E-409C-BE32-E72D297353CC}">
              <c16:uniqueId val="{00000004-18D8-4B47-8BE5-77928EAEF5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D8-4B47-8BE5-77928EAEF5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D8-4B47-8BE5-77928EAEF5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1615</c:v>
                </c:pt>
                <c:pt idx="3">
                  <c:v>1747</c:v>
                </c:pt>
                <c:pt idx="6">
                  <c:v>1761</c:v>
                </c:pt>
                <c:pt idx="9">
                  <c:v>1751</c:v>
                </c:pt>
                <c:pt idx="12">
                  <c:v>1670</c:v>
                </c:pt>
              </c:numCache>
            </c:numRef>
          </c:val>
          <c:extLst>
            <c:ext xmlns:c16="http://schemas.microsoft.com/office/drawing/2014/chart" uri="{C3380CC4-5D6E-409C-BE32-E72D297353CC}">
              <c16:uniqueId val="{00000007-18D8-4B47-8BE5-77928EAEF5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502</c:v>
                </c:pt>
                <c:pt idx="2">
                  <c:v>#N/A</c:v>
                </c:pt>
                <c:pt idx="3">
                  <c:v>#N/A</c:v>
                </c:pt>
                <c:pt idx="4">
                  <c:v>641</c:v>
                </c:pt>
                <c:pt idx="5">
                  <c:v>#N/A</c:v>
                </c:pt>
                <c:pt idx="6">
                  <c:v>#N/A</c:v>
                </c:pt>
                <c:pt idx="7">
                  <c:v>633</c:v>
                </c:pt>
                <c:pt idx="8">
                  <c:v>#N/A</c:v>
                </c:pt>
                <c:pt idx="9">
                  <c:v>#N/A</c:v>
                </c:pt>
                <c:pt idx="10">
                  <c:v>638</c:v>
                </c:pt>
                <c:pt idx="11">
                  <c:v>#N/A</c:v>
                </c:pt>
                <c:pt idx="12">
                  <c:v>#N/A</c:v>
                </c:pt>
                <c:pt idx="13">
                  <c:v>589</c:v>
                </c:pt>
                <c:pt idx="14">
                  <c:v>#N/A</c:v>
                </c:pt>
              </c:numCache>
            </c:numRef>
          </c:val>
          <c:smooth val="0"/>
          <c:extLst>
            <c:ext xmlns:c16="http://schemas.microsoft.com/office/drawing/2014/chart" uri="{C3380CC4-5D6E-409C-BE32-E72D297353CC}">
              <c16:uniqueId val="{00000008-18D8-4B47-8BE5-77928EAEF5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15743</c:v>
                </c:pt>
                <c:pt idx="5">
                  <c:v>15707</c:v>
                </c:pt>
                <c:pt idx="8">
                  <c:v>15373</c:v>
                </c:pt>
                <c:pt idx="11">
                  <c:v>14698</c:v>
                </c:pt>
                <c:pt idx="14">
                  <c:v>14459</c:v>
                </c:pt>
              </c:numCache>
            </c:numRef>
          </c:val>
          <c:extLst>
            <c:ext xmlns:c16="http://schemas.microsoft.com/office/drawing/2014/chart" uri="{C3380CC4-5D6E-409C-BE32-E72D297353CC}">
              <c16:uniqueId val="{00000000-555B-427E-ACD0-5102EB068D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c:v>
                </c:pt>
                <c:pt idx="5">
                  <c:v>15</c:v>
                </c:pt>
                <c:pt idx="8">
                  <c:v>8</c:v>
                </c:pt>
                <c:pt idx="11">
                  <c:v>3</c:v>
                </c:pt>
                <c:pt idx="14">
                  <c:v>0</c:v>
                </c:pt>
              </c:numCache>
            </c:numRef>
          </c:val>
          <c:extLst>
            <c:ext xmlns:c16="http://schemas.microsoft.com/office/drawing/2014/chart" uri="{C3380CC4-5D6E-409C-BE32-E72D297353CC}">
              <c16:uniqueId val="{00000001-555B-427E-ACD0-5102EB068D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8034</c:v>
                </c:pt>
                <c:pt idx="5">
                  <c:v>7900</c:v>
                </c:pt>
                <c:pt idx="8">
                  <c:v>7973</c:v>
                </c:pt>
                <c:pt idx="11">
                  <c:v>8306</c:v>
                </c:pt>
                <c:pt idx="14">
                  <c:v>8236</c:v>
                </c:pt>
              </c:numCache>
            </c:numRef>
          </c:val>
          <c:extLst>
            <c:ext xmlns:c16="http://schemas.microsoft.com/office/drawing/2014/chart" uri="{C3380CC4-5D6E-409C-BE32-E72D297353CC}">
              <c16:uniqueId val="{00000002-555B-427E-ACD0-5102EB068D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12</c:v>
                </c:pt>
              </c:numCache>
            </c:numRef>
          </c:val>
          <c:extLst>
            <c:ext xmlns:c16="http://schemas.microsoft.com/office/drawing/2014/chart" uri="{C3380CC4-5D6E-409C-BE32-E72D297353CC}">
              <c16:uniqueId val="{00000003-555B-427E-ACD0-5102EB068D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5B-427E-ACD0-5102EB068D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5B-427E-ACD0-5102EB068D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1067</c:v>
                </c:pt>
                <c:pt idx="3">
                  <c:v>966</c:v>
                </c:pt>
                <c:pt idx="6">
                  <c:v>832</c:v>
                </c:pt>
                <c:pt idx="9">
                  <c:v>840</c:v>
                </c:pt>
                <c:pt idx="12">
                  <c:v>818</c:v>
                </c:pt>
              </c:numCache>
            </c:numRef>
          </c:val>
          <c:extLst>
            <c:ext xmlns:c16="http://schemas.microsoft.com/office/drawing/2014/chart" uri="{C3380CC4-5D6E-409C-BE32-E72D297353CC}">
              <c16:uniqueId val="{00000006-555B-427E-ACD0-5102EB068D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9</c:v>
                </c:pt>
                <c:pt idx="6">
                  <c:v>6</c:v>
                </c:pt>
                <c:pt idx="9">
                  <c:v>3</c:v>
                </c:pt>
                <c:pt idx="12">
                  <c:v>25</c:v>
                </c:pt>
              </c:numCache>
            </c:numRef>
          </c:val>
          <c:extLst>
            <c:ext xmlns:c16="http://schemas.microsoft.com/office/drawing/2014/chart" uri="{C3380CC4-5D6E-409C-BE32-E72D297353CC}">
              <c16:uniqueId val="{00000007-555B-427E-ACD0-5102EB068D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3693</c:v>
                </c:pt>
                <c:pt idx="3">
                  <c:v>3867</c:v>
                </c:pt>
                <c:pt idx="6">
                  <c:v>3774</c:v>
                </c:pt>
                <c:pt idx="9">
                  <c:v>3627</c:v>
                </c:pt>
                <c:pt idx="12">
                  <c:v>3451</c:v>
                </c:pt>
              </c:numCache>
            </c:numRef>
          </c:val>
          <c:extLst>
            <c:ext xmlns:c16="http://schemas.microsoft.com/office/drawing/2014/chart" uri="{C3380CC4-5D6E-409C-BE32-E72D297353CC}">
              <c16:uniqueId val="{00000008-555B-427E-ACD0-5102EB068D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5B-427E-ACD0-5102EB068D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16818</c:v>
                </c:pt>
                <c:pt idx="3">
                  <c:v>17386</c:v>
                </c:pt>
                <c:pt idx="6">
                  <c:v>17700</c:v>
                </c:pt>
                <c:pt idx="9">
                  <c:v>16919</c:v>
                </c:pt>
                <c:pt idx="12">
                  <c:v>16298</c:v>
                </c:pt>
              </c:numCache>
            </c:numRef>
          </c:val>
          <c:extLst>
            <c:ext xmlns:c16="http://schemas.microsoft.com/office/drawing/2014/chart" uri="{C3380CC4-5D6E-409C-BE32-E72D297353CC}">
              <c16:uniqueId val="{0000000A-555B-427E-ACD0-5102EB068D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5B-427E-ACD0-5102EB068D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1585</c:v>
                </c:pt>
                <c:pt idx="1">
                  <c:v>1702</c:v>
                </c:pt>
                <c:pt idx="2">
                  <c:v>1865</c:v>
                </c:pt>
              </c:numCache>
            </c:numRef>
          </c:val>
          <c:extLst>
            <c:ext xmlns:c16="http://schemas.microsoft.com/office/drawing/2014/chart" uri="{C3380CC4-5D6E-409C-BE32-E72D297353CC}">
              <c16:uniqueId val="{00000000-73FC-4CC0-8281-5C70719D42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2488</c:v>
                </c:pt>
                <c:pt idx="1">
                  <c:v>2643</c:v>
                </c:pt>
                <c:pt idx="2">
                  <c:v>2553</c:v>
                </c:pt>
              </c:numCache>
            </c:numRef>
          </c:val>
          <c:extLst>
            <c:ext xmlns:c16="http://schemas.microsoft.com/office/drawing/2014/chart" uri="{C3380CC4-5D6E-409C-BE32-E72D297353CC}">
              <c16:uniqueId val="{00000001-73FC-4CC0-8281-5C70719D42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5199</c:v>
                </c:pt>
                <c:pt idx="1">
                  <c:v>5324</c:v>
                </c:pt>
                <c:pt idx="2">
                  <c:v>5023</c:v>
                </c:pt>
              </c:numCache>
            </c:numRef>
          </c:val>
          <c:extLst>
            <c:ext xmlns:c16="http://schemas.microsoft.com/office/drawing/2014/chart" uri="{C3380CC4-5D6E-409C-BE32-E72D297353CC}">
              <c16:uniqueId val="{00000002-73FC-4CC0-8281-5C70719D42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{3FEA6A85-9F88-4D0E-AB1D-5A604B812306}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25-4D72-9357-93844E3DC1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{785E357E-0AF1-4641-B918-987BD969C7C9}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25-4D72-9357-93844E3DC1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{94F93E55-4988-484E-82D0-A4E2E5C6B021}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25-4D72-9357-93844E3DC1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{7B2A081F-33B7-4CBE-8490-0B33D2001880}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25-4D72-9357-93844E3DC1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{C1D98087-720B-49BD-8D8D-74C772D5964B}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25-4D72-9357-93844E3DC1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{32606C00-1DEC-46A6-9DA8-C6AFC4673B26}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25-4D72-9357-93844E3DC1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{FF24A8B1-D456-4F2D-89A8-EE9FC6811CAB}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25-4D72-9357-93844E3DC1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{04852172-901F-4C64-8D42-BBCCBEF395F4}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25-4D72-9357-93844E3DC1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{0B5BEE52-383E-4892-8AA0-D20CEA49A81B}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25-4D72-9357-93844E3DC1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60.9</c:v>
                </c:pt>
                <c:pt idx="16">
                  <c:v>61.1</c:v>
                </c:pt>
                <c:pt idx="24">
                  <c:v>62</c:v>
                </c:pt>
                <c:pt idx="32">
                  <c:v>63.2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C25-4D72-9357-93844E3DC1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{74387F2C-FAB2-4B77-99E6-BDCC4B1FE391}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25-4D72-9357-93844E3DC1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{C41DD540-0854-4CAB-9D33-73BE13027EB6}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25-4D72-9357-93844E3DC1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{732F5E1C-4A80-4E2B-91D5-FD59833FA216}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25-4D72-9357-93844E3DC1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{1DC3A9FB-C720-4AD2-88A9-64E6EA08032A}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25-4D72-9357-93844E3DC1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{ADDD7F16-0016-44FD-9267-CAEB34D9811D}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25-4D72-9357-93844E3DC1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{00612C48-65A2-40E8-A3FC-D1F842C5C622}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25-4D72-9357-93844E3DC1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{F55D86CF-65AF-4EC5-8590-24D508A6DC9A}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25-4D72-9357-93844E3DC1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{BD1A3329-CB35-46CC-807E-E4E690F5DD00}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25-4D72-9357-93844E3DC1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{FC6BCB7F-B996-44BF-81F2-50678EF0CD23}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25-4D72-9357-93844E3DC1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C25-4D72-9357-93844E3DC16B}"/>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{DBE33DDE-477D-411E-93A1-BF8F4D615F45}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6A1-4C86-A6B3-01F9A0C89E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{7D02D9E5-CBAA-47E9-8011-CAA98B1C74D0}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A1-4C86-A6B3-01F9A0C89E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{5E412514-770B-4A73-9CAF-51CB69E829D2}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A1-4C86-A6B3-01F9A0C89E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{78447BAC-2CF3-4387-A4D1-8724166F10B5}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A1-4C86-A6B3-01F9A0C89E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{1D6CFEF1-FCE4-4D73-8916-283EDB4A9D39}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A1-4C86-A6B3-01F9A0C89E7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{E2D2D628-FFC0-4FBD-B1DD-2D7552932534}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6A1-4C86-A6B3-01F9A0C89E7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{48F8D68A-7EC9-4D0D-A86D-FBC1130250C5}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6A1-4C86-A6B3-01F9A0C89E7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{A649F807-CF9A-4FC8-8E9A-85B8E1E4277E}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6A1-4C86-A6B3-01F9A0C89E7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{A282DD22-1D35-4027-AB01-CEFBFD26D7FD}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6A1-4C86-A6B3-01F9A0C89E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8.6999999999999993</c:v>
                </c:pt>
                <c:pt idx="16">
                  <c:v>9</c:v>
                </c:pt>
                <c:pt idx="24">
                  <c:v>9.1999999999999993</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6A1-4C86-A6B3-01F9A0C89E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{D8C4068C-7CDC-4704-BACC-501EEFEB3EB7}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6A1-4C86-A6B3-01F9A0C89E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{683777DD-DEC0-4A7C-8CEC-11C483594258}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A1-4C86-A6B3-01F9A0C89E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{D4317EB3-DBF1-4A69-AA0F-32406934B0BA}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A1-4C86-A6B3-01F9A0C89E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{488D80AC-0AC6-4CE7-A608-85E03EDCC1CA}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A1-4C86-A6B3-01F9A0C89E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{07095E58-5724-42A2-835E-0D890B690D0E}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A1-4C86-A6B3-01F9A0C89E7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{85DA7119-468A-4DC0-A168-BCEA380A4213}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6A1-4C86-A6B3-01F9A0C89E7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{D8CE488A-4413-4DF9-A56F-4AA10890B398}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6A1-4C86-A6B3-01F9A0C89E7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{5F40F469-F457-42AB-8DBF-06EBD56A927A}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6A1-4C86-A6B3-01F9A0C89E7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{B792943A-A9BC-454E-9210-33A5B588B383}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6A1-4C86-A6B3-01F9A0C89E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6A1-4C86-A6B3-01F9A0C89E7C}"/>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の償還が一部終了したため元利償還金が前年度より減少しているが、町全域が過疎地域に指定されたことにより、近年、過疎対策事業債を多く発行しているため、今後も高く推移する見込みとなっている。</a:t>
          </a:r>
        </a:p>
        <a:p>
          <a:r>
            <a:rPr kumimoji="1" lang="ja-JP" altLang="en-US" sz="1400">
              <a:latin typeface="ＭＳ ゴシック" pitchFamily="49" charset="-128"/>
              <a:ea typeface="ＭＳ ゴシック" pitchFamily="49" charset="-128"/>
            </a:rPr>
            <a:t>　事業採択の際には、必要性や緊急性のほか、補助率の高い補助金や交付税措置率の高い地方債を充当できる事業を優先させるなど、慎重に検討をして償還額と借入額の均衡を図る。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将来負担額については、合併特例事業債等の一部償還終了による地方債残高の減小や公営企業債等繰入見込額の減小により、前年度に引き続き減少している。</a:t>
          </a:r>
        </a:p>
        <a:p>
          <a:r>
            <a:rPr kumimoji="1" lang="ja-JP" altLang="en-US" sz="1400">
              <a:latin typeface="ＭＳ ゴシック" pitchFamily="49" charset="-128"/>
              <a:ea typeface="ＭＳ ゴシック" pitchFamily="49" charset="-128"/>
            </a:rPr>
            <a:t>　しかし、充当可能財源である充当可能基金についても減少しているため、地方債発行の抑制や適正な職員管理を行いながら行財政の健全な運営に努めていく。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高知県いの町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引き続き財政調整基金の取り崩しはなかったが、減債基金の取り崩しや、その他特定目的基金についても、施設の長寿命化対策や特別会計の統合及び公営企業への移行に伴い、多額の取り崩しを行ったため、基金残高は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基金については、財政状況を勘案しながら設置目的にそった活用を今後も推進する。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による物件費の増加や、給与改定や会計年度任用職員の処遇改善等による人件費の増加、調達コスト等の増加による委託料の価格高騰などが見込まれるため、財政調整基金や減債基金は減少すると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中長期的に必要となる建築物等の更新等を考慮し、剰余金や遊休財産の売却益については施設等整備基金に積み立てているが、整備が必要な老朽化した建築物が多く存在するため、その他の特定目的基金についても減少する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：町民の連帯の強化・地域振興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・施設等整備基金：町施設等の拡充と整備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・水資源対策基金：仁淀川の豊富かつ良質な水資源の確保推進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・伊野南墓地公園管理基金：伊野南墓地公園の管理運営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特別会計の統合及び公営企業への移行に伴い、天王地区汚水処理施設管理運営基金を全額取り崩しを行ったため、基金残高が減少となった。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施設の長寿命化対策や基金の設置目的に沿った事業への活用のため、必要最小限の範囲で取り崩しを行い、遊休財産の売却等により歳入確保に努め、財政状況を勘案しながら積み立てを行っていく。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基金の取り崩しは行わず、運用収入を積み立てたため、基金残高は増加となった。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基金は、決算の状況により可能な範囲で積み立てを行うが、標準財政規模の１０％以上となるように努めることとしている。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給与改定等による人件費の増加や物価高騰による物件費の増加等により、一般財源が不足したため、基金の取り崩しを行い、基金残高は減少となった。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地方債発行額の増加により、公債費についても増加傾向にあるため、事務事業の優先度を厳しく点検し、優先度の低いものについては計画的に廃止・縮小を進めるとともに、新規債の発行抑制に努める。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7110ED-BC34-47A1-AC6A-79193EEB1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B6AA92-BBA5-4B2A-A112-CFC7113A1C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A86491A-E1A5-43CA-8205-F639B74E563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990B554-8BD6-45CE-BD1E-C16BC72BB04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39FC84B-0066-4C08-8697-C5B58B2AE1F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A405949-29E2-4DD5-A782-1D945D90308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1C5841A-A414-4D13-9DEA-324534F5041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38B274E-E451-48E9-818F-AC39C3869E6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508D405-1AA2-424D-8536-F25584FB0A9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2D7EA7F-741F-442E-AA3A-52D7D87DE1F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67B017E-1107-45A2-A4E9-929F4C8D8D1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8147E96-DC51-4607-9C79-766BA82EE87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3A4AD58-29BB-41B7-A0D4-FB256AFFB98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3897AB7-332B-4798-BD19-68972706406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F1C1EC4-D6A8-4142-AC2E-33768D8F9B3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F8BAC83-F05F-49A5-BE78-43718E72215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6D068C2-F1EE-4ACB-AAE0-8F3B25A805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9B93BF7-C7A7-4650-851E-B1BA2D455D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0C1F868-84FD-4225-B013-D95959D336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BB4C07A-0FFA-498E-B69A-C748AF535B0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57ADE1A-B0E0-4F2A-8553-7BDCD410102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FFF18F5-5310-4AAB-A4E4-0FC7D2740B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4937DAA-31CB-4E0E-A60A-99EAFCCFF7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82F0EEB-6076-4BFF-818A-BCEDB8DA9F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A2625FC-C056-4D59-A110-2B4CE0A6940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BFDC309-B20B-4FF7-B7BB-A49F820111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3A47C68-34F4-48C0-9404-C575502B71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5E89519-5980-462B-A6D5-EC95EB5E71A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61840C2-43C0-4769-B71F-8E18A216CB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B313384-6491-459A-867A-8823BF687F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D744AAB-55B8-4DA5-B910-CDB681D5CB1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1F036A6-D58B-4F2A-9C31-225B586EAF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C4BE53F-EB19-4775-8A21-0F0C9FF748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84FF3C8-9291-4A2F-B07F-34BE55E1333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7D95F4-279B-4798-AC4E-93E2524E45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45FA7B8-51F1-4057-84E9-758362AD1C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FFBA5A7-95D6-4B5F-BC44-496577F4C7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5B35339-7F9D-4DDC-BD88-D90F7166B1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9B186D8-565F-41DE-B5C0-0B10C19FD3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F406892-110A-416B-9263-D208452C22C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A12BD9-4D4A-487A-B5C4-3A08028E102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F99B459-CD90-4EA9-BC5C-4C43069807B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8E0E67E-4F14-419E-AD9C-AE457488C8E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94E66F9-3584-4B8B-900A-E8AB85AF745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F4691DE-2C51-4930-9737-CE301AB8F6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966ABDE-82E7-47C3-B93E-5FE67D656B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994E55B-890C-4D26-98D3-DE546F117E0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B810983-061B-4052-AEBE-3CD0690EB6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660712F-BEB3-4C29-8C8E-040624F0B1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C144C03-9B3A-4DCC-82AC-9EFF5AA700B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9A797C3-BD59-4657-A1E8-11E1F9A69A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F840BD0-D477-440B-9ABB-DC0E578973C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A92EDA2-EBCB-43CD-9229-A5BDF4E305A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55441BC-1417-42C3-A3D8-507E75571D1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438AC3B-E9A5-487E-BFA1-EB50FF08F8A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F3113AB-0FEA-4354-BE5F-4EF8B2215A3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5C53A7F-A2DB-4C5E-9C4C-5D207DCF311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年度から減価償却率が少しずつ増加傾向となっているが、高知県平均及び全国平均と比較してもわずかに低い水準となっている。</a:t>
          </a:r>
        </a:p>
        <a:p>
          <a:r>
            <a:rPr kumimoji="1" lang="ja-JP" altLang="en-US" sz="1100">
              <a:latin typeface="ＭＳ Ｐゴシック" panose="020B0600070205080204" pitchFamily="50" charset="-128"/>
              <a:ea typeface="ＭＳ Ｐゴシック" panose="020B0600070205080204" pitchFamily="50" charset="-128"/>
            </a:rPr>
            <a:t>　そのため、事業の平準化を図りながらも、老朽化した公共施設については老朽度合や使用率、緊急性を判断し、順次、改修工事等を実施している。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施設の保有量は類似団体と比較して高い水準となっているため、今後の人口減少なども考慮して施設の統廃合などを検討していく必要がある。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6126BC6-7B32-4FDE-A86D-C0E26DD5706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C68D868-FA83-4468-AE7A-3A0F51EB079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9DBF884-256C-4DC7-A025-B739AC60C87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657AA10-66B7-4503-BACE-7AD7813B374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9DE0A71-015A-4B18-BE24-8A1BEE45C0B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682E813-5A4C-44DE-87F9-9E10E8592F6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126773D-DC16-4A47-BB21-889FA0C885B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EA48B8D-3CC2-4397-8277-B0BB88FF47E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7EFF3AC-8A46-455C-A83A-B0E00D672D8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3FED7CD-C857-48B3-A4B6-97E41F2B3DE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700398D-1263-4936-A66E-C7BE30608B1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85034C7-AA18-425B-A55D-646D20526C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B4B458C-B1FE-4DF1-96AF-E341B266AE9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5A46850-237C-4B48-9AC2-FCC4911197D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168340A-44D4-4064-AB20-8624C073E87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699C919-5C14-46A4-94C3-40DBC1FAAB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989BF0BB-13BC-4096-9AE8-C8ADB31AE68C}"/>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DC848746-AF77-4852-84F8-449F1FDF5BE7}"/>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D5D161AF-B6D8-4B2B-B031-10332459BBAD}"/>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16A2633A-A75C-49BC-AD47-7B6B5DE9E798}"/>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B6B38E28-F3AE-42E0-88C4-5003B304BBAF}"/>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5E1F1F86-3E60-4BE0-B6C0-2907492A97DA}"/>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ACEE4D4F-7ACE-47CA-9883-2220438F8833}"/>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A2708C14-A756-4647-AFDA-D60D4DF745CA}"/>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1BC702B3-CF22-43FC-BE23-BEA227C284F2}"/>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D25F0C77-D4FA-49AA-B63E-8E38E4F63C09}"/>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E34CADC6-9DEB-4847-9847-3697D66216B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C4665B1-1065-40CB-9BE0-616CCAFE4A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50AD1E4-B5F0-4787-A86F-B5610A57353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0D63E52-1458-4870-8A2C-A1774D7859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323EF01-764E-4D5A-908E-1595E29D097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6BD1E5F-7EDB-43DC-BA14-3288EE0D3A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10372</xdr:rowOff>
    </xdr:from>
    <xdr:to>
      <xdr:col>23</xdr:col>
      <xdr:colOff>136525</xdr:colOff>
      <xdr:row>31</xdr:row>
      <xdr:rowOff>111972</xdr:rowOff>
    </xdr:to>
    <xdr:sp macro="" textlink="">
      <xdr:nvSpPr>
        <xdr:cNvPr id="91" name="楕円 90">
          <a:extLst>
            <a:ext uri="{FF2B5EF4-FFF2-40B4-BE49-F238E27FC236}">
              <a16:creationId xmlns:a16="http://schemas.microsoft.com/office/drawing/2014/main" id="{48984451-5C87-4BE0-AD6C-37D9A99C37C0}"/>
            </a:ext>
          </a:extLst>
        </xdr:cNvPr>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33249</xdr:rowOff>
    </xdr:from>
    <xdr:ext cx="405111" cy="259045"/>
    <xdr:sp macro="" textlink="">
      <xdr:nvSpPr>
        <xdr:cNvPr id="92" name="有形固定資産減価償却率該当値テキスト">
          <a:extLst>
            <a:ext uri="{FF2B5EF4-FFF2-40B4-BE49-F238E27FC236}">
              <a16:creationId xmlns:a16="http://schemas.microsoft.com/office/drawing/2014/main" id="{A0F33D1F-5E3D-4E74-85F6-0EFD3E788F3A}"/>
            </a:ext>
          </a:extLst>
        </xdr:cNvPr>
        <xdr:cNvSpPr txBox="1"/>
      </xdr:nvSpPr>
      <xdr:spPr>
        <a:xfrm>
          <a:off x="4813300" y="59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3" name="楕円 92">
          <a:extLst>
            <a:ext uri="{FF2B5EF4-FFF2-40B4-BE49-F238E27FC236}">
              <a16:creationId xmlns:a16="http://schemas.microsoft.com/office/drawing/2014/main" id="{15CE4553-2AB4-47E0-B834-63393F14D4A6}"/>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61172</xdr:rowOff>
    </xdr:to>
    <xdr:cxnSp macro="">
      <xdr:nvCxnSpPr>
        <xdr:cNvPr id="94" name="直線コネクタ 93">
          <a:extLst>
            <a:ext uri="{FF2B5EF4-FFF2-40B4-BE49-F238E27FC236}">
              <a16:creationId xmlns:a16="http://schemas.microsoft.com/office/drawing/2014/main" id="{A0BDD8C0-0623-4A6D-AE1B-83EB079AB626}"/>
            </a:ext>
          </a:extLst>
        </xdr:cNvPr>
        <xdr:cNvCxnSpPr/>
      </xdr:nvCxnSpPr>
      <xdr:spPr>
        <a:xfrm>
          <a:off x="4051300" y="610446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95" name="楕円 94">
          <a:extLst>
            <a:ext uri="{FF2B5EF4-FFF2-40B4-BE49-F238E27FC236}">
              <a16:creationId xmlns:a16="http://schemas.microsoft.com/office/drawing/2014/main" id="{EE55C399-21EC-465A-BB2D-AFACB241F081}"/>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17992</xdr:rowOff>
    </xdr:to>
    <xdr:cxnSp macro="">
      <xdr:nvCxnSpPr>
        <xdr:cNvPr id="96" name="直線コネクタ 95">
          <a:extLst>
            <a:ext uri="{FF2B5EF4-FFF2-40B4-BE49-F238E27FC236}">
              <a16:creationId xmlns:a16="http://schemas.microsoft.com/office/drawing/2014/main" id="{E975C663-8559-42F3-A74C-FF4508F96A32}"/>
            </a:ext>
          </a:extLst>
        </xdr:cNvPr>
        <xdr:cNvCxnSpPr/>
      </xdr:nvCxnSpPr>
      <xdr:spPr>
        <a:xfrm>
          <a:off x="3289300" y="60720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7" name="楕円 96">
          <a:extLst>
            <a:ext uri="{FF2B5EF4-FFF2-40B4-BE49-F238E27FC236}">
              <a16:creationId xmlns:a16="http://schemas.microsoft.com/office/drawing/2014/main" id="{104BEDF4-3D9D-4076-8116-F1A126E20071}"/>
            </a:ext>
          </a:extLst>
        </xdr:cNvPr>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30</xdr:row>
      <xdr:rowOff>157057</xdr:rowOff>
    </xdr:to>
    <xdr:cxnSp macro="">
      <xdr:nvCxnSpPr>
        <xdr:cNvPr id="98" name="直線コネクタ 97">
          <a:extLst>
            <a:ext uri="{FF2B5EF4-FFF2-40B4-BE49-F238E27FC236}">
              <a16:creationId xmlns:a16="http://schemas.microsoft.com/office/drawing/2014/main" id="{8B29956F-3A78-4DB3-9EF6-FCDA927A0372}"/>
            </a:ext>
          </a:extLst>
        </xdr:cNvPr>
        <xdr:cNvCxnSpPr/>
      </xdr:nvCxnSpPr>
      <xdr:spPr>
        <a:xfrm>
          <a:off x="2527300" y="606488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9" name="楕円 98">
          <a:extLst>
            <a:ext uri="{FF2B5EF4-FFF2-40B4-BE49-F238E27FC236}">
              <a16:creationId xmlns:a16="http://schemas.microsoft.com/office/drawing/2014/main" id="{9A8E1056-56E8-486A-808D-51C218EAB117}"/>
            </a:ext>
          </a:extLst>
        </xdr:cNvPr>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819C31AC-CAE0-45F2-80D8-9AA3638197A1}"/>
            </a:ext>
          </a:extLst>
        </xdr:cNvPr>
        <xdr:cNvCxnSpPr/>
      </xdr:nvCxnSpPr>
      <xdr:spPr>
        <a:xfrm flipV="1">
          <a:off x="1765300" y="606488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7F2787B4-1FB9-4322-91C3-F2D73831B789}"/>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AB3DB28E-32C4-4415-9430-A4962DFC3778}"/>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EFB0EB0D-3C1C-4642-B4C0-1335626C5CA5}"/>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3E2B0AB6-1796-4982-ACB3-BEF2A0E893CE}"/>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85319</xdr:rowOff>
    </xdr:from>
    <xdr:ext cx="405111" cy="259045"/>
    <xdr:sp macro="" textlink="">
      <xdr:nvSpPr>
        <xdr:cNvPr id="105" name="n_1mainValue有形固定資産減価償却率">
          <a:extLst>
            <a:ext uri="{FF2B5EF4-FFF2-40B4-BE49-F238E27FC236}">
              <a16:creationId xmlns:a16="http://schemas.microsoft.com/office/drawing/2014/main" id="{403F8F39-AFE5-40C3-A180-7613E75C3BF4}"/>
            </a:ext>
          </a:extLst>
        </xdr:cNvPr>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106" name="n_2mainValue有形固定資産減価償却率">
          <a:extLst>
            <a:ext uri="{FF2B5EF4-FFF2-40B4-BE49-F238E27FC236}">
              <a16:creationId xmlns:a16="http://schemas.microsoft.com/office/drawing/2014/main" id="{F7BF3E39-092C-445F-9377-D6FCEC7085AA}"/>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7" name="n_3mainValue有形固定資産減価償却率">
          <a:extLst>
            <a:ext uri="{FF2B5EF4-FFF2-40B4-BE49-F238E27FC236}">
              <a16:creationId xmlns:a16="http://schemas.microsoft.com/office/drawing/2014/main" id="{EF98B9A6-B322-4E6E-9305-1CEAB9C2E605}"/>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8" name="n_4mainValue有形固定資産減価償却率">
          <a:extLst>
            <a:ext uri="{FF2B5EF4-FFF2-40B4-BE49-F238E27FC236}">
              <a16:creationId xmlns:a16="http://schemas.microsoft.com/office/drawing/2014/main" id="{04E00E6D-51EE-4D60-A321-2D8E8EB8202E}"/>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3395D86-35F0-48D7-B3A8-12B19466DC4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768C1C9-4823-4484-A574-B29BEB2F6FF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1A65C4C-ABF3-47B3-8AB4-B3845167F79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BF7F3AF-D43A-4911-9F0A-40D6527E305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C4AF9C3-D0DD-4BAA-9621-EACD02FE65F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854A5B0-F161-48EE-A356-06373DED56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0F835A1-A5B9-489D-AD5A-7F805A668FD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84F5964-8B69-411A-99B4-C3CA7E83FDB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C64D1CB-5413-4206-A187-0B338620C8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C855B2B-FB88-4B77-A339-CB05C0C7E8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AC52422-2161-440E-8126-63A6416A43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106B407-172F-42CC-AA23-D8BF55BA1BF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AD8DB44-FA25-487A-BFAF-E246499D687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債務償還比率は、類似団体と同程度で推移しており、令和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年度はわずかに低い水準となっている。令和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年度についても借入額よりも償還額が上回っており、債務償還比率は</a:t>
          </a:r>
          <a:r>
            <a:rPr kumimoji="1" lang="en-US" altLang="ja-JP" sz="1100">
              <a:latin typeface="ＭＳ Ｐゴシック" panose="020B0600070205080204" pitchFamily="50" charset="-128"/>
              <a:ea typeface="ＭＳ Ｐゴシック" panose="020B0600070205080204" pitchFamily="50" charset="-128"/>
            </a:rPr>
            <a:t>14.6%</a:t>
          </a:r>
          <a:r>
            <a:rPr kumimoji="1" lang="ja-JP" altLang="en-US" sz="1100">
              <a:latin typeface="ＭＳ Ｐゴシック" panose="020B0600070205080204" pitchFamily="50" charset="-128"/>
              <a:ea typeface="ＭＳ Ｐゴシック" panose="020B0600070205080204" pitchFamily="50" charset="-128"/>
            </a:rPr>
            <a:t>減少している。</a:t>
          </a:r>
        </a:p>
        <a:p>
          <a:r>
            <a:rPr kumimoji="1" lang="ja-JP" altLang="en-US" sz="1100">
              <a:latin typeface="ＭＳ Ｐゴシック" panose="020B0600070205080204" pitchFamily="50" charset="-128"/>
              <a:ea typeface="ＭＳ Ｐゴシック" panose="020B0600070205080204" pitchFamily="50" charset="-128"/>
            </a:rPr>
            <a:t>　今後も、将来世代の負担比率も考慮しながら、起債の借入額及び償還額のバランスを図り適正な地方債残高の管理に努める。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C4E3E8C-421F-4E92-B77C-BB5D467718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0CEBCB4-57CD-4F40-A6FC-3F267CE0CF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54B6D8B-81FF-4820-BC54-868D06D425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37C3260-DE50-4E48-894C-E5969A5286E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E109E59-EC5A-49EE-B7C7-ECBF043802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8A343C0-BD0E-43AF-A0D3-8A4FB79E3D6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3A45B7E-7716-468B-9BB2-04290036C61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6E01596-2FFB-49A9-9A62-838E12C2061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EB8DDB1-0F26-4707-8DD6-D94D0926766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9A21A4A-0B9F-4AB5-A546-751C1C1DAAE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F4F1AC3-728A-4559-9F7B-25C3C335AC4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A8166CD-9EF7-4821-89E1-650B501FAEA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2F15F34-9447-4C4B-9386-AC18A967F0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1B23A44-A1F1-44E1-86C7-DFA5CAEEC6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5EE2C04-1A2F-4480-94B6-BA5AC7263BC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0ECDA73F-FDDA-4F32-9FA4-B7D4B9010502}"/>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257C01BF-D9E8-4406-80C7-BF488E1CBB41}"/>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41653ED9-2DB1-46A3-82A7-B0A92F262B84}"/>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7743A89-BA0F-41A5-B688-692F6810331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AAA5B10-F129-46D3-88F2-C66C5063AC6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AD5E6C45-64E1-4455-842D-D08F8F849DBD}"/>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BD7C1C2B-8D1C-4837-B169-98782D9BAFA1}"/>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8AF4A3BA-DD2C-4086-82AC-D9515CAA7F5B}"/>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C7E246B3-2909-4AFB-8ED5-4799E236DDC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AF7312B1-8B0D-455E-A2BE-9E37DA02E8D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AD20F399-567C-4C5B-9325-D6F045209D0B}"/>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5D9536B-84AB-4284-8429-4486D23540D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87DF765-472D-44AC-AD19-87343FA604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401AC62-A0C4-42A2-8C72-F42EDC4C5A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955EC78-5EA8-404B-8AE2-31263B6BFC7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C74D7DE-9618-4B04-8FAD-E9F31BF996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49572</xdr:rowOff>
    </xdr:from>
    <xdr:to>
      <xdr:col>76</xdr:col>
      <xdr:colOff>73025</xdr:colOff>
      <xdr:row>29</xdr:row>
      <xdr:rowOff>151172</xdr:rowOff>
    </xdr:to>
    <xdr:sp macro="" textlink="">
      <xdr:nvSpPr>
        <xdr:cNvPr id="153" name="楕円 152">
          <a:extLst>
            <a:ext uri="{FF2B5EF4-FFF2-40B4-BE49-F238E27FC236}">
              <a16:creationId xmlns:a16="http://schemas.microsoft.com/office/drawing/2014/main" id="{009EC838-FD32-4121-BC98-603FF6046999}"/>
            </a:ext>
          </a:extLst>
        </xdr:cNvPr>
        <xdr:cNvSpPr/>
      </xdr:nvSpPr>
      <xdr:spPr>
        <a:xfrm>
          <a:off x="14744700" y="5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72449</xdr:rowOff>
    </xdr:from>
    <xdr:ext cx="469744" cy="259045"/>
    <xdr:sp macro="" textlink="">
      <xdr:nvSpPr>
        <xdr:cNvPr id="154" name="債務償還比率該当値テキスト">
          <a:extLst>
            <a:ext uri="{FF2B5EF4-FFF2-40B4-BE49-F238E27FC236}">
              <a16:creationId xmlns:a16="http://schemas.microsoft.com/office/drawing/2014/main" id="{6C5458FC-AC5C-4321-BC9E-BD83FB67D1F9}"/>
            </a:ext>
          </a:extLst>
        </xdr:cNvPr>
        <xdr:cNvSpPr txBox="1"/>
      </xdr:nvSpPr>
      <xdr:spPr>
        <a:xfrm>
          <a:off x="14846300" y="56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67084</xdr:rowOff>
    </xdr:from>
    <xdr:to>
      <xdr:col>72</xdr:col>
      <xdr:colOff>123825</xdr:colOff>
      <xdr:row>29</xdr:row>
      <xdr:rowOff>168684</xdr:rowOff>
    </xdr:to>
    <xdr:sp macro="" textlink="">
      <xdr:nvSpPr>
        <xdr:cNvPr id="155" name="楕円 154">
          <a:extLst>
            <a:ext uri="{FF2B5EF4-FFF2-40B4-BE49-F238E27FC236}">
              <a16:creationId xmlns:a16="http://schemas.microsoft.com/office/drawing/2014/main" id="{E4F349AF-AA54-47F5-A6C9-8193DA6AA067}"/>
            </a:ext>
          </a:extLst>
        </xdr:cNvPr>
        <xdr:cNvSpPr/>
      </xdr:nvSpPr>
      <xdr:spPr>
        <a:xfrm>
          <a:off x="14033500" y="58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100372</xdr:rowOff>
    </xdr:from>
    <xdr:to>
      <xdr:col>76</xdr:col>
      <xdr:colOff>22225</xdr:colOff>
      <xdr:row>29</xdr:row>
      <xdr:rowOff>117884</xdr:rowOff>
    </xdr:to>
    <xdr:cxnSp macro="">
      <xdr:nvCxnSpPr>
        <xdr:cNvPr id="156" name="直線コネクタ 155">
          <a:extLst>
            <a:ext uri="{FF2B5EF4-FFF2-40B4-BE49-F238E27FC236}">
              <a16:creationId xmlns:a16="http://schemas.microsoft.com/office/drawing/2014/main" id="{799D98B7-31A1-4765-BD03-F1751823849B}"/>
            </a:ext>
          </a:extLst>
        </xdr:cNvPr>
        <xdr:cNvCxnSpPr/>
      </xdr:nvCxnSpPr>
      <xdr:spPr>
        <a:xfrm flipV="1">
          <a:off x="14084300" y="5843947"/>
          <a:ext cx="711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130415</xdr:rowOff>
    </xdr:from>
    <xdr:to>
      <xdr:col>68</xdr:col>
      <xdr:colOff>123825</xdr:colOff>
      <xdr:row>30</xdr:row>
      <xdr:rowOff>60565</xdr:rowOff>
    </xdr:to>
    <xdr:sp macro="" textlink="">
      <xdr:nvSpPr>
        <xdr:cNvPr id="157" name="楕円 156">
          <a:extLst>
            <a:ext uri="{FF2B5EF4-FFF2-40B4-BE49-F238E27FC236}">
              <a16:creationId xmlns:a16="http://schemas.microsoft.com/office/drawing/2014/main" id="{C01B23D2-5ABA-480B-BCC2-A855CC002711}"/>
            </a:ext>
          </a:extLst>
        </xdr:cNvPr>
        <xdr:cNvSpPr/>
      </xdr:nvSpPr>
      <xdr:spPr>
        <a:xfrm>
          <a:off x="13271500" y="5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117884</xdr:rowOff>
    </xdr:from>
    <xdr:to>
      <xdr:col>72</xdr:col>
      <xdr:colOff>73025</xdr:colOff>
      <xdr:row>30</xdr:row>
      <xdr:rowOff>9765</xdr:rowOff>
    </xdr:to>
    <xdr:cxnSp macro="">
      <xdr:nvCxnSpPr>
        <xdr:cNvPr id="158" name="直線コネクタ 157">
          <a:extLst>
            <a:ext uri="{FF2B5EF4-FFF2-40B4-BE49-F238E27FC236}">
              <a16:creationId xmlns:a16="http://schemas.microsoft.com/office/drawing/2014/main" id="{0216A4BF-7D6C-4561-A8FB-EDDED972F484}"/>
            </a:ext>
          </a:extLst>
        </xdr:cNvPr>
        <xdr:cNvCxnSpPr/>
      </xdr:nvCxnSpPr>
      <xdr:spPr>
        <a:xfrm flipV="1">
          <a:off x="13322300" y="5861459"/>
          <a:ext cx="762000" cy="6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157043</xdr:rowOff>
    </xdr:from>
    <xdr:to>
      <xdr:col>64</xdr:col>
      <xdr:colOff>123825</xdr:colOff>
      <xdr:row>30</xdr:row>
      <xdr:rowOff>87193</xdr:rowOff>
    </xdr:to>
    <xdr:sp macro="" textlink="">
      <xdr:nvSpPr>
        <xdr:cNvPr id="159" name="楕円 158">
          <a:extLst>
            <a:ext uri="{FF2B5EF4-FFF2-40B4-BE49-F238E27FC236}">
              <a16:creationId xmlns:a16="http://schemas.microsoft.com/office/drawing/2014/main" id="{D8CD9283-3BAB-4FCD-8EB7-C19FF3D2CEC4}"/>
            </a:ext>
          </a:extLst>
        </xdr:cNvPr>
        <xdr:cNvSpPr/>
      </xdr:nvSpPr>
      <xdr:spPr>
        <a:xfrm>
          <a:off x="12509500" y="59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9765</xdr:rowOff>
    </xdr:from>
    <xdr:to>
      <xdr:col>68</xdr:col>
      <xdr:colOff>73025</xdr:colOff>
      <xdr:row>30</xdr:row>
      <xdr:rowOff>36393</xdr:rowOff>
    </xdr:to>
    <xdr:cxnSp macro="">
      <xdr:nvCxnSpPr>
        <xdr:cNvPr id="160" name="直線コネクタ 159">
          <a:extLst>
            <a:ext uri="{FF2B5EF4-FFF2-40B4-BE49-F238E27FC236}">
              <a16:creationId xmlns:a16="http://schemas.microsoft.com/office/drawing/2014/main" id="{101F5383-860E-4D67-9DAC-79447B813FDA}"/>
            </a:ext>
          </a:extLst>
        </xdr:cNvPr>
        <xdr:cNvCxnSpPr/>
      </xdr:nvCxnSpPr>
      <xdr:spPr>
        <a:xfrm flipV="1">
          <a:off x="12560300" y="5924790"/>
          <a:ext cx="762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65356</xdr:rowOff>
    </xdr:from>
    <xdr:to>
      <xdr:col>60</xdr:col>
      <xdr:colOff>123825</xdr:colOff>
      <xdr:row>30</xdr:row>
      <xdr:rowOff>166956</xdr:rowOff>
    </xdr:to>
    <xdr:sp macro="" textlink="">
      <xdr:nvSpPr>
        <xdr:cNvPr id="161" name="楕円 160">
          <a:extLst>
            <a:ext uri="{FF2B5EF4-FFF2-40B4-BE49-F238E27FC236}">
              <a16:creationId xmlns:a16="http://schemas.microsoft.com/office/drawing/2014/main" id="{4A717B2F-C76C-49D4-A45F-1FD99729D51A}"/>
            </a:ext>
          </a:extLst>
        </xdr:cNvPr>
        <xdr:cNvSpPr/>
      </xdr:nvSpPr>
      <xdr:spPr>
        <a:xfrm>
          <a:off x="11747500" y="598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36393</xdr:rowOff>
    </xdr:from>
    <xdr:to>
      <xdr:col>64</xdr:col>
      <xdr:colOff>73025</xdr:colOff>
      <xdr:row>30</xdr:row>
      <xdr:rowOff>116156</xdr:rowOff>
    </xdr:to>
    <xdr:cxnSp macro="">
      <xdr:nvCxnSpPr>
        <xdr:cNvPr id="162" name="直線コネクタ 161">
          <a:extLst>
            <a:ext uri="{FF2B5EF4-FFF2-40B4-BE49-F238E27FC236}">
              <a16:creationId xmlns:a16="http://schemas.microsoft.com/office/drawing/2014/main" id="{40418EA5-4AD7-4B70-B5DC-11930100276C}"/>
            </a:ext>
          </a:extLst>
        </xdr:cNvPr>
        <xdr:cNvCxnSpPr/>
      </xdr:nvCxnSpPr>
      <xdr:spPr>
        <a:xfrm flipV="1">
          <a:off x="11798300" y="5951418"/>
          <a:ext cx="7620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63" name="n_1aveValue債務償還比率">
          <a:extLst>
            <a:ext uri="{FF2B5EF4-FFF2-40B4-BE49-F238E27FC236}">
              <a16:creationId xmlns:a16="http://schemas.microsoft.com/office/drawing/2014/main" id="{3D5483E7-79EA-4FD1-B24D-B74136A1761F}"/>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64" name="n_2aveValue債務償還比率">
          <a:extLst>
            <a:ext uri="{FF2B5EF4-FFF2-40B4-BE49-F238E27FC236}">
              <a16:creationId xmlns:a16="http://schemas.microsoft.com/office/drawing/2014/main" id="{4D437D67-0E7C-4B6E-A849-08830CC42F0F}"/>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32ECED9E-95D3-4F6B-8B81-E10229B58F9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0A876D23-9B8E-4AE2-9A64-22D5FC11D536}"/>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159811</xdr:rowOff>
    </xdr:from>
    <xdr:ext cx="469744" cy="259045"/>
    <xdr:sp macro="" textlink="">
      <xdr:nvSpPr>
        <xdr:cNvPr id="167" name="n_1mainValue債務償還比率">
          <a:extLst>
            <a:ext uri="{FF2B5EF4-FFF2-40B4-BE49-F238E27FC236}">
              <a16:creationId xmlns:a16="http://schemas.microsoft.com/office/drawing/2014/main" id="{5EFF0F5D-4AD0-4EF5-AF7F-E7EC9C9CC95C}"/>
            </a:ext>
          </a:extLst>
        </xdr:cNvPr>
        <xdr:cNvSpPr txBox="1"/>
      </xdr:nvSpPr>
      <xdr:spPr>
        <a:xfrm>
          <a:off x="13836727" y="59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51692</xdr:rowOff>
    </xdr:from>
    <xdr:ext cx="469744" cy="259045"/>
    <xdr:sp macro="" textlink="">
      <xdr:nvSpPr>
        <xdr:cNvPr id="168" name="n_2mainValue債務償還比率">
          <a:extLst>
            <a:ext uri="{FF2B5EF4-FFF2-40B4-BE49-F238E27FC236}">
              <a16:creationId xmlns:a16="http://schemas.microsoft.com/office/drawing/2014/main" id="{CFAF6124-C97C-4389-8FDB-8B777AB4310B}"/>
            </a:ext>
          </a:extLst>
        </xdr:cNvPr>
        <xdr:cNvSpPr txBox="1"/>
      </xdr:nvSpPr>
      <xdr:spPr>
        <a:xfrm>
          <a:off x="13087427" y="596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103720</xdr:rowOff>
    </xdr:from>
    <xdr:ext cx="469744" cy="259045"/>
    <xdr:sp macro="" textlink="">
      <xdr:nvSpPr>
        <xdr:cNvPr id="169" name="n_3mainValue債務償還比率">
          <a:extLst>
            <a:ext uri="{FF2B5EF4-FFF2-40B4-BE49-F238E27FC236}">
              <a16:creationId xmlns:a16="http://schemas.microsoft.com/office/drawing/2014/main" id="{45772698-B97D-4E7C-93F9-71C144516C76}"/>
            </a:ext>
          </a:extLst>
        </xdr:cNvPr>
        <xdr:cNvSpPr txBox="1"/>
      </xdr:nvSpPr>
      <xdr:spPr>
        <a:xfrm>
          <a:off x="12325427" y="567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12033</xdr:rowOff>
    </xdr:from>
    <xdr:ext cx="469744" cy="259045"/>
    <xdr:sp macro="" textlink="">
      <xdr:nvSpPr>
        <xdr:cNvPr id="170" name="n_4mainValue債務償還比率">
          <a:extLst>
            <a:ext uri="{FF2B5EF4-FFF2-40B4-BE49-F238E27FC236}">
              <a16:creationId xmlns:a16="http://schemas.microsoft.com/office/drawing/2014/main" id="{928AB145-84BD-4264-A402-35123B4748DA}"/>
            </a:ext>
          </a:extLst>
        </xdr:cNvPr>
        <xdr:cNvSpPr txBox="1"/>
      </xdr:nvSpPr>
      <xdr:spPr>
        <a:xfrm>
          <a:off x="11563427" y="57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D5CD24A-1688-424E-AEC7-EF783B4980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3B28CB3-8849-4D97-AD33-F44E6C6A579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78506C9-5B79-4CCB-A962-BAC7465B9BE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B31F818-D8B1-4AB4-A4D1-FDA6952E9F9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C80B35B-EF7D-4D3E-B73A-CC67FB7BD8B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EAECE87-FE36-4187-BCCC-D1B02BB50E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D53152-7219-434B-A665-4E11E34999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1CD307-3E74-4F2D-9749-31FA8CBC0F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51975D-F8B3-4DF7-865E-DB29113121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021DB7-1E4D-4718-AA23-755A6756AB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3D6DFB-FE11-4034-81CE-ABCA17D2DB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450FFC-8A9C-42AF-A9AA-6EAFA897CE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C5B7E7-2DC1-484F-AEC2-FED9895670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35D8EC-7E72-4EF0-9428-0C641E8A83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B89017-954E-4046-AC40-05B3FB465E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069B4A-7DC1-48F8-B8A0-B2516E5067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3A744A-0199-41DF-9785-FC8F454FE2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B6BC5D-DC1C-4564-A2E9-4A9ECD0B1D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3BABC2-B49C-4482-96F8-B7284F642A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3779D1-C84D-44CD-92E9-66254323AD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3A68E1-00B0-486D-9AA4-CBFAC70B56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FB9292-6272-4C51-8A6C-21AFD7B55E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ABA679-4BD6-4075-8A61-86AC841D8F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B5D7AD-21D2-4629-87A7-E7D243A1A5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8603A4-DAB4-4D67-BA32-E080B20373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548BE9-FE46-47AF-8373-113227619F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F3F685-E9B7-42E5-94E4-F22B165680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8EEEE4-643B-461D-B54F-793FABF635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5E9B5C-9A32-4BB7-AE25-9B336004E3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2C22F6-9684-4B0B-8499-AA0A1EF1A8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DC0B34-7D47-4EBF-B704-FB381897F7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6D34E0-1511-40A9-BDCF-4EA27097AD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B3A0FC-2D50-4393-81F1-0834BE59059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E08662-9856-4980-9C43-25BFCC71CD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152C41-9641-45D2-9C01-81AA2C451D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60BF7D-A4C0-40FD-9344-D8E531BFBB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F5FB24-942A-4DFE-84FD-AC2AC3F75A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051DFC-5E22-4B64-98C5-599BD05A68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ECE11D-FF3F-4B7F-91C7-05700212C0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0CAB21-04EC-4B0E-890A-6A52E15544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0E924E-A02B-440D-9BC3-035F8F0292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DE56D9-802A-45AF-89E2-6F90B7AFD7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1B3424-B22F-47C0-9905-46C6C86230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4A360E-58B1-44CC-A5BB-5AB4F88F3A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34CB9D-8F33-46CC-9AD0-76117FD75E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C97B1D-009A-4CE0-8749-6921A1264D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BA05C8-97E5-486B-B7F6-B85A18777B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1ED33CB-D092-4A91-B5F1-E705CFB98B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30A0EF7-AB13-4E68-9B91-79D9D9A270E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8DA9A70-8C44-4707-B74D-ED0D58EE684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1C450A0-FDD7-45E2-A2BC-8938A6AE7CE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87FA05F-4CA2-46D3-A14B-E2F28C192F1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AFEE842-11E2-4D9D-B78B-5911478F729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7F50B77-8B7A-4565-826C-DD795213426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4519ADF-1F6A-4319-9664-F67A417028E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BE1481A-B202-4CFA-A13D-D5355608B9E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2A0557B-36D6-4469-A5C5-083978B25D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DADAC4B-12D4-4140-ADEB-DAACDDA2F1F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4E0DA7E-C0A4-464E-8C72-587D5951EE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4631C1A-8453-4C80-93B1-4432B640C4E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DDDF1F70-D46D-454D-86D3-2D0567C142F6}"/>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3BAC72E5-4116-49BF-B0FA-CF8019674F25}"/>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84A5A84-B0C3-48CB-942B-BDCF4B27B82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015B6F8-0818-4202-985B-19DE12274C07}"/>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10DA64D3-DFC4-4819-B4F1-0625834851DF}"/>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D0F88B5D-F5C7-4D86-8EF3-990C46A875F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C2AE7FF1-703C-4DF9-BC92-5214F5BB9499}"/>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86090F8-8967-479B-804B-BBC48B2BE18C}"/>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64995E23-6741-441C-9D26-1E14482E866E}"/>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9178C2C-BD6D-42DB-B843-6BA123885133}"/>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D44D35-11E5-4BDF-B61E-E7266750D9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058DA9-7E25-4058-9C35-DFFD6711F6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7FE668F-CE82-4C0E-88C0-1AC611B153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51704A-3C94-44BF-9388-82FCD11DCC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750B50-6B4E-4F45-A899-7FB3027849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a:extLst>
            <a:ext uri="{FF2B5EF4-FFF2-40B4-BE49-F238E27FC236}">
              <a16:creationId xmlns:a16="http://schemas.microsoft.com/office/drawing/2014/main" id="{81B49FE5-3209-4FB5-AF8C-E30605A5AD84}"/>
            </a:ext>
          </a:extLst>
        </xdr:cNvPr>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42689</xdr:rowOff>
    </xdr:from>
    <xdr:ext cx="405111" cy="259045"/>
    <xdr:sp macro="" textlink="">
      <xdr:nvSpPr>
        <xdr:cNvPr id="72" name="【道路】&#10;有形固定資産減価償却率該当値テキスト">
          <a:extLst>
            <a:ext uri="{FF2B5EF4-FFF2-40B4-BE49-F238E27FC236}">
              <a16:creationId xmlns:a16="http://schemas.microsoft.com/office/drawing/2014/main" id="{7D1EFD7A-D06C-43CB-AEA2-D8E691BFF9D3}"/>
            </a:ext>
          </a:extLst>
        </xdr:cNvPr>
        <xdr:cNvSpPr txBox="1"/>
      </xdr:nvSpPr>
      <xdr:spPr>
        <a:xfrm>
          <a:off x="4673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50546</xdr:rowOff>
    </xdr:from>
    <xdr:to>
      <xdr:col>20</xdr:col>
      <xdr:colOff>38100</xdr:colOff>
      <xdr:row>37</xdr:row>
      <xdr:rowOff>152146</xdr:rowOff>
    </xdr:to>
    <xdr:sp macro="" textlink="">
      <xdr:nvSpPr>
        <xdr:cNvPr id="73" name="楕円 72">
          <a:extLst>
            <a:ext uri="{FF2B5EF4-FFF2-40B4-BE49-F238E27FC236}">
              <a16:creationId xmlns:a16="http://schemas.microsoft.com/office/drawing/2014/main" id="{8188467A-8A07-49A4-931A-2D457EBF57B7}"/>
            </a:ext>
          </a:extLst>
        </xdr:cNvPr>
        <xdr:cNvSpPr/>
      </xdr:nvSpPr>
      <xdr:spPr>
        <a:xfrm>
          <a:off x="3746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101346</xdr:rowOff>
    </xdr:from>
    <xdr:to>
      <xdr:col>24</xdr:col>
      <xdr:colOff>63500</xdr:colOff>
      <xdr:row>37</xdr:row>
      <xdr:rowOff>115062</xdr:rowOff>
    </xdr:to>
    <xdr:cxnSp macro="">
      <xdr:nvCxnSpPr>
        <xdr:cNvPr id="74" name="直線コネクタ 73">
          <a:extLst>
            <a:ext uri="{FF2B5EF4-FFF2-40B4-BE49-F238E27FC236}">
              <a16:creationId xmlns:a16="http://schemas.microsoft.com/office/drawing/2014/main" id="{18DC7B53-509E-4795-92C6-B5B1EC45177D}"/>
            </a:ext>
          </a:extLst>
        </xdr:cNvPr>
        <xdr:cNvCxnSpPr/>
      </xdr:nvCxnSpPr>
      <xdr:spPr>
        <a:xfrm>
          <a:off x="3797300" y="64449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5" name="楕円 74">
          <a:extLst>
            <a:ext uri="{FF2B5EF4-FFF2-40B4-BE49-F238E27FC236}">
              <a16:creationId xmlns:a16="http://schemas.microsoft.com/office/drawing/2014/main" id="{9C478161-7C57-4FF4-B1F6-079F44CD6466}"/>
            </a:ext>
          </a:extLst>
        </xdr:cNvPr>
        <xdr:cNvSpPr/>
      </xdr:nvSpPr>
      <xdr:spPr>
        <a:xfrm>
          <a:off x="2857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83058</xdr:rowOff>
    </xdr:from>
    <xdr:to>
      <xdr:col>19</xdr:col>
      <xdr:colOff>177800</xdr:colOff>
      <xdr:row>37</xdr:row>
      <xdr:rowOff>101346</xdr:rowOff>
    </xdr:to>
    <xdr:cxnSp macro="">
      <xdr:nvCxnSpPr>
        <xdr:cNvPr id="76" name="直線コネクタ 75">
          <a:extLst>
            <a:ext uri="{FF2B5EF4-FFF2-40B4-BE49-F238E27FC236}">
              <a16:creationId xmlns:a16="http://schemas.microsoft.com/office/drawing/2014/main" id="{7DD55BEE-77FB-4D88-B24B-60BAAC796C34}"/>
            </a:ext>
          </a:extLst>
        </xdr:cNvPr>
        <xdr:cNvCxnSpPr/>
      </xdr:nvCxnSpPr>
      <xdr:spPr>
        <a:xfrm>
          <a:off x="2908300" y="64267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a:extLst>
            <a:ext uri="{FF2B5EF4-FFF2-40B4-BE49-F238E27FC236}">
              <a16:creationId xmlns:a16="http://schemas.microsoft.com/office/drawing/2014/main" id="{651834DE-5E3E-41C8-BF74-06F954A6A34A}"/>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83058</xdr:rowOff>
    </xdr:to>
    <xdr:cxnSp macro="">
      <xdr:nvCxnSpPr>
        <xdr:cNvPr id="78" name="直線コネクタ 77">
          <a:extLst>
            <a:ext uri="{FF2B5EF4-FFF2-40B4-BE49-F238E27FC236}">
              <a16:creationId xmlns:a16="http://schemas.microsoft.com/office/drawing/2014/main" id="{94CCCFB7-1D39-422A-A6CF-D1AE1C5EAA65}"/>
            </a:ext>
          </a:extLst>
        </xdr:cNvPr>
        <xdr:cNvCxnSpPr/>
      </xdr:nvCxnSpPr>
      <xdr:spPr>
        <a:xfrm>
          <a:off x="2019300" y="64198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xdr:rowOff>
    </xdr:from>
    <xdr:to>
      <xdr:col>6</xdr:col>
      <xdr:colOff>38100</xdr:colOff>
      <xdr:row>37</xdr:row>
      <xdr:rowOff>113284</xdr:rowOff>
    </xdr:to>
    <xdr:sp macro="" textlink="">
      <xdr:nvSpPr>
        <xdr:cNvPr id="79" name="楕円 78">
          <a:extLst>
            <a:ext uri="{FF2B5EF4-FFF2-40B4-BE49-F238E27FC236}">
              <a16:creationId xmlns:a16="http://schemas.microsoft.com/office/drawing/2014/main" id="{6E7B45B3-3AEA-40F4-B7AD-B0BAE5DC8CE6}"/>
            </a:ext>
          </a:extLst>
        </xdr:cNvPr>
        <xdr:cNvSpPr/>
      </xdr:nvSpPr>
      <xdr:spPr>
        <a:xfrm>
          <a:off x="1079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62484</xdr:rowOff>
    </xdr:from>
    <xdr:to>
      <xdr:col>10</xdr:col>
      <xdr:colOff>114300</xdr:colOff>
      <xdr:row>37</xdr:row>
      <xdr:rowOff>76200</xdr:rowOff>
    </xdr:to>
    <xdr:cxnSp macro="">
      <xdr:nvCxnSpPr>
        <xdr:cNvPr id="80" name="直線コネクタ 79">
          <a:extLst>
            <a:ext uri="{FF2B5EF4-FFF2-40B4-BE49-F238E27FC236}">
              <a16:creationId xmlns:a16="http://schemas.microsoft.com/office/drawing/2014/main" id="{A6916C88-D615-4D0A-84ED-E12B3FF8F389}"/>
            </a:ext>
          </a:extLst>
        </xdr:cNvPr>
        <xdr:cNvCxnSpPr/>
      </xdr:nvCxnSpPr>
      <xdr:spPr>
        <a:xfrm>
          <a:off x="1130300" y="640613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5DF96281-E349-47F1-90DD-6D45DA09B33B}"/>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B2FD1CA3-FB67-4CE8-A485-0E66D1BDA674}"/>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16EAF033-1BA1-4991-8211-4970F153867E}"/>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82D12250-012E-43F2-B909-BFD20CC84159}"/>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413A3465-0724-496F-A53C-73E9A0393641}"/>
            </a:ext>
          </a:extLst>
        </xdr:cNvPr>
        <xdr:cNvSpPr txBox="1"/>
      </xdr:nvSpPr>
      <xdr:spPr>
        <a:xfrm>
          <a:off x="35820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6" name="n_2mainValue【道路】&#10;有形固定資産減価償却率">
          <a:extLst>
            <a:ext uri="{FF2B5EF4-FFF2-40B4-BE49-F238E27FC236}">
              <a16:creationId xmlns:a16="http://schemas.microsoft.com/office/drawing/2014/main" id="{2F235A10-BE80-4EB2-9810-627CE366DDDB}"/>
            </a:ext>
          </a:extLst>
        </xdr:cNvPr>
        <xdr:cNvSpPr txBox="1"/>
      </xdr:nvSpPr>
      <xdr:spPr>
        <a:xfrm>
          <a:off x="2705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4BB68C1A-ECBA-44AA-9032-B5C4378BFB87}"/>
            </a:ext>
          </a:extLst>
        </xdr:cNvPr>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104411</xdr:rowOff>
    </xdr:from>
    <xdr:ext cx="405111" cy="259045"/>
    <xdr:sp macro="" textlink="">
      <xdr:nvSpPr>
        <xdr:cNvPr id="88" name="n_4mainValue【道路】&#10;有形固定資産減価償却率">
          <a:extLst>
            <a:ext uri="{FF2B5EF4-FFF2-40B4-BE49-F238E27FC236}">
              <a16:creationId xmlns:a16="http://schemas.microsoft.com/office/drawing/2014/main" id="{879DF891-594D-4D37-8A1C-9248AA200298}"/>
            </a:ext>
          </a:extLst>
        </xdr:cNvPr>
        <xdr:cNvSpPr txBox="1"/>
      </xdr:nvSpPr>
      <xdr:spPr>
        <a:xfrm>
          <a:off x="927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331096-FA09-4F5C-9541-5B0502409F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D8F23B5-01FC-4EAB-B9BB-6D79CF77E5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FB537B3-2DCA-48C2-BEDF-1E0CA16836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48084AC-0BB8-42BF-9E78-42AC24E3FC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B90CAD4-D93A-4636-AE64-ED3328F659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23BEEE5-DCAA-47CA-83B6-8043714407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0C7FDA2-C10E-411A-A0EC-7CDD2C9188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7308750-DB55-43B4-A483-B8EE905278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9806862-57A8-431C-9206-D45C9965BD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60BA8B7-C51A-4ECA-BCA8-188AE61E4A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B56CD66-4E66-41E4-8C40-696C9D77FC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7CFA5DF-051A-481B-B98A-146C74EFEE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7CC8FEE-A0D0-4AF2-A632-5C5F4D643B2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A8AE411-B386-4509-8109-B162F508130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C4DAFA5-0C6D-432A-892E-C48E11B44B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F416845-F737-429C-BA93-7EE77CC4FE3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42301C5-47A7-4329-82F0-71F346E69B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9CB1D29-CE70-4032-858D-1806BF8255A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0AED7C1-B0F9-4E8C-BBE1-671B40DE2E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21CD762-267B-440D-9A7E-BA4046D8C52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2A0307C-CBE7-420B-8040-682F6F0184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F8A0537-5CF5-445D-9106-44C7885EF9A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646B1FA-BA43-4C5C-A887-60B0152405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CBE2F9F-4105-43FD-9EF6-4E6FA8C616A1}"/>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4AE2D2FA-BB52-4864-B94E-A5510DBB1571}"/>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78DE6205-8411-4B21-8C67-10CC383D95D6}"/>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D0247651-F722-4F17-8BFA-F286BFA2F516}"/>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63B5D8C2-BEFD-46ED-88EA-A5881D4E4F8F}"/>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CB03204C-8B4C-457C-93EE-265AD1286455}"/>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1D7DEDF1-579E-4954-8CE6-066EBB846EBB}"/>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A9BF52C6-6704-41DB-A2FA-C785A151F372}"/>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3A21125-A270-499B-9490-4458A59FD65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AD77A40-DC74-4343-B4D1-3A2DD05A7C49}"/>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6861FD0-1FD9-4015-96D4-0CC27AAEECBF}"/>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5382491-A8D9-4FAD-8B04-8E44D3F431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573858-8394-4E1C-B732-C08A31D9FD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2D7B66-6240-45DA-BA4B-B9D5FFEC65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F342D70-499A-416D-83BC-1CFC2A70D7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CD1101-FF47-482B-AD4F-6A60A9A450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85484</xdr:rowOff>
    </xdr:from>
    <xdr:to>
      <xdr:col>55</xdr:col>
      <xdr:colOff>50800</xdr:colOff>
      <xdr:row>38</xdr:row>
      <xdr:rowOff>15633</xdr:rowOff>
    </xdr:to>
    <xdr:sp macro="" textlink="">
      <xdr:nvSpPr>
        <xdr:cNvPr id="128" name="楕円 127">
          <a:extLst>
            <a:ext uri="{FF2B5EF4-FFF2-40B4-BE49-F238E27FC236}">
              <a16:creationId xmlns:a16="http://schemas.microsoft.com/office/drawing/2014/main" id="{D2458F14-7A65-46E2-B87B-642E213435B9}"/>
            </a:ext>
          </a:extLst>
        </xdr:cNvPr>
        <xdr:cNvSpPr/>
      </xdr:nvSpPr>
      <xdr:spPr>
        <a:xfrm>
          <a:off x="10426700" y="6429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108361</xdr:rowOff>
    </xdr:from>
    <xdr:ext cx="534377" cy="259045"/>
    <xdr:sp macro="" textlink="">
      <xdr:nvSpPr>
        <xdr:cNvPr id="129" name="【道路】&#10;一人当たり延長該当値テキスト">
          <a:extLst>
            <a:ext uri="{FF2B5EF4-FFF2-40B4-BE49-F238E27FC236}">
              <a16:creationId xmlns:a16="http://schemas.microsoft.com/office/drawing/2014/main" id="{CA9870CB-F575-42B2-A981-9EB33BDD2F71}"/>
            </a:ext>
          </a:extLst>
        </xdr:cNvPr>
        <xdr:cNvSpPr txBox="1"/>
      </xdr:nvSpPr>
      <xdr:spPr>
        <a:xfrm>
          <a:off x="10515600" y="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96800</xdr:rowOff>
    </xdr:from>
    <xdr:to>
      <xdr:col>50</xdr:col>
      <xdr:colOff>165100</xdr:colOff>
      <xdr:row>38</xdr:row>
      <xdr:rowOff>26950</xdr:rowOff>
    </xdr:to>
    <xdr:sp macro="" textlink="">
      <xdr:nvSpPr>
        <xdr:cNvPr id="130" name="楕円 129">
          <a:extLst>
            <a:ext uri="{FF2B5EF4-FFF2-40B4-BE49-F238E27FC236}">
              <a16:creationId xmlns:a16="http://schemas.microsoft.com/office/drawing/2014/main" id="{DB33FBB0-A266-452F-A5AF-FDA7F88CFD43}"/>
            </a:ext>
          </a:extLst>
        </xdr:cNvPr>
        <xdr:cNvSpPr/>
      </xdr:nvSpPr>
      <xdr:spPr>
        <a:xfrm>
          <a:off x="9588500" y="64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136284</xdr:rowOff>
    </xdr:from>
    <xdr:to>
      <xdr:col>55</xdr:col>
      <xdr:colOff>0</xdr:colOff>
      <xdr:row>37</xdr:row>
      <xdr:rowOff>147600</xdr:rowOff>
    </xdr:to>
    <xdr:cxnSp macro="">
      <xdr:nvCxnSpPr>
        <xdr:cNvPr id="131" name="直線コネクタ 130">
          <a:extLst>
            <a:ext uri="{FF2B5EF4-FFF2-40B4-BE49-F238E27FC236}">
              <a16:creationId xmlns:a16="http://schemas.microsoft.com/office/drawing/2014/main" id="{FF7D93E3-1A80-4431-AC22-306229A042B1}"/>
            </a:ext>
          </a:extLst>
        </xdr:cNvPr>
        <xdr:cNvCxnSpPr/>
      </xdr:nvCxnSpPr>
      <xdr:spPr>
        <a:xfrm flipV="1">
          <a:off x="9639300" y="6479934"/>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110096</xdr:rowOff>
    </xdr:from>
    <xdr:to>
      <xdr:col>46</xdr:col>
      <xdr:colOff>38100</xdr:colOff>
      <xdr:row>38</xdr:row>
      <xdr:rowOff>40246</xdr:rowOff>
    </xdr:to>
    <xdr:sp macro="" textlink="">
      <xdr:nvSpPr>
        <xdr:cNvPr id="132" name="楕円 131">
          <a:extLst>
            <a:ext uri="{FF2B5EF4-FFF2-40B4-BE49-F238E27FC236}">
              <a16:creationId xmlns:a16="http://schemas.microsoft.com/office/drawing/2014/main" id="{14818B78-E325-4510-84D9-19CC5AC26D71}"/>
            </a:ext>
          </a:extLst>
        </xdr:cNvPr>
        <xdr:cNvSpPr/>
      </xdr:nvSpPr>
      <xdr:spPr>
        <a:xfrm>
          <a:off x="8699500" y="64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147600</xdr:rowOff>
    </xdr:from>
    <xdr:to>
      <xdr:col>50</xdr:col>
      <xdr:colOff>114300</xdr:colOff>
      <xdr:row>37</xdr:row>
      <xdr:rowOff>160896</xdr:rowOff>
    </xdr:to>
    <xdr:cxnSp macro="">
      <xdr:nvCxnSpPr>
        <xdr:cNvPr id="133" name="直線コネクタ 132">
          <a:extLst>
            <a:ext uri="{FF2B5EF4-FFF2-40B4-BE49-F238E27FC236}">
              <a16:creationId xmlns:a16="http://schemas.microsoft.com/office/drawing/2014/main" id="{211D0CB1-F12B-4BF5-9C39-39C1AFFA8C23}"/>
            </a:ext>
          </a:extLst>
        </xdr:cNvPr>
        <xdr:cNvCxnSpPr/>
      </xdr:nvCxnSpPr>
      <xdr:spPr>
        <a:xfrm flipV="1">
          <a:off x="8750300" y="6491250"/>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117945</xdr:rowOff>
    </xdr:from>
    <xdr:to>
      <xdr:col>41</xdr:col>
      <xdr:colOff>101600</xdr:colOff>
      <xdr:row>35</xdr:row>
      <xdr:rowOff>48095</xdr:rowOff>
    </xdr:to>
    <xdr:sp macro="" textlink="">
      <xdr:nvSpPr>
        <xdr:cNvPr id="134" name="楕円 133">
          <a:extLst>
            <a:ext uri="{FF2B5EF4-FFF2-40B4-BE49-F238E27FC236}">
              <a16:creationId xmlns:a16="http://schemas.microsoft.com/office/drawing/2014/main" id="{03D2EB2C-61E2-4C1D-AAA8-64F762E0C101}"/>
            </a:ext>
          </a:extLst>
        </xdr:cNvPr>
        <xdr:cNvSpPr/>
      </xdr:nvSpPr>
      <xdr:spPr>
        <a:xfrm>
          <a:off x="7810500" y="59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168745</xdr:rowOff>
    </xdr:from>
    <xdr:to>
      <xdr:col>45</xdr:col>
      <xdr:colOff>177800</xdr:colOff>
      <xdr:row>37</xdr:row>
      <xdr:rowOff>160896</xdr:rowOff>
    </xdr:to>
    <xdr:cxnSp macro="">
      <xdr:nvCxnSpPr>
        <xdr:cNvPr id="135" name="直線コネクタ 134">
          <a:extLst>
            <a:ext uri="{FF2B5EF4-FFF2-40B4-BE49-F238E27FC236}">
              <a16:creationId xmlns:a16="http://schemas.microsoft.com/office/drawing/2014/main" id="{E0541603-0A22-4AED-BCF3-5C1B316CCCA5}"/>
            </a:ext>
          </a:extLst>
        </xdr:cNvPr>
        <xdr:cNvCxnSpPr/>
      </xdr:nvCxnSpPr>
      <xdr:spPr>
        <a:xfrm>
          <a:off x="7861300" y="5998045"/>
          <a:ext cx="889000" cy="50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16942</xdr:rowOff>
    </xdr:from>
    <xdr:to>
      <xdr:col>36</xdr:col>
      <xdr:colOff>165100</xdr:colOff>
      <xdr:row>35</xdr:row>
      <xdr:rowOff>118542</xdr:rowOff>
    </xdr:to>
    <xdr:sp macro="" textlink="">
      <xdr:nvSpPr>
        <xdr:cNvPr id="136" name="楕円 135">
          <a:extLst>
            <a:ext uri="{FF2B5EF4-FFF2-40B4-BE49-F238E27FC236}">
              <a16:creationId xmlns:a16="http://schemas.microsoft.com/office/drawing/2014/main" id="{F247A1F2-82B1-4710-8ED7-9382390CC9E6}"/>
            </a:ext>
          </a:extLst>
        </xdr:cNvPr>
        <xdr:cNvSpPr/>
      </xdr:nvSpPr>
      <xdr:spPr>
        <a:xfrm>
          <a:off x="6921500" y="6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168745</xdr:rowOff>
    </xdr:from>
    <xdr:to>
      <xdr:col>41</xdr:col>
      <xdr:colOff>50800</xdr:colOff>
      <xdr:row>35</xdr:row>
      <xdr:rowOff>67742</xdr:rowOff>
    </xdr:to>
    <xdr:cxnSp macro="">
      <xdr:nvCxnSpPr>
        <xdr:cNvPr id="137" name="直線コネクタ 136">
          <a:extLst>
            <a:ext uri="{FF2B5EF4-FFF2-40B4-BE49-F238E27FC236}">
              <a16:creationId xmlns:a16="http://schemas.microsoft.com/office/drawing/2014/main" id="{E1DE6130-51D3-4DD8-AD7A-8C8D7C52ED4F}"/>
            </a:ext>
          </a:extLst>
        </xdr:cNvPr>
        <xdr:cNvCxnSpPr/>
      </xdr:nvCxnSpPr>
      <xdr:spPr>
        <a:xfrm flipV="1">
          <a:off x="6972300" y="5998045"/>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6C32524C-BF98-401A-B939-53B936CD932B}"/>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9E09BBB0-8128-41BC-9AF3-A558E2732A9C}"/>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8AEF1193-EB6B-4581-A63B-B2C77F5647C2}"/>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C4EF7E21-CA86-40BF-82AF-E100DB71462F}"/>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43477</xdr:rowOff>
    </xdr:from>
    <xdr:ext cx="534377" cy="259045"/>
    <xdr:sp macro="" textlink="">
      <xdr:nvSpPr>
        <xdr:cNvPr id="142" name="n_1mainValue【道路】&#10;一人当たり延長">
          <a:extLst>
            <a:ext uri="{FF2B5EF4-FFF2-40B4-BE49-F238E27FC236}">
              <a16:creationId xmlns:a16="http://schemas.microsoft.com/office/drawing/2014/main" id="{20436122-6551-414F-B928-A8EE3EBCA33A}"/>
            </a:ext>
          </a:extLst>
        </xdr:cNvPr>
        <xdr:cNvSpPr txBox="1"/>
      </xdr:nvSpPr>
      <xdr:spPr>
        <a:xfrm>
          <a:off x="9359411" y="62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56773</xdr:rowOff>
    </xdr:from>
    <xdr:ext cx="534377" cy="259045"/>
    <xdr:sp macro="" textlink="">
      <xdr:nvSpPr>
        <xdr:cNvPr id="143" name="n_2mainValue【道路】&#10;一人当たり延長">
          <a:extLst>
            <a:ext uri="{FF2B5EF4-FFF2-40B4-BE49-F238E27FC236}">
              <a16:creationId xmlns:a16="http://schemas.microsoft.com/office/drawing/2014/main" id="{9FD1064A-6EC1-47B0-A028-726C9F9D78C0}"/>
            </a:ext>
          </a:extLst>
        </xdr:cNvPr>
        <xdr:cNvSpPr txBox="1"/>
      </xdr:nvSpPr>
      <xdr:spPr>
        <a:xfrm>
          <a:off x="8483111" y="62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64622</xdr:rowOff>
    </xdr:from>
    <xdr:ext cx="534377" cy="259045"/>
    <xdr:sp macro="" textlink="">
      <xdr:nvSpPr>
        <xdr:cNvPr id="144" name="n_3mainValue【道路】&#10;一人当たり延長">
          <a:extLst>
            <a:ext uri="{FF2B5EF4-FFF2-40B4-BE49-F238E27FC236}">
              <a16:creationId xmlns:a16="http://schemas.microsoft.com/office/drawing/2014/main" id="{0F08E764-A6BF-4F5B-B8F7-979C9938E2FD}"/>
            </a:ext>
          </a:extLst>
        </xdr:cNvPr>
        <xdr:cNvSpPr txBox="1"/>
      </xdr:nvSpPr>
      <xdr:spPr>
        <a:xfrm>
          <a:off x="7594111" y="57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135069</xdr:rowOff>
    </xdr:from>
    <xdr:ext cx="534377" cy="259045"/>
    <xdr:sp macro="" textlink="">
      <xdr:nvSpPr>
        <xdr:cNvPr id="145" name="n_4mainValue【道路】&#10;一人当たり延長">
          <a:extLst>
            <a:ext uri="{FF2B5EF4-FFF2-40B4-BE49-F238E27FC236}">
              <a16:creationId xmlns:a16="http://schemas.microsoft.com/office/drawing/2014/main" id="{6C901696-DD36-4F5F-838E-E8E2C580ED84}"/>
            </a:ext>
          </a:extLst>
        </xdr:cNvPr>
        <xdr:cNvSpPr txBox="1"/>
      </xdr:nvSpPr>
      <xdr:spPr>
        <a:xfrm>
          <a:off x="6705111" y="57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95EB110-C43F-42FB-A2BF-0FC7F217D0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4A46772-485B-484E-B6D7-70F1C2B04A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C782115-A2EF-4B55-B68A-2BB41FCC2D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E8769D1-3273-4F53-A60C-FA6D3D7F4B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DC89874-2581-4D2C-B7E4-92F49C57E4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B94D47C-E87B-4948-98B7-9646EF69FA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1CF5C4-E601-49BF-B105-B2C3465071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32A9919-A44C-4D2A-B3F9-215323DCC5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779D9AE-F36D-4744-8FE8-E9CEFB0D62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1344C63-1652-425D-80AC-80683451EA4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2D83B15-4862-49CE-ACAB-B093CC1176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A2843F5-AB84-48E2-873C-220ABE97A4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9F4F3D1-50C6-40E9-AB8E-2AACF59C04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687E89E-EC9D-4574-8B4D-093A6D3E9B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A70AE42-9D44-4B06-8707-745D7FF128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FCA03EF-2A9B-4270-8E3B-133DE6BB31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D2BA558-DA89-4613-A789-26CC8E1AD13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DCEE090-7FFC-4697-BE93-2F6D0A53D6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7199755-0B2C-490B-9F60-57266E04A9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4238278-6695-430D-93AE-ACDFC9C1A0D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2C70F93-3079-42D6-A6FA-07049B80BF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FD0CE0A-C2A5-4C5D-AE32-ECA0453B5A7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C995A07-4EF1-4F7D-98A0-9A17C591D43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92DF3FC-FE49-46F7-80A0-CE15E4B350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3623B82-300D-4D46-806F-DF3B8D56C8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3E4A7A2-AD99-4F5F-A2D4-A31A1F72EC8E}"/>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7BF07CB-DC59-4D9B-A02A-8798BFC1A93C}"/>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9C1811FF-98E7-4F10-BC3E-55F66B585399}"/>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4743A15-2C0F-4B6C-A002-105DCA45FC4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1F1C4630-CA0A-484C-A3CF-3BBAE24AAEC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619404F-8D34-466C-BA5A-11980F0F97DD}"/>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82D80DF0-B41C-420F-B228-DDE6370E600C}"/>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1F4DE5A1-3B79-40BD-A5AE-D206162CD628}"/>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95A153C8-B46D-4062-B8E6-1280B88B4C77}"/>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95E20EAA-AEDC-4DC7-9ED6-535727C00D4D}"/>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59428A92-62B7-410F-BA0D-F978A744DCF6}"/>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D591DCE-DFD0-4B5E-8D57-0DBD2A6F8C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7E7F93-B174-4022-8034-826F2741A7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640005-4E8B-4586-9A9B-46FB4C1F63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12AE55-B1CD-4547-963A-B674BADEA32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5D834E-5BB1-49A4-AD15-BEFF5717D2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7" name="楕円 186">
          <a:extLst>
            <a:ext uri="{FF2B5EF4-FFF2-40B4-BE49-F238E27FC236}">
              <a16:creationId xmlns:a16="http://schemas.microsoft.com/office/drawing/2014/main" id="{79FB3E9E-BB0C-4A72-88CE-29D0F6D04764}"/>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4EDB1E8-455E-44C9-88DB-1686097E2180}"/>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89" name="楕円 188">
          <a:extLst>
            <a:ext uri="{FF2B5EF4-FFF2-40B4-BE49-F238E27FC236}">
              <a16:creationId xmlns:a16="http://schemas.microsoft.com/office/drawing/2014/main" id="{DC1A52B5-2026-44C5-A771-E1DD34C2BFC0}"/>
            </a:ext>
          </a:extLst>
        </xdr:cNvPr>
        <xdr:cNvSpPr/>
      </xdr:nvSpPr>
      <xdr:spPr>
        <a:xfrm>
          <a:off x="3746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70213</xdr:rowOff>
    </xdr:to>
    <xdr:cxnSp macro="">
      <xdr:nvCxnSpPr>
        <xdr:cNvPr id="190" name="直線コネクタ 189">
          <a:extLst>
            <a:ext uri="{FF2B5EF4-FFF2-40B4-BE49-F238E27FC236}">
              <a16:creationId xmlns:a16="http://schemas.microsoft.com/office/drawing/2014/main" id="{24F5F87A-3CDF-4415-B825-BC840B38A73F}"/>
            </a:ext>
          </a:extLst>
        </xdr:cNvPr>
        <xdr:cNvCxnSpPr/>
      </xdr:nvCxnSpPr>
      <xdr:spPr>
        <a:xfrm>
          <a:off x="3797300" y="1068868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1" name="楕円 190">
          <a:extLst>
            <a:ext uri="{FF2B5EF4-FFF2-40B4-BE49-F238E27FC236}">
              <a16:creationId xmlns:a16="http://schemas.microsoft.com/office/drawing/2014/main" id="{40913FB6-DA95-4E9A-AE18-6B1B9BAB7228}"/>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58783</xdr:rowOff>
    </xdr:to>
    <xdr:cxnSp macro="">
      <xdr:nvCxnSpPr>
        <xdr:cNvPr id="192" name="直線コネクタ 191">
          <a:extLst>
            <a:ext uri="{FF2B5EF4-FFF2-40B4-BE49-F238E27FC236}">
              <a16:creationId xmlns:a16="http://schemas.microsoft.com/office/drawing/2014/main" id="{BB76BDEE-E281-474B-A292-75A6213E186A}"/>
            </a:ext>
          </a:extLst>
        </xdr:cNvPr>
        <xdr:cNvCxnSpPr/>
      </xdr:nvCxnSpPr>
      <xdr:spPr>
        <a:xfrm>
          <a:off x="2908300" y="106821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163104</xdr:rowOff>
    </xdr:from>
    <xdr:to>
      <xdr:col>10</xdr:col>
      <xdr:colOff>165100</xdr:colOff>
      <xdr:row>62</xdr:row>
      <xdr:rowOff>93254</xdr:rowOff>
    </xdr:to>
    <xdr:sp macro="" textlink="">
      <xdr:nvSpPr>
        <xdr:cNvPr id="193" name="楕円 192">
          <a:extLst>
            <a:ext uri="{FF2B5EF4-FFF2-40B4-BE49-F238E27FC236}">
              <a16:creationId xmlns:a16="http://schemas.microsoft.com/office/drawing/2014/main" id="{75AE5D31-6BEA-46D7-B688-9E8A7F09658B}"/>
            </a:ext>
          </a:extLst>
        </xdr:cNvPr>
        <xdr:cNvSpPr/>
      </xdr:nvSpPr>
      <xdr:spPr>
        <a:xfrm>
          <a:off x="1968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42454</xdr:rowOff>
    </xdr:from>
    <xdr:to>
      <xdr:col>15</xdr:col>
      <xdr:colOff>50800</xdr:colOff>
      <xdr:row>62</xdr:row>
      <xdr:rowOff>52251</xdr:rowOff>
    </xdr:to>
    <xdr:cxnSp macro="">
      <xdr:nvCxnSpPr>
        <xdr:cNvPr id="194" name="直線コネクタ 193">
          <a:extLst>
            <a:ext uri="{FF2B5EF4-FFF2-40B4-BE49-F238E27FC236}">
              <a16:creationId xmlns:a16="http://schemas.microsoft.com/office/drawing/2014/main" id="{F5847A48-E869-47E8-926C-8546A0D45204}"/>
            </a:ext>
          </a:extLst>
        </xdr:cNvPr>
        <xdr:cNvCxnSpPr/>
      </xdr:nvCxnSpPr>
      <xdr:spPr>
        <a:xfrm>
          <a:off x="2019300" y="106723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156573</xdr:rowOff>
    </xdr:from>
    <xdr:to>
      <xdr:col>6</xdr:col>
      <xdr:colOff>38100</xdr:colOff>
      <xdr:row>62</xdr:row>
      <xdr:rowOff>86723</xdr:rowOff>
    </xdr:to>
    <xdr:sp macro="" textlink="">
      <xdr:nvSpPr>
        <xdr:cNvPr id="195" name="楕円 194">
          <a:extLst>
            <a:ext uri="{FF2B5EF4-FFF2-40B4-BE49-F238E27FC236}">
              <a16:creationId xmlns:a16="http://schemas.microsoft.com/office/drawing/2014/main" id="{2616152A-E3ED-440F-A620-6F5E9B5C0990}"/>
            </a:ext>
          </a:extLst>
        </xdr:cNvPr>
        <xdr:cNvSpPr/>
      </xdr:nvSpPr>
      <xdr:spPr>
        <a:xfrm>
          <a:off x="1079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35923</xdr:rowOff>
    </xdr:from>
    <xdr:to>
      <xdr:col>10</xdr:col>
      <xdr:colOff>114300</xdr:colOff>
      <xdr:row>62</xdr:row>
      <xdr:rowOff>42454</xdr:rowOff>
    </xdr:to>
    <xdr:cxnSp macro="">
      <xdr:nvCxnSpPr>
        <xdr:cNvPr id="196" name="直線コネクタ 195">
          <a:extLst>
            <a:ext uri="{FF2B5EF4-FFF2-40B4-BE49-F238E27FC236}">
              <a16:creationId xmlns:a16="http://schemas.microsoft.com/office/drawing/2014/main" id="{04D5B31F-DE4E-41E9-8049-3A36223F9DB5}"/>
            </a:ext>
          </a:extLst>
        </xdr:cNvPr>
        <xdr:cNvCxnSpPr/>
      </xdr:nvCxnSpPr>
      <xdr:spPr>
        <a:xfrm>
          <a:off x="1130300" y="106658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4DAE72D-7D03-4382-9817-86D654ABC6C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D3D7E53-8856-4EDE-B4C1-DFC9865CDBFD}"/>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9DDAF9E-3010-464A-A588-C3AA9DA92A7E}"/>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116ED9B-DFA0-4E7D-816B-E2C115804187}"/>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9D83BBF-6DB4-4012-8BF1-3DF75AA7309C}"/>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5F5FAAC-8BC3-4B3B-A080-68591B32B148}"/>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84381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625F3C6-7803-4732-9EAC-C84562B2D617}"/>
            </a:ext>
          </a:extLst>
        </xdr:cNvPr>
        <xdr:cNvSpPr txBox="1"/>
      </xdr:nvSpPr>
      <xdr:spPr>
        <a:xfrm>
          <a:off x="1816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77850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39A0EB5-3621-43BD-944D-264BCB4FCEC8}"/>
            </a:ext>
          </a:extLst>
        </xdr:cNvPr>
        <xdr:cNvSpPr txBox="1"/>
      </xdr:nvSpPr>
      <xdr:spPr>
        <a:xfrm>
          <a:off x="927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FECF97-CE18-4C73-9EDC-1C2C5279EA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FD6B64-0155-40E5-A969-7303959BCB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FAB6223-CC53-47CD-BD8B-58875AFDF6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2FD6A00-DFDA-4994-9194-6270634B4D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4C6FF84-EC94-41BF-859F-A833CE37DE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A008F02-1358-46BB-A375-F88B9EDD9E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61F3D1-38B1-4E49-BBE9-8F13D43520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29345E2-6C2F-4FD2-B9AA-EF4AC84BCE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E73854-11FD-4590-902C-3CC75B322D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7584D3-B3BA-4316-9D75-BDB0BBA359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CF42C7-1677-438E-8BDE-1A34F163DF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A301176-41F4-4F52-BCEA-CFF098D53DE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7CB6DB8-7369-431E-8897-665E3246A0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F39F414-0CA7-4771-8D1C-B7B901D0AC1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A5CFA9D-F317-434F-8A66-A7EE5B6F47B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FB94126-C1EC-4E46-A45B-036FA4DD9D0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FB5BBB7-CEB3-46D9-8A43-B3260065033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1381C686-9703-4A78-BB05-7EC47079E56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08EF45B-C82E-4D9A-A427-9068316F936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50031628-2984-4470-9B93-81CCD1A8FD5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39A52BF-256D-47AB-8AA7-6A982A0BBC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125CC5B-E2C5-458F-AFB6-D3C6FCB5C9B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ABCFF2E-B555-40BB-9F46-BFF7844400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386C763E-8566-470D-BCBF-C5BBBB833A65}"/>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81F6267-78F9-4680-B54C-F4B8506A4EFA}"/>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9693D63-FB49-4876-B9B9-A363EFC33AC2}"/>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7FB1D6F-8AC1-49A8-9699-BF987C4A0C52}"/>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1562EAE1-4081-4330-B7F0-67032DB85DD8}"/>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0767B5F-3384-4B8D-9C5C-A4CACFFA6F23}"/>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DC80440E-C8BE-4675-9271-6CF2E30D6F7D}"/>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EE47A163-33EB-4F6D-BD8C-0D4F5D84FA63}"/>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89D1B304-0F9E-46E3-BD4C-57B1F7029515}"/>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21CEC75F-09CB-4334-8E69-0DAAA4031041}"/>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924C9A1C-0F71-4279-97F1-3108D10900CD}"/>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3BA16B8-7B2C-41BC-8FA2-8E483D8CD1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3493E4-5C6A-4E0F-843E-40A61DE206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CFE008C-ECAF-467B-A9A3-45B570223C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D22DEE9-4854-4856-9F25-AE33CFF8580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D21ECE-A516-4379-B95B-B69628631F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99126</xdr:rowOff>
    </xdr:from>
    <xdr:to>
      <xdr:col>55</xdr:col>
      <xdr:colOff>50800</xdr:colOff>
      <xdr:row>60</xdr:row>
      <xdr:rowOff>29276</xdr:rowOff>
    </xdr:to>
    <xdr:sp macro="" textlink="">
      <xdr:nvSpPr>
        <xdr:cNvPr id="244" name="楕円 243">
          <a:extLst>
            <a:ext uri="{FF2B5EF4-FFF2-40B4-BE49-F238E27FC236}">
              <a16:creationId xmlns:a16="http://schemas.microsoft.com/office/drawing/2014/main" id="{D73E0E86-2F54-4587-AEFE-8444CB1F3316}"/>
            </a:ext>
          </a:extLst>
        </xdr:cNvPr>
        <xdr:cNvSpPr/>
      </xdr:nvSpPr>
      <xdr:spPr>
        <a:xfrm>
          <a:off x="10426700" y="102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122003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E3F2F83-63F3-4DB4-94EA-EAFB3C9CD12B}"/>
            </a:ext>
          </a:extLst>
        </xdr:cNvPr>
        <xdr:cNvSpPr txBox="1"/>
      </xdr:nvSpPr>
      <xdr:spPr>
        <a:xfrm>
          <a:off x="10515600" y="1006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117473</xdr:rowOff>
    </xdr:from>
    <xdr:to>
      <xdr:col>50</xdr:col>
      <xdr:colOff>165100</xdr:colOff>
      <xdr:row>60</xdr:row>
      <xdr:rowOff>47623</xdr:rowOff>
    </xdr:to>
    <xdr:sp macro="" textlink="">
      <xdr:nvSpPr>
        <xdr:cNvPr id="246" name="楕円 245">
          <a:extLst>
            <a:ext uri="{FF2B5EF4-FFF2-40B4-BE49-F238E27FC236}">
              <a16:creationId xmlns:a16="http://schemas.microsoft.com/office/drawing/2014/main" id="{082A6D55-922A-485F-BB19-7E19E79B0E99}"/>
            </a:ext>
          </a:extLst>
        </xdr:cNvPr>
        <xdr:cNvSpPr/>
      </xdr:nvSpPr>
      <xdr:spPr>
        <a:xfrm>
          <a:off x="9588500" y="1023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149926</xdr:rowOff>
    </xdr:from>
    <xdr:to>
      <xdr:col>55</xdr:col>
      <xdr:colOff>0</xdr:colOff>
      <xdr:row>59</xdr:row>
      <xdr:rowOff>168273</xdr:rowOff>
    </xdr:to>
    <xdr:cxnSp macro="">
      <xdr:nvCxnSpPr>
        <xdr:cNvPr id="247" name="直線コネクタ 246">
          <a:extLst>
            <a:ext uri="{FF2B5EF4-FFF2-40B4-BE49-F238E27FC236}">
              <a16:creationId xmlns:a16="http://schemas.microsoft.com/office/drawing/2014/main" id="{461CD6AD-BCFD-4D9E-BABF-22F98E9D3B8A}"/>
            </a:ext>
          </a:extLst>
        </xdr:cNvPr>
        <xdr:cNvCxnSpPr/>
      </xdr:nvCxnSpPr>
      <xdr:spPr>
        <a:xfrm flipV="1">
          <a:off x="9639300" y="10265476"/>
          <a:ext cx="8382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140560</xdr:rowOff>
    </xdr:from>
    <xdr:to>
      <xdr:col>46</xdr:col>
      <xdr:colOff>38100</xdr:colOff>
      <xdr:row>60</xdr:row>
      <xdr:rowOff>70710</xdr:rowOff>
    </xdr:to>
    <xdr:sp macro="" textlink="">
      <xdr:nvSpPr>
        <xdr:cNvPr id="248" name="楕円 247">
          <a:extLst>
            <a:ext uri="{FF2B5EF4-FFF2-40B4-BE49-F238E27FC236}">
              <a16:creationId xmlns:a16="http://schemas.microsoft.com/office/drawing/2014/main" id="{35C9E721-F016-413F-8723-3DF8FE180C6A}"/>
            </a:ext>
          </a:extLst>
        </xdr:cNvPr>
        <xdr:cNvSpPr/>
      </xdr:nvSpPr>
      <xdr:spPr>
        <a:xfrm>
          <a:off x="8699500" y="102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168273</xdr:rowOff>
    </xdr:from>
    <xdr:to>
      <xdr:col>50</xdr:col>
      <xdr:colOff>114300</xdr:colOff>
      <xdr:row>60</xdr:row>
      <xdr:rowOff>19910</xdr:rowOff>
    </xdr:to>
    <xdr:cxnSp macro="">
      <xdr:nvCxnSpPr>
        <xdr:cNvPr id="249" name="直線コネクタ 248">
          <a:extLst>
            <a:ext uri="{FF2B5EF4-FFF2-40B4-BE49-F238E27FC236}">
              <a16:creationId xmlns:a16="http://schemas.microsoft.com/office/drawing/2014/main" id="{8B9B47EE-AF1D-4864-9DD3-EF75189EDB4A}"/>
            </a:ext>
          </a:extLst>
        </xdr:cNvPr>
        <xdr:cNvCxnSpPr/>
      </xdr:nvCxnSpPr>
      <xdr:spPr>
        <a:xfrm flipV="1">
          <a:off x="8750300" y="10283823"/>
          <a:ext cx="889000" cy="2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160886</xdr:rowOff>
    </xdr:from>
    <xdr:to>
      <xdr:col>41</xdr:col>
      <xdr:colOff>101600</xdr:colOff>
      <xdr:row>60</xdr:row>
      <xdr:rowOff>91036</xdr:rowOff>
    </xdr:to>
    <xdr:sp macro="" textlink="">
      <xdr:nvSpPr>
        <xdr:cNvPr id="250" name="楕円 249">
          <a:extLst>
            <a:ext uri="{FF2B5EF4-FFF2-40B4-BE49-F238E27FC236}">
              <a16:creationId xmlns:a16="http://schemas.microsoft.com/office/drawing/2014/main" id="{2D32DCA5-1F76-4BB6-8FA2-4A9DF8DAA552}"/>
            </a:ext>
          </a:extLst>
        </xdr:cNvPr>
        <xdr:cNvSpPr/>
      </xdr:nvSpPr>
      <xdr:spPr>
        <a:xfrm>
          <a:off x="7810500" y="102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19910</xdr:rowOff>
    </xdr:from>
    <xdr:to>
      <xdr:col>45</xdr:col>
      <xdr:colOff>177800</xdr:colOff>
      <xdr:row>60</xdr:row>
      <xdr:rowOff>40236</xdr:rowOff>
    </xdr:to>
    <xdr:cxnSp macro="">
      <xdr:nvCxnSpPr>
        <xdr:cNvPr id="251" name="直線コネクタ 250">
          <a:extLst>
            <a:ext uri="{FF2B5EF4-FFF2-40B4-BE49-F238E27FC236}">
              <a16:creationId xmlns:a16="http://schemas.microsoft.com/office/drawing/2014/main" id="{8219A62F-A9B4-4CFE-A8FE-76DAC9ADC450}"/>
            </a:ext>
          </a:extLst>
        </xdr:cNvPr>
        <xdr:cNvCxnSpPr/>
      </xdr:nvCxnSpPr>
      <xdr:spPr>
        <a:xfrm flipV="1">
          <a:off x="7861300" y="10306910"/>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9975</xdr:rowOff>
    </xdr:from>
    <xdr:to>
      <xdr:col>36</xdr:col>
      <xdr:colOff>165100</xdr:colOff>
      <xdr:row>60</xdr:row>
      <xdr:rowOff>111575</xdr:rowOff>
    </xdr:to>
    <xdr:sp macro="" textlink="">
      <xdr:nvSpPr>
        <xdr:cNvPr id="252" name="楕円 251">
          <a:extLst>
            <a:ext uri="{FF2B5EF4-FFF2-40B4-BE49-F238E27FC236}">
              <a16:creationId xmlns:a16="http://schemas.microsoft.com/office/drawing/2014/main" id="{57792D4B-19CA-4363-9DAC-F593273DF7AC}"/>
            </a:ext>
          </a:extLst>
        </xdr:cNvPr>
        <xdr:cNvSpPr/>
      </xdr:nvSpPr>
      <xdr:spPr>
        <a:xfrm>
          <a:off x="6921500" y="102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40236</xdr:rowOff>
    </xdr:from>
    <xdr:to>
      <xdr:col>41</xdr:col>
      <xdr:colOff>50800</xdr:colOff>
      <xdr:row>60</xdr:row>
      <xdr:rowOff>60775</xdr:rowOff>
    </xdr:to>
    <xdr:cxnSp macro="">
      <xdr:nvCxnSpPr>
        <xdr:cNvPr id="253" name="直線コネクタ 252">
          <a:extLst>
            <a:ext uri="{FF2B5EF4-FFF2-40B4-BE49-F238E27FC236}">
              <a16:creationId xmlns:a16="http://schemas.microsoft.com/office/drawing/2014/main" id="{DF1EC560-4238-4A85-8B98-F7DDFBF413ED}"/>
            </a:ext>
          </a:extLst>
        </xdr:cNvPr>
        <xdr:cNvCxnSpPr/>
      </xdr:nvCxnSpPr>
      <xdr:spPr>
        <a:xfrm flipV="1">
          <a:off x="6972300" y="10327236"/>
          <a:ext cx="889000" cy="2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4A9999D-7B45-4B19-B653-B536C6B4BCF3}"/>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F5E9DEF-6115-44C2-AD21-6DF3287A998D}"/>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6E9EAAB-1254-47F1-BD60-FB918A383EB4}"/>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5D57B1E-E502-4299-B4EE-31B5F53204F8}"/>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64150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A670FC2-E610-436E-B91D-EC36E58B22A5}"/>
            </a:ext>
          </a:extLst>
        </xdr:cNvPr>
        <xdr:cNvSpPr txBox="1"/>
      </xdr:nvSpPr>
      <xdr:spPr>
        <a:xfrm>
          <a:off x="9327095" y="1000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87237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9E2924A-5A61-4FA3-9403-51190DC64ABE}"/>
            </a:ext>
          </a:extLst>
        </xdr:cNvPr>
        <xdr:cNvSpPr txBox="1"/>
      </xdr:nvSpPr>
      <xdr:spPr>
        <a:xfrm>
          <a:off x="8450795" y="100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107563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3B1BF93-6115-4285-B427-0F990A578D84}"/>
            </a:ext>
          </a:extLst>
        </xdr:cNvPr>
        <xdr:cNvSpPr txBox="1"/>
      </xdr:nvSpPr>
      <xdr:spPr>
        <a:xfrm>
          <a:off x="7561795" y="1005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128102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838C5D1-F585-4144-8E29-5CBE88F7B75B}"/>
            </a:ext>
          </a:extLst>
        </xdr:cNvPr>
        <xdr:cNvSpPr txBox="1"/>
      </xdr:nvSpPr>
      <xdr:spPr>
        <a:xfrm>
          <a:off x="6672795" y="100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626EF95-84DE-46EE-8860-15BFF4A3C1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C64AC51-63CA-4D7A-968D-AB618F6FEA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A7DB3B-6F4F-440E-8FDF-5F187B9813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C83AB47-6E5D-4303-A914-87AE871D03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D369E5A-8B71-4033-9817-7C60EC47DA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13CA9F-9663-4BBC-B5AC-9198E39FD2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CEFFEAF-12A2-42D7-B91C-0045075978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74CFD3-CAC6-4694-95DA-90CA1508F6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AB7AABC-C6CD-437B-A237-5B5158A311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933BC78-1712-46A6-9145-93669654C3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EFE6A92-57A8-4972-A0DA-D04D6AAFFF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4EC7044-F0BE-41EE-BCA2-75C5532778F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89EAC9D1-A357-4C6E-8716-6A78B9963FA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ADE0E6C-1D2A-43BA-B339-508D87CED9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AC38A77-0B5A-4151-8F08-6020729F507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41A2D9C-CB0C-4EDE-B5C5-1898604B268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1E6B098-10AC-42E1-A314-7DAB1D5EF62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FD0CDFA-F021-47F9-A156-3F63BED7090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371F489F-D447-4BF9-B6D4-5D2574ABF49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4F648FA-9FFB-47A6-8936-F86D94E2FAE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D0B6BEF8-F5D5-441A-BC25-79818864E3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56C62F2-9445-4C04-92D7-D17CB37AB8A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A94C121B-376B-4596-BDA0-C9394B61ED2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53A497A-BC06-42E8-85AB-02AA45564C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F2F42F1-C80F-45C8-B4F8-AD85CCD53E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E5DF7EE-647B-4569-81BA-784E94D04D39}"/>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DB579D8-00F6-4111-80B6-11E8AE15FA6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8FD1557-AA6D-43AE-B2A0-64CA813BD77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8BF5F49-DFBB-4AE4-ABC5-9FEB53447EC1}"/>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6C865692-7155-47C5-A5F7-A0AFCCF11B4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E32D3E2-C47A-4969-8E29-915A1AC4C6E2}"/>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8DB1446A-B76F-423C-8840-AF84CEE39E88}"/>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C1FB79F2-FE37-47DB-A24A-A77EAD399F4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73C15C19-560C-43D3-8CDC-8FD471623C81}"/>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BE298924-65B6-4AC1-94EF-6000CB54AD68}"/>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FD78A72-5ED1-4C4B-BEA3-C7F60248841E}"/>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042A271-4D00-48DF-B484-DB341A4500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A82EC1-7CFB-48DF-B987-7FE395FF93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E677FB-4DDB-4723-8DBF-AA71DA204B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AC74AF1-E2AC-4222-928C-B1DA265C95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C9A7AC3-98D4-4851-823A-2CF87C9957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37919</xdr:rowOff>
    </xdr:from>
    <xdr:to>
      <xdr:col>24</xdr:col>
      <xdr:colOff>114300</xdr:colOff>
      <xdr:row>84</xdr:row>
      <xdr:rowOff>139519</xdr:rowOff>
    </xdr:to>
    <xdr:sp macro="" textlink="">
      <xdr:nvSpPr>
        <xdr:cNvPr id="303" name="楕円 302">
          <a:extLst>
            <a:ext uri="{FF2B5EF4-FFF2-40B4-BE49-F238E27FC236}">
              <a16:creationId xmlns:a16="http://schemas.microsoft.com/office/drawing/2014/main" id="{36485F1A-12A7-4A72-B62E-31FC2A798271}"/>
            </a:ext>
          </a:extLst>
        </xdr:cNvPr>
        <xdr:cNvSpPr/>
      </xdr:nvSpPr>
      <xdr:spPr>
        <a:xfrm>
          <a:off x="45847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CD223C3-8657-4008-9A2F-956DDB79FD6F}"/>
            </a:ext>
          </a:extLst>
        </xdr:cNvPr>
        <xdr:cNvSpPr txBox="1"/>
      </xdr:nvSpPr>
      <xdr:spPr>
        <a:xfrm>
          <a:off x="4673600"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xdr:rowOff>
    </xdr:from>
    <xdr:to>
      <xdr:col>20</xdr:col>
      <xdr:colOff>38100</xdr:colOff>
      <xdr:row>84</xdr:row>
      <xdr:rowOff>116658</xdr:rowOff>
    </xdr:to>
    <xdr:sp macro="" textlink="">
      <xdr:nvSpPr>
        <xdr:cNvPr id="305" name="楕円 304">
          <a:extLst>
            <a:ext uri="{FF2B5EF4-FFF2-40B4-BE49-F238E27FC236}">
              <a16:creationId xmlns:a16="http://schemas.microsoft.com/office/drawing/2014/main" id="{8D1FC262-7CB9-40DF-AB97-ED5C11CB204F}"/>
            </a:ext>
          </a:extLst>
        </xdr:cNvPr>
        <xdr:cNvSpPr/>
      </xdr:nvSpPr>
      <xdr:spPr>
        <a:xfrm>
          <a:off x="3746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65858</xdr:rowOff>
    </xdr:from>
    <xdr:to>
      <xdr:col>24</xdr:col>
      <xdr:colOff>63500</xdr:colOff>
      <xdr:row>84</xdr:row>
      <xdr:rowOff>88719</xdr:rowOff>
    </xdr:to>
    <xdr:cxnSp macro="">
      <xdr:nvCxnSpPr>
        <xdr:cNvPr id="306" name="直線コネクタ 305">
          <a:extLst>
            <a:ext uri="{FF2B5EF4-FFF2-40B4-BE49-F238E27FC236}">
              <a16:creationId xmlns:a16="http://schemas.microsoft.com/office/drawing/2014/main" id="{5F441A71-167C-4048-95F0-3C03D4CF1D5D}"/>
            </a:ext>
          </a:extLst>
        </xdr:cNvPr>
        <xdr:cNvCxnSpPr/>
      </xdr:nvCxnSpPr>
      <xdr:spPr>
        <a:xfrm>
          <a:off x="3797300" y="1446765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xdr:rowOff>
    </xdr:from>
    <xdr:to>
      <xdr:col>15</xdr:col>
      <xdr:colOff>101600</xdr:colOff>
      <xdr:row>84</xdr:row>
      <xdr:rowOff>103595</xdr:rowOff>
    </xdr:to>
    <xdr:sp macro="" textlink="">
      <xdr:nvSpPr>
        <xdr:cNvPr id="307" name="楕円 306">
          <a:extLst>
            <a:ext uri="{FF2B5EF4-FFF2-40B4-BE49-F238E27FC236}">
              <a16:creationId xmlns:a16="http://schemas.microsoft.com/office/drawing/2014/main" id="{5BCE3B64-0323-4CEC-AAE8-15D044503491}"/>
            </a:ext>
          </a:extLst>
        </xdr:cNvPr>
        <xdr:cNvSpPr/>
      </xdr:nvSpPr>
      <xdr:spPr>
        <a:xfrm>
          <a:off x="2857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52795</xdr:rowOff>
    </xdr:from>
    <xdr:to>
      <xdr:col>19</xdr:col>
      <xdr:colOff>177800</xdr:colOff>
      <xdr:row>84</xdr:row>
      <xdr:rowOff>65858</xdr:rowOff>
    </xdr:to>
    <xdr:cxnSp macro="">
      <xdr:nvCxnSpPr>
        <xdr:cNvPr id="308" name="直線コネクタ 307">
          <a:extLst>
            <a:ext uri="{FF2B5EF4-FFF2-40B4-BE49-F238E27FC236}">
              <a16:creationId xmlns:a16="http://schemas.microsoft.com/office/drawing/2014/main" id="{AB242AE6-4F4B-4573-8C79-C0C15BEEF334}"/>
            </a:ext>
          </a:extLst>
        </xdr:cNvPr>
        <xdr:cNvCxnSpPr/>
      </xdr:nvCxnSpPr>
      <xdr:spPr>
        <a:xfrm>
          <a:off x="2908300" y="1445459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148952</xdr:rowOff>
    </xdr:from>
    <xdr:to>
      <xdr:col>10</xdr:col>
      <xdr:colOff>165100</xdr:colOff>
      <xdr:row>84</xdr:row>
      <xdr:rowOff>79102</xdr:rowOff>
    </xdr:to>
    <xdr:sp macro="" textlink="">
      <xdr:nvSpPr>
        <xdr:cNvPr id="309" name="楕円 308">
          <a:extLst>
            <a:ext uri="{FF2B5EF4-FFF2-40B4-BE49-F238E27FC236}">
              <a16:creationId xmlns:a16="http://schemas.microsoft.com/office/drawing/2014/main" id="{A6652AC3-62FA-47C8-9F43-6417B7702F27}"/>
            </a:ext>
          </a:extLst>
        </xdr:cNvPr>
        <xdr:cNvSpPr/>
      </xdr:nvSpPr>
      <xdr:spPr>
        <a:xfrm>
          <a:off x="196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28302</xdr:rowOff>
    </xdr:from>
    <xdr:to>
      <xdr:col>15</xdr:col>
      <xdr:colOff>50800</xdr:colOff>
      <xdr:row>84</xdr:row>
      <xdr:rowOff>52795</xdr:rowOff>
    </xdr:to>
    <xdr:cxnSp macro="">
      <xdr:nvCxnSpPr>
        <xdr:cNvPr id="310" name="直線コネクタ 309">
          <a:extLst>
            <a:ext uri="{FF2B5EF4-FFF2-40B4-BE49-F238E27FC236}">
              <a16:creationId xmlns:a16="http://schemas.microsoft.com/office/drawing/2014/main" id="{B4788390-15A7-40E2-81C0-514C22CFC065}"/>
            </a:ext>
          </a:extLst>
        </xdr:cNvPr>
        <xdr:cNvCxnSpPr/>
      </xdr:nvCxnSpPr>
      <xdr:spPr>
        <a:xfrm>
          <a:off x="2019300" y="144301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11" name="楕円 310">
          <a:extLst>
            <a:ext uri="{FF2B5EF4-FFF2-40B4-BE49-F238E27FC236}">
              <a16:creationId xmlns:a16="http://schemas.microsoft.com/office/drawing/2014/main" id="{3370BA39-83B4-4497-BC01-E42BEFA41130}"/>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28302</xdr:rowOff>
    </xdr:to>
    <xdr:cxnSp macro="">
      <xdr:nvCxnSpPr>
        <xdr:cNvPr id="312" name="直線コネクタ 311">
          <a:extLst>
            <a:ext uri="{FF2B5EF4-FFF2-40B4-BE49-F238E27FC236}">
              <a16:creationId xmlns:a16="http://schemas.microsoft.com/office/drawing/2014/main" id="{D1E72B2C-3B48-4476-8110-ECED428BF4CB}"/>
            </a:ext>
          </a:extLst>
        </xdr:cNvPr>
        <xdr:cNvCxnSpPr/>
      </xdr:nvCxnSpPr>
      <xdr:spPr>
        <a:xfrm>
          <a:off x="1130300" y="144170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01537F4D-A3E2-4B7F-BCF4-A6BA0AF2FD49}"/>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C1A7AC6C-E271-4D80-A897-0A638B32A81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CDB60ED7-19DD-4134-A290-BC73ADB85AC2}"/>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86B4D939-D234-4201-B158-B0C17E1114A1}"/>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107785</xdr:rowOff>
    </xdr:from>
    <xdr:ext cx="405111" cy="259045"/>
    <xdr:sp macro="" textlink="">
      <xdr:nvSpPr>
        <xdr:cNvPr id="317" name="n_1mainValue【公営住宅】&#10;有形固定資産減価償却率">
          <a:extLst>
            <a:ext uri="{FF2B5EF4-FFF2-40B4-BE49-F238E27FC236}">
              <a16:creationId xmlns:a16="http://schemas.microsoft.com/office/drawing/2014/main" id="{8CFE42C6-C34E-4B34-98A1-A1D02103E91E}"/>
            </a:ext>
          </a:extLst>
        </xdr:cNvPr>
        <xdr:cNvSpPr txBox="1"/>
      </xdr:nvSpPr>
      <xdr:spPr>
        <a:xfrm>
          <a:off x="35820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94722</xdr:rowOff>
    </xdr:from>
    <xdr:ext cx="405111" cy="259045"/>
    <xdr:sp macro="" textlink="">
      <xdr:nvSpPr>
        <xdr:cNvPr id="318" name="n_2mainValue【公営住宅】&#10;有形固定資産減価償却率">
          <a:extLst>
            <a:ext uri="{FF2B5EF4-FFF2-40B4-BE49-F238E27FC236}">
              <a16:creationId xmlns:a16="http://schemas.microsoft.com/office/drawing/2014/main" id="{E8EE5118-1D4C-4E96-8CB4-EFD4B704031D}"/>
            </a:ext>
          </a:extLst>
        </xdr:cNvPr>
        <xdr:cNvSpPr txBox="1"/>
      </xdr:nvSpPr>
      <xdr:spPr>
        <a:xfrm>
          <a:off x="2705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70229</xdr:rowOff>
    </xdr:from>
    <xdr:ext cx="405111" cy="259045"/>
    <xdr:sp macro="" textlink="">
      <xdr:nvSpPr>
        <xdr:cNvPr id="319" name="n_3mainValue【公営住宅】&#10;有形固定資産減価償却率">
          <a:extLst>
            <a:ext uri="{FF2B5EF4-FFF2-40B4-BE49-F238E27FC236}">
              <a16:creationId xmlns:a16="http://schemas.microsoft.com/office/drawing/2014/main" id="{CDFCDA05-E228-42C4-A78E-51AE8F5BC0E0}"/>
            </a:ext>
          </a:extLst>
        </xdr:cNvPr>
        <xdr:cNvSpPr txBox="1"/>
      </xdr:nvSpPr>
      <xdr:spPr>
        <a:xfrm>
          <a:off x="1816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20" name="n_4mainValue【公営住宅】&#10;有形固定資産減価償却率">
          <a:extLst>
            <a:ext uri="{FF2B5EF4-FFF2-40B4-BE49-F238E27FC236}">
              <a16:creationId xmlns:a16="http://schemas.microsoft.com/office/drawing/2014/main" id="{48490109-1DBE-43F6-9093-EDCC478F038C}"/>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42F9FAB-503B-4935-A02B-08EA8ED075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428FEFA-4E7C-4499-A64C-9641F633F4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CE05D06-EB01-4DA8-A100-28B70EAB61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5652388-191A-421A-9F70-CCD72284E4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76E7F1D-A323-4F33-9FD1-8B586D4BD8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3F3362E-F189-4085-A4A1-1ADAB14D73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16257FB-9B57-456E-ABA0-A35BFB739C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DD8C228-397C-447C-AA53-A5CBD1F189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A3C22C0-A858-4909-8AF2-D75DFEECEA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B4D1063-2219-42A7-AF66-D4938F2CC5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C0F34C1-24BF-4CD9-8837-509F4C0E8E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5BDA407-0ADE-42D5-9E88-63691DBCED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B8C2CF0-5080-4C6D-BCDA-3698FFD0890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92AB0F34-2F8D-4645-97D4-CB263D41E91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343377D-9239-49B8-98F5-241BF67C7E4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2FCE9BE-723B-4BFF-90DB-58A1A0905A4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4E39784-2CDC-469E-ADF4-2C33B6B8BE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22D7888-F756-42DA-AED6-DC24E1BC4AD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CF36594-26C6-45D4-A1AB-F32A312359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8F888DA-7878-4B36-AF80-4CA37D3B2B0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767D34AB-D07A-4DCE-AF37-E258A4B078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41E483D7-45ED-4209-96C6-865B8AC1719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87BF78B4-6C15-4881-88D8-148E843AE356}"/>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90D05843-9217-4F7A-993E-1ECF684151C6}"/>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87CE4C9D-08D4-4C83-B02D-8579D8F2B095}"/>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A9C40E65-BDEA-4FA2-82E8-1616C302D63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96BB04E4-1BB6-446D-9530-97C972CDAF08}"/>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F7DCA9B9-5B27-4527-8EFF-F24A827523A9}"/>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5E181C76-2619-415A-B208-17C00A04569F}"/>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F028016B-6B8C-40CF-9153-EA1E3C4C3BAD}"/>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1441FD2C-70D4-4F61-AB1D-48D4CB9EDC43}"/>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F5AA0E8-BA15-4E29-9B6D-03AF1F0416E3}"/>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09C90CE-7FC4-4A09-9865-C2638A1399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A708C17-D83B-49F0-88D9-28DECCFD01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49923DC-97E3-4BD0-8AAB-F9E7EAE249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21DE81-E2D2-43A8-8F5F-64D9300E3F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1A6DEAC-3395-4229-979A-A678D2F94E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15647</xdr:rowOff>
    </xdr:from>
    <xdr:to>
      <xdr:col>55</xdr:col>
      <xdr:colOff>50800</xdr:colOff>
      <xdr:row>85</xdr:row>
      <xdr:rowOff>117247</xdr:rowOff>
    </xdr:to>
    <xdr:sp macro="" textlink="">
      <xdr:nvSpPr>
        <xdr:cNvPr id="358" name="楕円 357">
          <a:extLst>
            <a:ext uri="{FF2B5EF4-FFF2-40B4-BE49-F238E27FC236}">
              <a16:creationId xmlns:a16="http://schemas.microsoft.com/office/drawing/2014/main" id="{D5D7A9BD-5BA3-4136-A1D8-BDB2E4F91D44}"/>
            </a:ext>
          </a:extLst>
        </xdr:cNvPr>
        <xdr:cNvSpPr/>
      </xdr:nvSpPr>
      <xdr:spPr>
        <a:xfrm>
          <a:off x="104267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38524</xdr:rowOff>
    </xdr:from>
    <xdr:ext cx="469744" cy="259045"/>
    <xdr:sp macro="" textlink="">
      <xdr:nvSpPr>
        <xdr:cNvPr id="359" name="【公営住宅】&#10;一人当たり面積該当値テキスト">
          <a:extLst>
            <a:ext uri="{FF2B5EF4-FFF2-40B4-BE49-F238E27FC236}">
              <a16:creationId xmlns:a16="http://schemas.microsoft.com/office/drawing/2014/main" id="{4EE1BBEF-897B-4B99-8ACD-F27EE66DF87A}"/>
            </a:ext>
          </a:extLst>
        </xdr:cNvPr>
        <xdr:cNvSpPr txBox="1"/>
      </xdr:nvSpPr>
      <xdr:spPr>
        <a:xfrm>
          <a:off x="10515600" y="144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17704</xdr:rowOff>
    </xdr:from>
    <xdr:to>
      <xdr:col>50</xdr:col>
      <xdr:colOff>165100</xdr:colOff>
      <xdr:row>85</xdr:row>
      <xdr:rowOff>119304</xdr:rowOff>
    </xdr:to>
    <xdr:sp macro="" textlink="">
      <xdr:nvSpPr>
        <xdr:cNvPr id="360" name="楕円 359">
          <a:extLst>
            <a:ext uri="{FF2B5EF4-FFF2-40B4-BE49-F238E27FC236}">
              <a16:creationId xmlns:a16="http://schemas.microsoft.com/office/drawing/2014/main" id="{FFFA85B9-1EA0-49B6-8EA8-3197B598F4EA}"/>
            </a:ext>
          </a:extLst>
        </xdr:cNvPr>
        <xdr:cNvSpPr/>
      </xdr:nvSpPr>
      <xdr:spPr>
        <a:xfrm>
          <a:off x="9588500" y="1459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66447</xdr:rowOff>
    </xdr:from>
    <xdr:to>
      <xdr:col>55</xdr:col>
      <xdr:colOff>0</xdr:colOff>
      <xdr:row>85</xdr:row>
      <xdr:rowOff>68504</xdr:rowOff>
    </xdr:to>
    <xdr:cxnSp macro="">
      <xdr:nvCxnSpPr>
        <xdr:cNvPr id="361" name="直線コネクタ 360">
          <a:extLst>
            <a:ext uri="{FF2B5EF4-FFF2-40B4-BE49-F238E27FC236}">
              <a16:creationId xmlns:a16="http://schemas.microsoft.com/office/drawing/2014/main" id="{2CAAEA00-5EFF-48FE-B142-1ECE7F195248}"/>
            </a:ext>
          </a:extLst>
        </xdr:cNvPr>
        <xdr:cNvCxnSpPr/>
      </xdr:nvCxnSpPr>
      <xdr:spPr>
        <a:xfrm flipV="1">
          <a:off x="9639300" y="1463969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19989</xdr:rowOff>
    </xdr:from>
    <xdr:to>
      <xdr:col>46</xdr:col>
      <xdr:colOff>38100</xdr:colOff>
      <xdr:row>85</xdr:row>
      <xdr:rowOff>121589</xdr:rowOff>
    </xdr:to>
    <xdr:sp macro="" textlink="">
      <xdr:nvSpPr>
        <xdr:cNvPr id="362" name="楕円 361">
          <a:extLst>
            <a:ext uri="{FF2B5EF4-FFF2-40B4-BE49-F238E27FC236}">
              <a16:creationId xmlns:a16="http://schemas.microsoft.com/office/drawing/2014/main" id="{8F09248C-2D86-435A-8F0C-A0802EC70439}"/>
            </a:ext>
          </a:extLst>
        </xdr:cNvPr>
        <xdr:cNvSpPr/>
      </xdr:nvSpPr>
      <xdr:spPr>
        <a:xfrm>
          <a:off x="8699500" y="1459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68504</xdr:rowOff>
    </xdr:from>
    <xdr:to>
      <xdr:col>50</xdr:col>
      <xdr:colOff>114300</xdr:colOff>
      <xdr:row>85</xdr:row>
      <xdr:rowOff>70789</xdr:rowOff>
    </xdr:to>
    <xdr:cxnSp macro="">
      <xdr:nvCxnSpPr>
        <xdr:cNvPr id="363" name="直線コネクタ 362">
          <a:extLst>
            <a:ext uri="{FF2B5EF4-FFF2-40B4-BE49-F238E27FC236}">
              <a16:creationId xmlns:a16="http://schemas.microsoft.com/office/drawing/2014/main" id="{D9E6DB6C-3021-4E0F-8D12-04F3DA8F7E1D}"/>
            </a:ext>
          </a:extLst>
        </xdr:cNvPr>
        <xdr:cNvCxnSpPr/>
      </xdr:nvCxnSpPr>
      <xdr:spPr>
        <a:xfrm flipV="1">
          <a:off x="8750300" y="146417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22276</xdr:rowOff>
    </xdr:from>
    <xdr:to>
      <xdr:col>41</xdr:col>
      <xdr:colOff>101600</xdr:colOff>
      <xdr:row>85</xdr:row>
      <xdr:rowOff>123876</xdr:rowOff>
    </xdr:to>
    <xdr:sp macro="" textlink="">
      <xdr:nvSpPr>
        <xdr:cNvPr id="364" name="楕円 363">
          <a:extLst>
            <a:ext uri="{FF2B5EF4-FFF2-40B4-BE49-F238E27FC236}">
              <a16:creationId xmlns:a16="http://schemas.microsoft.com/office/drawing/2014/main" id="{B0C68CD4-D2DE-4726-955B-363BFBF9FAD3}"/>
            </a:ext>
          </a:extLst>
        </xdr:cNvPr>
        <xdr:cNvSpPr/>
      </xdr:nvSpPr>
      <xdr:spPr>
        <a:xfrm>
          <a:off x="7810500" y="145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70789</xdr:rowOff>
    </xdr:from>
    <xdr:to>
      <xdr:col>45</xdr:col>
      <xdr:colOff>177800</xdr:colOff>
      <xdr:row>85</xdr:row>
      <xdr:rowOff>73076</xdr:rowOff>
    </xdr:to>
    <xdr:cxnSp macro="">
      <xdr:nvCxnSpPr>
        <xdr:cNvPr id="365" name="直線コネクタ 364">
          <a:extLst>
            <a:ext uri="{FF2B5EF4-FFF2-40B4-BE49-F238E27FC236}">
              <a16:creationId xmlns:a16="http://schemas.microsoft.com/office/drawing/2014/main" id="{A711F4D3-650D-4D57-9C0D-00450C8C40E9}"/>
            </a:ext>
          </a:extLst>
        </xdr:cNvPr>
        <xdr:cNvCxnSpPr/>
      </xdr:nvCxnSpPr>
      <xdr:spPr>
        <a:xfrm flipV="1">
          <a:off x="7861300" y="146440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23648</xdr:rowOff>
    </xdr:from>
    <xdr:to>
      <xdr:col>36</xdr:col>
      <xdr:colOff>165100</xdr:colOff>
      <xdr:row>85</xdr:row>
      <xdr:rowOff>125248</xdr:rowOff>
    </xdr:to>
    <xdr:sp macro="" textlink="">
      <xdr:nvSpPr>
        <xdr:cNvPr id="366" name="楕円 365">
          <a:extLst>
            <a:ext uri="{FF2B5EF4-FFF2-40B4-BE49-F238E27FC236}">
              <a16:creationId xmlns:a16="http://schemas.microsoft.com/office/drawing/2014/main" id="{6CE92281-D1DC-4CF1-987F-48B6255A2709}"/>
            </a:ext>
          </a:extLst>
        </xdr:cNvPr>
        <xdr:cNvSpPr/>
      </xdr:nvSpPr>
      <xdr:spPr>
        <a:xfrm>
          <a:off x="6921500" y="145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73076</xdr:rowOff>
    </xdr:from>
    <xdr:to>
      <xdr:col>41</xdr:col>
      <xdr:colOff>50800</xdr:colOff>
      <xdr:row>85</xdr:row>
      <xdr:rowOff>74448</xdr:rowOff>
    </xdr:to>
    <xdr:cxnSp macro="">
      <xdr:nvCxnSpPr>
        <xdr:cNvPr id="367" name="直線コネクタ 366">
          <a:extLst>
            <a:ext uri="{FF2B5EF4-FFF2-40B4-BE49-F238E27FC236}">
              <a16:creationId xmlns:a16="http://schemas.microsoft.com/office/drawing/2014/main" id="{E084E49E-129F-46CF-AB63-50183A0C96E7}"/>
            </a:ext>
          </a:extLst>
        </xdr:cNvPr>
        <xdr:cNvCxnSpPr/>
      </xdr:nvCxnSpPr>
      <xdr:spPr>
        <a:xfrm flipV="1">
          <a:off x="6972300" y="1464632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BABB0D9E-B691-42DD-993A-5E660B782492}"/>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EF10F2D0-5549-40E5-B1B1-ACF99DF0A40F}"/>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DD20D8D5-BD89-4778-82D5-F74CDCBF5042}"/>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18DA11E8-99A7-42F6-B500-3F37B67E9D73}"/>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135831</xdr:rowOff>
    </xdr:from>
    <xdr:ext cx="469744" cy="259045"/>
    <xdr:sp macro="" textlink="">
      <xdr:nvSpPr>
        <xdr:cNvPr id="372" name="n_1mainValue【公営住宅】&#10;一人当たり面積">
          <a:extLst>
            <a:ext uri="{FF2B5EF4-FFF2-40B4-BE49-F238E27FC236}">
              <a16:creationId xmlns:a16="http://schemas.microsoft.com/office/drawing/2014/main" id="{DD016C25-8734-4487-8A0F-916747B52177}"/>
            </a:ext>
          </a:extLst>
        </xdr:cNvPr>
        <xdr:cNvSpPr txBox="1"/>
      </xdr:nvSpPr>
      <xdr:spPr>
        <a:xfrm>
          <a:off x="9391727" y="1436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138116</xdr:rowOff>
    </xdr:from>
    <xdr:ext cx="469744" cy="259045"/>
    <xdr:sp macro="" textlink="">
      <xdr:nvSpPr>
        <xdr:cNvPr id="373" name="n_2mainValue【公営住宅】&#10;一人当たり面積">
          <a:extLst>
            <a:ext uri="{FF2B5EF4-FFF2-40B4-BE49-F238E27FC236}">
              <a16:creationId xmlns:a16="http://schemas.microsoft.com/office/drawing/2014/main" id="{A306FDEC-1D06-4BD8-AC12-65D6305C85AE}"/>
            </a:ext>
          </a:extLst>
        </xdr:cNvPr>
        <xdr:cNvSpPr txBox="1"/>
      </xdr:nvSpPr>
      <xdr:spPr>
        <a:xfrm>
          <a:off x="8515427" y="143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140403</xdr:rowOff>
    </xdr:from>
    <xdr:ext cx="469744" cy="259045"/>
    <xdr:sp macro="" textlink="">
      <xdr:nvSpPr>
        <xdr:cNvPr id="374" name="n_3mainValue【公営住宅】&#10;一人当たり面積">
          <a:extLst>
            <a:ext uri="{FF2B5EF4-FFF2-40B4-BE49-F238E27FC236}">
              <a16:creationId xmlns:a16="http://schemas.microsoft.com/office/drawing/2014/main" id="{26C2D684-8E76-42DD-B619-917477A7F14D}"/>
            </a:ext>
          </a:extLst>
        </xdr:cNvPr>
        <xdr:cNvSpPr txBox="1"/>
      </xdr:nvSpPr>
      <xdr:spPr>
        <a:xfrm>
          <a:off x="7626427" y="1437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375" name="n_4mainValue【公営住宅】&#10;一人当たり面積">
          <a:extLst>
            <a:ext uri="{FF2B5EF4-FFF2-40B4-BE49-F238E27FC236}">
              <a16:creationId xmlns:a16="http://schemas.microsoft.com/office/drawing/2014/main" id="{39CF1D60-90DB-4009-817E-9541C266F0F3}"/>
            </a:ext>
          </a:extLst>
        </xdr:cNvPr>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109D62A-632B-4FC7-9A6A-485A9923E4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DED25C5-6F61-484E-94EB-F02C60A4AD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3B117C5-6425-4A73-B762-9EE7252930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D5DD65E-F1D2-438D-95D7-BFED0AABF4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9EE601C-6E13-4423-B4F0-9241FD3351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663FB6A-2167-468C-8095-2AEB905592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D61B521-20F0-48AC-A629-CD20EE7B5D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48981CB-B98C-4CD0-8353-00EA745BB5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90849E3-A13F-40A6-A424-14D2C0180C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4104CB8-DD52-4FFE-A72A-B3D23761FA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9FF67D2-AB3D-41DF-A134-A5D21EA863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5424A55-7208-4C9C-8969-F1E0EE2585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68793AB-F0F0-478F-9052-9C6FD1E3CD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C03A608-8B95-46A9-8907-9C11C5A788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AB22E8F-A358-4F75-AFB3-6DDBEB29EA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FBD854A-061D-4235-9CF3-5EF5A1CF501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D4F4E9A-9417-4C21-B0BF-36E54E6F52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4882FEC-FA09-45F8-BE99-E3B5738CAA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228FFA1-829E-45B4-9BE5-76AE5BE768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13886A5-905B-4E73-B78C-2B27DA3FE0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6151D74-87E4-4C22-A010-3338175E8A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189ED4F-E9C1-4EFC-8A19-8D02E00EE4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84C1F58-B05D-4089-92F7-6E9D3EDEDA7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1235789-05AF-4E78-9D72-9EBFE3A14F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610A791-404B-44C3-89DB-F2B2AB6CEB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A13BE3C-8052-43ED-AD34-2655B4F9BA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BA990D5-2A29-4EDC-AF61-CF47F0A5A1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CF4381FB-4530-443B-8DE6-D367D1074E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230182E-34BC-4EAA-980C-0ADE61ED9B5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FA009C4-844A-4E27-BBBD-F6D633C8535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6B0960C-7F0B-4556-932E-D3777F48B3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2ED6337C-AB35-4F38-95E8-E1C845702DB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5F51525C-3093-40B4-9CDC-E07DDC2BF5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A8A1E43E-3A34-4766-BAAD-CB03CEC887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622B6DBD-20B4-47C8-A8AA-31D56DBF8B6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A555DB4-4F26-4485-A4CD-1D68067E28B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5456CBE8-48C7-47AA-81C5-C0FF78942F4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6982747-CE1A-4598-8222-52E75CFD09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3A5947-91EF-4E38-8206-945AAC4C5AA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27F91D6-F508-485F-99F4-AFB54C7F5C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98BBD4E1-80A4-4634-8F4B-B2126D7CFA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4A06EAF2-0B87-4E92-8686-51982868C46D}"/>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50869FE-12CB-4FC7-96E9-DD4BFD6C121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D9EF4675-E4E1-4599-B890-F5F258A1C5E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38D7CB82-8C33-422C-9D65-1E00B519C60C}"/>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EFC4FDC7-B293-4EEC-95D0-AE5B83BA5C8C}"/>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1AD25574-C0CF-49E2-B4DE-8219DF2DB3D1}"/>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6FA79CA2-1C48-4CFD-8107-A54C46A37DB8}"/>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DB277995-38D4-48C8-9ECB-1C73D779672D}"/>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9ECFEB57-8C1E-4C63-B032-329089E59976}"/>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B8EE2450-A694-4E6F-A94A-43B80585D214}"/>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CC18A12F-79F8-4741-96E5-F0CD3E6DA7A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F15A1C1-32DD-4BA3-B745-45069730C3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FA89B86-3F53-41DE-AF1E-7EDCC446E4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57A719A-8F63-4919-B4B7-FB8BED7710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297406A-8C1D-47D5-B705-CBE71A4000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39BB0CB-4F9A-4E28-B8B6-5E3D2796BCF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38463</xdr:rowOff>
    </xdr:from>
    <xdr:to>
      <xdr:col>85</xdr:col>
      <xdr:colOff>177800</xdr:colOff>
      <xdr:row>36</xdr:row>
      <xdr:rowOff>140063</xdr:rowOff>
    </xdr:to>
    <xdr:sp macro="" textlink="">
      <xdr:nvSpPr>
        <xdr:cNvPr id="433" name="楕円 432">
          <a:extLst>
            <a:ext uri="{FF2B5EF4-FFF2-40B4-BE49-F238E27FC236}">
              <a16:creationId xmlns:a16="http://schemas.microsoft.com/office/drawing/2014/main" id="{AEEFA26D-1CD2-400C-9ED8-487E96A57E19}"/>
            </a:ext>
          </a:extLst>
        </xdr:cNvPr>
        <xdr:cNvSpPr/>
      </xdr:nvSpPr>
      <xdr:spPr>
        <a:xfrm>
          <a:off x="162687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61340</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ED37054-7C6A-4571-B391-8BDC1D4B95EB}"/>
            </a:ext>
          </a:extLst>
        </xdr:cNvPr>
        <xdr:cNvSpPr txBox="1"/>
      </xdr:nvSpPr>
      <xdr:spPr>
        <a:xfrm>
          <a:off x="16357600"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165826</xdr:rowOff>
    </xdr:from>
    <xdr:to>
      <xdr:col>81</xdr:col>
      <xdr:colOff>101600</xdr:colOff>
      <xdr:row>36</xdr:row>
      <xdr:rowOff>95976</xdr:rowOff>
    </xdr:to>
    <xdr:sp macro="" textlink="">
      <xdr:nvSpPr>
        <xdr:cNvPr id="435" name="楕円 434">
          <a:extLst>
            <a:ext uri="{FF2B5EF4-FFF2-40B4-BE49-F238E27FC236}">
              <a16:creationId xmlns:a16="http://schemas.microsoft.com/office/drawing/2014/main" id="{D53EC436-DEAF-4021-9073-2926A0543F48}"/>
            </a:ext>
          </a:extLst>
        </xdr:cNvPr>
        <xdr:cNvSpPr/>
      </xdr:nvSpPr>
      <xdr:spPr>
        <a:xfrm>
          <a:off x="15430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45176</xdr:rowOff>
    </xdr:from>
    <xdr:to>
      <xdr:col>85</xdr:col>
      <xdr:colOff>127000</xdr:colOff>
      <xdr:row>36</xdr:row>
      <xdr:rowOff>89263</xdr:rowOff>
    </xdr:to>
    <xdr:cxnSp macro="">
      <xdr:nvCxnSpPr>
        <xdr:cNvPr id="436" name="直線コネクタ 435">
          <a:extLst>
            <a:ext uri="{FF2B5EF4-FFF2-40B4-BE49-F238E27FC236}">
              <a16:creationId xmlns:a16="http://schemas.microsoft.com/office/drawing/2014/main" id="{C23CE1DF-D0C2-4759-9B88-409FC01F1509}"/>
            </a:ext>
          </a:extLst>
        </xdr:cNvPr>
        <xdr:cNvCxnSpPr/>
      </xdr:nvCxnSpPr>
      <xdr:spPr>
        <a:xfrm>
          <a:off x="15481300" y="62173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110308</xdr:rowOff>
    </xdr:from>
    <xdr:to>
      <xdr:col>76</xdr:col>
      <xdr:colOff>165100</xdr:colOff>
      <xdr:row>36</xdr:row>
      <xdr:rowOff>40458</xdr:rowOff>
    </xdr:to>
    <xdr:sp macro="" textlink="">
      <xdr:nvSpPr>
        <xdr:cNvPr id="437" name="楕円 436">
          <a:extLst>
            <a:ext uri="{FF2B5EF4-FFF2-40B4-BE49-F238E27FC236}">
              <a16:creationId xmlns:a16="http://schemas.microsoft.com/office/drawing/2014/main" id="{9348F2FC-FF87-490F-8BA2-A71A715853A0}"/>
            </a:ext>
          </a:extLst>
        </xdr:cNvPr>
        <xdr:cNvSpPr/>
      </xdr:nvSpPr>
      <xdr:spPr>
        <a:xfrm>
          <a:off x="14541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161108</xdr:rowOff>
    </xdr:from>
    <xdr:to>
      <xdr:col>81</xdr:col>
      <xdr:colOff>50800</xdr:colOff>
      <xdr:row>36</xdr:row>
      <xdr:rowOff>45176</xdr:rowOff>
    </xdr:to>
    <xdr:cxnSp macro="">
      <xdr:nvCxnSpPr>
        <xdr:cNvPr id="438" name="直線コネクタ 437">
          <a:extLst>
            <a:ext uri="{FF2B5EF4-FFF2-40B4-BE49-F238E27FC236}">
              <a16:creationId xmlns:a16="http://schemas.microsoft.com/office/drawing/2014/main" id="{19354BFA-F392-4ABB-9210-7E9EFDE3E79B}"/>
            </a:ext>
          </a:extLst>
        </xdr:cNvPr>
        <xdr:cNvCxnSpPr/>
      </xdr:nvCxnSpPr>
      <xdr:spPr>
        <a:xfrm>
          <a:off x="14592300" y="616185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439" name="楕円 438">
          <a:extLst>
            <a:ext uri="{FF2B5EF4-FFF2-40B4-BE49-F238E27FC236}">
              <a16:creationId xmlns:a16="http://schemas.microsoft.com/office/drawing/2014/main" id="{6B338734-2A0F-4307-B0FB-C32223F78A0B}"/>
            </a:ext>
          </a:extLst>
        </xdr:cNvPr>
        <xdr:cNvSpPr/>
      </xdr:nvSpPr>
      <xdr:spPr>
        <a:xfrm>
          <a:off x="13652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161108</xdr:rowOff>
    </xdr:from>
    <xdr:to>
      <xdr:col>76</xdr:col>
      <xdr:colOff>114300</xdr:colOff>
      <xdr:row>36</xdr:row>
      <xdr:rowOff>113756</xdr:rowOff>
    </xdr:to>
    <xdr:cxnSp macro="">
      <xdr:nvCxnSpPr>
        <xdr:cNvPr id="440" name="直線コネクタ 439">
          <a:extLst>
            <a:ext uri="{FF2B5EF4-FFF2-40B4-BE49-F238E27FC236}">
              <a16:creationId xmlns:a16="http://schemas.microsoft.com/office/drawing/2014/main" id="{E3AAD06E-7636-4000-A0D0-74BF29C8E048}"/>
            </a:ext>
          </a:extLst>
        </xdr:cNvPr>
        <xdr:cNvCxnSpPr/>
      </xdr:nvCxnSpPr>
      <xdr:spPr>
        <a:xfrm flipV="1">
          <a:off x="13703300" y="616185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136434</xdr:rowOff>
    </xdr:from>
    <xdr:to>
      <xdr:col>67</xdr:col>
      <xdr:colOff>101600</xdr:colOff>
      <xdr:row>37</xdr:row>
      <xdr:rowOff>66584</xdr:rowOff>
    </xdr:to>
    <xdr:sp macro="" textlink="">
      <xdr:nvSpPr>
        <xdr:cNvPr id="441" name="楕円 440">
          <a:extLst>
            <a:ext uri="{FF2B5EF4-FFF2-40B4-BE49-F238E27FC236}">
              <a16:creationId xmlns:a16="http://schemas.microsoft.com/office/drawing/2014/main" id="{C8FCB558-CD38-42E3-A7CE-2CFECE5D23E7}"/>
            </a:ext>
          </a:extLst>
        </xdr:cNvPr>
        <xdr:cNvSpPr/>
      </xdr:nvSpPr>
      <xdr:spPr>
        <a:xfrm>
          <a:off x="12763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37</xdr:row>
      <xdr:rowOff>15784</xdr:rowOff>
    </xdr:to>
    <xdr:cxnSp macro="">
      <xdr:nvCxnSpPr>
        <xdr:cNvPr id="442" name="直線コネクタ 441">
          <a:extLst>
            <a:ext uri="{FF2B5EF4-FFF2-40B4-BE49-F238E27FC236}">
              <a16:creationId xmlns:a16="http://schemas.microsoft.com/office/drawing/2014/main" id="{3DD202B8-6ACE-4245-8279-7AFFACB94318}"/>
            </a:ext>
          </a:extLst>
        </xdr:cNvPr>
        <xdr:cNvCxnSpPr/>
      </xdr:nvCxnSpPr>
      <xdr:spPr>
        <a:xfrm flipV="1">
          <a:off x="12814300" y="628595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B37C8C3-7C3F-47A2-AC4A-785D8D8217F9}"/>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1A36E15A-182C-4275-8400-044034C05BD4}"/>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761BBC5-25AC-4507-AB0B-368802A69E7A}"/>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85FC26B8-3F0B-485E-9988-9F9A4959C4CD}"/>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112503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3673B9E9-96E4-4882-92C1-4FED9207578A}"/>
            </a:ext>
          </a:extLst>
        </xdr:cNvPr>
        <xdr:cNvSpPr txBox="1"/>
      </xdr:nvSpPr>
      <xdr:spPr>
        <a:xfrm>
          <a:off x="1526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56985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E55EE90D-8641-4ED4-B3F4-A3ADCFFCEC26}"/>
            </a:ext>
          </a:extLst>
        </xdr:cNvPr>
        <xdr:cNvSpPr txBox="1"/>
      </xdr:nvSpPr>
      <xdr:spPr>
        <a:xfrm>
          <a:off x="14389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B1A36A9-9F06-4789-AB64-E4F2D0FAB2CF}"/>
            </a:ext>
          </a:extLst>
        </xdr:cNvPr>
        <xdr:cNvSpPr txBox="1"/>
      </xdr:nvSpPr>
      <xdr:spPr>
        <a:xfrm>
          <a:off x="13500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83111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FFF3F533-FBBA-482E-8798-99BE3874399D}"/>
            </a:ext>
          </a:extLst>
        </xdr:cNvPr>
        <xdr:cNvSpPr txBox="1"/>
      </xdr:nvSpPr>
      <xdr:spPr>
        <a:xfrm>
          <a:off x="12611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B80032E7-DB4D-4430-B183-E64C6E3CAA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C25DB17-BB6A-4EEA-9897-4AA394675D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D7ABA90-5593-47A5-9320-D69CE73CCF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DF11949-4A24-4786-AD46-BB3C5B3072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EF969029-E4F1-4FFD-AF73-024C3AE181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EEC5857B-8740-42CB-B9E3-066307CF8F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4EC1C99-D02D-43F2-92D6-A69A6831D1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928A0DE8-6BED-44F2-AD46-02DE624980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15B1B28D-12BE-4B44-A076-FD9487DAA4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010C5BE-436F-47CB-99A3-02F89BA22ED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429BB1CF-5825-48F9-9EB8-EEE874D6DE9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CCEC4B41-0C69-4E65-890F-9FFCE70F147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50E7D60-49FE-40A9-B87E-3424CA6605D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FBF89F41-D03A-4CF5-92AD-340CAA62FA6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65714367-75D6-456F-B8AB-C8E5FC8AAF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DE7BBF8E-AAC2-4368-8A40-0CB0F3EA103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94BE2FE7-5FD1-418B-A7DB-230E0BB46E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C530D5F1-C4C8-4387-9761-9F773E765C3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E5B451C-BBB0-4250-919B-7EF3C4E286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C84E8FF-E4C0-4090-8CD5-E7EC15E92E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EBA5982-F1D5-481B-8D7D-605D316038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7E509461-D2EA-4D3A-BB19-5E611B00DD3B}"/>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11DE0264-1593-4482-B0AF-DD86BF32F83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7AA5FEEA-1EAF-47D1-A66F-4A81142DB15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BB9E3851-904B-42EA-A785-2BDF57738199}"/>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381CA48E-F35C-43A7-A7A2-4AC97643EE63}"/>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AB27F79-4F1A-48AB-BC90-5A793FC31B61}"/>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17A08B0B-8E85-4790-B956-2A0EABE1BC7E}"/>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138F49C2-912C-4345-9590-EA8202F51036}"/>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3B3799E4-B1A0-4031-B63A-097B504BAE84}"/>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8826243A-8EBB-4C6D-8A78-44E6FB4F9CF1}"/>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AFB5A3C4-3DD9-4909-BF13-6C8DE9CD9936}"/>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CB66AB3-0AA0-4EE5-AA81-099DE30E4F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AB31D88-E6CD-4911-A464-D1A9FC10EC2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B4ADCF4-D2C2-4903-B5E1-C9CE9F2A90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F58855-B1AC-41CC-81CC-31DC7E28E4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3E08221-6469-4407-8FA1-966515B163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61976</xdr:rowOff>
    </xdr:from>
    <xdr:to>
      <xdr:col>116</xdr:col>
      <xdr:colOff>114300</xdr:colOff>
      <xdr:row>37</xdr:row>
      <xdr:rowOff>163576</xdr:rowOff>
    </xdr:to>
    <xdr:sp macro="" textlink="">
      <xdr:nvSpPr>
        <xdr:cNvPr id="488" name="楕円 487">
          <a:extLst>
            <a:ext uri="{FF2B5EF4-FFF2-40B4-BE49-F238E27FC236}">
              <a16:creationId xmlns:a16="http://schemas.microsoft.com/office/drawing/2014/main" id="{A58A9DE5-C163-4F36-842B-EB0D4231244B}"/>
            </a:ext>
          </a:extLst>
        </xdr:cNvPr>
        <xdr:cNvSpPr/>
      </xdr:nvSpPr>
      <xdr:spPr>
        <a:xfrm>
          <a:off x="22110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84853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B68D47D5-D215-4EF6-A24F-83EFE594D057}"/>
            </a:ext>
          </a:extLst>
        </xdr:cNvPr>
        <xdr:cNvSpPr txBox="1"/>
      </xdr:nvSpPr>
      <xdr:spPr>
        <a:xfrm>
          <a:off x="22199600"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73406</xdr:rowOff>
    </xdr:from>
    <xdr:to>
      <xdr:col>112</xdr:col>
      <xdr:colOff>38100</xdr:colOff>
      <xdr:row>38</xdr:row>
      <xdr:rowOff>3556</xdr:rowOff>
    </xdr:to>
    <xdr:sp macro="" textlink="">
      <xdr:nvSpPr>
        <xdr:cNvPr id="490" name="楕円 489">
          <a:extLst>
            <a:ext uri="{FF2B5EF4-FFF2-40B4-BE49-F238E27FC236}">
              <a16:creationId xmlns:a16="http://schemas.microsoft.com/office/drawing/2014/main" id="{F3E73A5C-AE01-4ADA-99D3-665392533F14}"/>
            </a:ext>
          </a:extLst>
        </xdr:cNvPr>
        <xdr:cNvSpPr/>
      </xdr:nvSpPr>
      <xdr:spPr>
        <a:xfrm>
          <a:off x="21272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112776</xdr:rowOff>
    </xdr:from>
    <xdr:to>
      <xdr:col>116</xdr:col>
      <xdr:colOff>63500</xdr:colOff>
      <xdr:row>37</xdr:row>
      <xdr:rowOff>124206</xdr:rowOff>
    </xdr:to>
    <xdr:cxnSp macro="">
      <xdr:nvCxnSpPr>
        <xdr:cNvPr id="491" name="直線コネクタ 490">
          <a:extLst>
            <a:ext uri="{FF2B5EF4-FFF2-40B4-BE49-F238E27FC236}">
              <a16:creationId xmlns:a16="http://schemas.microsoft.com/office/drawing/2014/main" id="{CCDC30B0-4F01-4AC1-BF46-67553D61FA5B}"/>
            </a:ext>
          </a:extLst>
        </xdr:cNvPr>
        <xdr:cNvCxnSpPr/>
      </xdr:nvCxnSpPr>
      <xdr:spPr>
        <a:xfrm flipV="1">
          <a:off x="21323300" y="64564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84836</xdr:rowOff>
    </xdr:from>
    <xdr:to>
      <xdr:col>107</xdr:col>
      <xdr:colOff>101600</xdr:colOff>
      <xdr:row>38</xdr:row>
      <xdr:rowOff>14986</xdr:rowOff>
    </xdr:to>
    <xdr:sp macro="" textlink="">
      <xdr:nvSpPr>
        <xdr:cNvPr id="492" name="楕円 491">
          <a:extLst>
            <a:ext uri="{FF2B5EF4-FFF2-40B4-BE49-F238E27FC236}">
              <a16:creationId xmlns:a16="http://schemas.microsoft.com/office/drawing/2014/main" id="{711437AC-A873-4E50-B9FE-755E921A7FCA}"/>
            </a:ext>
          </a:extLst>
        </xdr:cNvPr>
        <xdr:cNvSpPr/>
      </xdr:nvSpPr>
      <xdr:spPr>
        <a:xfrm>
          <a:off x="20383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124206</xdr:rowOff>
    </xdr:from>
    <xdr:to>
      <xdr:col>111</xdr:col>
      <xdr:colOff>177800</xdr:colOff>
      <xdr:row>37</xdr:row>
      <xdr:rowOff>135636</xdr:rowOff>
    </xdr:to>
    <xdr:cxnSp macro="">
      <xdr:nvCxnSpPr>
        <xdr:cNvPr id="493" name="直線コネクタ 492">
          <a:extLst>
            <a:ext uri="{FF2B5EF4-FFF2-40B4-BE49-F238E27FC236}">
              <a16:creationId xmlns:a16="http://schemas.microsoft.com/office/drawing/2014/main" id="{8EF01CA3-575B-45C2-9EE2-45DF206A4C53}"/>
            </a:ext>
          </a:extLst>
        </xdr:cNvPr>
        <xdr:cNvCxnSpPr/>
      </xdr:nvCxnSpPr>
      <xdr:spPr>
        <a:xfrm flipV="1">
          <a:off x="20434300" y="64678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23114</xdr:rowOff>
    </xdr:from>
    <xdr:to>
      <xdr:col>102</xdr:col>
      <xdr:colOff>165100</xdr:colOff>
      <xdr:row>38</xdr:row>
      <xdr:rowOff>124714</xdr:rowOff>
    </xdr:to>
    <xdr:sp macro="" textlink="">
      <xdr:nvSpPr>
        <xdr:cNvPr id="494" name="楕円 493">
          <a:extLst>
            <a:ext uri="{FF2B5EF4-FFF2-40B4-BE49-F238E27FC236}">
              <a16:creationId xmlns:a16="http://schemas.microsoft.com/office/drawing/2014/main" id="{C5844A55-DC47-47A7-878C-DCB783326AE7}"/>
            </a:ext>
          </a:extLst>
        </xdr:cNvPr>
        <xdr:cNvSpPr/>
      </xdr:nvSpPr>
      <xdr:spPr>
        <a:xfrm>
          <a:off x="19494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135636</xdr:rowOff>
    </xdr:from>
    <xdr:to>
      <xdr:col>107</xdr:col>
      <xdr:colOff>50800</xdr:colOff>
      <xdr:row>38</xdr:row>
      <xdr:rowOff>73914</xdr:rowOff>
    </xdr:to>
    <xdr:cxnSp macro="">
      <xdr:nvCxnSpPr>
        <xdr:cNvPr id="495" name="直線コネクタ 494">
          <a:extLst>
            <a:ext uri="{FF2B5EF4-FFF2-40B4-BE49-F238E27FC236}">
              <a16:creationId xmlns:a16="http://schemas.microsoft.com/office/drawing/2014/main" id="{04BD4F64-BF62-4281-8D65-3B11F23E79D8}"/>
            </a:ext>
          </a:extLst>
        </xdr:cNvPr>
        <xdr:cNvCxnSpPr/>
      </xdr:nvCxnSpPr>
      <xdr:spPr>
        <a:xfrm flipV="1">
          <a:off x="19545300" y="647928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64262</xdr:rowOff>
    </xdr:from>
    <xdr:to>
      <xdr:col>98</xdr:col>
      <xdr:colOff>38100</xdr:colOff>
      <xdr:row>38</xdr:row>
      <xdr:rowOff>165862</xdr:rowOff>
    </xdr:to>
    <xdr:sp macro="" textlink="">
      <xdr:nvSpPr>
        <xdr:cNvPr id="496" name="楕円 495">
          <a:extLst>
            <a:ext uri="{FF2B5EF4-FFF2-40B4-BE49-F238E27FC236}">
              <a16:creationId xmlns:a16="http://schemas.microsoft.com/office/drawing/2014/main" id="{5D3165F9-C719-4ED1-9407-37EE780100C6}"/>
            </a:ext>
          </a:extLst>
        </xdr:cNvPr>
        <xdr:cNvSpPr/>
      </xdr:nvSpPr>
      <xdr:spPr>
        <a:xfrm>
          <a:off x="18605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73914</xdr:rowOff>
    </xdr:from>
    <xdr:to>
      <xdr:col>102</xdr:col>
      <xdr:colOff>114300</xdr:colOff>
      <xdr:row>38</xdr:row>
      <xdr:rowOff>115062</xdr:rowOff>
    </xdr:to>
    <xdr:cxnSp macro="">
      <xdr:nvCxnSpPr>
        <xdr:cNvPr id="497" name="直線コネクタ 496">
          <a:extLst>
            <a:ext uri="{FF2B5EF4-FFF2-40B4-BE49-F238E27FC236}">
              <a16:creationId xmlns:a16="http://schemas.microsoft.com/office/drawing/2014/main" id="{794C874A-9C76-45CC-9BB9-D517A8ABE754}"/>
            </a:ext>
          </a:extLst>
        </xdr:cNvPr>
        <xdr:cNvCxnSpPr/>
      </xdr:nvCxnSpPr>
      <xdr:spPr>
        <a:xfrm flipV="1">
          <a:off x="18656300" y="65890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B607A42-2E46-4C8A-85E8-36EB450F8DF0}"/>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7A65397-DDC1-4E83-838F-BB3701B79133}"/>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92FC3C7C-537B-4054-B97C-1F416FE6D96D}"/>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F799BC36-6379-4C91-A77C-683071F0C032}"/>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20083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39C3D4F-5B07-41AD-A15B-ACDF093D0E3B}"/>
            </a:ext>
          </a:extLst>
        </xdr:cNvPr>
        <xdr:cNvSpPr txBox="1"/>
      </xdr:nvSpPr>
      <xdr:spPr>
        <a:xfrm>
          <a:off x="210757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31513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8D49DDB-2960-4D19-A2EA-D3211CD3098E}"/>
            </a:ext>
          </a:extLst>
        </xdr:cNvPr>
        <xdr:cNvSpPr txBox="1"/>
      </xdr:nvSpPr>
      <xdr:spPr>
        <a:xfrm>
          <a:off x="20199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141241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525C977C-AD09-4C55-86CF-612E76010AC9}"/>
            </a:ext>
          </a:extLst>
        </xdr:cNvPr>
        <xdr:cNvSpPr txBox="1"/>
      </xdr:nvSpPr>
      <xdr:spPr>
        <a:xfrm>
          <a:off x="19310427"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87A2778-F77E-4954-BC91-882590129F9D}"/>
            </a:ext>
          </a:extLst>
        </xdr:cNvPr>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19152A3-8CB6-4609-A093-E6BE96833C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FFCC59B8-7916-41F2-908B-8F9571FEE9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A64980FA-BCDC-4858-9158-D2CA9CD5B0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BBA240B9-9BA1-4BD1-8375-0D47C7E895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6EF33EE-D46F-43D4-B26F-530C3A7813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9114895-FA0D-4C39-96DE-CD9D8B4845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F509A08-3384-4FCB-A9F8-2E4F325DFD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1E63CC2-9D15-4DB3-9D96-4EB85EA2929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9C75E43-E290-4088-9D3C-117E42425C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197BAFA-6589-439A-AA37-C968E72BD5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808BBE8-6E6B-4BA1-A20B-A40E385BC0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133BCA7-84D3-4CCE-A821-B15896489C1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77FFA9A-EEAF-4797-8C21-BDD9670DEB6A}"/>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A0892B37-01CF-4626-A845-A4083AF8E51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466DD915-BD96-41B4-BEA4-70C1F9973BF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C4995E1-DF32-4FD7-81EF-F836F3B1138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5FEA3560-D517-40A1-B07C-4FA43809CF1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C4DD4E04-0D03-4BCD-82A6-F5A024B0965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836973BB-804B-440E-B700-CE84B798E89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8711240-ABF2-4B4A-9BAF-E36458EF20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8578BAF3-20B5-46D9-B172-9FA64A5F839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BAF3DBE-C8D3-4EBB-B000-95AB07483B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58EA319F-3D44-404F-B045-010CF422D37D}"/>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F02C649-05DE-4B5E-8B9B-0E42CAE7C736}"/>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93DBD15E-E9EA-4C59-96EF-4034FD08865E}"/>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6B5AFC96-E820-4E73-9488-0018FD59663F}"/>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54B00E1E-F565-4FFE-815C-B7DA346E6A56}"/>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C8DB5B88-0393-45AE-BA3F-904701CDD313}"/>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EB0C2E66-43AD-412F-9743-E7E8CFF8974A}"/>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48335D67-B1DC-48AB-A810-7F79FA71342D}"/>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6929DC34-ADC3-41B6-8718-A3B13E65742D}"/>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810924E4-F1D8-40EF-BA12-C220CADBF65A}"/>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52938E9C-1758-4854-B035-A7D0F5BDA371}"/>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6ED9B69-FBD5-4B65-B674-808E7B88EE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519B6B7-6E18-4215-8551-E4FE9D702F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B4C67B2-B57F-4663-B0AD-4750618352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F7EEB89-81FF-483D-87D8-334D2BB7C5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E8B90F5-F689-4AED-8CEC-FB06A141C2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72644</xdr:rowOff>
    </xdr:from>
    <xdr:to>
      <xdr:col>85</xdr:col>
      <xdr:colOff>177800</xdr:colOff>
      <xdr:row>59</xdr:row>
      <xdr:rowOff>2794</xdr:rowOff>
    </xdr:to>
    <xdr:sp macro="" textlink="">
      <xdr:nvSpPr>
        <xdr:cNvPr id="544" name="楕円 543">
          <a:extLst>
            <a:ext uri="{FF2B5EF4-FFF2-40B4-BE49-F238E27FC236}">
              <a16:creationId xmlns:a16="http://schemas.microsoft.com/office/drawing/2014/main" id="{911C743C-D748-49EA-A1D7-8C1B5ECFCCC3}"/>
            </a:ext>
          </a:extLst>
        </xdr:cNvPr>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95521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01A3128-0DDC-479C-BF6D-0489846978C3}"/>
            </a:ext>
          </a:extLst>
        </xdr:cNvPr>
        <xdr:cNvSpPr txBox="1"/>
      </xdr:nvSpPr>
      <xdr:spPr>
        <a:xfrm>
          <a:off x="16357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36068</xdr:rowOff>
    </xdr:from>
    <xdr:to>
      <xdr:col>81</xdr:col>
      <xdr:colOff>101600</xdr:colOff>
      <xdr:row>58</xdr:row>
      <xdr:rowOff>137668</xdr:rowOff>
    </xdr:to>
    <xdr:sp macro="" textlink="">
      <xdr:nvSpPr>
        <xdr:cNvPr id="546" name="楕円 545">
          <a:extLst>
            <a:ext uri="{FF2B5EF4-FFF2-40B4-BE49-F238E27FC236}">
              <a16:creationId xmlns:a16="http://schemas.microsoft.com/office/drawing/2014/main" id="{28B972BF-CDE3-483C-8590-89F4E317E7AE}"/>
            </a:ext>
          </a:extLst>
        </xdr:cNvPr>
        <xdr:cNvSpPr/>
      </xdr:nvSpPr>
      <xdr:spPr>
        <a:xfrm>
          <a:off x="15430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86868</xdr:rowOff>
    </xdr:from>
    <xdr:to>
      <xdr:col>85</xdr:col>
      <xdr:colOff>127000</xdr:colOff>
      <xdr:row>58</xdr:row>
      <xdr:rowOff>123444</xdr:rowOff>
    </xdr:to>
    <xdr:cxnSp macro="">
      <xdr:nvCxnSpPr>
        <xdr:cNvPr id="547" name="直線コネクタ 546">
          <a:extLst>
            <a:ext uri="{FF2B5EF4-FFF2-40B4-BE49-F238E27FC236}">
              <a16:creationId xmlns:a16="http://schemas.microsoft.com/office/drawing/2014/main" id="{F74D18FF-B13E-4B9B-8309-695D3D097268}"/>
            </a:ext>
          </a:extLst>
        </xdr:cNvPr>
        <xdr:cNvCxnSpPr/>
      </xdr:nvCxnSpPr>
      <xdr:spPr>
        <a:xfrm>
          <a:off x="15481300" y="10030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168656</xdr:rowOff>
    </xdr:from>
    <xdr:to>
      <xdr:col>76</xdr:col>
      <xdr:colOff>165100</xdr:colOff>
      <xdr:row>58</xdr:row>
      <xdr:rowOff>98806</xdr:rowOff>
    </xdr:to>
    <xdr:sp macro="" textlink="">
      <xdr:nvSpPr>
        <xdr:cNvPr id="548" name="楕円 547">
          <a:extLst>
            <a:ext uri="{FF2B5EF4-FFF2-40B4-BE49-F238E27FC236}">
              <a16:creationId xmlns:a16="http://schemas.microsoft.com/office/drawing/2014/main" id="{7A33A3A1-703D-482D-B4D5-3C04DCBDB936}"/>
            </a:ext>
          </a:extLst>
        </xdr:cNvPr>
        <xdr:cNvSpPr/>
      </xdr:nvSpPr>
      <xdr:spPr>
        <a:xfrm>
          <a:off x="14541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48006</xdr:rowOff>
    </xdr:from>
    <xdr:to>
      <xdr:col>81</xdr:col>
      <xdr:colOff>50800</xdr:colOff>
      <xdr:row>58</xdr:row>
      <xdr:rowOff>86868</xdr:rowOff>
    </xdr:to>
    <xdr:cxnSp macro="">
      <xdr:nvCxnSpPr>
        <xdr:cNvPr id="549" name="直線コネクタ 548">
          <a:extLst>
            <a:ext uri="{FF2B5EF4-FFF2-40B4-BE49-F238E27FC236}">
              <a16:creationId xmlns:a16="http://schemas.microsoft.com/office/drawing/2014/main" id="{4811390D-D520-4BE9-B22C-6CA87C7F37CB}"/>
            </a:ext>
          </a:extLst>
        </xdr:cNvPr>
        <xdr:cNvCxnSpPr/>
      </xdr:nvCxnSpPr>
      <xdr:spPr>
        <a:xfrm>
          <a:off x="14592300" y="99921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122936</xdr:rowOff>
    </xdr:from>
    <xdr:to>
      <xdr:col>72</xdr:col>
      <xdr:colOff>38100</xdr:colOff>
      <xdr:row>58</xdr:row>
      <xdr:rowOff>53086</xdr:rowOff>
    </xdr:to>
    <xdr:sp macro="" textlink="">
      <xdr:nvSpPr>
        <xdr:cNvPr id="550" name="楕円 549">
          <a:extLst>
            <a:ext uri="{FF2B5EF4-FFF2-40B4-BE49-F238E27FC236}">
              <a16:creationId xmlns:a16="http://schemas.microsoft.com/office/drawing/2014/main" id="{3F9A998E-4483-4E0A-8D1A-81717D517F6D}"/>
            </a:ext>
          </a:extLst>
        </xdr:cNvPr>
        <xdr:cNvSpPr/>
      </xdr:nvSpPr>
      <xdr:spPr>
        <a:xfrm>
          <a:off x="13652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xdr:rowOff>
    </xdr:from>
    <xdr:to>
      <xdr:col>76</xdr:col>
      <xdr:colOff>114300</xdr:colOff>
      <xdr:row>58</xdr:row>
      <xdr:rowOff>48006</xdr:rowOff>
    </xdr:to>
    <xdr:cxnSp macro="">
      <xdr:nvCxnSpPr>
        <xdr:cNvPr id="551" name="直線コネクタ 550">
          <a:extLst>
            <a:ext uri="{FF2B5EF4-FFF2-40B4-BE49-F238E27FC236}">
              <a16:creationId xmlns:a16="http://schemas.microsoft.com/office/drawing/2014/main" id="{9BD25907-5D72-4FBB-9ECA-34745FC99FA1}"/>
            </a:ext>
          </a:extLst>
        </xdr:cNvPr>
        <xdr:cNvCxnSpPr/>
      </xdr:nvCxnSpPr>
      <xdr:spPr>
        <a:xfrm>
          <a:off x="13703300" y="9946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79502</xdr:rowOff>
    </xdr:from>
    <xdr:to>
      <xdr:col>67</xdr:col>
      <xdr:colOff>101600</xdr:colOff>
      <xdr:row>58</xdr:row>
      <xdr:rowOff>9652</xdr:rowOff>
    </xdr:to>
    <xdr:sp macro="" textlink="">
      <xdr:nvSpPr>
        <xdr:cNvPr id="552" name="楕円 551">
          <a:extLst>
            <a:ext uri="{FF2B5EF4-FFF2-40B4-BE49-F238E27FC236}">
              <a16:creationId xmlns:a16="http://schemas.microsoft.com/office/drawing/2014/main" id="{C9950ADB-69B1-46D6-A008-897E873691E7}"/>
            </a:ext>
          </a:extLst>
        </xdr:cNvPr>
        <xdr:cNvSpPr/>
      </xdr:nvSpPr>
      <xdr:spPr>
        <a:xfrm>
          <a:off x="12763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130302</xdr:rowOff>
    </xdr:from>
    <xdr:to>
      <xdr:col>71</xdr:col>
      <xdr:colOff>177800</xdr:colOff>
      <xdr:row>58</xdr:row>
      <xdr:rowOff>2286</xdr:rowOff>
    </xdr:to>
    <xdr:cxnSp macro="">
      <xdr:nvCxnSpPr>
        <xdr:cNvPr id="553" name="直線コネクタ 552">
          <a:extLst>
            <a:ext uri="{FF2B5EF4-FFF2-40B4-BE49-F238E27FC236}">
              <a16:creationId xmlns:a16="http://schemas.microsoft.com/office/drawing/2014/main" id="{AE7C6FEB-FB12-4BD5-9263-D0F1ED151D4F}"/>
            </a:ext>
          </a:extLst>
        </xdr:cNvPr>
        <xdr:cNvCxnSpPr/>
      </xdr:nvCxnSpPr>
      <xdr:spPr>
        <a:xfrm>
          <a:off x="12814300" y="99029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5D784D58-F384-4CBA-B38F-2B142F4958D3}"/>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E30FE41E-FBB9-445A-9C31-D22878726DB5}"/>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53DEF4FC-68CD-4C1A-8317-49B8797C60B6}"/>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3C110F49-5FB2-4B15-9070-9B96D60E5B79}"/>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154195</xdr:rowOff>
    </xdr:from>
    <xdr:ext cx="405111" cy="259045"/>
    <xdr:sp macro="" textlink="">
      <xdr:nvSpPr>
        <xdr:cNvPr id="558" name="n_1mainValue【学校施設】&#10;有形固定資産減価償却率">
          <a:extLst>
            <a:ext uri="{FF2B5EF4-FFF2-40B4-BE49-F238E27FC236}">
              <a16:creationId xmlns:a16="http://schemas.microsoft.com/office/drawing/2014/main" id="{B2765A39-0CC6-40B1-816D-B6C7A35CA3F8}"/>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115333</xdr:rowOff>
    </xdr:from>
    <xdr:ext cx="405111" cy="259045"/>
    <xdr:sp macro="" textlink="">
      <xdr:nvSpPr>
        <xdr:cNvPr id="559" name="n_2mainValue【学校施設】&#10;有形固定資産減価償却率">
          <a:extLst>
            <a:ext uri="{FF2B5EF4-FFF2-40B4-BE49-F238E27FC236}">
              <a16:creationId xmlns:a16="http://schemas.microsoft.com/office/drawing/2014/main" id="{1452F90F-F5FC-4F52-B1A4-62E54BFC7A1B}"/>
            </a:ext>
          </a:extLst>
        </xdr:cNvPr>
        <xdr:cNvSpPr txBox="1"/>
      </xdr:nvSpPr>
      <xdr:spPr>
        <a:xfrm>
          <a:off x="14389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69613</xdr:rowOff>
    </xdr:from>
    <xdr:ext cx="405111" cy="259045"/>
    <xdr:sp macro="" textlink="">
      <xdr:nvSpPr>
        <xdr:cNvPr id="560" name="n_3mainValue【学校施設】&#10;有形固定資産減価償却率">
          <a:extLst>
            <a:ext uri="{FF2B5EF4-FFF2-40B4-BE49-F238E27FC236}">
              <a16:creationId xmlns:a16="http://schemas.microsoft.com/office/drawing/2014/main" id="{063C8209-CA5F-4097-B093-9ECFABDA375A}"/>
            </a:ext>
          </a:extLst>
        </xdr:cNvPr>
        <xdr:cNvSpPr txBox="1"/>
      </xdr:nvSpPr>
      <xdr:spPr>
        <a:xfrm>
          <a:off x="13500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26179</xdr:rowOff>
    </xdr:from>
    <xdr:ext cx="405111" cy="259045"/>
    <xdr:sp macro="" textlink="">
      <xdr:nvSpPr>
        <xdr:cNvPr id="561" name="n_4mainValue【学校施設】&#10;有形固定資産減価償却率">
          <a:extLst>
            <a:ext uri="{FF2B5EF4-FFF2-40B4-BE49-F238E27FC236}">
              <a16:creationId xmlns:a16="http://schemas.microsoft.com/office/drawing/2014/main" id="{372CF06C-3E59-41C0-93D9-EBA9F79A26D5}"/>
            </a:ext>
          </a:extLst>
        </xdr:cNvPr>
        <xdr:cNvSpPr txBox="1"/>
      </xdr:nvSpPr>
      <xdr:spPr>
        <a:xfrm>
          <a:off x="12611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6238210-3ED6-41D4-B117-E8F8DCF7D8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6A7E708-17E7-420D-88CC-DD4E2417FC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A33EBA9-833F-4711-9837-659A090EB6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22D39542-314D-4FBA-BE2C-59AFA44E99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A954EAEC-C2FE-49CF-852D-79B84C689B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EA1EB397-9FF5-4D90-A061-20375DB4A8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A997E8F6-D820-4196-85E4-57D7135382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5D7459A-7B58-49CF-BB1E-F44F400BE1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691CB84A-B9AE-42F3-9EBC-BDAC8259A4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B9732CB9-E340-44F6-89DF-B0552BF275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DB5769BF-C692-481C-BE53-CD10CA2994D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F18C1E9A-E451-4DAE-8660-B0A2787BB98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1E6EC224-C741-4B4C-822A-66D9812A747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3CEA2DF1-014D-4B6B-918E-2B3E7A1A4E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35F5A665-2E6B-4007-B13D-9AE5B25F727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A3B2F44-99BF-4C15-843D-788DEC28A85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DBBA5D7F-D1D3-4EC0-BA3A-AD5F40BF9B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E398C24D-2516-468B-9614-990510E152A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13D591C5-72F3-424F-9521-C4C9A9035B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701D7437-2CEA-4A39-9B00-1B8D7E12C8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18F08BC4-4562-4D5B-860A-6516DA8D02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CD449F7E-D300-442A-B9E9-10FE6A9B3166}"/>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C39705C4-8C85-43C6-9F44-1E91804A2CE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9AD4FC7F-7E7B-4CF8-9A1F-40243DF610DE}"/>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3BE99FC7-E387-4467-ACB7-546680D0768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A0323D9B-0E22-4D2A-A87C-189158B99785}"/>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04618BC9-0C9C-44D6-8394-BE05E7C2F3DC}"/>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F8F4C5F4-A16A-4A41-A3B8-F6551D2CB32E}"/>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FCFF2202-B08E-4E06-B53E-F61BB7B0DFFA}"/>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19037EFE-35FC-4C34-BF1A-810303C314C9}"/>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9240B4C9-0895-46F2-8B8D-C5F01EC24EB2}"/>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F4ABAD40-B27C-4D95-8C16-943DD04C4707}"/>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94F22B5-D7C4-4106-8EC8-F069F78763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18C112A-A7DE-457D-B02F-52034B5C20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7E5E814-42B1-43BB-AEA2-A8EA1C6151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36534C6-F468-4FCC-8456-B84D905306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E31FF95-A7B7-4368-8C54-D803318764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162713</xdr:rowOff>
    </xdr:from>
    <xdr:to>
      <xdr:col>116</xdr:col>
      <xdr:colOff>114300</xdr:colOff>
      <xdr:row>56</xdr:row>
      <xdr:rowOff>92863</xdr:rowOff>
    </xdr:to>
    <xdr:sp macro="" textlink="">
      <xdr:nvSpPr>
        <xdr:cNvPr id="599" name="楕円 598">
          <a:extLst>
            <a:ext uri="{FF2B5EF4-FFF2-40B4-BE49-F238E27FC236}">
              <a16:creationId xmlns:a16="http://schemas.microsoft.com/office/drawing/2014/main" id="{CD867E64-EF6D-40E5-832C-19823C179303}"/>
            </a:ext>
          </a:extLst>
        </xdr:cNvPr>
        <xdr:cNvSpPr/>
      </xdr:nvSpPr>
      <xdr:spPr>
        <a:xfrm>
          <a:off x="22110700" y="95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115740</xdr:rowOff>
    </xdr:from>
    <xdr:ext cx="469744" cy="259045"/>
    <xdr:sp macro="" textlink="">
      <xdr:nvSpPr>
        <xdr:cNvPr id="600" name="【学校施設】&#10;一人当たり面積該当値テキスト">
          <a:extLst>
            <a:ext uri="{FF2B5EF4-FFF2-40B4-BE49-F238E27FC236}">
              <a16:creationId xmlns:a16="http://schemas.microsoft.com/office/drawing/2014/main" id="{2EFDCB4A-40C7-4730-BED0-70A21DD04AF5}"/>
            </a:ext>
          </a:extLst>
        </xdr:cNvPr>
        <xdr:cNvSpPr txBox="1"/>
      </xdr:nvSpPr>
      <xdr:spPr>
        <a:xfrm>
          <a:off x="22199600" y="954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11379</xdr:rowOff>
    </xdr:from>
    <xdr:to>
      <xdr:col>112</xdr:col>
      <xdr:colOff>38100</xdr:colOff>
      <xdr:row>56</xdr:row>
      <xdr:rowOff>112979</xdr:rowOff>
    </xdr:to>
    <xdr:sp macro="" textlink="">
      <xdr:nvSpPr>
        <xdr:cNvPr id="601" name="楕円 600">
          <a:extLst>
            <a:ext uri="{FF2B5EF4-FFF2-40B4-BE49-F238E27FC236}">
              <a16:creationId xmlns:a16="http://schemas.microsoft.com/office/drawing/2014/main" id="{0FE44678-AB55-4B21-9C4E-816188EB63FF}"/>
            </a:ext>
          </a:extLst>
        </xdr:cNvPr>
        <xdr:cNvSpPr/>
      </xdr:nvSpPr>
      <xdr:spPr>
        <a:xfrm>
          <a:off x="21272500" y="96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42063</xdr:rowOff>
    </xdr:from>
    <xdr:to>
      <xdr:col>116</xdr:col>
      <xdr:colOff>63500</xdr:colOff>
      <xdr:row>56</xdr:row>
      <xdr:rowOff>62179</xdr:rowOff>
    </xdr:to>
    <xdr:cxnSp macro="">
      <xdr:nvCxnSpPr>
        <xdr:cNvPr id="602" name="直線コネクタ 601">
          <a:extLst>
            <a:ext uri="{FF2B5EF4-FFF2-40B4-BE49-F238E27FC236}">
              <a16:creationId xmlns:a16="http://schemas.microsoft.com/office/drawing/2014/main" id="{CA425391-C1EB-4C1E-ADFF-6E0FB25C38B3}"/>
            </a:ext>
          </a:extLst>
        </xdr:cNvPr>
        <xdr:cNvCxnSpPr/>
      </xdr:nvCxnSpPr>
      <xdr:spPr>
        <a:xfrm flipV="1">
          <a:off x="21323300" y="9643263"/>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32868</xdr:rowOff>
    </xdr:from>
    <xdr:to>
      <xdr:col>107</xdr:col>
      <xdr:colOff>101600</xdr:colOff>
      <xdr:row>56</xdr:row>
      <xdr:rowOff>134468</xdr:rowOff>
    </xdr:to>
    <xdr:sp macro="" textlink="">
      <xdr:nvSpPr>
        <xdr:cNvPr id="603" name="楕円 602">
          <a:extLst>
            <a:ext uri="{FF2B5EF4-FFF2-40B4-BE49-F238E27FC236}">
              <a16:creationId xmlns:a16="http://schemas.microsoft.com/office/drawing/2014/main" id="{AF23203B-92F8-4E93-B40A-D47A58EA7C9C}"/>
            </a:ext>
          </a:extLst>
        </xdr:cNvPr>
        <xdr:cNvSpPr/>
      </xdr:nvSpPr>
      <xdr:spPr>
        <a:xfrm>
          <a:off x="20383500" y="96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62179</xdr:rowOff>
    </xdr:from>
    <xdr:to>
      <xdr:col>111</xdr:col>
      <xdr:colOff>177800</xdr:colOff>
      <xdr:row>56</xdr:row>
      <xdr:rowOff>83668</xdr:rowOff>
    </xdr:to>
    <xdr:cxnSp macro="">
      <xdr:nvCxnSpPr>
        <xdr:cNvPr id="604" name="直線コネクタ 603">
          <a:extLst>
            <a:ext uri="{FF2B5EF4-FFF2-40B4-BE49-F238E27FC236}">
              <a16:creationId xmlns:a16="http://schemas.microsoft.com/office/drawing/2014/main" id="{805A6F7B-5132-413D-9CBD-8C0A77A81582}"/>
            </a:ext>
          </a:extLst>
        </xdr:cNvPr>
        <xdr:cNvCxnSpPr/>
      </xdr:nvCxnSpPr>
      <xdr:spPr>
        <a:xfrm flipV="1">
          <a:off x="20434300" y="9663379"/>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54356</xdr:rowOff>
    </xdr:from>
    <xdr:to>
      <xdr:col>102</xdr:col>
      <xdr:colOff>165100</xdr:colOff>
      <xdr:row>56</xdr:row>
      <xdr:rowOff>155956</xdr:rowOff>
    </xdr:to>
    <xdr:sp macro="" textlink="">
      <xdr:nvSpPr>
        <xdr:cNvPr id="605" name="楕円 604">
          <a:extLst>
            <a:ext uri="{FF2B5EF4-FFF2-40B4-BE49-F238E27FC236}">
              <a16:creationId xmlns:a16="http://schemas.microsoft.com/office/drawing/2014/main" id="{B28D56AC-3086-4469-8452-2D706958B61D}"/>
            </a:ext>
          </a:extLst>
        </xdr:cNvPr>
        <xdr:cNvSpPr/>
      </xdr:nvSpPr>
      <xdr:spPr>
        <a:xfrm>
          <a:off x="19494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83668</xdr:rowOff>
    </xdr:from>
    <xdr:to>
      <xdr:col>107</xdr:col>
      <xdr:colOff>50800</xdr:colOff>
      <xdr:row>56</xdr:row>
      <xdr:rowOff>105156</xdr:rowOff>
    </xdr:to>
    <xdr:cxnSp macro="">
      <xdr:nvCxnSpPr>
        <xdr:cNvPr id="606" name="直線コネクタ 605">
          <a:extLst>
            <a:ext uri="{FF2B5EF4-FFF2-40B4-BE49-F238E27FC236}">
              <a16:creationId xmlns:a16="http://schemas.microsoft.com/office/drawing/2014/main" id="{F0CC0104-F350-4960-9DE8-9BB24A5CA4FB}"/>
            </a:ext>
          </a:extLst>
        </xdr:cNvPr>
        <xdr:cNvCxnSpPr/>
      </xdr:nvCxnSpPr>
      <xdr:spPr>
        <a:xfrm flipV="1">
          <a:off x="19545300" y="9684868"/>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73101</xdr:rowOff>
    </xdr:from>
    <xdr:to>
      <xdr:col>98</xdr:col>
      <xdr:colOff>38100</xdr:colOff>
      <xdr:row>57</xdr:row>
      <xdr:rowOff>3251</xdr:rowOff>
    </xdr:to>
    <xdr:sp macro="" textlink="">
      <xdr:nvSpPr>
        <xdr:cNvPr id="607" name="楕円 606">
          <a:extLst>
            <a:ext uri="{FF2B5EF4-FFF2-40B4-BE49-F238E27FC236}">
              <a16:creationId xmlns:a16="http://schemas.microsoft.com/office/drawing/2014/main" id="{2D8BA173-A8FB-4B7B-85B2-FD0AC2DF2E82}"/>
            </a:ext>
          </a:extLst>
        </xdr:cNvPr>
        <xdr:cNvSpPr/>
      </xdr:nvSpPr>
      <xdr:spPr>
        <a:xfrm>
          <a:off x="18605500" y="96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105156</xdr:rowOff>
    </xdr:from>
    <xdr:to>
      <xdr:col>102</xdr:col>
      <xdr:colOff>114300</xdr:colOff>
      <xdr:row>56</xdr:row>
      <xdr:rowOff>123901</xdr:rowOff>
    </xdr:to>
    <xdr:cxnSp macro="">
      <xdr:nvCxnSpPr>
        <xdr:cNvPr id="608" name="直線コネクタ 607">
          <a:extLst>
            <a:ext uri="{FF2B5EF4-FFF2-40B4-BE49-F238E27FC236}">
              <a16:creationId xmlns:a16="http://schemas.microsoft.com/office/drawing/2014/main" id="{AB7431A8-F497-4043-873A-B415418310B6}"/>
            </a:ext>
          </a:extLst>
        </xdr:cNvPr>
        <xdr:cNvCxnSpPr/>
      </xdr:nvCxnSpPr>
      <xdr:spPr>
        <a:xfrm flipV="1">
          <a:off x="18656300" y="970635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58A04A7B-2D9D-4E11-905B-97F94B0E6F49}"/>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49A692B3-3CB4-431C-B4D4-7B8E8B8B1354}"/>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FE78FA2A-DBC8-403C-BA80-903167CFC4EC}"/>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39EF13F3-DCC3-4199-A791-6738B094AC3D}"/>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129506</xdr:rowOff>
    </xdr:from>
    <xdr:ext cx="469744" cy="259045"/>
    <xdr:sp macro="" textlink="">
      <xdr:nvSpPr>
        <xdr:cNvPr id="613" name="n_1mainValue【学校施設】&#10;一人当たり面積">
          <a:extLst>
            <a:ext uri="{FF2B5EF4-FFF2-40B4-BE49-F238E27FC236}">
              <a16:creationId xmlns:a16="http://schemas.microsoft.com/office/drawing/2014/main" id="{2132DF5C-3366-482A-8548-CEE05462CD57}"/>
            </a:ext>
          </a:extLst>
        </xdr:cNvPr>
        <xdr:cNvSpPr txBox="1"/>
      </xdr:nvSpPr>
      <xdr:spPr>
        <a:xfrm>
          <a:off x="21075727" y="93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150995</xdr:rowOff>
    </xdr:from>
    <xdr:ext cx="469744" cy="259045"/>
    <xdr:sp macro="" textlink="">
      <xdr:nvSpPr>
        <xdr:cNvPr id="614" name="n_2mainValue【学校施設】&#10;一人当たり面積">
          <a:extLst>
            <a:ext uri="{FF2B5EF4-FFF2-40B4-BE49-F238E27FC236}">
              <a16:creationId xmlns:a16="http://schemas.microsoft.com/office/drawing/2014/main" id="{453D3D53-AEE2-40F3-9954-3CC6F7CA5A21}"/>
            </a:ext>
          </a:extLst>
        </xdr:cNvPr>
        <xdr:cNvSpPr txBox="1"/>
      </xdr:nvSpPr>
      <xdr:spPr>
        <a:xfrm>
          <a:off x="20199427" y="940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1033</xdr:rowOff>
    </xdr:from>
    <xdr:ext cx="469744" cy="259045"/>
    <xdr:sp macro="" textlink="">
      <xdr:nvSpPr>
        <xdr:cNvPr id="615" name="n_3mainValue【学校施設】&#10;一人当たり面積">
          <a:extLst>
            <a:ext uri="{FF2B5EF4-FFF2-40B4-BE49-F238E27FC236}">
              <a16:creationId xmlns:a16="http://schemas.microsoft.com/office/drawing/2014/main" id="{EBB8AAF1-8466-4C3F-A36F-2FD656A08892}"/>
            </a:ext>
          </a:extLst>
        </xdr:cNvPr>
        <xdr:cNvSpPr txBox="1"/>
      </xdr:nvSpPr>
      <xdr:spPr>
        <a:xfrm>
          <a:off x="19310427" y="943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19778</xdr:rowOff>
    </xdr:from>
    <xdr:ext cx="469744" cy="259045"/>
    <xdr:sp macro="" textlink="">
      <xdr:nvSpPr>
        <xdr:cNvPr id="616" name="n_4mainValue【学校施設】&#10;一人当たり面積">
          <a:extLst>
            <a:ext uri="{FF2B5EF4-FFF2-40B4-BE49-F238E27FC236}">
              <a16:creationId xmlns:a16="http://schemas.microsoft.com/office/drawing/2014/main" id="{A2BCD010-4310-4180-8616-C200DA3F42DB}"/>
            </a:ext>
          </a:extLst>
        </xdr:cNvPr>
        <xdr:cNvSpPr txBox="1"/>
      </xdr:nvSpPr>
      <xdr:spPr>
        <a:xfrm>
          <a:off x="18421427" y="94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BAFF15F-7193-4A23-98E7-4A01B964EE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3F96F2F-DD11-4C61-A961-E6792972DB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7F751ACA-94F8-4FA5-BC3F-5CAC48E364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A159B906-B6DD-4FF6-9390-C2C685A138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739774E5-FD35-4B73-BA07-5227D0BDE5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384F1E52-6D07-48A4-BCE9-7BF00B6E59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9DB5B87-91AD-4F74-8862-15446B692B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9C6830B-8D12-4294-933F-60231625B4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D3C41F21-5248-4E5F-A7CD-C344781127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CADF39D7-75D7-4009-9D93-5FCB1E4B745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2549469F-1818-4D18-B701-70B335AD46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3E85C18-41D5-4EA7-8AD7-6953FEF0D11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AC923552-B8F3-4D93-8FFC-34A95F843E0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2DB923AC-84FB-4B28-95F8-5E605491887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AEED7970-E063-4009-8083-13A4A7C5AB8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A0EA53AC-CE7F-4D79-83E8-8A811428E59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148FB838-D35E-46E2-988C-C2A9672A8F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C8F4E3B7-54D3-47BC-BBDD-EADF3CEFA09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EC9398A2-3E88-40A5-BF41-6C2DDE1B923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77A563AE-8DB6-439A-81C8-50531B980BE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93D70914-0E04-4DEE-80A3-F180EA23CED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72A6D511-181E-42B5-935B-626F1E95109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DCA6A59-8A50-4F4E-AB8B-D75B4D0262F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98094A59-51B1-4E88-9B4A-19B40C8FA4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E99D0C0D-140E-4898-A961-8183D4275F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AD21CFC5-04E3-49B7-998A-6DC28C9F6CB1}"/>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D88B14BF-80FC-4EE0-B043-FCA82D5705F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F0BBCEA5-944C-4AA3-84E1-7DDC10800AF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FF382155-5A01-42E4-8406-22D71B84DA03}"/>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7AEA73CF-9260-4FD1-8BFB-5160F83215B2}"/>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D2304EBC-21B7-4FA2-9307-BC278C99E78F}"/>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28903A38-A786-440B-8650-E2530551D3FD}"/>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5DC5A3A9-E90D-488F-BC63-74AD68688E2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055C144A-15C8-4AD8-ACF2-AA63800FA0E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EFD64CA5-61AB-42C1-AD74-D3A5EA84EA21}"/>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50B0CC9B-EDA9-45DB-B8BA-BCF5FA3EBA03}"/>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BD60650-141C-4F0A-AA80-4B7511BE8C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71938DF-B709-4924-962D-17510EEB81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F9856A8-4073-4E7E-8F66-157DD6FFBA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5CF86E7-A60C-42E9-8F88-AB0E424D6ED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6E36FE4-05D3-4717-ACE3-7BC7738902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58" name="楕円 657">
          <a:extLst>
            <a:ext uri="{FF2B5EF4-FFF2-40B4-BE49-F238E27FC236}">
              <a16:creationId xmlns:a16="http://schemas.microsoft.com/office/drawing/2014/main" id="{59D3D2A6-D2BE-46F6-935B-33D5F12E5226}"/>
            </a:ext>
          </a:extLst>
        </xdr:cNvPr>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659" name="【児童館】&#10;有形固定資産減価償却率該当値テキスト">
          <a:extLst>
            <a:ext uri="{FF2B5EF4-FFF2-40B4-BE49-F238E27FC236}">
              <a16:creationId xmlns:a16="http://schemas.microsoft.com/office/drawing/2014/main" id="{4BDE8F4E-AEB6-49EA-9841-DF95CE33123A}"/>
            </a:ext>
          </a:extLst>
        </xdr:cNvPr>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660" name="楕円 659">
          <a:extLst>
            <a:ext uri="{FF2B5EF4-FFF2-40B4-BE49-F238E27FC236}">
              <a16:creationId xmlns:a16="http://schemas.microsoft.com/office/drawing/2014/main" id="{7ABE1B9C-075D-494A-B2F5-C09E69EE82A0}"/>
            </a:ext>
          </a:extLst>
        </xdr:cNvPr>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661" name="直線コネクタ 660">
          <a:extLst>
            <a:ext uri="{FF2B5EF4-FFF2-40B4-BE49-F238E27FC236}">
              <a16:creationId xmlns:a16="http://schemas.microsoft.com/office/drawing/2014/main" id="{B9DEF8A6-7B45-4D55-8FC4-E802D4170BE1}"/>
            </a:ext>
          </a:extLst>
        </xdr:cNvPr>
        <xdr:cNvCxnSpPr/>
      </xdr:nvCxnSpPr>
      <xdr:spPr>
        <a:xfrm>
          <a:off x="15481300" y="1403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662" name="楕円 661">
          <a:extLst>
            <a:ext uri="{FF2B5EF4-FFF2-40B4-BE49-F238E27FC236}">
              <a16:creationId xmlns:a16="http://schemas.microsoft.com/office/drawing/2014/main" id="{41B6849D-0D05-4BA1-8CB4-FB555572BC06}"/>
            </a:ext>
          </a:extLst>
        </xdr:cNvPr>
        <xdr:cNvSpPr/>
      </xdr:nvSpPr>
      <xdr:spPr>
        <a:xfrm>
          <a:off x="1454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81</xdr:row>
      <xdr:rowOff>147501</xdr:rowOff>
    </xdr:to>
    <xdr:cxnSp macro="">
      <xdr:nvCxnSpPr>
        <xdr:cNvPr id="663" name="直線コネクタ 662">
          <a:extLst>
            <a:ext uri="{FF2B5EF4-FFF2-40B4-BE49-F238E27FC236}">
              <a16:creationId xmlns:a16="http://schemas.microsoft.com/office/drawing/2014/main" id="{D4370FE3-CD92-4B8D-A9E0-D99320001512}"/>
            </a:ext>
          </a:extLst>
        </xdr:cNvPr>
        <xdr:cNvCxnSpPr/>
      </xdr:nvCxnSpPr>
      <xdr:spPr>
        <a:xfrm>
          <a:off x="14592300" y="1399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664" name="楕円 663">
          <a:extLst>
            <a:ext uri="{FF2B5EF4-FFF2-40B4-BE49-F238E27FC236}">
              <a16:creationId xmlns:a16="http://schemas.microsoft.com/office/drawing/2014/main" id="{D40460A4-33E7-493A-B244-99B6FAA0FF06}"/>
            </a:ext>
          </a:extLst>
        </xdr:cNvPr>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111579</xdr:rowOff>
    </xdr:to>
    <xdr:cxnSp macro="">
      <xdr:nvCxnSpPr>
        <xdr:cNvPr id="665" name="直線コネクタ 664">
          <a:extLst>
            <a:ext uri="{FF2B5EF4-FFF2-40B4-BE49-F238E27FC236}">
              <a16:creationId xmlns:a16="http://schemas.microsoft.com/office/drawing/2014/main" id="{7D9EA578-0309-4365-BC8E-A1767996AADB}"/>
            </a:ext>
          </a:extLst>
        </xdr:cNvPr>
        <xdr:cNvCxnSpPr/>
      </xdr:nvCxnSpPr>
      <xdr:spPr>
        <a:xfrm>
          <a:off x="13703300" y="1396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666" name="楕円 665">
          <a:extLst>
            <a:ext uri="{FF2B5EF4-FFF2-40B4-BE49-F238E27FC236}">
              <a16:creationId xmlns:a16="http://schemas.microsoft.com/office/drawing/2014/main" id="{A0B774A5-43E4-4460-9934-5E50A390D558}"/>
            </a:ext>
          </a:extLst>
        </xdr:cNvPr>
        <xdr:cNvSpPr/>
      </xdr:nvSpPr>
      <xdr:spPr>
        <a:xfrm>
          <a:off x="1276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75656</xdr:rowOff>
    </xdr:to>
    <xdr:cxnSp macro="">
      <xdr:nvCxnSpPr>
        <xdr:cNvPr id="667" name="直線コネクタ 666">
          <a:extLst>
            <a:ext uri="{FF2B5EF4-FFF2-40B4-BE49-F238E27FC236}">
              <a16:creationId xmlns:a16="http://schemas.microsoft.com/office/drawing/2014/main" id="{66E11D1F-EA32-45D4-940F-0CC3B58C4B55}"/>
            </a:ext>
          </a:extLst>
        </xdr:cNvPr>
        <xdr:cNvCxnSpPr/>
      </xdr:nvCxnSpPr>
      <xdr:spPr>
        <a:xfrm>
          <a:off x="12814300" y="1392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3139DFF6-6C6A-42E7-81C6-001F0948F732}"/>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36C8430D-8172-4140-9B3C-BD0E0E31C60D}"/>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4803B789-2E9C-4CE6-901A-EB8F2FF5B3E4}"/>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8EDB5132-5CDD-4400-B692-0E146E3227EF}"/>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672" name="n_1mainValue【児童館】&#10;有形固定資産減価償却率">
          <a:extLst>
            <a:ext uri="{FF2B5EF4-FFF2-40B4-BE49-F238E27FC236}">
              <a16:creationId xmlns:a16="http://schemas.microsoft.com/office/drawing/2014/main" id="{D28E9BDB-C2A4-4947-9774-EA92DED3E432}"/>
            </a:ext>
          </a:extLst>
        </xdr:cNvPr>
        <xdr:cNvSpPr txBox="1"/>
      </xdr:nvSpPr>
      <xdr:spPr>
        <a:xfrm>
          <a:off x="15266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673" name="n_2mainValue【児童館】&#10;有形固定資産減価償却率">
          <a:extLst>
            <a:ext uri="{FF2B5EF4-FFF2-40B4-BE49-F238E27FC236}">
              <a16:creationId xmlns:a16="http://schemas.microsoft.com/office/drawing/2014/main" id="{EB9FC6CB-141A-437E-8699-9730D412169B}"/>
            </a:ext>
          </a:extLst>
        </xdr:cNvPr>
        <xdr:cNvSpPr txBox="1"/>
      </xdr:nvSpPr>
      <xdr:spPr>
        <a:xfrm>
          <a:off x="14389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674" name="n_3mainValue【児童館】&#10;有形固定資産減価償却率">
          <a:extLst>
            <a:ext uri="{FF2B5EF4-FFF2-40B4-BE49-F238E27FC236}">
              <a16:creationId xmlns:a16="http://schemas.microsoft.com/office/drawing/2014/main" id="{CBB57F26-D022-411D-92BB-044D380DCC9F}"/>
            </a:ext>
          </a:extLst>
        </xdr:cNvPr>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675" name="n_4mainValue【児童館】&#10;有形固定資産減価償却率">
          <a:extLst>
            <a:ext uri="{FF2B5EF4-FFF2-40B4-BE49-F238E27FC236}">
              <a16:creationId xmlns:a16="http://schemas.microsoft.com/office/drawing/2014/main" id="{C4748CFC-2698-4D36-8A45-01BD43009CC6}"/>
            </a:ext>
          </a:extLst>
        </xdr:cNvPr>
        <xdr:cNvSpPr txBox="1"/>
      </xdr:nvSpPr>
      <xdr:spPr>
        <a:xfrm>
          <a:off x="12611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83781A23-6884-4ABB-BAA1-B07A29C332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3A91873-F76F-4332-B8A9-840C1487D7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48EA2CA-C10C-4DF3-8E2D-4AFE43DD1D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32ABCA1A-8249-4B3C-888F-2483581C62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E611A48-50A3-4652-A945-90042D24FD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C71A2EE-A597-4B95-B00A-05E7FE7E58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FECC4755-EA39-41F3-BC40-A04F3D793F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DCD3A879-BFAD-4590-8060-E950BFCEC0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CCC9EDF-F5AD-4E20-8E83-DFDD2AF161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A8FAEF4-FBB6-4F75-A5BA-BC5E150C96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47B530E9-642D-4695-92BD-A71960DDF1D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F08E989D-7B0E-49B5-980E-1F65B6128E2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D312746F-3C7A-4A70-B9CE-3B15A87B4D3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88DD9F4-695A-42FF-A0F2-9F950648D7C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A2CBC8F4-EAA3-4228-A97C-0221F4CAFB1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DE169791-68CF-49FA-9490-24022D511F2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B8A65395-0A5C-48A2-9B29-1CFA3808EBD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4A33452E-F6A8-4377-A38E-DF35AB7F8B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85004C64-D43D-4A29-8372-7C23EE967F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59E8AB9B-7A61-4CEA-A34C-D609932A2D5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4CF63263-F941-4BB1-9DE8-5CA286FBF0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5FAB982D-B685-4EBD-A89F-F303CF3E12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85A60ACF-20E5-4941-BC53-746D14EA43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909F2825-31D6-4ACB-A53F-73225E41DE92}"/>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776DEDBA-2273-43C8-8EEA-B0725F9D7BC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5D973EEC-31FF-4835-A121-392A16D98FD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EDD16DF3-E7BB-423E-B262-ED6CD65EE098}"/>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B8B5018C-DDA1-467B-81ED-969AE8638C7F}"/>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2EC5297B-7676-45CC-8490-1D3870F3EEF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676E5ED1-D597-4F6B-A5E3-7734335CA78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CF2CF480-3A7E-4009-B1CC-E2D75326544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5EE9793F-448B-4550-B8EC-823F55F1D8F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4CCDC62E-99C5-4251-ABC5-B7F659385409}"/>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61B4360D-891B-4F1B-B6D5-B469A440CC65}"/>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E1BE73D-D25A-495F-8033-AA41757C62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C963D2E-009E-4A09-BF6B-0DBE65E384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3F37FB5-290F-424C-933C-BC8002FFE6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B1DCD66-9748-41B8-821C-83BDD4EDB0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067358E-4937-4DFA-8C21-99FA9ED1F61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5" name="楕円 714">
          <a:extLst>
            <a:ext uri="{FF2B5EF4-FFF2-40B4-BE49-F238E27FC236}">
              <a16:creationId xmlns:a16="http://schemas.microsoft.com/office/drawing/2014/main" id="{F4C27E8F-A5FA-4D6F-AB63-EF9D9AC69AC9}"/>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6" name="【児童館】&#10;一人当たり面積該当値テキスト">
          <a:extLst>
            <a:ext uri="{FF2B5EF4-FFF2-40B4-BE49-F238E27FC236}">
              <a16:creationId xmlns:a16="http://schemas.microsoft.com/office/drawing/2014/main" id="{B62B3134-8EF1-47DA-B000-D1E4FD689FCF}"/>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a:extLst>
            <a:ext uri="{FF2B5EF4-FFF2-40B4-BE49-F238E27FC236}">
              <a16:creationId xmlns:a16="http://schemas.microsoft.com/office/drawing/2014/main" id="{8FB5263E-5CD1-44B6-B6D7-9198AD818992}"/>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8" name="直線コネクタ 717">
          <a:extLst>
            <a:ext uri="{FF2B5EF4-FFF2-40B4-BE49-F238E27FC236}">
              <a16:creationId xmlns:a16="http://schemas.microsoft.com/office/drawing/2014/main" id="{D31A3377-BD79-481F-B15E-799352F5780E}"/>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9" name="楕円 718">
          <a:extLst>
            <a:ext uri="{FF2B5EF4-FFF2-40B4-BE49-F238E27FC236}">
              <a16:creationId xmlns:a16="http://schemas.microsoft.com/office/drawing/2014/main" id="{AA0CCA48-C4D4-4505-A9E1-10CEE1013929}"/>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0" name="直線コネクタ 719">
          <a:extLst>
            <a:ext uri="{FF2B5EF4-FFF2-40B4-BE49-F238E27FC236}">
              <a16:creationId xmlns:a16="http://schemas.microsoft.com/office/drawing/2014/main" id="{FFBBB1EF-3135-4F45-B024-3FD474750DF9}"/>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721" name="楕円 720">
          <a:extLst>
            <a:ext uri="{FF2B5EF4-FFF2-40B4-BE49-F238E27FC236}">
              <a16:creationId xmlns:a16="http://schemas.microsoft.com/office/drawing/2014/main" id="{56EE9FF4-D27C-47BE-BE71-28E9E5B39049}"/>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50800</xdr:rowOff>
    </xdr:to>
    <xdr:cxnSp macro="">
      <xdr:nvCxnSpPr>
        <xdr:cNvPr id="722" name="直線コネクタ 721">
          <a:extLst>
            <a:ext uri="{FF2B5EF4-FFF2-40B4-BE49-F238E27FC236}">
              <a16:creationId xmlns:a16="http://schemas.microsoft.com/office/drawing/2014/main" id="{BDA16725-E4AF-4A2B-A644-82643BD536B3}"/>
            </a:ext>
          </a:extLst>
        </xdr:cNvPr>
        <xdr:cNvCxnSpPr/>
      </xdr:nvCxnSpPr>
      <xdr:spPr>
        <a:xfrm flipV="1">
          <a:off x="19545300" y="1478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723" name="楕円 722">
          <a:extLst>
            <a:ext uri="{FF2B5EF4-FFF2-40B4-BE49-F238E27FC236}">
              <a16:creationId xmlns:a16="http://schemas.microsoft.com/office/drawing/2014/main" id="{4A139C72-D24D-444B-8468-0CB292C49F2C}"/>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724" name="直線コネクタ 723">
          <a:extLst>
            <a:ext uri="{FF2B5EF4-FFF2-40B4-BE49-F238E27FC236}">
              <a16:creationId xmlns:a16="http://schemas.microsoft.com/office/drawing/2014/main" id="{6951DB93-55B2-4528-AC91-9A8E48CB5AB8}"/>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252FDF71-CE48-40E7-A347-688A70A772FB}"/>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22F519EF-72F2-4776-A56F-0C4B94DBBD0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DD544F6D-FDBC-4D43-B795-85D862D3BFAB}"/>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AD1A9CC3-DCCF-4638-AC62-C5CBDD55D6CF}"/>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9" name="n_1mainValue【児童館】&#10;一人当たり面積">
          <a:extLst>
            <a:ext uri="{FF2B5EF4-FFF2-40B4-BE49-F238E27FC236}">
              <a16:creationId xmlns:a16="http://schemas.microsoft.com/office/drawing/2014/main" id="{815B2F84-F026-4A48-B39C-7A4C5BCF7315}"/>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0" name="n_2mainValue【児童館】&#10;一人当たり面積">
          <a:extLst>
            <a:ext uri="{FF2B5EF4-FFF2-40B4-BE49-F238E27FC236}">
              <a16:creationId xmlns:a16="http://schemas.microsoft.com/office/drawing/2014/main" id="{A3D91F5F-3F7E-45F7-A5A9-00AA5A28E8FC}"/>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731" name="n_3mainValue【児童館】&#10;一人当たり面積">
          <a:extLst>
            <a:ext uri="{FF2B5EF4-FFF2-40B4-BE49-F238E27FC236}">
              <a16:creationId xmlns:a16="http://schemas.microsoft.com/office/drawing/2014/main" id="{E6A57EB3-6661-4C8C-A297-2BB7608D7990}"/>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732" name="n_4mainValue【児童館】&#10;一人当たり面積">
          <a:extLst>
            <a:ext uri="{FF2B5EF4-FFF2-40B4-BE49-F238E27FC236}">
              <a16:creationId xmlns:a16="http://schemas.microsoft.com/office/drawing/2014/main" id="{8A0DFA8B-6448-4AC6-87C7-A1D47BD91EB8}"/>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4DEA8064-01D6-4505-86CC-5AFB70A4B2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586F87E6-A935-4A8B-B09F-13A1DC4DB8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ACBC86A7-6581-4654-86E0-B29161868E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36A6171-8ECF-4CD0-8E0D-F75457DBF7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891F9481-8878-4927-870E-AC1CC80F99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2F32EF64-6F87-4EE6-BE4B-7A282A2127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5C94B030-3307-4155-8D40-C02E99802C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9A77687-B6CF-4DA3-B635-E1E3FDE7E6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BF5CF32B-56C8-4B17-9B0A-A8C17134BB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86F8255-A116-421F-8069-CD1641C555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FB606D6-5A13-4818-8743-1271F74862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1BB0C3B4-775C-4051-BF6A-45AF20F667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CACAABE5-56A7-4EAB-8A89-CBC4D0B471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B7E8456B-797A-40EA-B72C-609EC9AB725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7A9DB43-5C9F-473C-ABB8-14A04712E4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FCB29AC0-3A90-489D-83FD-55BE17D2CA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F7F488CC-6E0C-44BE-8DDC-135A7A1A07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D513A7FE-6CEF-4204-B49B-234B1678C0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B0494899-C29F-403F-853B-A690BE2438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EC0EAAE3-6381-44CA-B605-466B93CD65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23894A76-5EB4-4F31-A3C1-1FE2A774B3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42CA054-0544-4D50-97FF-D65DF78F54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B7B95055-9568-427D-B4FB-BF56FB48AE1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6EB1DAD-1501-464D-BC4D-43BEFC8DF9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E04CC703-9098-446F-A81C-8F1A36701D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575FABBB-7197-46CA-8944-2CE594AB7C7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9D855934-A547-4608-8FAC-D7AC58F88F7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4FAA5941-85CF-4F42-B48E-F10BB07C889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AF21BF12-D0BB-4D2A-9DC4-DC33C995D015}"/>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6C764CC3-92D4-43AD-B720-571D837425B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F71B5EEF-A5F5-4C31-83A1-4978CB3DE46E}"/>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4902D86C-A3CB-49A6-ACDF-CD7E08E2723B}"/>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0A4FA565-E7A9-467C-97CA-77C35DE6FD43}"/>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94607C72-E337-4CDC-BF6B-751AAE718943}"/>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2CF0DD24-8CBA-4797-BC5F-2062C71ED984}"/>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863C49F9-27E3-4914-8778-83EB09A1A194}"/>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C0CFB2B-9F92-40FA-BB48-4F02B82053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B799E00-CC52-4DB7-A0F5-3DD2A866A4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8685406-F388-40AF-AABE-A763C5FAC5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401BA9B-7EE5-418D-A67B-1A86EBD430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8F42668-C70D-4259-8BD3-79BFF5ACAC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774" name="楕円 773">
          <a:extLst>
            <a:ext uri="{FF2B5EF4-FFF2-40B4-BE49-F238E27FC236}">
              <a16:creationId xmlns:a16="http://schemas.microsoft.com/office/drawing/2014/main" id="{4B2FC4CC-28CF-489D-9491-B53CF9A36DCB}"/>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775" name="【公民館】&#10;有形固定資産減価償却率該当値テキスト">
          <a:extLst>
            <a:ext uri="{FF2B5EF4-FFF2-40B4-BE49-F238E27FC236}">
              <a16:creationId xmlns:a16="http://schemas.microsoft.com/office/drawing/2014/main" id="{24F08CA2-22C3-4D10-BD11-554B8BFB99DF}"/>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76" name="楕円 775">
          <a:extLst>
            <a:ext uri="{FF2B5EF4-FFF2-40B4-BE49-F238E27FC236}">
              <a16:creationId xmlns:a16="http://schemas.microsoft.com/office/drawing/2014/main" id="{FCFA216A-0A7B-45F8-A832-BEA453EA9F47}"/>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9252</xdr:rowOff>
    </xdr:to>
    <xdr:cxnSp macro="">
      <xdr:nvCxnSpPr>
        <xdr:cNvPr id="777" name="直線コネクタ 776">
          <a:extLst>
            <a:ext uri="{FF2B5EF4-FFF2-40B4-BE49-F238E27FC236}">
              <a16:creationId xmlns:a16="http://schemas.microsoft.com/office/drawing/2014/main" id="{690FE1B7-CA9D-4D90-806D-AA6550F9A2EB}"/>
            </a:ext>
          </a:extLst>
        </xdr:cNvPr>
        <xdr:cNvCxnSpPr/>
      </xdr:nvCxnSpPr>
      <xdr:spPr>
        <a:xfrm>
          <a:off x="15481300" y="181470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778" name="楕円 777">
          <a:extLst>
            <a:ext uri="{FF2B5EF4-FFF2-40B4-BE49-F238E27FC236}">
              <a16:creationId xmlns:a16="http://schemas.microsoft.com/office/drawing/2014/main" id="{483EF453-58E2-4F3B-A090-745A62DCDB28}"/>
            </a:ext>
          </a:extLst>
        </xdr:cNvPr>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77832</xdr:rowOff>
    </xdr:to>
    <xdr:cxnSp macro="">
      <xdr:nvCxnSpPr>
        <xdr:cNvPr id="779" name="直線コネクタ 778">
          <a:extLst>
            <a:ext uri="{FF2B5EF4-FFF2-40B4-BE49-F238E27FC236}">
              <a16:creationId xmlns:a16="http://schemas.microsoft.com/office/drawing/2014/main" id="{5105E0A6-3ABA-4618-A2B6-7B053D525492}"/>
            </a:ext>
          </a:extLst>
        </xdr:cNvPr>
        <xdr:cNvCxnSpPr/>
      </xdr:nvCxnSpPr>
      <xdr:spPr>
        <a:xfrm flipV="1">
          <a:off x="14592300" y="18147030"/>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780" name="楕円 779">
          <a:extLst>
            <a:ext uri="{FF2B5EF4-FFF2-40B4-BE49-F238E27FC236}">
              <a16:creationId xmlns:a16="http://schemas.microsoft.com/office/drawing/2014/main" id="{6BD53720-07C7-4473-84CF-9CFF3157B7CD}"/>
            </a:ext>
          </a:extLst>
        </xdr:cNvPr>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136616</xdr:rowOff>
    </xdr:to>
    <xdr:cxnSp macro="">
      <xdr:nvCxnSpPr>
        <xdr:cNvPr id="781" name="直線コネクタ 780">
          <a:extLst>
            <a:ext uri="{FF2B5EF4-FFF2-40B4-BE49-F238E27FC236}">
              <a16:creationId xmlns:a16="http://schemas.microsoft.com/office/drawing/2014/main" id="{AF2CDFD5-48D6-4C46-9804-ECCACA6E9504}"/>
            </a:ext>
          </a:extLst>
        </xdr:cNvPr>
        <xdr:cNvCxnSpPr/>
      </xdr:nvCxnSpPr>
      <xdr:spPr>
        <a:xfrm flipV="1">
          <a:off x="13703300" y="1825153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58057</xdr:rowOff>
    </xdr:from>
    <xdr:to>
      <xdr:col>67</xdr:col>
      <xdr:colOff>101600</xdr:colOff>
      <xdr:row>106</xdr:row>
      <xdr:rowOff>159657</xdr:rowOff>
    </xdr:to>
    <xdr:sp macro="" textlink="">
      <xdr:nvSpPr>
        <xdr:cNvPr id="782" name="楕円 781">
          <a:extLst>
            <a:ext uri="{FF2B5EF4-FFF2-40B4-BE49-F238E27FC236}">
              <a16:creationId xmlns:a16="http://schemas.microsoft.com/office/drawing/2014/main" id="{3D286858-01CA-4468-B6FC-E23DDA600115}"/>
            </a:ext>
          </a:extLst>
        </xdr:cNvPr>
        <xdr:cNvSpPr/>
      </xdr:nvSpPr>
      <xdr:spPr>
        <a:xfrm>
          <a:off x="1276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136616</xdr:rowOff>
    </xdr:to>
    <xdr:cxnSp macro="">
      <xdr:nvCxnSpPr>
        <xdr:cNvPr id="783" name="直線コネクタ 782">
          <a:extLst>
            <a:ext uri="{FF2B5EF4-FFF2-40B4-BE49-F238E27FC236}">
              <a16:creationId xmlns:a16="http://schemas.microsoft.com/office/drawing/2014/main" id="{786F8BBD-66F1-4C15-AF10-27D19789531E}"/>
            </a:ext>
          </a:extLst>
        </xdr:cNvPr>
        <xdr:cNvCxnSpPr/>
      </xdr:nvCxnSpPr>
      <xdr:spPr>
        <a:xfrm>
          <a:off x="12814300" y="182825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763A4233-780B-40F7-9AD7-4AD18744A44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D019AE9F-3344-47C9-A410-57BB128FB59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149CBD7E-D5B4-4721-897B-07C5A1D7B968}"/>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40364EB2-FD14-43D1-8A20-1EA8E6FAF456}"/>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40657</xdr:rowOff>
    </xdr:from>
    <xdr:ext cx="405111" cy="259045"/>
    <xdr:sp macro="" textlink="">
      <xdr:nvSpPr>
        <xdr:cNvPr id="788" name="n_1mainValue【公民館】&#10;有形固定資産減価償却率">
          <a:extLst>
            <a:ext uri="{FF2B5EF4-FFF2-40B4-BE49-F238E27FC236}">
              <a16:creationId xmlns:a16="http://schemas.microsoft.com/office/drawing/2014/main" id="{0AEFE416-A062-4D33-885C-D68DF1189D1B}"/>
            </a:ext>
          </a:extLst>
        </xdr:cNvPr>
        <xdr:cNvSpPr txBox="1"/>
      </xdr:nvSpPr>
      <xdr:spPr>
        <a:xfrm>
          <a:off x="152660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789" name="n_2mainValue【公民館】&#10;有形固定資産減価償却率">
          <a:extLst>
            <a:ext uri="{FF2B5EF4-FFF2-40B4-BE49-F238E27FC236}">
              <a16:creationId xmlns:a16="http://schemas.microsoft.com/office/drawing/2014/main" id="{2B9A766E-7F59-436A-A2D8-7AB56680D15D}"/>
            </a:ext>
          </a:extLst>
        </xdr:cNvPr>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790" name="n_3mainValue【公民館】&#10;有形固定資産減価償却率">
          <a:extLst>
            <a:ext uri="{FF2B5EF4-FFF2-40B4-BE49-F238E27FC236}">
              <a16:creationId xmlns:a16="http://schemas.microsoft.com/office/drawing/2014/main" id="{72609C07-905C-4FF3-AF77-9AD0C8E771C9}"/>
            </a:ext>
          </a:extLst>
        </xdr:cNvPr>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150784</xdr:rowOff>
    </xdr:from>
    <xdr:ext cx="405111" cy="259045"/>
    <xdr:sp macro="" textlink="">
      <xdr:nvSpPr>
        <xdr:cNvPr id="791" name="n_4mainValue【公民館】&#10;有形固定資産減価償却率">
          <a:extLst>
            <a:ext uri="{FF2B5EF4-FFF2-40B4-BE49-F238E27FC236}">
              <a16:creationId xmlns:a16="http://schemas.microsoft.com/office/drawing/2014/main" id="{D6FD3A26-8882-47DD-8C52-73356F93A819}"/>
            </a:ext>
          </a:extLst>
        </xdr:cNvPr>
        <xdr:cNvSpPr txBox="1"/>
      </xdr:nvSpPr>
      <xdr:spPr>
        <a:xfrm>
          <a:off x="12611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59A1DC75-3A8C-4851-92FE-B50CC4EF96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9B2464C9-9C37-473F-B954-4AFE421512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ED9264F-B198-4010-B04E-D55A29B5D9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281B9771-6F7B-4471-B2EA-68A5A365E3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7CE5FA63-1E98-41FA-A63D-97921CB974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3D324A07-920F-4F8F-9DB4-05F72054C8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C0CD569-A7BE-4EE8-B2F9-352D34A52D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E505EF0-E8FA-4A4E-996B-4AA4D6A499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E404AB5C-4DF0-4457-A056-B655DC5708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9F50A16C-3D2B-4084-96CE-9A81E1FBF1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F2125FF6-D260-4FE7-BDD4-AF009167817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601E08FD-E412-4822-A485-60F7F095CEA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5314A6A7-7DCD-447D-9DBE-D8E2C3718F0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F8ADA233-6031-43C7-A6DC-F0A34C959D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53550641-5EAC-4FA0-A098-C86838D85DD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43DCA0EC-61D6-4C82-A38A-5EED6343E34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F1C547B7-E7C5-42B6-8CFE-90D49D16473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8B1833FC-418E-4268-BE99-3953313A1C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9B348248-0EF8-439A-BD35-8273011B433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5F57F1F0-B6FF-4427-8E07-661E4C95C9A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2F3722E9-EAC7-45CE-9EE7-90E0121F5CD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FF4C554D-FF89-4BDF-9299-752E68A42F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F1B1DD0-75DD-4F75-B691-20CA168527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ED8BC1E-D8E1-4D66-812D-6B23269BAD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C65D6FA5-9CEE-4252-B7A1-2D5F41021C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33F253FF-08EA-457F-85C2-2C6E0A94F199}"/>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8C06E27D-2B06-4B85-947B-AD6F2DAC1BA7}"/>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FB5D47D4-1916-4B8E-89C4-AF916C73F12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4A6609FC-0688-4675-9B2B-8D1CBDFC23EC}"/>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37DC4273-58B2-4FD6-A5D7-E3E6B34E67A9}"/>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E44BCE79-EBB6-4D01-BE83-1DB0BEF3761E}"/>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90AC6FF1-4AEE-46BD-BD75-AE7675FF184C}"/>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AEAE5AA0-DFBE-4AD1-9926-3047AB7D7299}"/>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5AF5D2C6-AD34-4ADF-89D8-D12609C112BF}"/>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77E7BCB6-0C13-4399-83DE-B8EFF9BBE193}"/>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CDF5F0D-408A-48CA-B874-8F4B576650A9}"/>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6D5DC21-C703-47A3-8266-A8F94C267D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7D09442-C803-47F5-9A7D-35E0F6E94B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E3F5D2C-AB20-4E8C-960E-721E195D2E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E3E26CC-E04C-4DCD-B5C3-7E7E6DDF03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A3CAA4C-CECF-4AE6-ACD6-F026776653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164193</xdr:rowOff>
    </xdr:from>
    <xdr:to>
      <xdr:col>116</xdr:col>
      <xdr:colOff>114300</xdr:colOff>
      <xdr:row>104</xdr:row>
      <xdr:rowOff>94343</xdr:rowOff>
    </xdr:to>
    <xdr:sp macro="" textlink="">
      <xdr:nvSpPr>
        <xdr:cNvPr id="833" name="楕円 832">
          <a:extLst>
            <a:ext uri="{FF2B5EF4-FFF2-40B4-BE49-F238E27FC236}">
              <a16:creationId xmlns:a16="http://schemas.microsoft.com/office/drawing/2014/main" id="{54053E2D-CCA5-4848-8B8F-C3F037CD411B}"/>
            </a:ext>
          </a:extLst>
        </xdr:cNvPr>
        <xdr:cNvSpPr/>
      </xdr:nvSpPr>
      <xdr:spPr>
        <a:xfrm>
          <a:off x="22110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15620</xdr:rowOff>
    </xdr:from>
    <xdr:ext cx="469744" cy="259045"/>
    <xdr:sp macro="" textlink="">
      <xdr:nvSpPr>
        <xdr:cNvPr id="834" name="【公民館】&#10;一人当たり面積該当値テキスト">
          <a:extLst>
            <a:ext uri="{FF2B5EF4-FFF2-40B4-BE49-F238E27FC236}">
              <a16:creationId xmlns:a16="http://schemas.microsoft.com/office/drawing/2014/main" id="{AD20B45A-A55B-44D7-B5DA-CE31597C3821}"/>
            </a:ext>
          </a:extLst>
        </xdr:cNvPr>
        <xdr:cNvSpPr txBox="1"/>
      </xdr:nvSpPr>
      <xdr:spPr>
        <a:xfrm>
          <a:off x="22199600"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5806</xdr:rowOff>
    </xdr:from>
    <xdr:to>
      <xdr:col>112</xdr:col>
      <xdr:colOff>38100</xdr:colOff>
      <xdr:row>104</xdr:row>
      <xdr:rowOff>107406</xdr:rowOff>
    </xdr:to>
    <xdr:sp macro="" textlink="">
      <xdr:nvSpPr>
        <xdr:cNvPr id="835" name="楕円 834">
          <a:extLst>
            <a:ext uri="{FF2B5EF4-FFF2-40B4-BE49-F238E27FC236}">
              <a16:creationId xmlns:a16="http://schemas.microsoft.com/office/drawing/2014/main" id="{79F8AFC8-225E-42AC-840E-FC9D0AB103A8}"/>
            </a:ext>
          </a:extLst>
        </xdr:cNvPr>
        <xdr:cNvSpPr/>
      </xdr:nvSpPr>
      <xdr:spPr>
        <a:xfrm>
          <a:off x="2127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43543</xdr:rowOff>
    </xdr:from>
    <xdr:to>
      <xdr:col>116</xdr:col>
      <xdr:colOff>63500</xdr:colOff>
      <xdr:row>104</xdr:row>
      <xdr:rowOff>56606</xdr:rowOff>
    </xdr:to>
    <xdr:cxnSp macro="">
      <xdr:nvCxnSpPr>
        <xdr:cNvPr id="836" name="直線コネクタ 835">
          <a:extLst>
            <a:ext uri="{FF2B5EF4-FFF2-40B4-BE49-F238E27FC236}">
              <a16:creationId xmlns:a16="http://schemas.microsoft.com/office/drawing/2014/main" id="{A79A37FF-7E23-4EE5-A5B9-C16077088313}"/>
            </a:ext>
          </a:extLst>
        </xdr:cNvPr>
        <xdr:cNvCxnSpPr/>
      </xdr:nvCxnSpPr>
      <xdr:spPr>
        <a:xfrm flipV="1">
          <a:off x="21323300" y="178743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xdr:rowOff>
    </xdr:from>
    <xdr:to>
      <xdr:col>107</xdr:col>
      <xdr:colOff>101600</xdr:colOff>
      <xdr:row>104</xdr:row>
      <xdr:rowOff>117202</xdr:rowOff>
    </xdr:to>
    <xdr:sp macro="" textlink="">
      <xdr:nvSpPr>
        <xdr:cNvPr id="837" name="楕円 836">
          <a:extLst>
            <a:ext uri="{FF2B5EF4-FFF2-40B4-BE49-F238E27FC236}">
              <a16:creationId xmlns:a16="http://schemas.microsoft.com/office/drawing/2014/main" id="{5DF11CF9-43A0-4F5D-BAD6-7DB560D7D4D2}"/>
            </a:ext>
          </a:extLst>
        </xdr:cNvPr>
        <xdr:cNvSpPr/>
      </xdr:nvSpPr>
      <xdr:spPr>
        <a:xfrm>
          <a:off x="20383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56606</xdr:rowOff>
    </xdr:from>
    <xdr:to>
      <xdr:col>111</xdr:col>
      <xdr:colOff>177800</xdr:colOff>
      <xdr:row>104</xdr:row>
      <xdr:rowOff>66402</xdr:rowOff>
    </xdr:to>
    <xdr:cxnSp macro="">
      <xdr:nvCxnSpPr>
        <xdr:cNvPr id="838" name="直線コネクタ 837">
          <a:extLst>
            <a:ext uri="{FF2B5EF4-FFF2-40B4-BE49-F238E27FC236}">
              <a16:creationId xmlns:a16="http://schemas.microsoft.com/office/drawing/2014/main" id="{9BF6CBDD-0D69-434F-8DF9-B9BC877EB7A0}"/>
            </a:ext>
          </a:extLst>
        </xdr:cNvPr>
        <xdr:cNvCxnSpPr/>
      </xdr:nvCxnSpPr>
      <xdr:spPr>
        <a:xfrm flipV="1">
          <a:off x="20434300" y="178874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15602</xdr:rowOff>
    </xdr:from>
    <xdr:to>
      <xdr:col>102</xdr:col>
      <xdr:colOff>165100</xdr:colOff>
      <xdr:row>104</xdr:row>
      <xdr:rowOff>117202</xdr:rowOff>
    </xdr:to>
    <xdr:sp macro="" textlink="">
      <xdr:nvSpPr>
        <xdr:cNvPr id="839" name="楕円 838">
          <a:extLst>
            <a:ext uri="{FF2B5EF4-FFF2-40B4-BE49-F238E27FC236}">
              <a16:creationId xmlns:a16="http://schemas.microsoft.com/office/drawing/2014/main" id="{6587D8CB-C4DA-4EBA-8F84-67656245BE2D}"/>
            </a:ext>
          </a:extLst>
        </xdr:cNvPr>
        <xdr:cNvSpPr/>
      </xdr:nvSpPr>
      <xdr:spPr>
        <a:xfrm>
          <a:off x="19494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66402</xdr:rowOff>
    </xdr:from>
    <xdr:to>
      <xdr:col>107</xdr:col>
      <xdr:colOff>50800</xdr:colOff>
      <xdr:row>104</xdr:row>
      <xdr:rowOff>66402</xdr:rowOff>
    </xdr:to>
    <xdr:cxnSp macro="">
      <xdr:nvCxnSpPr>
        <xdr:cNvPr id="840" name="直線コネクタ 839">
          <a:extLst>
            <a:ext uri="{FF2B5EF4-FFF2-40B4-BE49-F238E27FC236}">
              <a16:creationId xmlns:a16="http://schemas.microsoft.com/office/drawing/2014/main" id="{2CFD5313-050B-49E8-8930-CA703DBE1CE0}"/>
            </a:ext>
          </a:extLst>
        </xdr:cNvPr>
        <xdr:cNvCxnSpPr/>
      </xdr:nvCxnSpPr>
      <xdr:spPr>
        <a:xfrm>
          <a:off x="19545300" y="17897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28666</xdr:rowOff>
    </xdr:from>
    <xdr:to>
      <xdr:col>98</xdr:col>
      <xdr:colOff>38100</xdr:colOff>
      <xdr:row>104</xdr:row>
      <xdr:rowOff>130266</xdr:rowOff>
    </xdr:to>
    <xdr:sp macro="" textlink="">
      <xdr:nvSpPr>
        <xdr:cNvPr id="841" name="楕円 840">
          <a:extLst>
            <a:ext uri="{FF2B5EF4-FFF2-40B4-BE49-F238E27FC236}">
              <a16:creationId xmlns:a16="http://schemas.microsoft.com/office/drawing/2014/main" id="{B23B7C89-36F1-421A-8942-E82D242DDF5A}"/>
            </a:ext>
          </a:extLst>
        </xdr:cNvPr>
        <xdr:cNvSpPr/>
      </xdr:nvSpPr>
      <xdr:spPr>
        <a:xfrm>
          <a:off x="18605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66402</xdr:rowOff>
    </xdr:from>
    <xdr:to>
      <xdr:col>102</xdr:col>
      <xdr:colOff>114300</xdr:colOff>
      <xdr:row>104</xdr:row>
      <xdr:rowOff>79466</xdr:rowOff>
    </xdr:to>
    <xdr:cxnSp macro="">
      <xdr:nvCxnSpPr>
        <xdr:cNvPr id="842" name="直線コネクタ 841">
          <a:extLst>
            <a:ext uri="{FF2B5EF4-FFF2-40B4-BE49-F238E27FC236}">
              <a16:creationId xmlns:a16="http://schemas.microsoft.com/office/drawing/2014/main" id="{D3C8619A-2DCA-40AF-996F-D250A619C997}"/>
            </a:ext>
          </a:extLst>
        </xdr:cNvPr>
        <xdr:cNvCxnSpPr/>
      </xdr:nvCxnSpPr>
      <xdr:spPr>
        <a:xfrm flipV="1">
          <a:off x="18656300" y="178972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2554809A-D379-46ED-A587-246B69B54E8C}"/>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D15E9F6A-53A7-445E-9912-ADB1A3355D5B}"/>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1EBD08D4-DF26-4F05-BAC5-D384971D68BC}"/>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CCAA6EB6-6DFE-4EFE-9FC2-ACB28BC454D3}"/>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123933</xdr:rowOff>
    </xdr:from>
    <xdr:ext cx="469744" cy="259045"/>
    <xdr:sp macro="" textlink="">
      <xdr:nvSpPr>
        <xdr:cNvPr id="847" name="n_1mainValue【公民館】&#10;一人当たり面積">
          <a:extLst>
            <a:ext uri="{FF2B5EF4-FFF2-40B4-BE49-F238E27FC236}">
              <a16:creationId xmlns:a16="http://schemas.microsoft.com/office/drawing/2014/main" id="{B2299C98-0BB0-41C6-8D0F-C54FC0BB5582}"/>
            </a:ext>
          </a:extLst>
        </xdr:cNvPr>
        <xdr:cNvSpPr txBox="1"/>
      </xdr:nvSpPr>
      <xdr:spPr>
        <a:xfrm>
          <a:off x="210757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133729</xdr:rowOff>
    </xdr:from>
    <xdr:ext cx="469744" cy="259045"/>
    <xdr:sp macro="" textlink="">
      <xdr:nvSpPr>
        <xdr:cNvPr id="848" name="n_2mainValue【公民館】&#10;一人当たり面積">
          <a:extLst>
            <a:ext uri="{FF2B5EF4-FFF2-40B4-BE49-F238E27FC236}">
              <a16:creationId xmlns:a16="http://schemas.microsoft.com/office/drawing/2014/main" id="{017F24A5-3DCC-4418-9EE1-C44BBF540A89}"/>
            </a:ext>
          </a:extLst>
        </xdr:cNvPr>
        <xdr:cNvSpPr txBox="1"/>
      </xdr:nvSpPr>
      <xdr:spPr>
        <a:xfrm>
          <a:off x="20199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133729</xdr:rowOff>
    </xdr:from>
    <xdr:ext cx="469744" cy="259045"/>
    <xdr:sp macro="" textlink="">
      <xdr:nvSpPr>
        <xdr:cNvPr id="849" name="n_3mainValue【公民館】&#10;一人当たり面積">
          <a:extLst>
            <a:ext uri="{FF2B5EF4-FFF2-40B4-BE49-F238E27FC236}">
              <a16:creationId xmlns:a16="http://schemas.microsoft.com/office/drawing/2014/main" id="{79B12D9C-5CAB-4D79-96EC-FEC6C782341A}"/>
            </a:ext>
          </a:extLst>
        </xdr:cNvPr>
        <xdr:cNvSpPr txBox="1"/>
      </xdr:nvSpPr>
      <xdr:spPr>
        <a:xfrm>
          <a:off x="19310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146793</xdr:rowOff>
    </xdr:from>
    <xdr:ext cx="469744" cy="259045"/>
    <xdr:sp macro="" textlink="">
      <xdr:nvSpPr>
        <xdr:cNvPr id="850" name="n_4mainValue【公民館】&#10;一人当たり面積">
          <a:extLst>
            <a:ext uri="{FF2B5EF4-FFF2-40B4-BE49-F238E27FC236}">
              <a16:creationId xmlns:a16="http://schemas.microsoft.com/office/drawing/2014/main" id="{33621196-DF20-4009-95CB-75C3738DC423}"/>
            </a:ext>
          </a:extLst>
        </xdr:cNvPr>
        <xdr:cNvSpPr txBox="1"/>
      </xdr:nvSpPr>
      <xdr:spPr>
        <a:xfrm>
          <a:off x="184214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442DEDBA-6891-4C7F-B900-1F44B6D3FA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5F87109-465F-482C-B7DB-F5C88F1128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C091D59-B637-427C-BA63-B8642A455E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については、類似団体よりも低くなっており、今後もこの水準の維持に努める。一方、数量が多いことにより、今後改修費用等が多くなることも見込まれるため、施設の統廃合や休校施設の利活用などを適切に実施して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他市町村と比べ行政面積が広大なため、一人当たりの保有量が類似団体と比較すると多く、また、減価償却率が年々増加傾向にあることから、路線の廃止などを視野に入れつつ工事の優先度を決定し、適切なインフラ資産の老朽化対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数量は類似団体と同程度ではあるものの、減価償却率が類似団体よりも高く、年々増加傾向にある。所有している公営住宅の多くは老朽化率が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となっているため、住民の生活を考慮しつつ、今後は一定の居住環境を確保しながら施設の統廃合などを検討し、適切な維持管理に努める。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減価償却率は類似団体平均を上回る結果となり、住民一人あたりの保有面積についても高い水準である。今後は公共施設等総合管理計画等を基に計画的な施設の統廃合について検討していく。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6AB4C9-6AEC-4FBE-AAA1-866D2861D8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D8F9C6-A5F2-4793-A747-315788172B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9A7A10-E289-4E55-9562-603FDB343F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6541AF-542D-439A-AE68-ED54EF1D76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6E6437-1847-4F03-9627-556E983AFC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BC4D78-E6AC-4155-BC7C-D6836B4A3A2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330C6D-503D-4698-A892-80264620E9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C7E544-D183-4F2B-BC84-13B7C040CF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020034-AA1A-4B92-9D30-EA82BFB0F8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28542B-ADB8-4336-94C4-42EB0AA904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011A7E-CA75-4BF0-A87C-D06CBAEB49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2F8001-41FD-4288-9523-09CF2CBD2A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B26C10-18BF-4C90-80AA-0BC758A3E0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5436CC-1295-46F2-BE63-F545FE4A4A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2221CB-EB58-4F30-9C15-C210E754F9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15DB7D-2935-4CC5-8BC5-4A03CFADA3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11B1BA-B8DC-45D6-9774-FF4192E08B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2FB4B8-7FC5-4F73-A89F-F34F45F080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3157C3-65BD-4EC7-82DA-E3859A3661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5C7246-3106-49CB-AB96-E000B4C3AE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B1CE8F-6286-4D1B-B987-AA8F84404D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797AC0-9B9D-4B0F-A659-3212C157AF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69E722-FE2D-4D96-A8BF-D25FCCAF05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900202-8776-42B6-ABB7-93A303FAA7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18310C-022F-47E7-A4A2-D6777324BB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814AD0-AEC2-46CF-B510-C4454BE7AE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DA5F14-9F01-4C56-B9A2-08EE135F50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4D9041-7996-4BA0-8AAD-9E78F4BD0C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2010E5-430A-4DE7-AC56-8C314D3805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6C76F9-4C5B-4136-A169-1FD124ADF1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406FFA-9D73-478E-ADA9-F560AFAFEF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5F1C90-CC94-4C9D-BAA4-66F49A5B97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9C0BA0-E02A-4D43-B51C-7CD96C9827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B00866-1DE6-4437-AC2C-AB56CC4E84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7CECD9-95DF-4B1F-AEFF-8172FA96BA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A37BCB-B2C8-484C-B297-AEBE8CA752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794C4C-AACD-43C7-9CAF-E839665F38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791081-7B3D-436F-AB71-02B623D580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65CBE5-A354-4EA0-8DF2-F64474EB4F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F4EAF5-199A-43F0-944B-84CCA4D0C3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7F6E9A-B653-4D80-BE7F-640AC742B7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C394D5-7015-4248-8570-8254EEE9EC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260065-690C-46D9-8CEF-5D62CD4C49A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6BD10C-0F6A-4253-928A-877D9D5984A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40F28B-0A04-4953-B50D-94155A3E303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A91211D-418C-4241-B9CC-7AE608EE8C9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24D2AD-7040-4761-9C74-0133A22ED82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C0D0582-BE76-468F-A97F-085750B2C7E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B8D4F0-DC81-43C3-9469-24D0CEC07D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625F7C-C1DC-4946-BC29-01C137AE14F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FD0F361-1D66-45FE-8DFA-BFFBE94C8F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A815B4-C347-4550-9F4C-B3B6EF120F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094835-9000-4CEC-9885-248CEB16DB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C912B0-9368-47CC-8316-06EA0E7D32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7678CD6-F9CD-4373-B51E-3E12F1ED1D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5DFE2B4-5609-4C4E-AB72-5A26354614A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D3774E0-1E7F-4B2F-91D3-9690AD629D73}"/>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F4DC7A8-8916-41DA-86BD-6680E0766E9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786B719-1D37-4813-9CFA-132E194FF7C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1488DE08-3262-468E-9B27-581CC7D67E2C}"/>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E22D221A-EFE7-4191-8557-25CE12F50E98}"/>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AF99A2F0-FFE4-4D5A-BE30-24EC04C69CD4}"/>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403CB4E1-DFB9-4C7A-96B6-2559E51C5B2F}"/>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C78C570-C589-4A97-B645-EFED16FD066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C7534D4-0DD8-43BA-AC04-CC262BE194A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114F18FE-7CDA-46CE-998C-F0D6CA550D9A}"/>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9DD42E6A-934F-49B9-BB8A-55005C845C2E}"/>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925841-83A8-4083-BD9E-662B31AA9A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157C5A-1C67-48C2-84A4-DA597626D8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16EF63-A9AD-4E5E-824E-23771FC418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1F2C40-0730-4589-84AB-1DA9B9AE65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48897B-B1C8-47F8-B72F-1A841DEEF2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a:extLst>
            <a:ext uri="{FF2B5EF4-FFF2-40B4-BE49-F238E27FC236}">
              <a16:creationId xmlns:a16="http://schemas.microsoft.com/office/drawing/2014/main" id="{D72CF4E0-6F3F-4D4B-8DE5-C130C68AA7FC}"/>
            </a:ext>
          </a:extLst>
        </xdr:cNvPr>
        <xdr:cNvSpPr/>
      </xdr:nvSpPr>
      <xdr:spPr>
        <a:xfrm>
          <a:off x="4584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B9DBF716-0959-449D-AA79-3884755F67A7}"/>
            </a:ext>
          </a:extLst>
        </xdr:cNvPr>
        <xdr:cNvSpPr txBox="1"/>
      </xdr:nvSpPr>
      <xdr:spPr>
        <a:xfrm>
          <a:off x="4673600" y="623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5806</xdr:rowOff>
    </xdr:from>
    <xdr:to>
      <xdr:col>20</xdr:col>
      <xdr:colOff>38100</xdr:colOff>
      <xdr:row>37</xdr:row>
      <xdr:rowOff>107406</xdr:rowOff>
    </xdr:to>
    <xdr:sp macro="" textlink="">
      <xdr:nvSpPr>
        <xdr:cNvPr id="76" name="楕円 75">
          <a:extLst>
            <a:ext uri="{FF2B5EF4-FFF2-40B4-BE49-F238E27FC236}">
              <a16:creationId xmlns:a16="http://schemas.microsoft.com/office/drawing/2014/main" id="{42295E70-DF16-46D4-A2A9-152F07938473}"/>
            </a:ext>
          </a:extLst>
        </xdr:cNvPr>
        <xdr:cNvSpPr/>
      </xdr:nvSpPr>
      <xdr:spPr>
        <a:xfrm>
          <a:off x="3746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56606</xdr:rowOff>
    </xdr:from>
    <xdr:to>
      <xdr:col>24</xdr:col>
      <xdr:colOff>63500</xdr:colOff>
      <xdr:row>37</xdr:row>
      <xdr:rowOff>92528</xdr:rowOff>
    </xdr:to>
    <xdr:cxnSp macro="">
      <xdr:nvCxnSpPr>
        <xdr:cNvPr id="77" name="直線コネクタ 76">
          <a:extLst>
            <a:ext uri="{FF2B5EF4-FFF2-40B4-BE49-F238E27FC236}">
              <a16:creationId xmlns:a16="http://schemas.microsoft.com/office/drawing/2014/main" id="{7A5DEFD4-1260-4B49-812D-A9E97B89BA4A}"/>
            </a:ext>
          </a:extLst>
        </xdr:cNvPr>
        <xdr:cNvCxnSpPr/>
      </xdr:nvCxnSpPr>
      <xdr:spPr>
        <a:xfrm>
          <a:off x="3797300" y="64002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24E3B668-F564-49A3-B098-ECB8DB9CDBF0}"/>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56606</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D474C70B-18CD-4E91-AFA0-D30E9F8B385C}"/>
            </a:ext>
          </a:extLst>
        </xdr:cNvPr>
        <xdr:cNvCxnSpPr/>
      </xdr:nvCxnSpPr>
      <xdr:spPr>
        <a:xfrm flipV="1">
          <a:off x="2908300" y="64002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F1584F47-5CFE-457A-9E51-4B002C67C582}"/>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38DDC7A9-B914-49ED-9225-D30FB5576762}"/>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a:extLst>
            <a:ext uri="{FF2B5EF4-FFF2-40B4-BE49-F238E27FC236}">
              <a16:creationId xmlns:a16="http://schemas.microsoft.com/office/drawing/2014/main" id="{E9AF7A86-FF55-4A70-A33C-6A9D62F70452}"/>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471CF611-917E-4995-B2E4-A5AF3A86BBF7}"/>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5838D8CB-1CFF-429B-8A64-1A68F3218C1D}"/>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6BDF8EBC-1F99-41C7-B27F-B6F8EA741992}"/>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50C6999D-1D10-4B30-8B8B-5262E098D85F}"/>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00646BA6-CD17-4172-92BC-881374941046}"/>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123933</xdr:rowOff>
    </xdr:from>
    <xdr:ext cx="405111" cy="259045"/>
    <xdr:sp macro="" textlink="">
      <xdr:nvSpPr>
        <xdr:cNvPr id="88" name="n_1mainValue【図書館】&#10;有形固定資産減価償却率">
          <a:extLst>
            <a:ext uri="{FF2B5EF4-FFF2-40B4-BE49-F238E27FC236}">
              <a16:creationId xmlns:a16="http://schemas.microsoft.com/office/drawing/2014/main" id="{A7438E44-5D93-47DE-B65E-5202B2E19773}"/>
            </a:ext>
          </a:extLst>
        </xdr:cNvPr>
        <xdr:cNvSpPr txBox="1"/>
      </xdr:nvSpPr>
      <xdr:spPr>
        <a:xfrm>
          <a:off x="3582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86EFB8DC-3DF0-4D1B-AEDF-226A5B87334B}"/>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C777FAEC-06D8-414F-A7EB-F81F220600BC}"/>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EB0F85CD-4346-46B2-A950-6ADB85A0CE7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C42A256-B3CC-4390-93DB-50F590012B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00565AA-07DC-40FE-90E5-CD4C10AB4C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F6DF024-B01B-4FE6-96CE-52E11BD6B4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7C70DAA-64B6-4AE1-9563-96C349BCC9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BFE034D-429B-401E-9BC6-B7D2767B2D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79981EB-F49F-4553-A745-9067D6224B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7DAE24D-E27B-4946-89D9-37F6B74E26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F2D332D-F1AB-4DB7-84A4-7647996538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323806A-F60E-4A13-8F9B-C7E8B8E05A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FBA92E4-6440-45F9-9E72-62B0AA4F7F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A417F77-798D-4D2A-88FF-C0D1493340F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6826464-FD7C-443B-97DD-92CFF5509AC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10CEB56-A824-4BB2-A731-740A1A69B74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33C896A-2A29-40B9-B164-92304B8FDC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7EFF1C6-8EAA-4A19-9512-40711CE582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61A2A9B-BA29-4E3F-8815-C8475DA2381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19E3AFB-BAC8-4F07-977F-551BF981F44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A19FBD0-DD2A-46F6-9654-4218BE648D4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71CCC48-F869-43FC-A947-ED18FE1EBE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B0343D4-F802-43F2-8B86-94D5100E86E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B8A65AD-2E81-4502-A19D-10202114B7F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CCC67AB-26A7-469A-B0BD-3B2D3D3D13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79FD383-9D85-438E-AA9B-C0F933BD01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765126B5-C1EA-4EA2-B82F-87DB06EA9579}"/>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1B4CFBA-F08C-41AA-A82A-F17E616C4B4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CD7A79D-8EAD-4B12-8DBC-FD0C5583E70B}"/>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F0078548-143B-4923-A888-2D2CA7175BB8}"/>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0E54886-7AD3-4746-9597-61ABB54BE82A}"/>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F6CD2CBB-8FD8-41E8-9A37-93ECA283EF4B}"/>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53A10A87-AEF3-4B2F-A30E-9CA03B12F079}"/>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65923687-C84F-437E-9E4D-A2FB8A8A1231}"/>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B5A0C587-351B-4C89-A0E1-5252081900F3}"/>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2A6FED2E-1EAC-488A-8BE3-237E19C94C67}"/>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767BC68-BD84-44AC-8EE2-25BDF012BB97}"/>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50897B-54E1-4365-B8A4-6EF6ECB0B6D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A6C8CD-6E4E-4402-AC8D-86258B783E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62A0E5-A465-45A2-BDB0-D4C1BB1931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FF379D-8CBE-42C2-A694-5F8B738E02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E58BA8D-4EF8-4D76-B84A-4DB6612DDB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40640</xdr:rowOff>
    </xdr:from>
    <xdr:to>
      <xdr:col>55</xdr:col>
      <xdr:colOff>50800</xdr:colOff>
      <xdr:row>40</xdr:row>
      <xdr:rowOff>142240</xdr:rowOff>
    </xdr:to>
    <xdr:sp macro="" textlink="">
      <xdr:nvSpPr>
        <xdr:cNvPr id="131" name="楕円 130">
          <a:extLst>
            <a:ext uri="{FF2B5EF4-FFF2-40B4-BE49-F238E27FC236}">
              <a16:creationId xmlns:a16="http://schemas.microsoft.com/office/drawing/2014/main" id="{1356E948-2ED9-4C1D-8181-D50102785F38}"/>
            </a:ext>
          </a:extLst>
        </xdr:cNvPr>
        <xdr:cNvSpPr/>
      </xdr:nvSpPr>
      <xdr:spPr>
        <a:xfrm>
          <a:off x="10426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63517</xdr:rowOff>
    </xdr:from>
    <xdr:ext cx="469744" cy="259045"/>
    <xdr:sp macro="" textlink="">
      <xdr:nvSpPr>
        <xdr:cNvPr id="132" name="【図書館】&#10;一人当たり面積該当値テキスト">
          <a:extLst>
            <a:ext uri="{FF2B5EF4-FFF2-40B4-BE49-F238E27FC236}">
              <a16:creationId xmlns:a16="http://schemas.microsoft.com/office/drawing/2014/main" id="{B629B324-F720-4253-8D9B-DD452CA88FB3}"/>
            </a:ext>
          </a:extLst>
        </xdr:cNvPr>
        <xdr:cNvSpPr txBox="1"/>
      </xdr:nvSpPr>
      <xdr:spPr>
        <a:xfrm>
          <a:off x="10515600"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a:extLst>
            <a:ext uri="{FF2B5EF4-FFF2-40B4-BE49-F238E27FC236}">
              <a16:creationId xmlns:a16="http://schemas.microsoft.com/office/drawing/2014/main" id="{8BDAA9C9-C887-42D1-9123-02EB466012CC}"/>
            </a:ext>
          </a:extLst>
        </xdr:cNvPr>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91440</xdr:rowOff>
    </xdr:from>
    <xdr:to>
      <xdr:col>55</xdr:col>
      <xdr:colOff>0</xdr:colOff>
      <xdr:row>40</xdr:row>
      <xdr:rowOff>95250</xdr:rowOff>
    </xdr:to>
    <xdr:cxnSp macro="">
      <xdr:nvCxnSpPr>
        <xdr:cNvPr id="134" name="直線コネクタ 133">
          <a:extLst>
            <a:ext uri="{FF2B5EF4-FFF2-40B4-BE49-F238E27FC236}">
              <a16:creationId xmlns:a16="http://schemas.microsoft.com/office/drawing/2014/main" id="{A7962A5A-4EB2-4BFC-ACA6-38A221D7D2F7}"/>
            </a:ext>
          </a:extLst>
        </xdr:cNvPr>
        <xdr:cNvCxnSpPr/>
      </xdr:nvCxnSpPr>
      <xdr:spPr>
        <a:xfrm flipV="1">
          <a:off x="9639300" y="694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a:extLst>
            <a:ext uri="{FF2B5EF4-FFF2-40B4-BE49-F238E27FC236}">
              <a16:creationId xmlns:a16="http://schemas.microsoft.com/office/drawing/2014/main" id="{92E22522-38ED-4832-AD42-F1B5BD82E966}"/>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6" name="直線コネクタ 135">
          <a:extLst>
            <a:ext uri="{FF2B5EF4-FFF2-40B4-BE49-F238E27FC236}">
              <a16:creationId xmlns:a16="http://schemas.microsoft.com/office/drawing/2014/main" id="{6F13E032-30DA-4350-B2DC-5343EED02F78}"/>
            </a:ext>
          </a:extLst>
        </xdr:cNvPr>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52070</xdr:rowOff>
    </xdr:from>
    <xdr:to>
      <xdr:col>41</xdr:col>
      <xdr:colOff>101600</xdr:colOff>
      <xdr:row>40</xdr:row>
      <xdr:rowOff>153670</xdr:rowOff>
    </xdr:to>
    <xdr:sp macro="" textlink="">
      <xdr:nvSpPr>
        <xdr:cNvPr id="137" name="楕円 136">
          <a:extLst>
            <a:ext uri="{FF2B5EF4-FFF2-40B4-BE49-F238E27FC236}">
              <a16:creationId xmlns:a16="http://schemas.microsoft.com/office/drawing/2014/main" id="{F799CB1F-BA88-4C56-96CB-6066A09916A7}"/>
            </a:ext>
          </a:extLst>
        </xdr:cNvPr>
        <xdr:cNvSpPr/>
      </xdr:nvSpPr>
      <xdr:spPr>
        <a:xfrm>
          <a:off x="781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102870</xdr:rowOff>
    </xdr:to>
    <xdr:cxnSp macro="">
      <xdr:nvCxnSpPr>
        <xdr:cNvPr id="138" name="直線コネクタ 137">
          <a:extLst>
            <a:ext uri="{FF2B5EF4-FFF2-40B4-BE49-F238E27FC236}">
              <a16:creationId xmlns:a16="http://schemas.microsoft.com/office/drawing/2014/main" id="{FA08AEB2-8714-4F54-BCF8-46BA9D5B8EE7}"/>
            </a:ext>
          </a:extLst>
        </xdr:cNvPr>
        <xdr:cNvCxnSpPr/>
      </xdr:nvCxnSpPr>
      <xdr:spPr>
        <a:xfrm flipV="1">
          <a:off x="7861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55880</xdr:rowOff>
    </xdr:from>
    <xdr:to>
      <xdr:col>36</xdr:col>
      <xdr:colOff>165100</xdr:colOff>
      <xdr:row>40</xdr:row>
      <xdr:rowOff>157480</xdr:rowOff>
    </xdr:to>
    <xdr:sp macro="" textlink="">
      <xdr:nvSpPr>
        <xdr:cNvPr id="139" name="楕円 138">
          <a:extLst>
            <a:ext uri="{FF2B5EF4-FFF2-40B4-BE49-F238E27FC236}">
              <a16:creationId xmlns:a16="http://schemas.microsoft.com/office/drawing/2014/main" id="{AEE72451-5DAB-4D6F-AC8B-C3B3CF32BD53}"/>
            </a:ext>
          </a:extLst>
        </xdr:cNvPr>
        <xdr:cNvSpPr/>
      </xdr:nvSpPr>
      <xdr:spPr>
        <a:xfrm>
          <a:off x="692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102870</xdr:rowOff>
    </xdr:from>
    <xdr:to>
      <xdr:col>41</xdr:col>
      <xdr:colOff>50800</xdr:colOff>
      <xdr:row>40</xdr:row>
      <xdr:rowOff>106680</xdr:rowOff>
    </xdr:to>
    <xdr:cxnSp macro="">
      <xdr:nvCxnSpPr>
        <xdr:cNvPr id="140" name="直線コネクタ 139">
          <a:extLst>
            <a:ext uri="{FF2B5EF4-FFF2-40B4-BE49-F238E27FC236}">
              <a16:creationId xmlns:a16="http://schemas.microsoft.com/office/drawing/2014/main" id="{7858E772-095E-416E-B7E2-C1A4261E4AE2}"/>
            </a:ext>
          </a:extLst>
        </xdr:cNvPr>
        <xdr:cNvCxnSpPr/>
      </xdr:nvCxnSpPr>
      <xdr:spPr>
        <a:xfrm flipV="1">
          <a:off x="6972300" y="696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66ACE389-59E1-4889-96EB-B750EF7C25A8}"/>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F5E6D982-1DB9-41DC-B049-380331212BDE}"/>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D58CCD5A-F1F8-4761-97CF-45DB1747B225}"/>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260BC3D2-CED7-4D24-9C91-C69DC27D70D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162577</xdr:rowOff>
    </xdr:from>
    <xdr:ext cx="469744" cy="259045"/>
    <xdr:sp macro="" textlink="">
      <xdr:nvSpPr>
        <xdr:cNvPr id="145" name="n_1mainValue【図書館】&#10;一人当たり面積">
          <a:extLst>
            <a:ext uri="{FF2B5EF4-FFF2-40B4-BE49-F238E27FC236}">
              <a16:creationId xmlns:a16="http://schemas.microsoft.com/office/drawing/2014/main" id="{EE4722AD-2911-4075-95FD-25DEF5FD3A2E}"/>
            </a:ext>
          </a:extLst>
        </xdr:cNvPr>
        <xdr:cNvSpPr txBox="1"/>
      </xdr:nvSpPr>
      <xdr:spPr>
        <a:xfrm>
          <a:off x="93917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166387</xdr:rowOff>
    </xdr:from>
    <xdr:ext cx="469744" cy="259045"/>
    <xdr:sp macro="" textlink="">
      <xdr:nvSpPr>
        <xdr:cNvPr id="146" name="n_2mainValue【図書館】&#10;一人当たり面積">
          <a:extLst>
            <a:ext uri="{FF2B5EF4-FFF2-40B4-BE49-F238E27FC236}">
              <a16:creationId xmlns:a16="http://schemas.microsoft.com/office/drawing/2014/main" id="{1B56E577-93DC-48A5-B179-7355D8203DD3}"/>
            </a:ext>
          </a:extLst>
        </xdr:cNvPr>
        <xdr:cNvSpPr txBox="1"/>
      </xdr:nvSpPr>
      <xdr:spPr>
        <a:xfrm>
          <a:off x="8515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170197</xdr:rowOff>
    </xdr:from>
    <xdr:ext cx="469744" cy="259045"/>
    <xdr:sp macro="" textlink="">
      <xdr:nvSpPr>
        <xdr:cNvPr id="147" name="n_3mainValue【図書館】&#10;一人当たり面積">
          <a:extLst>
            <a:ext uri="{FF2B5EF4-FFF2-40B4-BE49-F238E27FC236}">
              <a16:creationId xmlns:a16="http://schemas.microsoft.com/office/drawing/2014/main" id="{C0116872-B8CD-4101-B9BC-49BCC24F754C}"/>
            </a:ext>
          </a:extLst>
        </xdr:cNvPr>
        <xdr:cNvSpPr txBox="1"/>
      </xdr:nvSpPr>
      <xdr:spPr>
        <a:xfrm>
          <a:off x="7626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2557</xdr:rowOff>
    </xdr:from>
    <xdr:ext cx="469744" cy="259045"/>
    <xdr:sp macro="" textlink="">
      <xdr:nvSpPr>
        <xdr:cNvPr id="148" name="n_4mainValue【図書館】&#10;一人当たり面積">
          <a:extLst>
            <a:ext uri="{FF2B5EF4-FFF2-40B4-BE49-F238E27FC236}">
              <a16:creationId xmlns:a16="http://schemas.microsoft.com/office/drawing/2014/main" id="{076C5651-5096-4D86-AC1D-440A22BA73C9}"/>
            </a:ext>
          </a:extLst>
        </xdr:cNvPr>
        <xdr:cNvSpPr txBox="1"/>
      </xdr:nvSpPr>
      <xdr:spPr>
        <a:xfrm>
          <a:off x="6737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0A269FE-BF4C-43C1-A0FF-83DA56B8E3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3FBD974-247E-496F-AADA-CE41EA124C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BA55B7B-3F1B-4E55-AC59-50BBB1C105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C14DC43-4FEA-476B-951D-FF1A03FD83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BA7BB44-93AF-42BF-A517-C1A2EE02AF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1EA9236-FB3E-4F64-9F81-8C7DEA002B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EF06BB8-3C03-44A8-96C2-C1FF491A94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24736D6-1181-4375-8764-70D8A5CCB2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725CB1D-D203-4435-A884-A22ABADEE2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B6D349C-02C3-4854-A142-0A31BBE691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D31B586-E1B0-4961-BB9E-5DB9937D00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3B72B23-E9BD-4DD6-B67D-9648968044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E0EA7A5-61B6-42C9-A65D-0730D1B9596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F2EF5A4-200C-401C-A13A-BCF59ECFBB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F03441B-BD05-43C2-B6F3-E75A9F9033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4FC7231-510D-4746-8BC9-2589BB44A3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E1C5B9F-1E79-4522-BFF4-657EB6ED7F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7969186-737B-435C-9244-1592FB23F0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E72B9DF-3FDD-46FD-B5CB-B02DBDCD685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85DBC3B-BB97-41BC-9718-4137D98639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A76B9F3-3E82-47C0-BD6B-B94E821076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08581DC-0A6A-459F-84A8-F871904CD9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F4E82F5-5220-4099-BD29-FB3642E1E1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863ABA3-B28E-4C5E-97AD-2F67F8E9B3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89C7342-DEEC-45E9-96DB-3CAFD55D4F3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9A27273-B15F-47AA-B72C-A2E5E05386D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C164589D-9774-4E03-957F-167B5B4FF23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D590609-68CC-48A5-B606-8BA6696469B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6F3045C1-6065-4037-A01D-79D8AF0A544B}"/>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48DD798-288F-4539-BFEA-841B383A92EB}"/>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6B128F1-7DEE-4623-855D-C73145DFB043}"/>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902EEFC8-F290-4A5C-A1E9-FFAAA2B5DD5E}"/>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AFBA898D-B8AD-438A-BF1F-6E6720F6BB2C}"/>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BFA5F528-05C5-469C-9B70-3615B22E29FB}"/>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EE6D2ED2-F755-481A-AA74-F1C94C27A244}"/>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EB504ED-D128-43A5-BC5A-DEB0AA8CC537}"/>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0830C3-B456-4534-85D5-FDE24EDFAC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C80002A-0A22-4272-ABA5-93BB0DC9A9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1C7619-2867-49E4-A18B-6435E36FF0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9AECB8-4CA4-4936-8F6F-91B509349F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D866709-B4A2-4AF8-9136-76F98BC06F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3084</xdr:rowOff>
    </xdr:from>
    <xdr:to>
      <xdr:col>24</xdr:col>
      <xdr:colOff>114300</xdr:colOff>
      <xdr:row>64</xdr:row>
      <xdr:rowOff>104684</xdr:rowOff>
    </xdr:to>
    <xdr:sp macro="" textlink="">
      <xdr:nvSpPr>
        <xdr:cNvPr id="190" name="楕円 189">
          <a:extLst>
            <a:ext uri="{FF2B5EF4-FFF2-40B4-BE49-F238E27FC236}">
              <a16:creationId xmlns:a16="http://schemas.microsoft.com/office/drawing/2014/main" id="{174B525D-128A-4E8E-BD54-9802342BD2FA}"/>
            </a:ext>
          </a:extLst>
        </xdr:cNvPr>
        <xdr:cNvSpPr/>
      </xdr:nvSpPr>
      <xdr:spPr>
        <a:xfrm>
          <a:off x="4584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89461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ED4BC18-01F5-4A5E-BA67-0E9E1BB7A8F7}"/>
            </a:ext>
          </a:extLst>
        </xdr:cNvPr>
        <xdr:cNvSpPr txBox="1"/>
      </xdr:nvSpPr>
      <xdr:spPr>
        <a:xfrm>
          <a:off x="4673600" y="1089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52070</xdr:rowOff>
    </xdr:from>
    <xdr:to>
      <xdr:col>20</xdr:col>
      <xdr:colOff>38100</xdr:colOff>
      <xdr:row>64</xdr:row>
      <xdr:rowOff>153670</xdr:rowOff>
    </xdr:to>
    <xdr:sp macro="" textlink="">
      <xdr:nvSpPr>
        <xdr:cNvPr id="192" name="楕円 191">
          <a:extLst>
            <a:ext uri="{FF2B5EF4-FFF2-40B4-BE49-F238E27FC236}">
              <a16:creationId xmlns:a16="http://schemas.microsoft.com/office/drawing/2014/main" id="{EAABEE74-42E3-4DBC-A966-9F1B31C463B1}"/>
            </a:ext>
          </a:extLst>
        </xdr:cNvPr>
        <xdr:cNvSpPr/>
      </xdr:nvSpPr>
      <xdr:spPr>
        <a:xfrm>
          <a:off x="3746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102870</xdr:rowOff>
    </xdr:to>
    <xdr:cxnSp macro="">
      <xdr:nvCxnSpPr>
        <xdr:cNvPr id="193" name="直線コネクタ 192">
          <a:extLst>
            <a:ext uri="{FF2B5EF4-FFF2-40B4-BE49-F238E27FC236}">
              <a16:creationId xmlns:a16="http://schemas.microsoft.com/office/drawing/2014/main" id="{35DC1630-74B2-401D-97FC-7E4791369237}"/>
            </a:ext>
          </a:extLst>
        </xdr:cNvPr>
        <xdr:cNvCxnSpPr/>
      </xdr:nvCxnSpPr>
      <xdr:spPr>
        <a:xfrm flipV="1">
          <a:off x="3797300" y="110266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56969</xdr:rowOff>
    </xdr:from>
    <xdr:to>
      <xdr:col>15</xdr:col>
      <xdr:colOff>101600</xdr:colOff>
      <xdr:row>64</xdr:row>
      <xdr:rowOff>158569</xdr:rowOff>
    </xdr:to>
    <xdr:sp macro="" textlink="">
      <xdr:nvSpPr>
        <xdr:cNvPr id="194" name="楕円 193">
          <a:extLst>
            <a:ext uri="{FF2B5EF4-FFF2-40B4-BE49-F238E27FC236}">
              <a16:creationId xmlns:a16="http://schemas.microsoft.com/office/drawing/2014/main" id="{41931769-9128-44EA-AD7E-6AE8D01DB445}"/>
            </a:ext>
          </a:extLst>
        </xdr:cNvPr>
        <xdr:cNvSpPr/>
      </xdr:nvSpPr>
      <xdr:spPr>
        <a:xfrm>
          <a:off x="28575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102870</xdr:rowOff>
    </xdr:from>
    <xdr:to>
      <xdr:col>19</xdr:col>
      <xdr:colOff>177800</xdr:colOff>
      <xdr:row>64</xdr:row>
      <xdr:rowOff>107769</xdr:rowOff>
    </xdr:to>
    <xdr:cxnSp macro="">
      <xdr:nvCxnSpPr>
        <xdr:cNvPr id="195" name="直線コネクタ 194">
          <a:extLst>
            <a:ext uri="{FF2B5EF4-FFF2-40B4-BE49-F238E27FC236}">
              <a16:creationId xmlns:a16="http://schemas.microsoft.com/office/drawing/2014/main" id="{E2F1F5DD-168B-4FC0-B739-EA13DA70D670}"/>
            </a:ext>
          </a:extLst>
        </xdr:cNvPr>
        <xdr:cNvCxnSpPr/>
      </xdr:nvCxnSpPr>
      <xdr:spPr>
        <a:xfrm flipV="1">
          <a:off x="2908300" y="110756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56969</xdr:rowOff>
    </xdr:from>
    <xdr:to>
      <xdr:col>10</xdr:col>
      <xdr:colOff>165100</xdr:colOff>
      <xdr:row>64</xdr:row>
      <xdr:rowOff>158569</xdr:rowOff>
    </xdr:to>
    <xdr:sp macro="" textlink="">
      <xdr:nvSpPr>
        <xdr:cNvPr id="196" name="楕円 195">
          <a:extLst>
            <a:ext uri="{FF2B5EF4-FFF2-40B4-BE49-F238E27FC236}">
              <a16:creationId xmlns:a16="http://schemas.microsoft.com/office/drawing/2014/main" id="{3CB785FB-5632-47CE-A230-F550A9CEDB5A}"/>
            </a:ext>
          </a:extLst>
        </xdr:cNvPr>
        <xdr:cNvSpPr/>
      </xdr:nvSpPr>
      <xdr:spPr>
        <a:xfrm>
          <a:off x="19685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107769</xdr:rowOff>
    </xdr:from>
    <xdr:to>
      <xdr:col>15</xdr:col>
      <xdr:colOff>50800</xdr:colOff>
      <xdr:row>64</xdr:row>
      <xdr:rowOff>107769</xdr:rowOff>
    </xdr:to>
    <xdr:cxnSp macro="">
      <xdr:nvCxnSpPr>
        <xdr:cNvPr id="197" name="直線コネクタ 196">
          <a:extLst>
            <a:ext uri="{FF2B5EF4-FFF2-40B4-BE49-F238E27FC236}">
              <a16:creationId xmlns:a16="http://schemas.microsoft.com/office/drawing/2014/main" id="{0E17CE99-8AD5-41F1-9236-BC5E59EDF013}"/>
            </a:ext>
          </a:extLst>
        </xdr:cNvPr>
        <xdr:cNvCxnSpPr/>
      </xdr:nvCxnSpPr>
      <xdr:spPr>
        <a:xfrm>
          <a:off x="2019300" y="1108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55335</xdr:rowOff>
    </xdr:from>
    <xdr:to>
      <xdr:col>6</xdr:col>
      <xdr:colOff>38100</xdr:colOff>
      <xdr:row>64</xdr:row>
      <xdr:rowOff>156935</xdr:rowOff>
    </xdr:to>
    <xdr:sp macro="" textlink="">
      <xdr:nvSpPr>
        <xdr:cNvPr id="198" name="楕円 197">
          <a:extLst>
            <a:ext uri="{FF2B5EF4-FFF2-40B4-BE49-F238E27FC236}">
              <a16:creationId xmlns:a16="http://schemas.microsoft.com/office/drawing/2014/main" id="{2727D4F1-A1CE-42CA-9319-ECFEA00F24ED}"/>
            </a:ext>
          </a:extLst>
        </xdr:cNvPr>
        <xdr:cNvSpPr/>
      </xdr:nvSpPr>
      <xdr:spPr>
        <a:xfrm>
          <a:off x="1079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106135</xdr:rowOff>
    </xdr:from>
    <xdr:to>
      <xdr:col>10</xdr:col>
      <xdr:colOff>114300</xdr:colOff>
      <xdr:row>64</xdr:row>
      <xdr:rowOff>107769</xdr:rowOff>
    </xdr:to>
    <xdr:cxnSp macro="">
      <xdr:nvCxnSpPr>
        <xdr:cNvPr id="199" name="直線コネクタ 198">
          <a:extLst>
            <a:ext uri="{FF2B5EF4-FFF2-40B4-BE49-F238E27FC236}">
              <a16:creationId xmlns:a16="http://schemas.microsoft.com/office/drawing/2014/main" id="{68D71C9E-7F54-471D-9B51-CFAE02949CF4}"/>
            </a:ext>
          </a:extLst>
        </xdr:cNvPr>
        <xdr:cNvCxnSpPr/>
      </xdr:nvCxnSpPr>
      <xdr:spPr>
        <a:xfrm>
          <a:off x="1130300" y="110789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A53BC9FF-C72A-40B0-8D28-2165D550D50E}"/>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4CE2CCA0-FCE3-4466-9EB9-B2B463B3C80D}"/>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3047A831-B2F2-42A8-B8E9-E604543F32C7}"/>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760724F4-D3A5-4136-ADDC-B2E105F82662}"/>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144797</xdr:rowOff>
    </xdr:from>
    <xdr:ext cx="405111" cy="259045"/>
    <xdr:sp macro="" textlink="">
      <xdr:nvSpPr>
        <xdr:cNvPr id="204" name="n_1mainValue【体育館・プール】&#10;有形固定資産減価償却率">
          <a:extLst>
            <a:ext uri="{FF2B5EF4-FFF2-40B4-BE49-F238E27FC236}">
              <a16:creationId xmlns:a16="http://schemas.microsoft.com/office/drawing/2014/main" id="{54D1486F-B522-4DB0-8274-5D299C1456B6}"/>
            </a:ext>
          </a:extLst>
        </xdr:cNvPr>
        <xdr:cNvSpPr txBox="1"/>
      </xdr:nvSpPr>
      <xdr:spPr>
        <a:xfrm>
          <a:off x="35820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149696</xdr:rowOff>
    </xdr:from>
    <xdr:ext cx="405111" cy="259045"/>
    <xdr:sp macro="" textlink="">
      <xdr:nvSpPr>
        <xdr:cNvPr id="205" name="n_2mainValue【体育館・プール】&#10;有形固定資産減価償却率">
          <a:extLst>
            <a:ext uri="{FF2B5EF4-FFF2-40B4-BE49-F238E27FC236}">
              <a16:creationId xmlns:a16="http://schemas.microsoft.com/office/drawing/2014/main" id="{92A61B27-BC19-4176-8074-2663A84469F2}"/>
            </a:ext>
          </a:extLst>
        </xdr:cNvPr>
        <xdr:cNvSpPr txBox="1"/>
      </xdr:nvSpPr>
      <xdr:spPr>
        <a:xfrm>
          <a:off x="2705744" y="1112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149696</xdr:rowOff>
    </xdr:from>
    <xdr:ext cx="405111" cy="259045"/>
    <xdr:sp macro="" textlink="">
      <xdr:nvSpPr>
        <xdr:cNvPr id="206" name="n_3mainValue【体育館・プール】&#10;有形固定資産減価償却率">
          <a:extLst>
            <a:ext uri="{FF2B5EF4-FFF2-40B4-BE49-F238E27FC236}">
              <a16:creationId xmlns:a16="http://schemas.microsoft.com/office/drawing/2014/main" id="{86C7587A-F3C5-49C6-8F24-DD9A44EB8E0E}"/>
            </a:ext>
          </a:extLst>
        </xdr:cNvPr>
        <xdr:cNvSpPr txBox="1"/>
      </xdr:nvSpPr>
      <xdr:spPr>
        <a:xfrm>
          <a:off x="1816744" y="1112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148062</xdr:rowOff>
    </xdr:from>
    <xdr:ext cx="405111" cy="259045"/>
    <xdr:sp macro="" textlink="">
      <xdr:nvSpPr>
        <xdr:cNvPr id="207" name="n_4mainValue【体育館・プール】&#10;有形固定資産減価償却率">
          <a:extLst>
            <a:ext uri="{FF2B5EF4-FFF2-40B4-BE49-F238E27FC236}">
              <a16:creationId xmlns:a16="http://schemas.microsoft.com/office/drawing/2014/main" id="{C613FD88-BBBF-40F5-92C9-630FADBFEC1A}"/>
            </a:ext>
          </a:extLst>
        </xdr:cNvPr>
        <xdr:cNvSpPr txBox="1"/>
      </xdr:nvSpPr>
      <xdr:spPr>
        <a:xfrm>
          <a:off x="927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13B3B22-E8A7-4B54-8CE3-5302C0549C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3EEAB30-9845-4CB9-892C-62C035DDE9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7F186AC-C685-4607-A91C-1B9E10C77A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A25DB5B-C926-4F47-9091-122AD01BE0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F92C821-0281-48FC-AF62-5FD54C340C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458E622-3CC7-4F43-9317-BC17430BD2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7E0F7BB-1928-4A46-8913-F9CD670AFD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D6721C1-4322-4560-BFAC-D821AA0DBB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B586B4C-8E8A-418A-A0A0-BD80305907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B30814F-8B52-45F1-B87A-EB79BF0FE0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E2B9EE3-1F6D-4D39-999E-0C4481CD25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AEFED4D-045B-4BDF-8ACD-4330605512D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3F8E24A-233F-4A7A-BEEF-63A64137FD8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C0BFCC03-DC30-4F70-A0DC-4E69E10AC8C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DE8EF06-2242-4D00-9102-C60A2BFAAFF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1282B1A-F846-4CE3-9546-E001995E38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18A0753-8A9A-4D12-9B17-79F3713B3A4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F7C690E-FFAA-49BB-BE2E-E4B01B16314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6388E7E-9787-4FE5-9FD7-169B4B86F1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3D63214-6590-4B3E-9C08-A3464E3002A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36F86DD-1E52-4919-B145-D581F9CAAC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7A61C4A-C0A9-42D5-B499-8273FA17524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40E53D2-9A57-4C26-89CE-773F72EBAF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9FEAC37-D370-4395-ABA8-CB4520B0D5A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7F85AA4-C277-4CFC-AA84-B431E4BC07C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10EA958C-E68A-49A7-9681-1145E2D7B01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B93B0596-C18A-43B4-BCE9-3B747D55121D}"/>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69B73588-DEEE-4C8C-94D2-029F8ABA1F42}"/>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41FA4DD5-CF3D-44F9-BD34-8F6D3325060B}"/>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4CB2B7D2-B0F0-4FF6-95A9-FDBE17973317}"/>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A64AD608-C5A4-4DC2-8E84-636E58B009BB}"/>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65D88CB5-7C1A-4647-9A81-922BBAA7C54C}"/>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8932692E-A30A-4E1D-891D-37754A84D31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60128E51-E6D0-47B4-9C3C-8C81FDAC2F2A}"/>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135DD6-E8B0-4648-9308-AA81FD0454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C0F5FF-38A9-4536-A626-E14D556796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5D38BE4-9CA2-4D09-B1AE-F99907FA9B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1278502-BC64-49B5-9FDB-E109C2FB0D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FF7E909-CAC0-47C7-AE1C-DDB649E03E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7" name="楕円 246">
          <a:extLst>
            <a:ext uri="{FF2B5EF4-FFF2-40B4-BE49-F238E27FC236}">
              <a16:creationId xmlns:a16="http://schemas.microsoft.com/office/drawing/2014/main" id="{ED01B857-9C4A-4721-832B-45B80C7BD08E}"/>
            </a:ext>
          </a:extLst>
        </xdr:cNvPr>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248" name="【体育館・プール】&#10;一人当たり面積該当値テキスト">
          <a:extLst>
            <a:ext uri="{FF2B5EF4-FFF2-40B4-BE49-F238E27FC236}">
              <a16:creationId xmlns:a16="http://schemas.microsoft.com/office/drawing/2014/main" id="{B7DFD90D-A9C3-4135-AAB1-0E3858FAD87D}"/>
            </a:ext>
          </a:extLst>
        </xdr:cNvPr>
        <xdr:cNvSpPr txBox="1"/>
      </xdr:nvSpPr>
      <xdr:spPr>
        <a:xfrm>
          <a:off x="10515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9" name="楕円 248">
          <a:extLst>
            <a:ext uri="{FF2B5EF4-FFF2-40B4-BE49-F238E27FC236}">
              <a16:creationId xmlns:a16="http://schemas.microsoft.com/office/drawing/2014/main" id="{127199A1-5070-42F8-BE92-04C91BD9CB62}"/>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3810</xdr:rowOff>
    </xdr:to>
    <xdr:cxnSp macro="">
      <xdr:nvCxnSpPr>
        <xdr:cNvPr id="250" name="直線コネクタ 249">
          <a:extLst>
            <a:ext uri="{FF2B5EF4-FFF2-40B4-BE49-F238E27FC236}">
              <a16:creationId xmlns:a16="http://schemas.microsoft.com/office/drawing/2014/main" id="{DD810393-2C1B-4BA5-8E2E-37D3063B4774}"/>
            </a:ext>
          </a:extLst>
        </xdr:cNvPr>
        <xdr:cNvCxnSpPr/>
      </xdr:nvCxnSpPr>
      <xdr:spPr>
        <a:xfrm flipV="1">
          <a:off x="9639300" y="1080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51" name="楕円 250">
          <a:extLst>
            <a:ext uri="{FF2B5EF4-FFF2-40B4-BE49-F238E27FC236}">
              <a16:creationId xmlns:a16="http://schemas.microsoft.com/office/drawing/2014/main" id="{C950B3AF-579D-483E-B3A1-E390A70712C4}"/>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7620</xdr:rowOff>
    </xdr:to>
    <xdr:cxnSp macro="">
      <xdr:nvCxnSpPr>
        <xdr:cNvPr id="252" name="直線コネクタ 251">
          <a:extLst>
            <a:ext uri="{FF2B5EF4-FFF2-40B4-BE49-F238E27FC236}">
              <a16:creationId xmlns:a16="http://schemas.microsoft.com/office/drawing/2014/main" id="{EB0BA827-4C5D-4F4B-9EDC-56E97CEA2305}"/>
            </a:ext>
          </a:extLst>
        </xdr:cNvPr>
        <xdr:cNvCxnSpPr/>
      </xdr:nvCxnSpPr>
      <xdr:spPr>
        <a:xfrm flipV="1">
          <a:off x="8750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3" name="楕円 252">
          <a:extLst>
            <a:ext uri="{FF2B5EF4-FFF2-40B4-BE49-F238E27FC236}">
              <a16:creationId xmlns:a16="http://schemas.microsoft.com/office/drawing/2014/main" id="{5999E3EE-1EAC-4911-AD4B-01E30B95B00A}"/>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11430</xdr:rowOff>
    </xdr:to>
    <xdr:cxnSp macro="">
      <xdr:nvCxnSpPr>
        <xdr:cNvPr id="254" name="直線コネクタ 253">
          <a:extLst>
            <a:ext uri="{FF2B5EF4-FFF2-40B4-BE49-F238E27FC236}">
              <a16:creationId xmlns:a16="http://schemas.microsoft.com/office/drawing/2014/main" id="{79D00E85-0B65-4594-8E8E-0776E43ACEDE}"/>
            </a:ext>
          </a:extLst>
        </xdr:cNvPr>
        <xdr:cNvCxnSpPr/>
      </xdr:nvCxnSpPr>
      <xdr:spPr>
        <a:xfrm flipV="1">
          <a:off x="7861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55" name="楕円 254">
          <a:extLst>
            <a:ext uri="{FF2B5EF4-FFF2-40B4-BE49-F238E27FC236}">
              <a16:creationId xmlns:a16="http://schemas.microsoft.com/office/drawing/2014/main" id="{F62EAA6B-2D15-4782-A844-C0E60BC1DB89}"/>
            </a:ext>
          </a:extLst>
        </xdr:cNvPr>
        <xdr:cNvSpPr/>
      </xdr:nvSpPr>
      <xdr:spPr>
        <a:xfrm>
          <a:off x="6921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15240</xdr:rowOff>
    </xdr:to>
    <xdr:cxnSp macro="">
      <xdr:nvCxnSpPr>
        <xdr:cNvPr id="256" name="直線コネクタ 255">
          <a:extLst>
            <a:ext uri="{FF2B5EF4-FFF2-40B4-BE49-F238E27FC236}">
              <a16:creationId xmlns:a16="http://schemas.microsoft.com/office/drawing/2014/main" id="{91AE265E-1558-4A53-8CDE-F77C53D58E32}"/>
            </a:ext>
          </a:extLst>
        </xdr:cNvPr>
        <xdr:cNvCxnSpPr/>
      </xdr:nvCxnSpPr>
      <xdr:spPr>
        <a:xfrm flipV="1">
          <a:off x="6972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41602E79-A524-4C22-B948-FAC788E8185E}"/>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33B5AE0A-2C9A-4357-AE19-E3E14EE470DC}"/>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F983DC8C-8CAB-4DE9-A79A-1C279E380E0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23593324-D894-4413-9999-6D9D4BA8E151}"/>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61" name="n_1mainValue【体育館・プール】&#10;一人当たり面積">
          <a:extLst>
            <a:ext uri="{FF2B5EF4-FFF2-40B4-BE49-F238E27FC236}">
              <a16:creationId xmlns:a16="http://schemas.microsoft.com/office/drawing/2014/main" id="{A39934AC-E3A0-4668-831B-C5E85061E025}"/>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62" name="n_2mainValue【体育館・プール】&#10;一人当たり面積">
          <a:extLst>
            <a:ext uri="{FF2B5EF4-FFF2-40B4-BE49-F238E27FC236}">
              <a16:creationId xmlns:a16="http://schemas.microsoft.com/office/drawing/2014/main" id="{348E8290-9775-42D3-8AD1-C0D3C662688A}"/>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63" name="n_3mainValue【体育館・プール】&#10;一人当たり面積">
          <a:extLst>
            <a:ext uri="{FF2B5EF4-FFF2-40B4-BE49-F238E27FC236}">
              <a16:creationId xmlns:a16="http://schemas.microsoft.com/office/drawing/2014/main" id="{E0F54C50-F125-4FFD-A4C0-8E20A432EB3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57167</xdr:rowOff>
    </xdr:from>
    <xdr:ext cx="469744" cy="259045"/>
    <xdr:sp macro="" textlink="">
      <xdr:nvSpPr>
        <xdr:cNvPr id="264" name="n_4mainValue【体育館・プール】&#10;一人当たり面積">
          <a:extLst>
            <a:ext uri="{FF2B5EF4-FFF2-40B4-BE49-F238E27FC236}">
              <a16:creationId xmlns:a16="http://schemas.microsoft.com/office/drawing/2014/main" id="{F73F13A6-646A-47A3-AB65-116DF7EC74A5}"/>
            </a:ext>
          </a:extLst>
        </xdr:cNvPr>
        <xdr:cNvSpPr txBox="1"/>
      </xdr:nvSpPr>
      <xdr:spPr>
        <a:xfrm>
          <a:off x="6737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01BDA4C-45E4-46FE-8FC8-9967EC3DFD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715D796-045D-4576-A39A-9E1FC3E637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07E3F1B-A217-4B11-92C0-0D19C2F337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A4FA568-7A5E-46F3-B25F-27CFE41C3C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D16FBBB-CB5A-4681-B444-B9C4A1E0E3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68FC2B2-5DCF-4193-92AE-00281B7D38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8941FC3-3820-4936-8A75-3B97265490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96DE454-A0FA-4559-9FFA-F24C8AFE6D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375B31C-C9BD-4515-9DD8-3B1D27C5AA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8FC531E-ED67-4679-BB5B-1F90E3B3F6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B9430D4-D459-4631-BCE7-559B442C99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8D6B187-7CAF-421B-8810-356A3BFE77D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DF8E98E-D3CF-4733-920A-2AA02CF308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6AC4ACF-E74E-4133-9A94-5811BE66701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44ABF772-33CC-4943-A232-090A268AA9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C251C2B-482B-43AD-B489-973D615B0F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382A2340-C6AA-420E-B778-C2F9C9099CA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41C33B71-2656-493F-B1C2-161973E621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12B94DC9-F061-4622-A701-631DD6F382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57023FB-4931-40B3-A381-5A1898E814F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8459E43-C72E-4B7B-9004-91767D1567F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7F96912-DA8F-4BF3-96FF-45D355F77F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814C7C8D-E650-4F53-B936-AD573E564A6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3A55A1D-15D0-4CBD-9C6D-33E4BBF574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6CED1070-E6B9-4E19-9DCA-6DF52DCC6091}"/>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B197B3C-651C-458B-A128-9D3731C7309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D3CB07B9-BBAF-41AA-804F-72D8AA6579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F3E706F-6BDF-4170-B514-CD862034124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4F03A92-1B3C-4672-A611-FF12FD26676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00850A8-388A-4AFA-A1E5-23462BBFCC0C}"/>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2B4BC477-AC47-47EB-98DA-D3202CCD91DF}"/>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6F09AFCC-F3D4-4A9B-A702-82D46B607FA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8024594F-8699-41EB-BAF2-4D4568BC4CAF}"/>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9D707299-9093-4DE7-8C79-4853330FC465}"/>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D901894-C811-4B75-806A-0142EB768646}"/>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E46D7C-843F-46A0-BA7D-B1CA5951A0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7DAF83-40E8-4CE6-A0E4-7CB62158E4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95EC798-CCED-493B-8133-9B53A23873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9B650C-E911-4E90-AA29-09280C6C42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7ABBF7D-6C11-44ED-B5F2-D596BBEFAB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5" name="楕円 304">
          <a:extLst>
            <a:ext uri="{FF2B5EF4-FFF2-40B4-BE49-F238E27FC236}">
              <a16:creationId xmlns:a16="http://schemas.microsoft.com/office/drawing/2014/main" id="{61571958-590B-48B9-ACBD-30038F0EC05A}"/>
            </a:ext>
          </a:extLst>
        </xdr:cNvPr>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A9FAF21-A484-49CF-A652-456107CDD3E0}"/>
            </a:ext>
          </a:extLst>
        </xdr:cNvPr>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7" name="楕円 306">
          <a:extLst>
            <a:ext uri="{FF2B5EF4-FFF2-40B4-BE49-F238E27FC236}">
              <a16:creationId xmlns:a16="http://schemas.microsoft.com/office/drawing/2014/main" id="{4AAFB73F-5854-4DC4-9382-622F6792521F}"/>
            </a:ext>
          </a:extLst>
        </xdr:cNvPr>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19050</xdr:rowOff>
    </xdr:to>
    <xdr:cxnSp macro="">
      <xdr:nvCxnSpPr>
        <xdr:cNvPr id="308" name="直線コネクタ 307">
          <a:extLst>
            <a:ext uri="{FF2B5EF4-FFF2-40B4-BE49-F238E27FC236}">
              <a16:creationId xmlns:a16="http://schemas.microsoft.com/office/drawing/2014/main" id="{AA97E384-AE05-4031-85A0-31AA2FF810C0}"/>
            </a:ext>
          </a:extLst>
        </xdr:cNvPr>
        <xdr:cNvCxnSpPr/>
      </xdr:nvCxnSpPr>
      <xdr:spPr>
        <a:xfrm>
          <a:off x="3797300" y="145770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macro="" textlink="">
      <xdr:nvSpPr>
        <xdr:cNvPr id="309" name="楕円 308">
          <a:extLst>
            <a:ext uri="{FF2B5EF4-FFF2-40B4-BE49-F238E27FC236}">
              <a16:creationId xmlns:a16="http://schemas.microsoft.com/office/drawing/2014/main" id="{7DBA4840-C164-44F9-B3C7-C81F0C926EC3}"/>
            </a:ext>
          </a:extLst>
        </xdr:cNvPr>
        <xdr:cNvSpPr/>
      </xdr:nvSpPr>
      <xdr:spPr>
        <a:xfrm>
          <a:off x="2857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160020</xdr:rowOff>
    </xdr:from>
    <xdr:to>
      <xdr:col>19</xdr:col>
      <xdr:colOff>177800</xdr:colOff>
      <xdr:row>85</xdr:row>
      <xdr:rowOff>3811</xdr:rowOff>
    </xdr:to>
    <xdr:cxnSp macro="">
      <xdr:nvCxnSpPr>
        <xdr:cNvPr id="310" name="直線コネクタ 309">
          <a:extLst>
            <a:ext uri="{FF2B5EF4-FFF2-40B4-BE49-F238E27FC236}">
              <a16:creationId xmlns:a16="http://schemas.microsoft.com/office/drawing/2014/main" id="{CFD4D718-F6D8-4906-8A98-D9F84AE8BD7E}"/>
            </a:ext>
          </a:extLst>
        </xdr:cNvPr>
        <xdr:cNvCxnSpPr/>
      </xdr:nvCxnSpPr>
      <xdr:spPr>
        <a:xfrm>
          <a:off x="2908300" y="14561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93980</xdr:rowOff>
    </xdr:from>
    <xdr:to>
      <xdr:col>10</xdr:col>
      <xdr:colOff>165100</xdr:colOff>
      <xdr:row>85</xdr:row>
      <xdr:rowOff>24130</xdr:rowOff>
    </xdr:to>
    <xdr:sp macro="" textlink="">
      <xdr:nvSpPr>
        <xdr:cNvPr id="311" name="楕円 310">
          <a:extLst>
            <a:ext uri="{FF2B5EF4-FFF2-40B4-BE49-F238E27FC236}">
              <a16:creationId xmlns:a16="http://schemas.microsoft.com/office/drawing/2014/main" id="{2E2599A0-FBEE-45C2-96AC-2251A49CD486}"/>
            </a:ext>
          </a:extLst>
        </xdr:cNvPr>
        <xdr:cNvSpPr/>
      </xdr:nvSpPr>
      <xdr:spPr>
        <a:xfrm>
          <a:off x="196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144780</xdr:rowOff>
    </xdr:from>
    <xdr:to>
      <xdr:col>15</xdr:col>
      <xdr:colOff>50800</xdr:colOff>
      <xdr:row>84</xdr:row>
      <xdr:rowOff>160020</xdr:rowOff>
    </xdr:to>
    <xdr:cxnSp macro="">
      <xdr:nvCxnSpPr>
        <xdr:cNvPr id="312" name="直線コネクタ 311">
          <a:extLst>
            <a:ext uri="{FF2B5EF4-FFF2-40B4-BE49-F238E27FC236}">
              <a16:creationId xmlns:a16="http://schemas.microsoft.com/office/drawing/2014/main" id="{00E8B9B5-7160-4DCE-A8E8-97E2C473CB68}"/>
            </a:ext>
          </a:extLst>
        </xdr:cNvPr>
        <xdr:cNvCxnSpPr/>
      </xdr:nvCxnSpPr>
      <xdr:spPr>
        <a:xfrm>
          <a:off x="2019300" y="14546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78739</xdr:rowOff>
    </xdr:from>
    <xdr:to>
      <xdr:col>6</xdr:col>
      <xdr:colOff>38100</xdr:colOff>
      <xdr:row>85</xdr:row>
      <xdr:rowOff>8889</xdr:rowOff>
    </xdr:to>
    <xdr:sp macro="" textlink="">
      <xdr:nvSpPr>
        <xdr:cNvPr id="313" name="楕円 312">
          <a:extLst>
            <a:ext uri="{FF2B5EF4-FFF2-40B4-BE49-F238E27FC236}">
              <a16:creationId xmlns:a16="http://schemas.microsoft.com/office/drawing/2014/main" id="{FF49335C-3408-41DB-B20D-80D3B63AFF3D}"/>
            </a:ext>
          </a:extLst>
        </xdr:cNvPr>
        <xdr:cNvSpPr/>
      </xdr:nvSpPr>
      <xdr:spPr>
        <a:xfrm>
          <a:off x="107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129539</xdr:rowOff>
    </xdr:from>
    <xdr:to>
      <xdr:col>10</xdr:col>
      <xdr:colOff>114300</xdr:colOff>
      <xdr:row>84</xdr:row>
      <xdr:rowOff>144780</xdr:rowOff>
    </xdr:to>
    <xdr:cxnSp macro="">
      <xdr:nvCxnSpPr>
        <xdr:cNvPr id="314" name="直線コネクタ 313">
          <a:extLst>
            <a:ext uri="{FF2B5EF4-FFF2-40B4-BE49-F238E27FC236}">
              <a16:creationId xmlns:a16="http://schemas.microsoft.com/office/drawing/2014/main" id="{49A6FA3B-AAEA-4314-9BF6-3633F29EA20D}"/>
            </a:ext>
          </a:extLst>
        </xdr:cNvPr>
        <xdr:cNvCxnSpPr/>
      </xdr:nvCxnSpPr>
      <xdr:spPr>
        <a:xfrm>
          <a:off x="1130300" y="14531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FAFB2FDE-D30A-418F-AF14-6364B50F9D28}"/>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173376F-6319-45AC-B5B0-C073B17B4945}"/>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72547F5B-F0ED-412E-AD3D-BA21FA1AC698}"/>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3C595A41-5A3E-4782-B5B9-26454D6A7AD7}"/>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9" name="n_1mainValue【福祉施設】&#10;有形固定資産減価償却率">
          <a:extLst>
            <a:ext uri="{FF2B5EF4-FFF2-40B4-BE49-F238E27FC236}">
              <a16:creationId xmlns:a16="http://schemas.microsoft.com/office/drawing/2014/main" id="{4FB540E1-4F5C-425A-9281-0D3FEA857902}"/>
            </a:ext>
          </a:extLst>
        </xdr:cNvPr>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macro="" textlink="">
      <xdr:nvSpPr>
        <xdr:cNvPr id="320" name="n_2mainValue【福祉施設】&#10;有形固定資産減価償却率">
          <a:extLst>
            <a:ext uri="{FF2B5EF4-FFF2-40B4-BE49-F238E27FC236}">
              <a16:creationId xmlns:a16="http://schemas.microsoft.com/office/drawing/2014/main" id="{5239C269-25CF-4DD3-B176-F4D93CB04BC5}"/>
            </a:ext>
          </a:extLst>
        </xdr:cNvPr>
        <xdr:cNvSpPr txBox="1"/>
      </xdr:nvSpPr>
      <xdr:spPr>
        <a:xfrm>
          <a:off x="2705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15257</xdr:rowOff>
    </xdr:from>
    <xdr:ext cx="405111" cy="259045"/>
    <xdr:sp macro="" textlink="">
      <xdr:nvSpPr>
        <xdr:cNvPr id="321" name="n_3mainValue【福祉施設】&#10;有形固定資産減価償却率">
          <a:extLst>
            <a:ext uri="{FF2B5EF4-FFF2-40B4-BE49-F238E27FC236}">
              <a16:creationId xmlns:a16="http://schemas.microsoft.com/office/drawing/2014/main" id="{5BADC376-FF58-405A-91D0-2B7F02BFDEAA}"/>
            </a:ext>
          </a:extLst>
        </xdr:cNvPr>
        <xdr:cNvSpPr txBox="1"/>
      </xdr:nvSpPr>
      <xdr:spPr>
        <a:xfrm>
          <a:off x="1816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xdr:rowOff>
    </xdr:from>
    <xdr:ext cx="405111" cy="259045"/>
    <xdr:sp macro="" textlink="">
      <xdr:nvSpPr>
        <xdr:cNvPr id="322" name="n_4mainValue【福祉施設】&#10;有形固定資産減価償却率">
          <a:extLst>
            <a:ext uri="{FF2B5EF4-FFF2-40B4-BE49-F238E27FC236}">
              <a16:creationId xmlns:a16="http://schemas.microsoft.com/office/drawing/2014/main" id="{35BC4A15-C2F5-459C-AB07-F32954939818}"/>
            </a:ext>
          </a:extLst>
        </xdr:cNvPr>
        <xdr:cNvSpPr txBox="1"/>
      </xdr:nvSpPr>
      <xdr:spPr>
        <a:xfrm>
          <a:off x="927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78F0594-76F6-452F-B125-EA482700D2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FA53ECD-C7A3-42A2-8399-9E0F8327DB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DEFCAD8-5800-4B61-8719-8AB86E223D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F9631AC-6A47-48B6-962D-874F589989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4C91B1C-3ECF-46DD-B56F-4594E8CF34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E98DEB0-ECC3-44FC-9D89-DCBE2DD467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A9B3AD7-01AA-48A7-907B-786160AF18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806D9B1-D1C0-4432-BE96-5F3D6C6064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E73012-F5C7-47AB-9EFA-E0E330963F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222EAEC-5B56-4017-85B9-B960E8F763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CC68435-D17A-4EDB-A943-24B245F5EA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EE725A5F-5A50-420F-BE64-DD278C86B2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2BF7E59-6766-4B4E-AD14-6C93D10C79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19346C7-3C0B-491F-90DE-D710D0AF0B9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F389A32-CA25-4AF2-B6A1-6F9FA5AE24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DBFCD963-3724-4FF6-9EFD-F83D611D02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E0C55DA-BA73-4792-B276-452EE473C37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2C74D50-B8C0-48A6-8B56-B304A44B095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D991C0EC-D174-4254-A86B-58A54E28B01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36DAA7A-1B6A-4622-BCFF-86E0A05A978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CD1B633-D187-4733-892A-065F481A6B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694244D-9EBC-4594-AA43-99E962018BE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2D42EE97-B6DD-464B-A058-26503F9D19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F7437A3-EA26-4C1B-87D2-C8D58C55B363}"/>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6B9C6423-26DC-462E-8543-4C595737EF0F}"/>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573FD80D-BE52-446C-951E-BE2D4C44722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AF2CD79B-807D-41AB-B5CE-EDA194AA0A53}"/>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F1B70022-87CA-4989-88D0-D69814AECE49}"/>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C5FBD1B2-3E87-4EBE-9DED-5E41FBDFC119}"/>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C25284F9-7963-4C34-8997-EE2BB600D91D}"/>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C8A56093-6899-46B5-8689-87E6B6D7321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BB41A0AF-A45F-41D0-9398-0610CF2438D6}"/>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4676CE85-74AE-4F0A-82DE-3F11D395EFA6}"/>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53B6F07D-C644-4369-83EF-F59DD5AAC45E}"/>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9206049-4A50-4BE0-93EC-787FCE6A04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B82E82-0D44-45B9-8281-512C320EED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83F690C-C825-47CD-9283-69034DBFAF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3A3DF4-9F59-4EE8-A00F-2BFC2E0D21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BE9F95A-5991-461B-9507-1B7752E9C1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62" name="楕円 361">
          <a:extLst>
            <a:ext uri="{FF2B5EF4-FFF2-40B4-BE49-F238E27FC236}">
              <a16:creationId xmlns:a16="http://schemas.microsoft.com/office/drawing/2014/main" id="{4BBA7E79-1E18-4FFA-9CDA-DED6A149B54B}"/>
            </a:ext>
          </a:extLst>
        </xdr:cNvPr>
        <xdr:cNvSpPr/>
      </xdr:nvSpPr>
      <xdr:spPr>
        <a:xfrm>
          <a:off x="10426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113047</xdr:rowOff>
    </xdr:from>
    <xdr:ext cx="469744" cy="259045"/>
    <xdr:sp macro="" textlink="">
      <xdr:nvSpPr>
        <xdr:cNvPr id="363" name="【福祉施設】&#10;一人当たり面積該当値テキスト">
          <a:extLst>
            <a:ext uri="{FF2B5EF4-FFF2-40B4-BE49-F238E27FC236}">
              <a16:creationId xmlns:a16="http://schemas.microsoft.com/office/drawing/2014/main" id="{F17A2F0A-1C9F-45B5-9608-1B7240576101}"/>
            </a:ext>
          </a:extLst>
        </xdr:cNvPr>
        <xdr:cNvSpPr txBox="1"/>
      </xdr:nvSpPr>
      <xdr:spPr>
        <a:xfrm>
          <a:off x="10515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97789</xdr:rowOff>
    </xdr:from>
    <xdr:to>
      <xdr:col>50</xdr:col>
      <xdr:colOff>165100</xdr:colOff>
      <xdr:row>84</xdr:row>
      <xdr:rowOff>27939</xdr:rowOff>
    </xdr:to>
    <xdr:sp macro="" textlink="">
      <xdr:nvSpPr>
        <xdr:cNvPr id="364" name="楕円 363">
          <a:extLst>
            <a:ext uri="{FF2B5EF4-FFF2-40B4-BE49-F238E27FC236}">
              <a16:creationId xmlns:a16="http://schemas.microsoft.com/office/drawing/2014/main" id="{FD200209-D97B-416E-9D7B-CEE3D7DCFD3B}"/>
            </a:ext>
          </a:extLst>
        </xdr:cNvPr>
        <xdr:cNvSpPr/>
      </xdr:nvSpPr>
      <xdr:spPr>
        <a:xfrm>
          <a:off x="958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140970</xdr:rowOff>
    </xdr:from>
    <xdr:to>
      <xdr:col>55</xdr:col>
      <xdr:colOff>0</xdr:colOff>
      <xdr:row>83</xdr:row>
      <xdr:rowOff>148589</xdr:rowOff>
    </xdr:to>
    <xdr:cxnSp macro="">
      <xdr:nvCxnSpPr>
        <xdr:cNvPr id="365" name="直線コネクタ 364">
          <a:extLst>
            <a:ext uri="{FF2B5EF4-FFF2-40B4-BE49-F238E27FC236}">
              <a16:creationId xmlns:a16="http://schemas.microsoft.com/office/drawing/2014/main" id="{AED5ED67-DB72-48B9-BDBF-83C3E854E61E}"/>
            </a:ext>
          </a:extLst>
        </xdr:cNvPr>
        <xdr:cNvCxnSpPr/>
      </xdr:nvCxnSpPr>
      <xdr:spPr>
        <a:xfrm flipV="1">
          <a:off x="9639300" y="14371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105411</xdr:rowOff>
    </xdr:from>
    <xdr:to>
      <xdr:col>46</xdr:col>
      <xdr:colOff>38100</xdr:colOff>
      <xdr:row>84</xdr:row>
      <xdr:rowOff>35561</xdr:rowOff>
    </xdr:to>
    <xdr:sp macro="" textlink="">
      <xdr:nvSpPr>
        <xdr:cNvPr id="366" name="楕円 365">
          <a:extLst>
            <a:ext uri="{FF2B5EF4-FFF2-40B4-BE49-F238E27FC236}">
              <a16:creationId xmlns:a16="http://schemas.microsoft.com/office/drawing/2014/main" id="{24DB2088-45BD-49F8-A4D6-58D66B2323BB}"/>
            </a:ext>
          </a:extLst>
        </xdr:cNvPr>
        <xdr:cNvSpPr/>
      </xdr:nvSpPr>
      <xdr:spPr>
        <a:xfrm>
          <a:off x="869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148589</xdr:rowOff>
    </xdr:from>
    <xdr:to>
      <xdr:col>50</xdr:col>
      <xdr:colOff>114300</xdr:colOff>
      <xdr:row>83</xdr:row>
      <xdr:rowOff>156211</xdr:rowOff>
    </xdr:to>
    <xdr:cxnSp macro="">
      <xdr:nvCxnSpPr>
        <xdr:cNvPr id="367" name="直線コネクタ 366">
          <a:extLst>
            <a:ext uri="{FF2B5EF4-FFF2-40B4-BE49-F238E27FC236}">
              <a16:creationId xmlns:a16="http://schemas.microsoft.com/office/drawing/2014/main" id="{4C23AFA8-731B-45BE-B3C4-509451F2919F}"/>
            </a:ext>
          </a:extLst>
        </xdr:cNvPr>
        <xdr:cNvCxnSpPr/>
      </xdr:nvCxnSpPr>
      <xdr:spPr>
        <a:xfrm flipV="1">
          <a:off x="8750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68" name="楕円 367">
          <a:extLst>
            <a:ext uri="{FF2B5EF4-FFF2-40B4-BE49-F238E27FC236}">
              <a16:creationId xmlns:a16="http://schemas.microsoft.com/office/drawing/2014/main" id="{8403C4F8-9062-45F8-A569-5662C5BD1011}"/>
            </a:ext>
          </a:extLst>
        </xdr:cNvPr>
        <xdr:cNvSpPr/>
      </xdr:nvSpPr>
      <xdr:spPr>
        <a:xfrm>
          <a:off x="781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156211</xdr:rowOff>
    </xdr:from>
    <xdr:to>
      <xdr:col>45</xdr:col>
      <xdr:colOff>177800</xdr:colOff>
      <xdr:row>83</xdr:row>
      <xdr:rowOff>163830</xdr:rowOff>
    </xdr:to>
    <xdr:cxnSp macro="">
      <xdr:nvCxnSpPr>
        <xdr:cNvPr id="369" name="直線コネクタ 368">
          <a:extLst>
            <a:ext uri="{FF2B5EF4-FFF2-40B4-BE49-F238E27FC236}">
              <a16:creationId xmlns:a16="http://schemas.microsoft.com/office/drawing/2014/main" id="{C1BDB3A2-6343-470F-A581-426B8AC3FF17}"/>
            </a:ext>
          </a:extLst>
        </xdr:cNvPr>
        <xdr:cNvCxnSpPr/>
      </xdr:nvCxnSpPr>
      <xdr:spPr>
        <a:xfrm flipV="1">
          <a:off x="7861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70" name="楕円 369">
          <a:extLst>
            <a:ext uri="{FF2B5EF4-FFF2-40B4-BE49-F238E27FC236}">
              <a16:creationId xmlns:a16="http://schemas.microsoft.com/office/drawing/2014/main" id="{636CA33D-5476-46D5-8759-C4968483A68E}"/>
            </a:ext>
          </a:extLst>
        </xdr:cNvPr>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84</xdr:row>
      <xdr:rowOff>0</xdr:rowOff>
    </xdr:to>
    <xdr:cxnSp macro="">
      <xdr:nvCxnSpPr>
        <xdr:cNvPr id="371" name="直線コネクタ 370">
          <a:extLst>
            <a:ext uri="{FF2B5EF4-FFF2-40B4-BE49-F238E27FC236}">
              <a16:creationId xmlns:a16="http://schemas.microsoft.com/office/drawing/2014/main" id="{1E86791D-9349-49C0-92C1-25B6AACAD128}"/>
            </a:ext>
          </a:extLst>
        </xdr:cNvPr>
        <xdr:cNvCxnSpPr/>
      </xdr:nvCxnSpPr>
      <xdr:spPr>
        <a:xfrm flipV="1">
          <a:off x="6972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C905B83C-DFFC-40C1-944F-B1630C6F5AC7}"/>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9E953A96-5EDB-4BE5-888B-9593F2F084D6}"/>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4C5267DC-E0ED-4F80-8BDA-232767147D77}"/>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056D09D8-60BA-4FA8-94B6-0650AAA02F05}"/>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44466</xdr:rowOff>
    </xdr:from>
    <xdr:ext cx="469744" cy="259045"/>
    <xdr:sp macro="" textlink="">
      <xdr:nvSpPr>
        <xdr:cNvPr id="376" name="n_1mainValue【福祉施設】&#10;一人当たり面積">
          <a:extLst>
            <a:ext uri="{FF2B5EF4-FFF2-40B4-BE49-F238E27FC236}">
              <a16:creationId xmlns:a16="http://schemas.microsoft.com/office/drawing/2014/main" id="{B2574C6E-2FE2-46C9-972C-7B797689375C}"/>
            </a:ext>
          </a:extLst>
        </xdr:cNvPr>
        <xdr:cNvSpPr txBox="1"/>
      </xdr:nvSpPr>
      <xdr:spPr>
        <a:xfrm>
          <a:off x="9391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52088</xdr:rowOff>
    </xdr:from>
    <xdr:ext cx="469744" cy="259045"/>
    <xdr:sp macro="" textlink="">
      <xdr:nvSpPr>
        <xdr:cNvPr id="377" name="n_2mainValue【福祉施設】&#10;一人当たり面積">
          <a:extLst>
            <a:ext uri="{FF2B5EF4-FFF2-40B4-BE49-F238E27FC236}">
              <a16:creationId xmlns:a16="http://schemas.microsoft.com/office/drawing/2014/main" id="{4ECD2168-9296-4D2A-9D3D-727F49D9769D}"/>
            </a:ext>
          </a:extLst>
        </xdr:cNvPr>
        <xdr:cNvSpPr txBox="1"/>
      </xdr:nvSpPr>
      <xdr:spPr>
        <a:xfrm>
          <a:off x="8515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8" name="n_3mainValue【福祉施設】&#10;一人当たり面積">
          <a:extLst>
            <a:ext uri="{FF2B5EF4-FFF2-40B4-BE49-F238E27FC236}">
              <a16:creationId xmlns:a16="http://schemas.microsoft.com/office/drawing/2014/main" id="{B8A57C01-F0C3-4190-9FD1-E251CCC29428}"/>
            </a:ext>
          </a:extLst>
        </xdr:cNvPr>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79" name="n_4mainValue【福祉施設】&#10;一人当たり面積">
          <a:extLst>
            <a:ext uri="{FF2B5EF4-FFF2-40B4-BE49-F238E27FC236}">
              <a16:creationId xmlns:a16="http://schemas.microsoft.com/office/drawing/2014/main" id="{54AF6C2D-AA84-492C-8530-CF64BC50BB7F}"/>
            </a:ext>
          </a:extLst>
        </xdr:cNvPr>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53AEE57-D644-41EE-A8E1-DF245BBF1B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20B1603-5960-4BF5-841B-516C265AB1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CC74680-2FF4-4B65-A636-D5E4D02E7D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12141D3-4BE8-4B62-8392-B873EF1B16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C580FBD-0497-4E6A-BB1B-8AFFBCE7AC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7F4ECF5-29B2-485B-8B86-B2CBC183A8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95A4B2C-183B-44CB-8378-B75643323F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AA05CFF-F3C4-46A9-9EBA-1E1BBD8E6CB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C5BEF82-E112-4FD0-A0E6-F31AE9BB7D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6613D29-610B-46E2-87B0-C1E7B2E98C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4DF77902-091A-486E-9265-E555B1DBF9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96665BC-EE6A-4C0D-9FF9-AF2F9B96DB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66353E8-F70B-46AB-98A1-4BD775AB40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86E9372-B1DD-4D9F-9CAF-DA4271DBFE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FC3B5E24-31AC-4184-8DA4-A8941F6136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19A0FEBD-5D83-493B-A557-546C98C6AFB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DB0C0038-ACBA-45FA-B648-AC9B70ECAB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BB45B2F-56BB-4170-AAB4-A885C5CD54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C814D443-F64E-4522-8D3F-54BCFDA8FA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B8C9E61-141A-4F87-B33B-770507597E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D24EB9A-0010-41D0-9DE0-9B4573E2A6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F867E518-001D-4150-8181-EE70759162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4E50A41-97A8-4DE2-AFF4-DF4B08C70A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FC6D37C-1442-4D72-949B-60CFAFF2F4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93C5DE2-526A-46AC-A2E0-03B8A666EB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261C58D9-1805-40EC-A5D0-8EC1F1F794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F86248A-DC8B-45DF-9646-6EC9677A84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420069C0-F8C2-4192-8DDF-DBD44F6D4D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7ED5EC9-6915-45CC-A720-7820498C62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285CD51E-06CB-455B-A3CF-52D992A5C77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41448D77-5410-4FBE-8010-9E34570DED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D32382CA-956E-48A0-8820-679E03C55C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267E941-D042-4D64-8448-4B2DAE1495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763AF662-3418-4CB8-A942-483740FC62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F460FB8B-E744-4944-B8F8-88AFD2AFBD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BFFA482-6CCE-4C95-A5E1-D440E84A43D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2AFC2B5A-F620-427B-BFD1-110F7EB85B2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226B2DE8-64D2-4E4F-A6D5-48E25BA9E2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2D6EED8C-0FA7-4055-B72C-ECE3BE5DCC0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F46C2D40-D58D-4EA3-BF0D-8D443AD00DD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3EED96E7-94BD-4552-9D20-15080B5FFA75}"/>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8ECE290A-8880-4EEE-A36F-39957E91726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CBB39905-701E-4D45-96C2-7AD85740EC5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B175ABFF-EFE1-487E-9439-CB47AA0678AE}"/>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213B3841-DFC5-4850-BD59-1252D353BD5F}"/>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D3249C47-1783-4CC9-B219-2218C9FA341C}"/>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BF136F9D-32DD-422B-80C3-1616ADBD4BC8}"/>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BC762F1B-752F-474E-87D7-EF4EF9496662}"/>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FF8B1DB3-E3E1-4D80-BEF0-5DDC70089A53}"/>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F3C01191-F018-4C92-A5CB-38DCFD27DCFD}"/>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6CD25D12-6496-40AE-B436-9DEEA24B6D8F}"/>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8460F16-FAB7-4169-8177-20C387C972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764AAE4-47D8-4920-824D-C130444281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7D3B501-F4DC-451D-9ACC-AA8484AE22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22AAFBD-557B-4084-91E6-160E4F7C4A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1C2C77D-AA4F-4F1D-B299-5D25DB77CA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92075</xdr:rowOff>
    </xdr:from>
    <xdr:to>
      <xdr:col>85</xdr:col>
      <xdr:colOff>177800</xdr:colOff>
      <xdr:row>41</xdr:row>
      <xdr:rowOff>22225</xdr:rowOff>
    </xdr:to>
    <xdr:sp macro="" textlink="">
      <xdr:nvSpPr>
        <xdr:cNvPr id="436" name="楕円 435">
          <a:extLst>
            <a:ext uri="{FF2B5EF4-FFF2-40B4-BE49-F238E27FC236}">
              <a16:creationId xmlns:a16="http://schemas.microsoft.com/office/drawing/2014/main" id="{F73867B1-5C89-4F50-A944-070F6C05D182}"/>
            </a:ext>
          </a:extLst>
        </xdr:cNvPr>
        <xdr:cNvSpPr/>
      </xdr:nvSpPr>
      <xdr:spPr>
        <a:xfrm>
          <a:off x="16268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70502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6863F465-9D73-4C6E-A013-850E1E21B0E5}"/>
            </a:ext>
          </a:extLst>
        </xdr:cNvPr>
        <xdr:cNvSpPr txBox="1"/>
      </xdr:nvSpPr>
      <xdr:spPr>
        <a:xfrm>
          <a:off x="1635760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8" name="楕円 437">
          <a:extLst>
            <a:ext uri="{FF2B5EF4-FFF2-40B4-BE49-F238E27FC236}">
              <a16:creationId xmlns:a16="http://schemas.microsoft.com/office/drawing/2014/main" id="{1D3367C5-5CFE-4C64-95A1-ADA33E1A98E1}"/>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142875</xdr:rowOff>
    </xdr:to>
    <xdr:cxnSp macro="">
      <xdr:nvCxnSpPr>
        <xdr:cNvPr id="439" name="直線コネクタ 438">
          <a:extLst>
            <a:ext uri="{FF2B5EF4-FFF2-40B4-BE49-F238E27FC236}">
              <a16:creationId xmlns:a16="http://schemas.microsoft.com/office/drawing/2014/main" id="{94965AB5-F041-4A12-976A-9CEDA324F67B}"/>
            </a:ext>
          </a:extLst>
        </xdr:cNvPr>
        <xdr:cNvCxnSpPr/>
      </xdr:nvCxnSpPr>
      <xdr:spPr>
        <a:xfrm>
          <a:off x="15481300" y="691134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440" name="楕円 439">
          <a:extLst>
            <a:ext uri="{FF2B5EF4-FFF2-40B4-BE49-F238E27FC236}">
              <a16:creationId xmlns:a16="http://schemas.microsoft.com/office/drawing/2014/main" id="{FFCBE477-2BC0-4B83-BB71-819896B7F1BE}"/>
            </a:ext>
          </a:extLst>
        </xdr:cNvPr>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40</xdr:row>
      <xdr:rowOff>53340</xdr:rowOff>
    </xdr:to>
    <xdr:cxnSp macro="">
      <xdr:nvCxnSpPr>
        <xdr:cNvPr id="441" name="直線コネクタ 440">
          <a:extLst>
            <a:ext uri="{FF2B5EF4-FFF2-40B4-BE49-F238E27FC236}">
              <a16:creationId xmlns:a16="http://schemas.microsoft.com/office/drawing/2014/main" id="{EDF876CE-B1E5-455B-B963-61EA219DD35B}"/>
            </a:ext>
          </a:extLst>
        </xdr:cNvPr>
        <xdr:cNvCxnSpPr/>
      </xdr:nvCxnSpPr>
      <xdr:spPr>
        <a:xfrm>
          <a:off x="14592300" y="677037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62230</xdr:rowOff>
    </xdr:to>
    <xdr:sp macro="" textlink="">
      <xdr:nvSpPr>
        <xdr:cNvPr id="442" name="楕円 441">
          <a:extLst>
            <a:ext uri="{FF2B5EF4-FFF2-40B4-BE49-F238E27FC236}">
              <a16:creationId xmlns:a16="http://schemas.microsoft.com/office/drawing/2014/main" id="{1D3916D0-BA7B-464E-9B08-5BA490E6B851}"/>
            </a:ext>
          </a:extLst>
        </xdr:cNvPr>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83820</xdr:rowOff>
    </xdr:to>
    <xdr:cxnSp macro="">
      <xdr:nvCxnSpPr>
        <xdr:cNvPr id="443" name="直線コネクタ 442">
          <a:extLst>
            <a:ext uri="{FF2B5EF4-FFF2-40B4-BE49-F238E27FC236}">
              <a16:creationId xmlns:a16="http://schemas.microsoft.com/office/drawing/2014/main" id="{CCA87E9B-F711-481C-A625-38A045A3E75F}"/>
            </a:ext>
          </a:extLst>
        </xdr:cNvPr>
        <xdr:cNvCxnSpPr/>
      </xdr:nvCxnSpPr>
      <xdr:spPr>
        <a:xfrm>
          <a:off x="13703300" y="6697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444" name="楕円 443">
          <a:extLst>
            <a:ext uri="{FF2B5EF4-FFF2-40B4-BE49-F238E27FC236}">
              <a16:creationId xmlns:a16="http://schemas.microsoft.com/office/drawing/2014/main" id="{78FB8972-2B36-4127-90EB-A4792C251D88}"/>
            </a:ext>
          </a:extLst>
        </xdr:cNvPr>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39</xdr:row>
      <xdr:rowOff>11430</xdr:rowOff>
    </xdr:to>
    <xdr:cxnSp macro="">
      <xdr:nvCxnSpPr>
        <xdr:cNvPr id="445" name="直線コネクタ 444">
          <a:extLst>
            <a:ext uri="{FF2B5EF4-FFF2-40B4-BE49-F238E27FC236}">
              <a16:creationId xmlns:a16="http://schemas.microsoft.com/office/drawing/2014/main" id="{4B721F38-440A-4A06-A84C-3152487AB8A6}"/>
            </a:ext>
          </a:extLst>
        </xdr:cNvPr>
        <xdr:cNvCxnSpPr/>
      </xdr:nvCxnSpPr>
      <xdr:spPr>
        <a:xfrm>
          <a:off x="12814300" y="661606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EFF333BD-AAFF-4860-807E-9F2D8625696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DC97E7DF-1D06-4678-BB67-A9149BBD1717}"/>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FBAAB03-256D-4FB6-A83C-AAA31378EC02}"/>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8F8D5BE-8B02-4BB8-B4A1-F54B084B7A1D}"/>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CF09AC8D-E9A1-4F9F-85CF-9C0C528D63A6}"/>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6B843F9-5DCF-4969-93EF-0110A4C66D18}"/>
            </a:ext>
          </a:extLst>
        </xdr:cNvPr>
        <xdr:cNvSpPr txBox="1"/>
      </xdr:nvSpPr>
      <xdr:spPr>
        <a:xfrm>
          <a:off x="14389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53357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5EFEE4F5-3497-43C3-8E66-51D566C5B936}"/>
            </a:ext>
          </a:extLst>
        </xdr:cNvPr>
        <xdr:cNvSpPr txBox="1"/>
      </xdr:nvSpPr>
      <xdr:spPr>
        <a:xfrm>
          <a:off x="13500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B49894C8-6754-45A6-A938-7344EB336213}"/>
            </a:ext>
          </a:extLst>
        </xdr:cNvPr>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D7C496C-44F3-403A-A8E6-33589486FA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542C432-E41C-4138-9527-CDF1555CCE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360941C-3CB8-47FD-8B82-C5482F1D0C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6BE0C7D-7810-41AA-9794-FCAEB41503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6A33D25-2BD4-4DC6-AB25-0BFEB3197B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2701AB5-1804-43D6-B839-420797329E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EE27622-C031-4B3A-AF4F-295B8FD648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CE38080-2F59-4095-AE58-7ACC4C6C22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B0C091D-179E-47BD-90E8-B03013F0FBF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6E6C9C8-9B87-4861-8F98-F6EE07836A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3CA2BA-348D-4DD2-A44E-DF20DF6B205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735F8227-1459-4C87-A229-9D200923381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38901075-485D-452F-B792-02A26244F2E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20B54ED5-0F02-4EDF-A1E5-F02305103FF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E4705B3D-9B48-4F8A-99A6-310A06D138D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3E7BBEDC-4406-4FDA-B663-6EE55CD2B3C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26529137-458B-4C79-8070-BF606CC8BD8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4137793-E25C-4677-9887-CC99A941E6B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EF91CB5-1AF9-49C5-8CE7-5B9879A6BD1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6CA31A9C-F5FC-4625-AA15-86F1FC1EA05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FDBA32B-9596-4DD1-9ACD-321FED9DC2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C21CA87-41C2-478B-A419-3BC2A6AAEB3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58DAA528-11CB-4BA2-8460-5DD675F671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87222FE1-51C9-43FB-BDEC-3C5B56BEE2E9}"/>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56EAF2EF-C5EE-4AA7-BA98-94FD26B5A40B}"/>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3CCB5DA4-8494-43A4-B265-860D0D25627E}"/>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2639D56F-A00B-4F74-9AEE-E84C2ED0111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DF80F9BE-64D3-4984-81FA-90B990761371}"/>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D313B81A-BAC7-4B7C-91F7-6A27DCA35F95}"/>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ED7E2F21-3D3E-434F-8E87-2BCD94CF8899}"/>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2966C7EB-C45D-4CBF-A850-4F57EA65B64B}"/>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9502B124-45E2-4871-A245-AB423C4A30AF}"/>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93131FA1-AE9D-49CE-94F3-94ED17F187DA}"/>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109DFEAA-F588-4F0F-995F-D7376E7E40CE}"/>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B05FE8D-7A04-4097-B835-01D6DD8B45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F4388D2-26B3-4A04-8CFC-57B2558F2A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45A749D-FB2B-4BC9-A1BD-F25C1C69A86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CD41E7D-1731-452B-B804-04414556BB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6193AFC-91AC-4D0E-86BC-DBA20B1930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134408</xdr:rowOff>
    </xdr:from>
    <xdr:to>
      <xdr:col>116</xdr:col>
      <xdr:colOff>114300</xdr:colOff>
      <xdr:row>41</xdr:row>
      <xdr:rowOff>64558</xdr:rowOff>
    </xdr:to>
    <xdr:sp macro="" textlink="">
      <xdr:nvSpPr>
        <xdr:cNvPr id="493" name="楕円 492">
          <a:extLst>
            <a:ext uri="{FF2B5EF4-FFF2-40B4-BE49-F238E27FC236}">
              <a16:creationId xmlns:a16="http://schemas.microsoft.com/office/drawing/2014/main" id="{564756AC-1F24-4B22-BC9F-CC68F875960E}"/>
            </a:ext>
          </a:extLst>
        </xdr:cNvPr>
        <xdr:cNvSpPr/>
      </xdr:nvSpPr>
      <xdr:spPr>
        <a:xfrm>
          <a:off x="22110700" y="69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112835</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D830C2D7-9B66-4DB9-AC9B-1213F9576A3D}"/>
            </a:ext>
          </a:extLst>
        </xdr:cNvPr>
        <xdr:cNvSpPr txBox="1"/>
      </xdr:nvSpPr>
      <xdr:spPr>
        <a:xfrm>
          <a:off x="22199600" y="697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137555</xdr:rowOff>
    </xdr:from>
    <xdr:to>
      <xdr:col>112</xdr:col>
      <xdr:colOff>38100</xdr:colOff>
      <xdr:row>41</xdr:row>
      <xdr:rowOff>67705</xdr:rowOff>
    </xdr:to>
    <xdr:sp macro="" textlink="">
      <xdr:nvSpPr>
        <xdr:cNvPr id="495" name="楕円 494">
          <a:extLst>
            <a:ext uri="{FF2B5EF4-FFF2-40B4-BE49-F238E27FC236}">
              <a16:creationId xmlns:a16="http://schemas.microsoft.com/office/drawing/2014/main" id="{84AD2793-E37E-46AC-8C6A-79EFE0D8E5B9}"/>
            </a:ext>
          </a:extLst>
        </xdr:cNvPr>
        <xdr:cNvSpPr/>
      </xdr:nvSpPr>
      <xdr:spPr>
        <a:xfrm>
          <a:off x="21272500" y="69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13758</xdr:rowOff>
    </xdr:from>
    <xdr:to>
      <xdr:col>116</xdr:col>
      <xdr:colOff>63500</xdr:colOff>
      <xdr:row>41</xdr:row>
      <xdr:rowOff>16905</xdr:rowOff>
    </xdr:to>
    <xdr:cxnSp macro="">
      <xdr:nvCxnSpPr>
        <xdr:cNvPr id="496" name="直線コネクタ 495">
          <a:extLst>
            <a:ext uri="{FF2B5EF4-FFF2-40B4-BE49-F238E27FC236}">
              <a16:creationId xmlns:a16="http://schemas.microsoft.com/office/drawing/2014/main" id="{62E53C3D-B45B-4EDA-83A6-0D4D0A67FC57}"/>
            </a:ext>
          </a:extLst>
        </xdr:cNvPr>
        <xdr:cNvCxnSpPr/>
      </xdr:nvCxnSpPr>
      <xdr:spPr>
        <a:xfrm flipV="1">
          <a:off x="21323300" y="7043208"/>
          <a:ext cx="8382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58760</xdr:rowOff>
    </xdr:from>
    <xdr:to>
      <xdr:col>107</xdr:col>
      <xdr:colOff>101600</xdr:colOff>
      <xdr:row>41</xdr:row>
      <xdr:rowOff>160360</xdr:rowOff>
    </xdr:to>
    <xdr:sp macro="" textlink="">
      <xdr:nvSpPr>
        <xdr:cNvPr id="497" name="楕円 496">
          <a:extLst>
            <a:ext uri="{FF2B5EF4-FFF2-40B4-BE49-F238E27FC236}">
              <a16:creationId xmlns:a16="http://schemas.microsoft.com/office/drawing/2014/main" id="{2FB43765-2FF9-4008-B05E-F23D681B4624}"/>
            </a:ext>
          </a:extLst>
        </xdr:cNvPr>
        <xdr:cNvSpPr/>
      </xdr:nvSpPr>
      <xdr:spPr>
        <a:xfrm>
          <a:off x="20383500" y="708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16905</xdr:rowOff>
    </xdr:from>
    <xdr:to>
      <xdr:col>111</xdr:col>
      <xdr:colOff>177800</xdr:colOff>
      <xdr:row>41</xdr:row>
      <xdr:rowOff>109560</xdr:rowOff>
    </xdr:to>
    <xdr:cxnSp macro="">
      <xdr:nvCxnSpPr>
        <xdr:cNvPr id="498" name="直線コネクタ 497">
          <a:extLst>
            <a:ext uri="{FF2B5EF4-FFF2-40B4-BE49-F238E27FC236}">
              <a16:creationId xmlns:a16="http://schemas.microsoft.com/office/drawing/2014/main" id="{1B341785-3DB7-41D3-B5D3-D34A6676E509}"/>
            </a:ext>
          </a:extLst>
        </xdr:cNvPr>
        <xdr:cNvCxnSpPr/>
      </xdr:nvCxnSpPr>
      <xdr:spPr>
        <a:xfrm flipV="1">
          <a:off x="20434300" y="7046355"/>
          <a:ext cx="889000" cy="9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60067</xdr:rowOff>
    </xdr:from>
    <xdr:to>
      <xdr:col>102</xdr:col>
      <xdr:colOff>165100</xdr:colOff>
      <xdr:row>41</xdr:row>
      <xdr:rowOff>161667</xdr:rowOff>
    </xdr:to>
    <xdr:sp macro="" textlink="">
      <xdr:nvSpPr>
        <xdr:cNvPr id="499" name="楕円 498">
          <a:extLst>
            <a:ext uri="{FF2B5EF4-FFF2-40B4-BE49-F238E27FC236}">
              <a16:creationId xmlns:a16="http://schemas.microsoft.com/office/drawing/2014/main" id="{A6AB9F95-141F-435F-BB1D-72995AB36789}"/>
            </a:ext>
          </a:extLst>
        </xdr:cNvPr>
        <xdr:cNvSpPr/>
      </xdr:nvSpPr>
      <xdr:spPr>
        <a:xfrm>
          <a:off x="19494500" y="70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109560</xdr:rowOff>
    </xdr:from>
    <xdr:to>
      <xdr:col>107</xdr:col>
      <xdr:colOff>50800</xdr:colOff>
      <xdr:row>41</xdr:row>
      <xdr:rowOff>110867</xdr:rowOff>
    </xdr:to>
    <xdr:cxnSp macro="">
      <xdr:nvCxnSpPr>
        <xdr:cNvPr id="500" name="直線コネクタ 499">
          <a:extLst>
            <a:ext uri="{FF2B5EF4-FFF2-40B4-BE49-F238E27FC236}">
              <a16:creationId xmlns:a16="http://schemas.microsoft.com/office/drawing/2014/main" id="{8F3FDB82-3E56-4C1E-A235-79EB93E41351}"/>
            </a:ext>
          </a:extLst>
        </xdr:cNvPr>
        <xdr:cNvCxnSpPr/>
      </xdr:nvCxnSpPr>
      <xdr:spPr>
        <a:xfrm flipV="1">
          <a:off x="19545300" y="713901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60871</xdr:rowOff>
    </xdr:from>
    <xdr:to>
      <xdr:col>98</xdr:col>
      <xdr:colOff>38100</xdr:colOff>
      <xdr:row>41</xdr:row>
      <xdr:rowOff>162471</xdr:rowOff>
    </xdr:to>
    <xdr:sp macro="" textlink="">
      <xdr:nvSpPr>
        <xdr:cNvPr id="501" name="楕円 500">
          <a:extLst>
            <a:ext uri="{FF2B5EF4-FFF2-40B4-BE49-F238E27FC236}">
              <a16:creationId xmlns:a16="http://schemas.microsoft.com/office/drawing/2014/main" id="{59A4702F-F656-4A43-8A5A-EF82DC81CB97}"/>
            </a:ext>
          </a:extLst>
        </xdr:cNvPr>
        <xdr:cNvSpPr/>
      </xdr:nvSpPr>
      <xdr:spPr>
        <a:xfrm>
          <a:off x="18605500" y="70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110867</xdr:rowOff>
    </xdr:from>
    <xdr:to>
      <xdr:col>102</xdr:col>
      <xdr:colOff>114300</xdr:colOff>
      <xdr:row>41</xdr:row>
      <xdr:rowOff>111671</xdr:rowOff>
    </xdr:to>
    <xdr:cxnSp macro="">
      <xdr:nvCxnSpPr>
        <xdr:cNvPr id="502" name="直線コネクタ 501">
          <a:extLst>
            <a:ext uri="{FF2B5EF4-FFF2-40B4-BE49-F238E27FC236}">
              <a16:creationId xmlns:a16="http://schemas.microsoft.com/office/drawing/2014/main" id="{69BE3D5E-9790-4136-BF02-14ED8DBA428C}"/>
            </a:ext>
          </a:extLst>
        </xdr:cNvPr>
        <xdr:cNvCxnSpPr/>
      </xdr:nvCxnSpPr>
      <xdr:spPr>
        <a:xfrm flipV="1">
          <a:off x="18656300" y="714031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5286D8F2-1409-473E-894C-BEEFBAB7B6D9}"/>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DDBB6E01-C345-48B6-AF32-B34B5F29F768}"/>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497229EA-34D5-41B9-9493-64512C0BAAD1}"/>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CC87BE2D-1B6F-424D-9792-4DCC189F45F1}"/>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58832</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36EBC446-AE55-46FD-803C-B88791B726C8}"/>
            </a:ext>
          </a:extLst>
        </xdr:cNvPr>
        <xdr:cNvSpPr txBox="1"/>
      </xdr:nvSpPr>
      <xdr:spPr>
        <a:xfrm>
          <a:off x="21043411" y="708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151487</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6B5CD832-3388-46CE-8E8B-0A6D3E5E3F14}"/>
            </a:ext>
          </a:extLst>
        </xdr:cNvPr>
        <xdr:cNvSpPr txBox="1"/>
      </xdr:nvSpPr>
      <xdr:spPr>
        <a:xfrm>
          <a:off x="20167111" y="718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152794</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1167C3A-B021-4E18-AA52-C1231CB3BBEE}"/>
            </a:ext>
          </a:extLst>
        </xdr:cNvPr>
        <xdr:cNvSpPr txBox="1"/>
      </xdr:nvSpPr>
      <xdr:spPr>
        <a:xfrm>
          <a:off x="19278111" y="71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153598</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8AC987E8-B600-4EB4-BB3F-C9D6C38E7094}"/>
            </a:ext>
          </a:extLst>
        </xdr:cNvPr>
        <xdr:cNvSpPr txBox="1"/>
      </xdr:nvSpPr>
      <xdr:spPr>
        <a:xfrm>
          <a:off x="18389111" y="71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ECE5AF0-8E77-4B76-A624-57C6E56D41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929ED91-0B9B-4B97-8862-271C6B7075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4BB597B3-67A3-468F-8317-146C93F876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AA0881E-F4CD-4F0C-AC08-8E7AAEF8C69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96AF44D-A7AE-447C-A75F-69BF0EB25E5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A89FD26-792B-4D9E-8561-61F7151A2D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3FCC5E0-B09A-4F46-962D-A772FCD5B6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3646A91-10BB-4CEA-9B20-AD5ADDB15E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C4EE8BC-AFEE-4419-BB09-A7BE77218B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137AE52-6D8F-4DE4-96CE-AB97C6DABC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88F7304-596D-4D67-A5A8-F12C56FD1B3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186492FF-4CEE-4CC6-8B11-CB7803A4F29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E8E30CC-34F4-49A7-8263-405809AEF9D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D94C4C9B-46C5-4A46-9EE0-068AAC5876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4A2C09B4-97F5-4A78-9636-17F81E7E71F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2AB201A2-346E-4717-B78F-8F70AF1B5AF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FA68ABCA-0F21-4E27-86BD-8ECC7A153EC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64B6EB0D-8DE2-4136-939F-6EF50CEDF0D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9C092B4-2EAE-4F27-B7A9-9BE0363D2C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C346CB8-FC0C-4DC5-9595-3BEC22634C2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B4A1FF41-3AD7-45B2-B5DD-5FD2800954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EB041685-DD6C-45A9-B38C-43083E21FFE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BEFB98F-A51E-4477-9BC7-1DCF467107E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33E26362-07BD-4673-B78C-C932A28D13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8413A53D-6F30-4871-9B40-0C5FB6A222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F1744A93-61C9-4FA8-B766-4BD0291B88A4}"/>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D41A752-FF1C-4495-AF7F-AA989649AEE7}"/>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E925B79F-0B40-4CB8-AB27-9939EE6AC8B6}"/>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AB030D06-CD5A-487C-9A4C-64E8BA514F4B}"/>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2561FB7A-516C-4039-BC62-F432F9D83FA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A5D4DF7-D35E-407A-92DB-001D093FF2BF}"/>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2F0790E0-28A5-4C29-A637-AE567DD849C2}"/>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824A2C4F-C57F-4AE4-AC72-0E86D3AAEBC4}"/>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0D51C575-497F-4C23-859A-A63FF5454F79}"/>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CBC1B2BD-5326-4CFC-A229-27B516A814AB}"/>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E673FD41-6E5B-4927-A588-C635A395A18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C87E3D8-C877-4721-B77F-D0C2B473A8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F53D2B-AF45-4280-B301-31F1A862AA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8BA95B8-4AE7-44FB-97E3-B24FE02525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DB98225-591A-44D0-8B55-EBFC131D0F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A442E2E-DA45-4352-979E-A5AE39E7AD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52" name="楕円 551">
          <a:extLst>
            <a:ext uri="{FF2B5EF4-FFF2-40B4-BE49-F238E27FC236}">
              <a16:creationId xmlns:a16="http://schemas.microsoft.com/office/drawing/2014/main" id="{637764D0-606D-4699-9430-46319CA8ED25}"/>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ABB0767C-9C84-4715-88F4-6CDC1EA6258F}"/>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128815</xdr:rowOff>
    </xdr:from>
    <xdr:to>
      <xdr:col>81</xdr:col>
      <xdr:colOff>101600</xdr:colOff>
      <xdr:row>60</xdr:row>
      <xdr:rowOff>58965</xdr:rowOff>
    </xdr:to>
    <xdr:sp macro="" textlink="">
      <xdr:nvSpPr>
        <xdr:cNvPr id="554" name="楕円 553">
          <a:extLst>
            <a:ext uri="{FF2B5EF4-FFF2-40B4-BE49-F238E27FC236}">
              <a16:creationId xmlns:a16="http://schemas.microsoft.com/office/drawing/2014/main" id="{9C345194-94C1-41A9-80B5-F3CACE1621C7}"/>
            </a:ext>
          </a:extLst>
        </xdr:cNvPr>
        <xdr:cNvSpPr/>
      </xdr:nvSpPr>
      <xdr:spPr>
        <a:xfrm>
          <a:off x="15430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8165</xdr:rowOff>
    </xdr:from>
    <xdr:to>
      <xdr:col>85</xdr:col>
      <xdr:colOff>127000</xdr:colOff>
      <xdr:row>60</xdr:row>
      <xdr:rowOff>32657</xdr:rowOff>
    </xdr:to>
    <xdr:cxnSp macro="">
      <xdr:nvCxnSpPr>
        <xdr:cNvPr id="555" name="直線コネクタ 554">
          <a:extLst>
            <a:ext uri="{FF2B5EF4-FFF2-40B4-BE49-F238E27FC236}">
              <a16:creationId xmlns:a16="http://schemas.microsoft.com/office/drawing/2014/main" id="{CD87C358-B7EB-4554-9ADA-4B19666B824C}"/>
            </a:ext>
          </a:extLst>
        </xdr:cNvPr>
        <xdr:cNvCxnSpPr/>
      </xdr:nvCxnSpPr>
      <xdr:spPr>
        <a:xfrm>
          <a:off x="15481300" y="1029516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112485</xdr:rowOff>
    </xdr:from>
    <xdr:to>
      <xdr:col>76</xdr:col>
      <xdr:colOff>165100</xdr:colOff>
      <xdr:row>60</xdr:row>
      <xdr:rowOff>42635</xdr:rowOff>
    </xdr:to>
    <xdr:sp macro="" textlink="">
      <xdr:nvSpPr>
        <xdr:cNvPr id="556" name="楕円 555">
          <a:extLst>
            <a:ext uri="{FF2B5EF4-FFF2-40B4-BE49-F238E27FC236}">
              <a16:creationId xmlns:a16="http://schemas.microsoft.com/office/drawing/2014/main" id="{188CFA92-7738-4DA2-86EB-D6E17FAEA91E}"/>
            </a:ext>
          </a:extLst>
        </xdr:cNvPr>
        <xdr:cNvSpPr/>
      </xdr:nvSpPr>
      <xdr:spPr>
        <a:xfrm>
          <a:off x="14541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163285</xdr:rowOff>
    </xdr:from>
    <xdr:to>
      <xdr:col>81</xdr:col>
      <xdr:colOff>50800</xdr:colOff>
      <xdr:row>60</xdr:row>
      <xdr:rowOff>8165</xdr:rowOff>
    </xdr:to>
    <xdr:cxnSp macro="">
      <xdr:nvCxnSpPr>
        <xdr:cNvPr id="557" name="直線コネクタ 556">
          <a:extLst>
            <a:ext uri="{FF2B5EF4-FFF2-40B4-BE49-F238E27FC236}">
              <a16:creationId xmlns:a16="http://schemas.microsoft.com/office/drawing/2014/main" id="{DEF66771-BC11-4233-918A-81F8D0A04843}"/>
            </a:ext>
          </a:extLst>
        </xdr:cNvPr>
        <xdr:cNvCxnSpPr/>
      </xdr:nvCxnSpPr>
      <xdr:spPr>
        <a:xfrm>
          <a:off x="14592300" y="1027883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558" name="楕円 557">
          <a:extLst>
            <a:ext uri="{FF2B5EF4-FFF2-40B4-BE49-F238E27FC236}">
              <a16:creationId xmlns:a16="http://schemas.microsoft.com/office/drawing/2014/main" id="{F3D432D5-F116-4739-B40A-C607509734FB}"/>
            </a:ext>
          </a:extLst>
        </xdr:cNvPr>
        <xdr:cNvSpPr/>
      </xdr:nvSpPr>
      <xdr:spPr>
        <a:xfrm>
          <a:off x="1365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132262</xdr:rowOff>
    </xdr:from>
    <xdr:to>
      <xdr:col>76</xdr:col>
      <xdr:colOff>114300</xdr:colOff>
      <xdr:row>59</xdr:row>
      <xdr:rowOff>163285</xdr:rowOff>
    </xdr:to>
    <xdr:cxnSp macro="">
      <xdr:nvCxnSpPr>
        <xdr:cNvPr id="559" name="直線コネクタ 558">
          <a:extLst>
            <a:ext uri="{FF2B5EF4-FFF2-40B4-BE49-F238E27FC236}">
              <a16:creationId xmlns:a16="http://schemas.microsoft.com/office/drawing/2014/main" id="{D171BD64-B0BE-45A4-BC85-9D1FCEA4C449}"/>
            </a:ext>
          </a:extLst>
        </xdr:cNvPr>
        <xdr:cNvCxnSpPr/>
      </xdr:nvCxnSpPr>
      <xdr:spPr>
        <a:xfrm>
          <a:off x="13703300" y="102478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47172</xdr:rowOff>
    </xdr:from>
    <xdr:to>
      <xdr:col>67</xdr:col>
      <xdr:colOff>101600</xdr:colOff>
      <xdr:row>59</xdr:row>
      <xdr:rowOff>148772</xdr:rowOff>
    </xdr:to>
    <xdr:sp macro="" textlink="">
      <xdr:nvSpPr>
        <xdr:cNvPr id="560" name="楕円 559">
          <a:extLst>
            <a:ext uri="{FF2B5EF4-FFF2-40B4-BE49-F238E27FC236}">
              <a16:creationId xmlns:a16="http://schemas.microsoft.com/office/drawing/2014/main" id="{E196F24B-A94E-4295-931F-15626FC9FA63}"/>
            </a:ext>
          </a:extLst>
        </xdr:cNvPr>
        <xdr:cNvSpPr/>
      </xdr:nvSpPr>
      <xdr:spPr>
        <a:xfrm>
          <a:off x="12763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97972</xdr:rowOff>
    </xdr:from>
    <xdr:to>
      <xdr:col>71</xdr:col>
      <xdr:colOff>177800</xdr:colOff>
      <xdr:row>59</xdr:row>
      <xdr:rowOff>132262</xdr:rowOff>
    </xdr:to>
    <xdr:cxnSp macro="">
      <xdr:nvCxnSpPr>
        <xdr:cNvPr id="561" name="直線コネクタ 560">
          <a:extLst>
            <a:ext uri="{FF2B5EF4-FFF2-40B4-BE49-F238E27FC236}">
              <a16:creationId xmlns:a16="http://schemas.microsoft.com/office/drawing/2014/main" id="{929B54E0-F0B4-40DC-8032-7D68B1616B5B}"/>
            </a:ext>
          </a:extLst>
        </xdr:cNvPr>
        <xdr:cNvCxnSpPr/>
      </xdr:nvCxnSpPr>
      <xdr:spPr>
        <a:xfrm>
          <a:off x="12814300" y="102135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6DBD553B-CE95-48CE-9398-749760955BDD}"/>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2A3D045D-4FAD-4694-B20C-B2CE061D9620}"/>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ADDAE961-16ED-444C-9056-895144C40442}"/>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3FA273D-8EFB-407B-9E33-2D87F3A4BAE1}"/>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75492</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CB6013E-57A1-4302-9A1E-E5F056E3C786}"/>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59162</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69C0A3A3-7300-4254-89A6-D11E609E3ABB}"/>
            </a:ext>
          </a:extLst>
        </xdr:cNvPr>
        <xdr:cNvSpPr txBox="1"/>
      </xdr:nvSpPr>
      <xdr:spPr>
        <a:xfrm>
          <a:off x="14389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28139</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F6E43F1A-88AB-4E08-B797-B859F213605A}"/>
            </a:ext>
          </a:extLst>
        </xdr:cNvPr>
        <xdr:cNvSpPr txBox="1"/>
      </xdr:nvSpPr>
      <xdr:spPr>
        <a:xfrm>
          <a:off x="13500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165299</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822FEE97-0C4C-4533-862F-63F159E9805C}"/>
            </a:ext>
          </a:extLst>
        </xdr:cNvPr>
        <xdr:cNvSpPr txBox="1"/>
      </xdr:nvSpPr>
      <xdr:spPr>
        <a:xfrm>
          <a:off x="12611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C6ADEDE-17DA-462F-8A95-F80B0AA205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E2D75E2E-24C7-46D4-BCCA-F27DA2D0FA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0FF4182-11AC-4BC8-BE31-58D1A63AD0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FAD5E26-AD8F-4FE2-9165-0F957351B4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66F0897-E6ED-44B7-B5E1-93417D10A7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ACED4BF-E14D-42B8-9DB4-8E06B0DD45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0F94CC9-D31C-4896-897F-C3B945CC8F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D5C5AF5-007C-457D-8AA8-CE1E5B41D7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32E48141-A8FF-4C87-9BDA-8C44E7390F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DC8A2F8-4586-4ECA-B994-ADEDE59B79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EFAE0146-9C81-4CEE-A52C-69D39236E6A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8B4470A2-665F-4FEE-BE1E-30BB8A46C5C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9C6CBD6-D05C-44EF-AFDC-6B916204922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725AAA5F-8E56-4E8E-9B1F-A025555B5A0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40CF345C-7A0B-4088-9861-62EE9F52EAD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B9351C76-0308-4A0F-B39A-005D829957B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C5AFE548-5AAB-44BB-8CDF-0DA49AF324A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444483C-A4D5-4AEA-92E0-C52D5801CDE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1F248F2A-5DF1-4366-B458-6C6AE8DF71C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A92A415A-3A17-473B-B30E-93BD8EF1634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1876EEF3-D063-4F67-B93A-58B8012F76B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3F9081B4-964A-4B90-A7CF-F29833BA804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1FAA2394-FF58-4BD0-9AF3-C457A3292A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8ECF9FDC-C421-4CA9-90F4-491F3904450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8F6F4029-592F-4943-99D8-755BB1336F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3EC50957-7059-4BF7-A764-CECF24FC7FAD}"/>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E9AB32FF-3079-4206-AD29-0FEFF6610D0C}"/>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7F64C9EA-288F-4997-BF63-7F3FC8D2F81F}"/>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629CF519-7CDF-4ED3-A229-EBCC7FFDE384}"/>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0F23F7A2-AAE6-4941-8B46-D1C910AC642E}"/>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2FDA254C-867D-4F6E-9471-7AC67127B075}"/>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B7DA7802-5239-402E-BF31-CE4B597501F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873BF29A-CAB4-4C99-834D-3A3C9469D08A}"/>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8ED23650-6AAD-483F-A355-0CE596FED0F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6FB68B9F-2F90-49B2-93A4-8D73EB16480B}"/>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EC82BE8C-85A7-4CCC-B2D0-F461EB947704}"/>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C5AD02C-2088-4D01-A9EF-2A55280DE1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CA35862-649B-4916-9F7A-3EE97FD593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FBC195F-B5A3-482C-8868-A31AD4B8DC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0DCDCC9-E624-4B7B-9359-54811CF963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84383BC-05D4-469D-B268-E4C157FCC1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68399</xdr:rowOff>
    </xdr:from>
    <xdr:to>
      <xdr:col>116</xdr:col>
      <xdr:colOff>114300</xdr:colOff>
      <xdr:row>55</xdr:row>
      <xdr:rowOff>169999</xdr:rowOff>
    </xdr:to>
    <xdr:sp macro="" textlink="">
      <xdr:nvSpPr>
        <xdr:cNvPr id="611" name="楕円 610">
          <a:extLst>
            <a:ext uri="{FF2B5EF4-FFF2-40B4-BE49-F238E27FC236}">
              <a16:creationId xmlns:a16="http://schemas.microsoft.com/office/drawing/2014/main" id="{D4EBB644-AA77-4FD5-8BD6-F09C10AF13EB}"/>
            </a:ext>
          </a:extLst>
        </xdr:cNvPr>
        <xdr:cNvSpPr/>
      </xdr:nvSpPr>
      <xdr:spPr>
        <a:xfrm>
          <a:off x="221107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21426</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F3DCBD22-9D4A-44EA-9618-8A92CB166E2F}"/>
            </a:ext>
          </a:extLst>
        </xdr:cNvPr>
        <xdr:cNvSpPr txBox="1"/>
      </xdr:nvSpPr>
      <xdr:spPr>
        <a:xfrm>
          <a:off x="22199600" y="945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91259</xdr:rowOff>
    </xdr:from>
    <xdr:to>
      <xdr:col>112</xdr:col>
      <xdr:colOff>38100</xdr:colOff>
      <xdr:row>56</xdr:row>
      <xdr:rowOff>21409</xdr:rowOff>
    </xdr:to>
    <xdr:sp macro="" textlink="">
      <xdr:nvSpPr>
        <xdr:cNvPr id="613" name="楕円 612">
          <a:extLst>
            <a:ext uri="{FF2B5EF4-FFF2-40B4-BE49-F238E27FC236}">
              <a16:creationId xmlns:a16="http://schemas.microsoft.com/office/drawing/2014/main" id="{263B8C3A-3AEB-47D6-A08F-276EB089C5E2}"/>
            </a:ext>
          </a:extLst>
        </xdr:cNvPr>
        <xdr:cNvSpPr/>
      </xdr:nvSpPr>
      <xdr:spPr>
        <a:xfrm>
          <a:off x="212725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119199</xdr:rowOff>
    </xdr:from>
    <xdr:to>
      <xdr:col>116</xdr:col>
      <xdr:colOff>63500</xdr:colOff>
      <xdr:row>55</xdr:row>
      <xdr:rowOff>142059</xdr:rowOff>
    </xdr:to>
    <xdr:cxnSp macro="">
      <xdr:nvCxnSpPr>
        <xdr:cNvPr id="614" name="直線コネクタ 613">
          <a:extLst>
            <a:ext uri="{FF2B5EF4-FFF2-40B4-BE49-F238E27FC236}">
              <a16:creationId xmlns:a16="http://schemas.microsoft.com/office/drawing/2014/main" id="{91792AF9-1E45-409E-99BF-97075972637B}"/>
            </a:ext>
          </a:extLst>
        </xdr:cNvPr>
        <xdr:cNvCxnSpPr/>
      </xdr:nvCxnSpPr>
      <xdr:spPr>
        <a:xfrm flipV="1">
          <a:off x="21323300" y="95489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114119</xdr:rowOff>
    </xdr:from>
    <xdr:to>
      <xdr:col>107</xdr:col>
      <xdr:colOff>101600</xdr:colOff>
      <xdr:row>56</xdr:row>
      <xdr:rowOff>44269</xdr:rowOff>
    </xdr:to>
    <xdr:sp macro="" textlink="">
      <xdr:nvSpPr>
        <xdr:cNvPr id="615" name="楕円 614">
          <a:extLst>
            <a:ext uri="{FF2B5EF4-FFF2-40B4-BE49-F238E27FC236}">
              <a16:creationId xmlns:a16="http://schemas.microsoft.com/office/drawing/2014/main" id="{4A2A3EA6-E08A-44A9-90F1-4D1A9361967C}"/>
            </a:ext>
          </a:extLst>
        </xdr:cNvPr>
        <xdr:cNvSpPr/>
      </xdr:nvSpPr>
      <xdr:spPr>
        <a:xfrm>
          <a:off x="20383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142059</xdr:rowOff>
    </xdr:from>
    <xdr:to>
      <xdr:col>111</xdr:col>
      <xdr:colOff>177800</xdr:colOff>
      <xdr:row>55</xdr:row>
      <xdr:rowOff>164919</xdr:rowOff>
    </xdr:to>
    <xdr:cxnSp macro="">
      <xdr:nvCxnSpPr>
        <xdr:cNvPr id="616" name="直線コネクタ 615">
          <a:extLst>
            <a:ext uri="{FF2B5EF4-FFF2-40B4-BE49-F238E27FC236}">
              <a16:creationId xmlns:a16="http://schemas.microsoft.com/office/drawing/2014/main" id="{1F8D96AB-437A-4ECD-A823-C0BFD48EB103}"/>
            </a:ext>
          </a:extLst>
        </xdr:cNvPr>
        <xdr:cNvCxnSpPr/>
      </xdr:nvCxnSpPr>
      <xdr:spPr>
        <a:xfrm flipV="1">
          <a:off x="20434300" y="9571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140244</xdr:rowOff>
    </xdr:from>
    <xdr:to>
      <xdr:col>102</xdr:col>
      <xdr:colOff>165100</xdr:colOff>
      <xdr:row>56</xdr:row>
      <xdr:rowOff>70394</xdr:rowOff>
    </xdr:to>
    <xdr:sp macro="" textlink="">
      <xdr:nvSpPr>
        <xdr:cNvPr id="617" name="楕円 616">
          <a:extLst>
            <a:ext uri="{FF2B5EF4-FFF2-40B4-BE49-F238E27FC236}">
              <a16:creationId xmlns:a16="http://schemas.microsoft.com/office/drawing/2014/main" id="{AE372CE6-BD43-4B55-BE89-478D87BA2337}"/>
            </a:ext>
          </a:extLst>
        </xdr:cNvPr>
        <xdr:cNvSpPr/>
      </xdr:nvSpPr>
      <xdr:spPr>
        <a:xfrm>
          <a:off x="19494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164919</xdr:rowOff>
    </xdr:from>
    <xdr:to>
      <xdr:col>107</xdr:col>
      <xdr:colOff>50800</xdr:colOff>
      <xdr:row>56</xdr:row>
      <xdr:rowOff>19594</xdr:rowOff>
    </xdr:to>
    <xdr:cxnSp macro="">
      <xdr:nvCxnSpPr>
        <xdr:cNvPr id="618" name="直線コネクタ 617">
          <a:extLst>
            <a:ext uri="{FF2B5EF4-FFF2-40B4-BE49-F238E27FC236}">
              <a16:creationId xmlns:a16="http://schemas.microsoft.com/office/drawing/2014/main" id="{CC48CC09-61A7-4171-B159-0C341EE82DDE}"/>
            </a:ext>
          </a:extLst>
        </xdr:cNvPr>
        <xdr:cNvCxnSpPr/>
      </xdr:nvCxnSpPr>
      <xdr:spPr>
        <a:xfrm flipV="1">
          <a:off x="19545300" y="95946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163104</xdr:rowOff>
    </xdr:from>
    <xdr:to>
      <xdr:col>98</xdr:col>
      <xdr:colOff>38100</xdr:colOff>
      <xdr:row>56</xdr:row>
      <xdr:rowOff>93254</xdr:rowOff>
    </xdr:to>
    <xdr:sp macro="" textlink="">
      <xdr:nvSpPr>
        <xdr:cNvPr id="619" name="楕円 618">
          <a:extLst>
            <a:ext uri="{FF2B5EF4-FFF2-40B4-BE49-F238E27FC236}">
              <a16:creationId xmlns:a16="http://schemas.microsoft.com/office/drawing/2014/main" id="{F70636CB-9A72-48BF-A68E-F7C7E0EFF858}"/>
            </a:ext>
          </a:extLst>
        </xdr:cNvPr>
        <xdr:cNvSpPr/>
      </xdr:nvSpPr>
      <xdr:spPr>
        <a:xfrm>
          <a:off x="186055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19594</xdr:rowOff>
    </xdr:from>
    <xdr:to>
      <xdr:col>102</xdr:col>
      <xdr:colOff>114300</xdr:colOff>
      <xdr:row>56</xdr:row>
      <xdr:rowOff>42454</xdr:rowOff>
    </xdr:to>
    <xdr:cxnSp macro="">
      <xdr:nvCxnSpPr>
        <xdr:cNvPr id="620" name="直線コネクタ 619">
          <a:extLst>
            <a:ext uri="{FF2B5EF4-FFF2-40B4-BE49-F238E27FC236}">
              <a16:creationId xmlns:a16="http://schemas.microsoft.com/office/drawing/2014/main" id="{4571B037-5541-4D76-A21F-127DE681E7EE}"/>
            </a:ext>
          </a:extLst>
        </xdr:cNvPr>
        <xdr:cNvCxnSpPr/>
      </xdr:nvCxnSpPr>
      <xdr:spPr>
        <a:xfrm flipV="1">
          <a:off x="18656300" y="96207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FE5DFE16-0C25-4FEB-843C-08B9240F8738}"/>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D12CF986-4460-413F-8FAD-4B2E158CDDD1}"/>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1BEF989F-C880-49F1-9206-C8014B33A034}"/>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5258F7AD-9AE9-470D-BEEF-0C880CCC214F}"/>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37936</xdr:rowOff>
    </xdr:from>
    <xdr:ext cx="469744" cy="259045"/>
    <xdr:sp macro="" textlink="">
      <xdr:nvSpPr>
        <xdr:cNvPr id="625" name="n_1mainValue【保健センター・保健所】&#10;一人当たり面積">
          <a:extLst>
            <a:ext uri="{FF2B5EF4-FFF2-40B4-BE49-F238E27FC236}">
              <a16:creationId xmlns:a16="http://schemas.microsoft.com/office/drawing/2014/main" id="{EDA2A55E-DEB8-466B-8BB3-1C7BD463CC0F}"/>
            </a:ext>
          </a:extLst>
        </xdr:cNvPr>
        <xdr:cNvSpPr txBox="1"/>
      </xdr:nvSpPr>
      <xdr:spPr>
        <a:xfrm>
          <a:off x="21075727" y="929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60796</xdr:rowOff>
    </xdr:from>
    <xdr:ext cx="469744" cy="259045"/>
    <xdr:sp macro="" textlink="">
      <xdr:nvSpPr>
        <xdr:cNvPr id="626" name="n_2mainValue【保健センター・保健所】&#10;一人当たり面積">
          <a:extLst>
            <a:ext uri="{FF2B5EF4-FFF2-40B4-BE49-F238E27FC236}">
              <a16:creationId xmlns:a16="http://schemas.microsoft.com/office/drawing/2014/main" id="{44F465D9-478C-48AB-80D8-BCB4DF7DB4ED}"/>
            </a:ext>
          </a:extLst>
        </xdr:cNvPr>
        <xdr:cNvSpPr txBox="1"/>
      </xdr:nvSpPr>
      <xdr:spPr>
        <a:xfrm>
          <a:off x="20199427" y="93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86921</xdr:rowOff>
    </xdr:from>
    <xdr:ext cx="469744" cy="259045"/>
    <xdr:sp macro="" textlink="">
      <xdr:nvSpPr>
        <xdr:cNvPr id="627" name="n_3mainValue【保健センター・保健所】&#10;一人当たり面積">
          <a:extLst>
            <a:ext uri="{FF2B5EF4-FFF2-40B4-BE49-F238E27FC236}">
              <a16:creationId xmlns:a16="http://schemas.microsoft.com/office/drawing/2014/main" id="{FE82B48B-804D-478F-8A79-CB16297FC3E1}"/>
            </a:ext>
          </a:extLst>
        </xdr:cNvPr>
        <xdr:cNvSpPr txBox="1"/>
      </xdr:nvSpPr>
      <xdr:spPr>
        <a:xfrm>
          <a:off x="19310427" y="934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109781</xdr:rowOff>
    </xdr:from>
    <xdr:ext cx="469744" cy="259045"/>
    <xdr:sp macro="" textlink="">
      <xdr:nvSpPr>
        <xdr:cNvPr id="628" name="n_4mainValue【保健センター・保健所】&#10;一人当たり面積">
          <a:extLst>
            <a:ext uri="{FF2B5EF4-FFF2-40B4-BE49-F238E27FC236}">
              <a16:creationId xmlns:a16="http://schemas.microsoft.com/office/drawing/2014/main" id="{5723EE96-087E-451C-AB01-C941A2A7F76A}"/>
            </a:ext>
          </a:extLst>
        </xdr:cNvPr>
        <xdr:cNvSpPr txBox="1"/>
      </xdr:nvSpPr>
      <xdr:spPr>
        <a:xfrm>
          <a:off x="18421427" y="936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338E1DA9-82EC-4A3B-9D50-8B053694D3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3449C1A4-48C6-4C65-941F-2A3B8951C9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4EEBCE2F-2C51-473D-93D8-2B4590F7EB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4175D6DD-C135-4505-8092-342230A11E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C7D5ACB1-73ED-4A6A-9B36-523557B31E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6275FB1C-AC2C-44BB-8CAF-27EBFD93F4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F877A73-330C-49C6-AF0D-8978FB1E4C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15205601-CB4D-4EA8-AE9C-1578C244D9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64A347E9-2606-4A32-A389-3954A466C64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CE2C13AD-51D0-4895-80B5-A958E57C4C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DB022699-CE73-4721-A2D6-F1CD879C01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54C7EB0D-D66D-4422-B495-0B5EA8C287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CDEE723F-E228-4DD9-83A9-5571AA6D025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48C5AD05-3AC7-4304-89EB-F3CC8559E9F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96876799-101F-4768-B78F-43B651D3937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9C1E9B82-0E10-4D5A-83BB-EB8440403C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D1730413-90FD-4194-8A88-D47C4F6B8C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53A86B62-D010-4397-9662-C2C140B3C61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E60057C6-940A-42C3-A154-45FE469249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5AC11C48-BEBE-455B-9E4D-DA42786928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A720736B-50B4-4EEE-98C5-8B1A529426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D25BBB2-C6F2-40D0-AA0D-FEA152BA83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BE8C8D81-C1C2-4950-B518-182054088F8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705451CB-BD23-4A32-8A6D-F1235DE3CD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E4BB6B6F-AC94-421A-A380-D80C1FE17215}"/>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5206AF17-5C5A-4992-97F6-23F54713860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6FDE5A37-2AF7-43E2-9D14-546AADDB3AA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377B988B-D307-4F22-8C9D-E669EF6EC97F}"/>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A83E15A7-6AB9-4510-A73F-8167938C8D4B}"/>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515092E5-64A8-412E-B928-B94A9833E805}"/>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CD71B23E-D95B-449C-808F-C2ED71291495}"/>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4366783F-88B1-4610-B4BD-6CEF6A2401D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E9956014-BAAF-4258-9E4B-C03A81F2EDE6}"/>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64064117-5C66-4047-8AAD-31AA23415AD7}"/>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CCC8F401-317A-420F-9671-3A1A9135032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DD94AD0-B780-4BAC-AAA5-3C446AEB24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15F4040-FA09-413C-80E3-297D427D72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57726B0-CB53-4C40-AD1D-AB37573575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3672534-D73C-4CEF-AA51-2924922FC5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AA92424-5417-4E06-BD04-71B9681407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53975</xdr:rowOff>
    </xdr:from>
    <xdr:to>
      <xdr:col>85</xdr:col>
      <xdr:colOff>177800</xdr:colOff>
      <xdr:row>79</xdr:row>
      <xdr:rowOff>155575</xdr:rowOff>
    </xdr:to>
    <xdr:sp macro="" textlink="">
      <xdr:nvSpPr>
        <xdr:cNvPr id="669" name="楕円 668">
          <a:extLst>
            <a:ext uri="{FF2B5EF4-FFF2-40B4-BE49-F238E27FC236}">
              <a16:creationId xmlns:a16="http://schemas.microsoft.com/office/drawing/2014/main" id="{905DE81A-B7D0-4399-BAEB-E42A959FD60A}"/>
            </a:ext>
          </a:extLst>
        </xdr:cNvPr>
        <xdr:cNvSpPr/>
      </xdr:nvSpPr>
      <xdr:spPr>
        <a:xfrm>
          <a:off x="162687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76852</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AA4C3F64-718E-4C30-8F7D-50CB57ECC88C}"/>
            </a:ext>
          </a:extLst>
        </xdr:cNvPr>
        <xdr:cNvSpPr txBox="1"/>
      </xdr:nvSpPr>
      <xdr:spPr>
        <a:xfrm>
          <a:off x="16357600"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71" name="楕円 670">
          <a:extLst>
            <a:ext uri="{FF2B5EF4-FFF2-40B4-BE49-F238E27FC236}">
              <a16:creationId xmlns:a16="http://schemas.microsoft.com/office/drawing/2014/main" id="{C4F9E27D-0F70-42F1-8ED1-50B246A63502}"/>
            </a:ext>
          </a:extLst>
        </xdr:cNvPr>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104775</xdr:rowOff>
    </xdr:to>
    <xdr:cxnSp macro="">
      <xdr:nvCxnSpPr>
        <xdr:cNvPr id="672" name="直線コネクタ 671">
          <a:extLst>
            <a:ext uri="{FF2B5EF4-FFF2-40B4-BE49-F238E27FC236}">
              <a16:creationId xmlns:a16="http://schemas.microsoft.com/office/drawing/2014/main" id="{D6F346B8-4839-4A41-801A-5E777CE7EA81}"/>
            </a:ext>
          </a:extLst>
        </xdr:cNvPr>
        <xdr:cNvCxnSpPr/>
      </xdr:nvCxnSpPr>
      <xdr:spPr>
        <a:xfrm>
          <a:off x="15481300" y="135940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118745</xdr:rowOff>
    </xdr:from>
    <xdr:to>
      <xdr:col>76</xdr:col>
      <xdr:colOff>165100</xdr:colOff>
      <xdr:row>79</xdr:row>
      <xdr:rowOff>48895</xdr:rowOff>
    </xdr:to>
    <xdr:sp macro="" textlink="">
      <xdr:nvSpPr>
        <xdr:cNvPr id="673" name="楕円 672">
          <a:extLst>
            <a:ext uri="{FF2B5EF4-FFF2-40B4-BE49-F238E27FC236}">
              <a16:creationId xmlns:a16="http://schemas.microsoft.com/office/drawing/2014/main" id="{EE79D3F8-4E4D-4698-A3B7-70BA0C6E9A2D}"/>
            </a:ext>
          </a:extLst>
        </xdr:cNvPr>
        <xdr:cNvSpPr/>
      </xdr:nvSpPr>
      <xdr:spPr>
        <a:xfrm>
          <a:off x="14541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169545</xdr:rowOff>
    </xdr:from>
    <xdr:to>
      <xdr:col>81</xdr:col>
      <xdr:colOff>50800</xdr:colOff>
      <xdr:row>79</xdr:row>
      <xdr:rowOff>49530</xdr:rowOff>
    </xdr:to>
    <xdr:cxnSp macro="">
      <xdr:nvCxnSpPr>
        <xdr:cNvPr id="674" name="直線コネクタ 673">
          <a:extLst>
            <a:ext uri="{FF2B5EF4-FFF2-40B4-BE49-F238E27FC236}">
              <a16:creationId xmlns:a16="http://schemas.microsoft.com/office/drawing/2014/main" id="{72ABC554-9326-4DC4-928F-0A4D94F84A1B}"/>
            </a:ext>
          </a:extLst>
        </xdr:cNvPr>
        <xdr:cNvCxnSpPr/>
      </xdr:nvCxnSpPr>
      <xdr:spPr>
        <a:xfrm>
          <a:off x="14592300" y="135426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118745</xdr:rowOff>
    </xdr:from>
    <xdr:to>
      <xdr:col>72</xdr:col>
      <xdr:colOff>38100</xdr:colOff>
      <xdr:row>79</xdr:row>
      <xdr:rowOff>48895</xdr:rowOff>
    </xdr:to>
    <xdr:sp macro="" textlink="">
      <xdr:nvSpPr>
        <xdr:cNvPr id="675" name="楕円 674">
          <a:extLst>
            <a:ext uri="{FF2B5EF4-FFF2-40B4-BE49-F238E27FC236}">
              <a16:creationId xmlns:a16="http://schemas.microsoft.com/office/drawing/2014/main" id="{028D38A9-7BCE-458B-8F31-A982D11CD4DC}"/>
            </a:ext>
          </a:extLst>
        </xdr:cNvPr>
        <xdr:cNvSpPr/>
      </xdr:nvSpPr>
      <xdr:spPr>
        <a:xfrm>
          <a:off x="13652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169545</xdr:rowOff>
    </xdr:from>
    <xdr:to>
      <xdr:col>76</xdr:col>
      <xdr:colOff>114300</xdr:colOff>
      <xdr:row>78</xdr:row>
      <xdr:rowOff>169545</xdr:rowOff>
    </xdr:to>
    <xdr:cxnSp macro="">
      <xdr:nvCxnSpPr>
        <xdr:cNvPr id="676" name="直線コネクタ 675">
          <a:extLst>
            <a:ext uri="{FF2B5EF4-FFF2-40B4-BE49-F238E27FC236}">
              <a16:creationId xmlns:a16="http://schemas.microsoft.com/office/drawing/2014/main" id="{7FE4FEDE-29D7-44F3-811D-7B3D21C05719}"/>
            </a:ext>
          </a:extLst>
        </xdr:cNvPr>
        <xdr:cNvCxnSpPr/>
      </xdr:nvCxnSpPr>
      <xdr:spPr>
        <a:xfrm>
          <a:off x="13703300" y="13542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71120</xdr:rowOff>
    </xdr:from>
    <xdr:to>
      <xdr:col>67</xdr:col>
      <xdr:colOff>101600</xdr:colOff>
      <xdr:row>79</xdr:row>
      <xdr:rowOff>1270</xdr:rowOff>
    </xdr:to>
    <xdr:sp macro="" textlink="">
      <xdr:nvSpPr>
        <xdr:cNvPr id="677" name="楕円 676">
          <a:extLst>
            <a:ext uri="{FF2B5EF4-FFF2-40B4-BE49-F238E27FC236}">
              <a16:creationId xmlns:a16="http://schemas.microsoft.com/office/drawing/2014/main" id="{F36E59F9-5F2D-4225-9899-0D9283948A55}"/>
            </a:ext>
          </a:extLst>
        </xdr:cNvPr>
        <xdr:cNvSpPr/>
      </xdr:nvSpPr>
      <xdr:spPr>
        <a:xfrm>
          <a:off x="12763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121920</xdr:rowOff>
    </xdr:from>
    <xdr:to>
      <xdr:col>71</xdr:col>
      <xdr:colOff>177800</xdr:colOff>
      <xdr:row>78</xdr:row>
      <xdr:rowOff>169545</xdr:rowOff>
    </xdr:to>
    <xdr:cxnSp macro="">
      <xdr:nvCxnSpPr>
        <xdr:cNvPr id="678" name="直線コネクタ 677">
          <a:extLst>
            <a:ext uri="{FF2B5EF4-FFF2-40B4-BE49-F238E27FC236}">
              <a16:creationId xmlns:a16="http://schemas.microsoft.com/office/drawing/2014/main" id="{02173B6D-9E5B-4431-9D97-21DE3A150D71}"/>
            </a:ext>
          </a:extLst>
        </xdr:cNvPr>
        <xdr:cNvCxnSpPr/>
      </xdr:nvCxnSpPr>
      <xdr:spPr>
        <a:xfrm>
          <a:off x="12814300" y="13495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9" name="n_1aveValue【消防施設】&#10;有形固定資産減価償却率">
          <a:extLst>
            <a:ext uri="{FF2B5EF4-FFF2-40B4-BE49-F238E27FC236}">
              <a16:creationId xmlns:a16="http://schemas.microsoft.com/office/drawing/2014/main" id="{5E5B4D2C-94DA-4861-A2B0-9F446480F8C5}"/>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22D106BC-07EC-4C29-8BB4-193FD0E891D8}"/>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36400D79-7D21-490D-808E-0875FDBE34E1}"/>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716ECB8B-9472-4BDA-A99B-94C2B375F549}"/>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83" name="n_1mainValue【消防施設】&#10;有形固定資産減価償却率">
          <a:extLst>
            <a:ext uri="{FF2B5EF4-FFF2-40B4-BE49-F238E27FC236}">
              <a16:creationId xmlns:a16="http://schemas.microsoft.com/office/drawing/2014/main" id="{D96CE028-898D-44AD-90E6-7DE9D1FB379A}"/>
            </a:ext>
          </a:extLst>
        </xdr:cNvPr>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65422</xdr:rowOff>
    </xdr:from>
    <xdr:ext cx="405111" cy="259045"/>
    <xdr:sp macro="" textlink="">
      <xdr:nvSpPr>
        <xdr:cNvPr id="684" name="n_2mainValue【消防施設】&#10;有形固定資産減価償却率">
          <a:extLst>
            <a:ext uri="{FF2B5EF4-FFF2-40B4-BE49-F238E27FC236}">
              <a16:creationId xmlns:a16="http://schemas.microsoft.com/office/drawing/2014/main" id="{E9E45CEE-BC61-42AE-AD16-9C4A3AFA690A}"/>
            </a:ext>
          </a:extLst>
        </xdr:cNvPr>
        <xdr:cNvSpPr txBox="1"/>
      </xdr:nvSpPr>
      <xdr:spPr>
        <a:xfrm>
          <a:off x="14389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65422</xdr:rowOff>
    </xdr:from>
    <xdr:ext cx="405111" cy="259045"/>
    <xdr:sp macro="" textlink="">
      <xdr:nvSpPr>
        <xdr:cNvPr id="685" name="n_3mainValue【消防施設】&#10;有形固定資産減価償却率">
          <a:extLst>
            <a:ext uri="{FF2B5EF4-FFF2-40B4-BE49-F238E27FC236}">
              <a16:creationId xmlns:a16="http://schemas.microsoft.com/office/drawing/2014/main" id="{F1E62FE3-1A51-4C22-B841-6125EA4D049D}"/>
            </a:ext>
          </a:extLst>
        </xdr:cNvPr>
        <xdr:cNvSpPr txBox="1"/>
      </xdr:nvSpPr>
      <xdr:spPr>
        <a:xfrm>
          <a:off x="13500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17797</xdr:rowOff>
    </xdr:from>
    <xdr:ext cx="405111" cy="259045"/>
    <xdr:sp macro="" textlink="">
      <xdr:nvSpPr>
        <xdr:cNvPr id="686" name="n_4mainValue【消防施設】&#10;有形固定資産減価償却率">
          <a:extLst>
            <a:ext uri="{FF2B5EF4-FFF2-40B4-BE49-F238E27FC236}">
              <a16:creationId xmlns:a16="http://schemas.microsoft.com/office/drawing/2014/main" id="{6C8CFD14-FA8C-4363-A336-487FA9F78E9F}"/>
            </a:ext>
          </a:extLst>
        </xdr:cNvPr>
        <xdr:cNvSpPr txBox="1"/>
      </xdr:nvSpPr>
      <xdr:spPr>
        <a:xfrm>
          <a:off x="126117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3F9D8B73-3864-443A-928D-5A33426F26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534ECAD3-CB8D-4602-8EA2-0571039794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467CD57C-656E-4347-80B6-90BFA458C1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2EF6D059-ABFF-4DB3-8916-6B8285C75E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AD4B24D-4F80-4525-8FDA-DED3024580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81DAD1A-7B4F-4C15-9938-5FA0CE19ED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2A388AFC-2679-4FF6-BC49-D4987F2593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B38AFE3C-0A16-4534-B9AC-D9F903D06E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FEB873FA-316C-4D1C-863A-E0A6EAF9F1B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8B5A306-5E24-438E-9F7B-E1C0935BB9B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D5030364-8500-4AAE-9176-940E2CA94B7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928CE91E-D262-4A30-BF14-57175E0B71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3564DEDA-3882-4436-BD79-EEC0EC537E4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7FCCCB68-94F0-4205-BA77-EB2FE051FBB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1465565C-3853-41ED-B666-EF7F0FFCE2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8AF58B40-CD02-4273-B6DE-9ACFF664C9E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0AC757F-180E-4E3B-913A-C0673F245F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E014C6FC-3D29-482B-97B4-509FD8FA0F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646A276B-9458-45FC-BAED-C0E1B4A3071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B3C4187-3169-4551-A1E8-32C811A04D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252F1A06-BF04-4D97-923E-A066955CBF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289F6343-8265-44CF-9C1B-DDFC6845A938}"/>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11B904BB-FE55-4945-9321-6D36ED01B35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F4D619B3-CF5B-4DAA-86C2-ABA7F14C7FB2}"/>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F66A1A0E-E20B-491E-8136-56B54E8E8FE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348142CA-AA6A-4929-9AA7-7E9808E56C25}"/>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23AB9074-B715-4C9C-952E-1015BB48A43C}"/>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29F329FE-F679-4358-85A4-D71C0DDC704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F366D9D5-8EA9-48A5-A32D-3145F593AD32}"/>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7640DF8B-1AD2-4B41-B871-FCA379B7D084}"/>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E98B76B3-777A-40AF-873C-658340354FCD}"/>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455E2F52-B243-4C10-A839-40AE67479C1F}"/>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BA3D376-956C-4447-B5A3-5BAC478F2C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3EC6ED4-56FF-4F01-88ED-CEF80DE4E5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6D2A34E-71F0-4F40-A668-7DE2853817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F6B4D17F-45D8-436A-A6CE-A08B1FA360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A11DC9F-80C1-4834-81A2-32BD83F1B0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49022</xdr:rowOff>
    </xdr:from>
    <xdr:to>
      <xdr:col>116</xdr:col>
      <xdr:colOff>114300</xdr:colOff>
      <xdr:row>79</xdr:row>
      <xdr:rowOff>150622</xdr:rowOff>
    </xdr:to>
    <xdr:sp macro="" textlink="">
      <xdr:nvSpPr>
        <xdr:cNvPr id="724" name="楕円 723">
          <a:extLst>
            <a:ext uri="{FF2B5EF4-FFF2-40B4-BE49-F238E27FC236}">
              <a16:creationId xmlns:a16="http://schemas.microsoft.com/office/drawing/2014/main" id="{00E9736B-6E2C-484A-BB62-7E492B5070BF}"/>
            </a:ext>
          </a:extLst>
        </xdr:cNvPr>
        <xdr:cNvSpPr/>
      </xdr:nvSpPr>
      <xdr:spPr>
        <a:xfrm>
          <a:off x="221107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135399</xdr:rowOff>
    </xdr:from>
    <xdr:ext cx="469744" cy="259045"/>
    <xdr:sp macro="" textlink="">
      <xdr:nvSpPr>
        <xdr:cNvPr id="725" name="【消防施設】&#10;一人当たり面積該当値テキスト">
          <a:extLst>
            <a:ext uri="{FF2B5EF4-FFF2-40B4-BE49-F238E27FC236}">
              <a16:creationId xmlns:a16="http://schemas.microsoft.com/office/drawing/2014/main" id="{3E2D75AE-1446-4933-BCE3-9F70C0FF65C4}"/>
            </a:ext>
          </a:extLst>
        </xdr:cNvPr>
        <xdr:cNvSpPr txBox="1"/>
      </xdr:nvSpPr>
      <xdr:spPr>
        <a:xfrm>
          <a:off x="22199600" y="135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62737</xdr:rowOff>
    </xdr:from>
    <xdr:to>
      <xdr:col>112</xdr:col>
      <xdr:colOff>38100</xdr:colOff>
      <xdr:row>79</xdr:row>
      <xdr:rowOff>164337</xdr:rowOff>
    </xdr:to>
    <xdr:sp macro="" textlink="">
      <xdr:nvSpPr>
        <xdr:cNvPr id="726" name="楕円 725">
          <a:extLst>
            <a:ext uri="{FF2B5EF4-FFF2-40B4-BE49-F238E27FC236}">
              <a16:creationId xmlns:a16="http://schemas.microsoft.com/office/drawing/2014/main" id="{8CC2FCB3-3B70-4D17-9ED2-5443F716187E}"/>
            </a:ext>
          </a:extLst>
        </xdr:cNvPr>
        <xdr:cNvSpPr/>
      </xdr:nvSpPr>
      <xdr:spPr>
        <a:xfrm>
          <a:off x="21272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99822</xdr:rowOff>
    </xdr:from>
    <xdr:to>
      <xdr:col>116</xdr:col>
      <xdr:colOff>63500</xdr:colOff>
      <xdr:row>79</xdr:row>
      <xdr:rowOff>113537</xdr:rowOff>
    </xdr:to>
    <xdr:cxnSp macro="">
      <xdr:nvCxnSpPr>
        <xdr:cNvPr id="727" name="直線コネクタ 726">
          <a:extLst>
            <a:ext uri="{FF2B5EF4-FFF2-40B4-BE49-F238E27FC236}">
              <a16:creationId xmlns:a16="http://schemas.microsoft.com/office/drawing/2014/main" id="{84ADF817-FF4B-494C-AB92-003138E89751}"/>
            </a:ext>
          </a:extLst>
        </xdr:cNvPr>
        <xdr:cNvCxnSpPr/>
      </xdr:nvCxnSpPr>
      <xdr:spPr>
        <a:xfrm flipV="1">
          <a:off x="21323300" y="136443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71882</xdr:rowOff>
    </xdr:from>
    <xdr:to>
      <xdr:col>107</xdr:col>
      <xdr:colOff>101600</xdr:colOff>
      <xdr:row>80</xdr:row>
      <xdr:rowOff>2032</xdr:rowOff>
    </xdr:to>
    <xdr:sp macro="" textlink="">
      <xdr:nvSpPr>
        <xdr:cNvPr id="728" name="楕円 727">
          <a:extLst>
            <a:ext uri="{FF2B5EF4-FFF2-40B4-BE49-F238E27FC236}">
              <a16:creationId xmlns:a16="http://schemas.microsoft.com/office/drawing/2014/main" id="{0CA53C72-375C-478F-A832-47D07F235C1C}"/>
            </a:ext>
          </a:extLst>
        </xdr:cNvPr>
        <xdr:cNvSpPr/>
      </xdr:nvSpPr>
      <xdr:spPr>
        <a:xfrm>
          <a:off x="20383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113537</xdr:rowOff>
    </xdr:from>
    <xdr:to>
      <xdr:col>111</xdr:col>
      <xdr:colOff>177800</xdr:colOff>
      <xdr:row>79</xdr:row>
      <xdr:rowOff>122682</xdr:rowOff>
    </xdr:to>
    <xdr:cxnSp macro="">
      <xdr:nvCxnSpPr>
        <xdr:cNvPr id="729" name="直線コネクタ 728">
          <a:extLst>
            <a:ext uri="{FF2B5EF4-FFF2-40B4-BE49-F238E27FC236}">
              <a16:creationId xmlns:a16="http://schemas.microsoft.com/office/drawing/2014/main" id="{C8FD524F-F724-4573-9142-D11A4D4F2B34}"/>
            </a:ext>
          </a:extLst>
        </xdr:cNvPr>
        <xdr:cNvCxnSpPr/>
      </xdr:nvCxnSpPr>
      <xdr:spPr>
        <a:xfrm flipV="1">
          <a:off x="20434300" y="136580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170180</xdr:rowOff>
    </xdr:from>
    <xdr:to>
      <xdr:col>102</xdr:col>
      <xdr:colOff>165100</xdr:colOff>
      <xdr:row>79</xdr:row>
      <xdr:rowOff>100330</xdr:rowOff>
    </xdr:to>
    <xdr:sp macro="" textlink="">
      <xdr:nvSpPr>
        <xdr:cNvPr id="730" name="楕円 729">
          <a:extLst>
            <a:ext uri="{FF2B5EF4-FFF2-40B4-BE49-F238E27FC236}">
              <a16:creationId xmlns:a16="http://schemas.microsoft.com/office/drawing/2014/main" id="{0F1D4272-25C0-4107-BE01-A59A5E98B7E8}"/>
            </a:ext>
          </a:extLst>
        </xdr:cNvPr>
        <xdr:cNvSpPr/>
      </xdr:nvSpPr>
      <xdr:spPr>
        <a:xfrm>
          <a:off x="19494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49530</xdr:rowOff>
    </xdr:from>
    <xdr:to>
      <xdr:col>107</xdr:col>
      <xdr:colOff>50800</xdr:colOff>
      <xdr:row>79</xdr:row>
      <xdr:rowOff>122682</xdr:rowOff>
    </xdr:to>
    <xdr:cxnSp macro="">
      <xdr:nvCxnSpPr>
        <xdr:cNvPr id="731" name="直線コネクタ 730">
          <a:extLst>
            <a:ext uri="{FF2B5EF4-FFF2-40B4-BE49-F238E27FC236}">
              <a16:creationId xmlns:a16="http://schemas.microsoft.com/office/drawing/2014/main" id="{DB3D1F8E-A9D5-4EE7-AB16-C5C873D6C3D2}"/>
            </a:ext>
          </a:extLst>
        </xdr:cNvPr>
        <xdr:cNvCxnSpPr/>
      </xdr:nvCxnSpPr>
      <xdr:spPr>
        <a:xfrm>
          <a:off x="19545300" y="13594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17018</xdr:rowOff>
    </xdr:from>
    <xdr:to>
      <xdr:col>98</xdr:col>
      <xdr:colOff>38100</xdr:colOff>
      <xdr:row>79</xdr:row>
      <xdr:rowOff>118618</xdr:rowOff>
    </xdr:to>
    <xdr:sp macro="" textlink="">
      <xdr:nvSpPr>
        <xdr:cNvPr id="732" name="楕円 731">
          <a:extLst>
            <a:ext uri="{FF2B5EF4-FFF2-40B4-BE49-F238E27FC236}">
              <a16:creationId xmlns:a16="http://schemas.microsoft.com/office/drawing/2014/main" id="{856165C8-BADF-436C-829E-06EF8FDECD7D}"/>
            </a:ext>
          </a:extLst>
        </xdr:cNvPr>
        <xdr:cNvSpPr/>
      </xdr:nvSpPr>
      <xdr:spPr>
        <a:xfrm>
          <a:off x="18605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49530</xdr:rowOff>
    </xdr:from>
    <xdr:to>
      <xdr:col>102</xdr:col>
      <xdr:colOff>114300</xdr:colOff>
      <xdr:row>79</xdr:row>
      <xdr:rowOff>67818</xdr:rowOff>
    </xdr:to>
    <xdr:cxnSp macro="">
      <xdr:nvCxnSpPr>
        <xdr:cNvPr id="733" name="直線コネクタ 732">
          <a:extLst>
            <a:ext uri="{FF2B5EF4-FFF2-40B4-BE49-F238E27FC236}">
              <a16:creationId xmlns:a16="http://schemas.microsoft.com/office/drawing/2014/main" id="{D8A70E77-0894-4562-A38D-24C527CF0543}"/>
            </a:ext>
          </a:extLst>
        </xdr:cNvPr>
        <xdr:cNvCxnSpPr/>
      </xdr:nvCxnSpPr>
      <xdr:spPr>
        <a:xfrm flipV="1">
          <a:off x="18656300" y="135940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E07BBD8F-E414-4D9F-89D2-1D641A004119}"/>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2E0F07B3-6ACB-4521-BE85-02B8455A5FD0}"/>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29D45F35-5321-4D5A-ACCA-080807C70FC1}"/>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2EA202DB-7CFD-4F51-8DA5-60C8252153F9}"/>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9414</xdr:rowOff>
    </xdr:from>
    <xdr:ext cx="469744" cy="259045"/>
    <xdr:sp macro="" textlink="">
      <xdr:nvSpPr>
        <xdr:cNvPr id="738" name="n_1mainValue【消防施設】&#10;一人当たり面積">
          <a:extLst>
            <a:ext uri="{FF2B5EF4-FFF2-40B4-BE49-F238E27FC236}">
              <a16:creationId xmlns:a16="http://schemas.microsoft.com/office/drawing/2014/main" id="{1FAB6976-419F-450D-8D80-EB9C100F6991}"/>
            </a:ext>
          </a:extLst>
        </xdr:cNvPr>
        <xdr:cNvSpPr txBox="1"/>
      </xdr:nvSpPr>
      <xdr:spPr>
        <a:xfrm>
          <a:off x="210757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18559</xdr:rowOff>
    </xdr:from>
    <xdr:ext cx="469744" cy="259045"/>
    <xdr:sp macro="" textlink="">
      <xdr:nvSpPr>
        <xdr:cNvPr id="739" name="n_2mainValue【消防施設】&#10;一人当たり面積">
          <a:extLst>
            <a:ext uri="{FF2B5EF4-FFF2-40B4-BE49-F238E27FC236}">
              <a16:creationId xmlns:a16="http://schemas.microsoft.com/office/drawing/2014/main" id="{1D52B368-E5F6-4EA3-8C3A-55ADA40CF071}"/>
            </a:ext>
          </a:extLst>
        </xdr:cNvPr>
        <xdr:cNvSpPr txBox="1"/>
      </xdr:nvSpPr>
      <xdr:spPr>
        <a:xfrm>
          <a:off x="20199427" y="133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116857</xdr:rowOff>
    </xdr:from>
    <xdr:ext cx="469744" cy="259045"/>
    <xdr:sp macro="" textlink="">
      <xdr:nvSpPr>
        <xdr:cNvPr id="740" name="n_3mainValue【消防施設】&#10;一人当たり面積">
          <a:extLst>
            <a:ext uri="{FF2B5EF4-FFF2-40B4-BE49-F238E27FC236}">
              <a16:creationId xmlns:a16="http://schemas.microsoft.com/office/drawing/2014/main" id="{35A041C6-34C7-4D76-BACB-F952DC71D384}"/>
            </a:ext>
          </a:extLst>
        </xdr:cNvPr>
        <xdr:cNvSpPr txBox="1"/>
      </xdr:nvSpPr>
      <xdr:spPr>
        <a:xfrm>
          <a:off x="19310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135145</xdr:rowOff>
    </xdr:from>
    <xdr:ext cx="469744" cy="259045"/>
    <xdr:sp macro="" textlink="">
      <xdr:nvSpPr>
        <xdr:cNvPr id="741" name="n_4mainValue【消防施設】&#10;一人当たり面積">
          <a:extLst>
            <a:ext uri="{FF2B5EF4-FFF2-40B4-BE49-F238E27FC236}">
              <a16:creationId xmlns:a16="http://schemas.microsoft.com/office/drawing/2014/main" id="{89F4A0EC-967B-4943-B3B3-935C620D9B08}"/>
            </a:ext>
          </a:extLst>
        </xdr:cNvPr>
        <xdr:cNvSpPr txBox="1"/>
      </xdr:nvSpPr>
      <xdr:spPr>
        <a:xfrm>
          <a:off x="18421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3583BAA-6122-44AE-BC04-464B202F18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31CE632C-F8A2-4DD8-89EE-185CED5491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924EFEB-09A5-4B0E-AF13-BCC4744F39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C0EFDCE-71ED-490F-B852-0175CDF584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5F494153-620C-4CB0-8B76-E18D8B6A29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E1AA489B-07EF-4155-8D5C-FD7CC8FAA9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5430A2DC-ECF7-46A0-9465-3390DA9147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922196B-598D-458D-842F-291B8FF0C7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26CEF6B-D518-467C-9608-E71652F612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FE30748C-6435-4461-90FA-E92E6D05E7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AA9166B-A215-4A9D-97F7-03B1E968F7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B34375A6-D1FA-4EA3-86F4-CFEB0D8C1E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6FB87AD4-BFF1-4E75-AEAE-185C01BB76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3093A1CE-4DB8-474B-B0DD-769910124C4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65E381F5-81D3-46DB-B142-7DF50A830E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6F7A6BD9-31D4-4B94-BFF2-874008FF84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2E896EA7-4669-4834-AE3B-73D4552F329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5BB8BAD-7A5D-4EF1-A1F8-76CE750F66B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3E4FB339-4ECD-493E-8925-0E9B184B27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EE1280BD-EEC7-471A-9FCA-3B6E795B56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46701B11-46B9-47EF-AB94-13AEF28EBFD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97C117-1CBE-4296-AFD8-4948D227D4C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CF2BD039-0980-4A4C-9771-C9C10D319C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F6BA6B8-98A9-4CC6-B23F-003A66B4AE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26BA8622-17E6-456A-A7FC-2B47444978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AC62C237-1CBF-45A7-956F-C92E600A3D5D}"/>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C5FBE51A-878F-4291-B5B4-583EE85B64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83A1C720-3557-43B8-860E-A174EEAC31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F99542C4-30B8-4356-90C6-CAC1F7FC1716}"/>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53B6C274-8AE1-444C-A5A8-55A9E9664514}"/>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2" name="【庁舎】&#10;有形固定資産減価償却率平均値テキスト">
          <a:extLst>
            <a:ext uri="{FF2B5EF4-FFF2-40B4-BE49-F238E27FC236}">
              <a16:creationId xmlns:a16="http://schemas.microsoft.com/office/drawing/2014/main" id="{D88D90A2-BEF3-47CA-91E2-DFB33ECE4806}"/>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1021E047-D78E-4D10-9D46-ED94970D29DF}"/>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84491283-F8BF-4A8D-BD65-B7E7B2E7355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8FE80CF5-1F36-4140-B47C-D1D9FA929A5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612754C6-A8AB-482A-AE78-DFFB573ED50C}"/>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D74E6CF3-4A2F-481E-B926-0E11CAA8863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341EB11-863D-4EFF-B930-302B4891B1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58AC402-869F-4176-B04A-119115F86F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52323D4-85ED-4109-B445-FC53334757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B5EB52D-B041-49F2-9DB3-A7869EA325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F07A746F-4C31-49CB-BCE6-B4015EAFF5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783" name="楕円 782">
          <a:extLst>
            <a:ext uri="{FF2B5EF4-FFF2-40B4-BE49-F238E27FC236}">
              <a16:creationId xmlns:a16="http://schemas.microsoft.com/office/drawing/2014/main" id="{136C09C2-073A-4A7B-B60A-A86AA377F140}"/>
            </a:ext>
          </a:extLst>
        </xdr:cNvPr>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784" name="【庁舎】&#10;有形固定資産減価償却率該当値テキスト">
          <a:extLst>
            <a:ext uri="{FF2B5EF4-FFF2-40B4-BE49-F238E27FC236}">
              <a16:creationId xmlns:a16="http://schemas.microsoft.com/office/drawing/2014/main" id="{8237469E-23F1-447D-A5AC-4A8D005DB0D9}"/>
            </a:ext>
          </a:extLst>
        </xdr:cNvPr>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28666</xdr:rowOff>
    </xdr:from>
    <xdr:to>
      <xdr:col>81</xdr:col>
      <xdr:colOff>101600</xdr:colOff>
      <xdr:row>102</xdr:row>
      <xdr:rowOff>130266</xdr:rowOff>
    </xdr:to>
    <xdr:sp macro="" textlink="">
      <xdr:nvSpPr>
        <xdr:cNvPr id="785" name="楕円 784">
          <a:extLst>
            <a:ext uri="{FF2B5EF4-FFF2-40B4-BE49-F238E27FC236}">
              <a16:creationId xmlns:a16="http://schemas.microsoft.com/office/drawing/2014/main" id="{D8E44CD5-BC71-4FCD-9002-0D140DAFF4D3}"/>
            </a:ext>
          </a:extLst>
        </xdr:cNvPr>
        <xdr:cNvSpPr/>
      </xdr:nvSpPr>
      <xdr:spPr>
        <a:xfrm>
          <a:off x="15430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79466</xdr:rowOff>
    </xdr:from>
    <xdr:to>
      <xdr:col>85</xdr:col>
      <xdr:colOff>127000</xdr:colOff>
      <xdr:row>102</xdr:row>
      <xdr:rowOff>110489</xdr:rowOff>
    </xdr:to>
    <xdr:cxnSp macro="">
      <xdr:nvCxnSpPr>
        <xdr:cNvPr id="786" name="直線コネクタ 785">
          <a:extLst>
            <a:ext uri="{FF2B5EF4-FFF2-40B4-BE49-F238E27FC236}">
              <a16:creationId xmlns:a16="http://schemas.microsoft.com/office/drawing/2014/main" id="{5B5E288C-22AB-4E27-B0FC-C7302C1E82D9}"/>
            </a:ext>
          </a:extLst>
        </xdr:cNvPr>
        <xdr:cNvCxnSpPr/>
      </xdr:nvCxnSpPr>
      <xdr:spPr>
        <a:xfrm>
          <a:off x="15481300" y="175673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165826</xdr:rowOff>
    </xdr:from>
    <xdr:to>
      <xdr:col>76</xdr:col>
      <xdr:colOff>165100</xdr:colOff>
      <xdr:row>102</xdr:row>
      <xdr:rowOff>95976</xdr:rowOff>
    </xdr:to>
    <xdr:sp macro="" textlink="">
      <xdr:nvSpPr>
        <xdr:cNvPr id="787" name="楕円 786">
          <a:extLst>
            <a:ext uri="{FF2B5EF4-FFF2-40B4-BE49-F238E27FC236}">
              <a16:creationId xmlns:a16="http://schemas.microsoft.com/office/drawing/2014/main" id="{CDA9852C-72DB-4FA5-939A-CACD69041448}"/>
            </a:ext>
          </a:extLst>
        </xdr:cNvPr>
        <xdr:cNvSpPr/>
      </xdr:nvSpPr>
      <xdr:spPr>
        <a:xfrm>
          <a:off x="14541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45176</xdr:rowOff>
    </xdr:from>
    <xdr:to>
      <xdr:col>81</xdr:col>
      <xdr:colOff>50800</xdr:colOff>
      <xdr:row>102</xdr:row>
      <xdr:rowOff>79466</xdr:rowOff>
    </xdr:to>
    <xdr:cxnSp macro="">
      <xdr:nvCxnSpPr>
        <xdr:cNvPr id="788" name="直線コネクタ 787">
          <a:extLst>
            <a:ext uri="{FF2B5EF4-FFF2-40B4-BE49-F238E27FC236}">
              <a16:creationId xmlns:a16="http://schemas.microsoft.com/office/drawing/2014/main" id="{FE850F56-BF4F-45A5-AF53-913D56EBEFD1}"/>
            </a:ext>
          </a:extLst>
        </xdr:cNvPr>
        <xdr:cNvCxnSpPr/>
      </xdr:nvCxnSpPr>
      <xdr:spPr>
        <a:xfrm>
          <a:off x="14592300" y="175330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133169</xdr:rowOff>
    </xdr:from>
    <xdr:to>
      <xdr:col>72</xdr:col>
      <xdr:colOff>38100</xdr:colOff>
      <xdr:row>102</xdr:row>
      <xdr:rowOff>63319</xdr:rowOff>
    </xdr:to>
    <xdr:sp macro="" textlink="">
      <xdr:nvSpPr>
        <xdr:cNvPr id="789" name="楕円 788">
          <a:extLst>
            <a:ext uri="{FF2B5EF4-FFF2-40B4-BE49-F238E27FC236}">
              <a16:creationId xmlns:a16="http://schemas.microsoft.com/office/drawing/2014/main" id="{9CF74D5A-B57A-4BB8-A3D0-4E5BC7832C09}"/>
            </a:ext>
          </a:extLst>
        </xdr:cNvPr>
        <xdr:cNvSpPr/>
      </xdr:nvSpPr>
      <xdr:spPr>
        <a:xfrm>
          <a:off x="13652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12519</xdr:rowOff>
    </xdr:from>
    <xdr:to>
      <xdr:col>76</xdr:col>
      <xdr:colOff>114300</xdr:colOff>
      <xdr:row>102</xdr:row>
      <xdr:rowOff>45176</xdr:rowOff>
    </xdr:to>
    <xdr:cxnSp macro="">
      <xdr:nvCxnSpPr>
        <xdr:cNvPr id="790" name="直線コネクタ 789">
          <a:extLst>
            <a:ext uri="{FF2B5EF4-FFF2-40B4-BE49-F238E27FC236}">
              <a16:creationId xmlns:a16="http://schemas.microsoft.com/office/drawing/2014/main" id="{0065D7FA-D6E7-4D39-9BB9-1FEA1148EA1E}"/>
            </a:ext>
          </a:extLst>
        </xdr:cNvPr>
        <xdr:cNvCxnSpPr/>
      </xdr:nvCxnSpPr>
      <xdr:spPr>
        <a:xfrm>
          <a:off x="13703300" y="175004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98879</xdr:rowOff>
    </xdr:from>
    <xdr:to>
      <xdr:col>67</xdr:col>
      <xdr:colOff>101600</xdr:colOff>
      <xdr:row>102</xdr:row>
      <xdr:rowOff>29029</xdr:rowOff>
    </xdr:to>
    <xdr:sp macro="" textlink="">
      <xdr:nvSpPr>
        <xdr:cNvPr id="791" name="楕円 790">
          <a:extLst>
            <a:ext uri="{FF2B5EF4-FFF2-40B4-BE49-F238E27FC236}">
              <a16:creationId xmlns:a16="http://schemas.microsoft.com/office/drawing/2014/main" id="{7B1735AA-7DC6-4B59-A0E4-4F63BB2D54BB}"/>
            </a:ext>
          </a:extLst>
        </xdr:cNvPr>
        <xdr:cNvSpPr/>
      </xdr:nvSpPr>
      <xdr:spPr>
        <a:xfrm>
          <a:off x="12763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149679</xdr:rowOff>
    </xdr:from>
    <xdr:to>
      <xdr:col>71</xdr:col>
      <xdr:colOff>177800</xdr:colOff>
      <xdr:row>102</xdr:row>
      <xdr:rowOff>12519</xdr:rowOff>
    </xdr:to>
    <xdr:cxnSp macro="">
      <xdr:nvCxnSpPr>
        <xdr:cNvPr id="792" name="直線コネクタ 791">
          <a:extLst>
            <a:ext uri="{FF2B5EF4-FFF2-40B4-BE49-F238E27FC236}">
              <a16:creationId xmlns:a16="http://schemas.microsoft.com/office/drawing/2014/main" id="{4C78D7DD-886D-4898-AD4B-40FD7770201E}"/>
            </a:ext>
          </a:extLst>
        </xdr:cNvPr>
        <xdr:cNvCxnSpPr/>
      </xdr:nvCxnSpPr>
      <xdr:spPr>
        <a:xfrm>
          <a:off x="12814300" y="174661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3" name="n_1aveValue【庁舎】&#10;有形固定資産減価償却率">
          <a:extLst>
            <a:ext uri="{FF2B5EF4-FFF2-40B4-BE49-F238E27FC236}">
              <a16:creationId xmlns:a16="http://schemas.microsoft.com/office/drawing/2014/main" id="{3AFDE120-FE7B-47F6-A2CF-5E973268FFE8}"/>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A2234137-CAA3-4BBD-B9CC-7F18BEFD2BDA}"/>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5" name="n_3aveValue【庁舎】&#10;有形固定資産減価償却率">
          <a:extLst>
            <a:ext uri="{FF2B5EF4-FFF2-40B4-BE49-F238E27FC236}">
              <a16:creationId xmlns:a16="http://schemas.microsoft.com/office/drawing/2014/main" id="{2503BC01-D8EB-4548-BA0C-5994A064A5CE}"/>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6" name="n_4aveValue【庁舎】&#10;有形固定資産減価償却率">
          <a:extLst>
            <a:ext uri="{FF2B5EF4-FFF2-40B4-BE49-F238E27FC236}">
              <a16:creationId xmlns:a16="http://schemas.microsoft.com/office/drawing/2014/main" id="{550E5530-82DD-4027-AC6E-4806D042513B}"/>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146793</xdr:rowOff>
    </xdr:from>
    <xdr:ext cx="405111" cy="259045"/>
    <xdr:sp macro="" textlink="">
      <xdr:nvSpPr>
        <xdr:cNvPr id="797" name="n_1mainValue【庁舎】&#10;有形固定資産減価償却率">
          <a:extLst>
            <a:ext uri="{FF2B5EF4-FFF2-40B4-BE49-F238E27FC236}">
              <a16:creationId xmlns:a16="http://schemas.microsoft.com/office/drawing/2014/main" id="{D357AEEC-4773-40F8-8C3E-30C028DDED05}"/>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112503</xdr:rowOff>
    </xdr:from>
    <xdr:ext cx="405111" cy="259045"/>
    <xdr:sp macro="" textlink="">
      <xdr:nvSpPr>
        <xdr:cNvPr id="798" name="n_2mainValue【庁舎】&#10;有形固定資産減価償却率">
          <a:extLst>
            <a:ext uri="{FF2B5EF4-FFF2-40B4-BE49-F238E27FC236}">
              <a16:creationId xmlns:a16="http://schemas.microsoft.com/office/drawing/2014/main" id="{BC86ECA8-5131-4C13-B3E9-0102AEBB9943}"/>
            </a:ext>
          </a:extLst>
        </xdr:cNvPr>
        <xdr:cNvSpPr txBox="1"/>
      </xdr:nvSpPr>
      <xdr:spPr>
        <a:xfrm>
          <a:off x="143897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79846</xdr:rowOff>
    </xdr:from>
    <xdr:ext cx="405111" cy="259045"/>
    <xdr:sp macro="" textlink="">
      <xdr:nvSpPr>
        <xdr:cNvPr id="799" name="n_3mainValue【庁舎】&#10;有形固定資産減価償却率">
          <a:extLst>
            <a:ext uri="{FF2B5EF4-FFF2-40B4-BE49-F238E27FC236}">
              <a16:creationId xmlns:a16="http://schemas.microsoft.com/office/drawing/2014/main" id="{56EC3D2A-CC30-4DD2-A0F1-5EB766CB99A1}"/>
            </a:ext>
          </a:extLst>
        </xdr:cNvPr>
        <xdr:cNvSpPr txBox="1"/>
      </xdr:nvSpPr>
      <xdr:spPr>
        <a:xfrm>
          <a:off x="13500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45556</xdr:rowOff>
    </xdr:from>
    <xdr:ext cx="405111" cy="259045"/>
    <xdr:sp macro="" textlink="">
      <xdr:nvSpPr>
        <xdr:cNvPr id="800" name="n_4mainValue【庁舎】&#10;有形固定資産減価償却率">
          <a:extLst>
            <a:ext uri="{FF2B5EF4-FFF2-40B4-BE49-F238E27FC236}">
              <a16:creationId xmlns:a16="http://schemas.microsoft.com/office/drawing/2014/main" id="{26103639-A44C-4B11-8343-4794650086AE}"/>
            </a:ext>
          </a:extLst>
        </xdr:cNvPr>
        <xdr:cNvSpPr txBox="1"/>
      </xdr:nvSpPr>
      <xdr:spPr>
        <a:xfrm>
          <a:off x="12611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E4FFD2A-20DD-44F7-AFBE-B9D9908AB1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712DDBC3-4116-4572-B570-781033D8ED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2C6B808-9774-4B6E-8CCC-39F8D5B1B5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DAB99330-427D-4716-B3A2-4AC9082278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50FAF89E-E313-4105-9464-0C780F301D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184DB851-4A4A-471A-A45B-5944CB1424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F88FCBDC-C859-4BD8-B01B-ECAF091451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698FB152-42B5-4A50-8D12-1CF433B102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FF2D3B02-122E-467B-97D8-8172E6A17BB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54432E95-BC6F-4765-8E90-193FD7AF56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22A8355F-8C33-47F8-8ADB-494E818E65B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A9EE0A36-8B95-498D-A702-615F52B602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B2188FE7-04E2-4D1F-A359-4E874126BAF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73BB601B-A32F-4F04-9E02-71B024D8A94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505D89E8-A516-4213-91EC-5EDF019BC3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D5E8D9CF-825E-4D73-81E4-818AFFA590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76617C2F-D6E8-4001-9409-4A6AA34336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7FFCC20E-A02F-41C3-A0E1-58725B1F7D7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3BC12BAA-47B9-42FC-B1BD-B10F58D112C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CBDEC134-E0F2-446B-A65C-A7711901DD1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52A6D385-A5A6-49C0-BB36-0E37FD1A630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E13D026E-2503-427E-9292-6CE9692590F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93195AC4-AEB8-4F97-B42F-AB6765A6636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B832D096-6EF4-44AE-BF72-BE927D327E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F671D261-ECA8-4308-A909-B34A93FFA1A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CE45B59-6D4E-48D2-9E53-4CBFD0804A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ACB4C0EC-57FF-4A81-BE2C-F839E427BEEE}"/>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892F908F-C75A-4D41-B9B8-A9AF8C296394}"/>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4A832D48-53DE-4AB4-98B9-AEE10E7D3F8E}"/>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4A2F4F89-2171-4E7B-8660-2CF14971376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21A41CF8-4079-4F03-952F-18FAEE668EFF}"/>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C1E63845-A047-4BC9-8816-54E5870814B9}"/>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E2C2C92C-1323-449C-9B0E-834AC6714802}"/>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7414B800-B49F-4E11-B9E9-36C2AF0620CF}"/>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497519B5-7724-4C28-9883-2DA09E0D1415}"/>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2BC23820-3C45-48C8-A7BC-E5AA96ABC6C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C4C36E39-57C5-4226-84E8-EC89FAF218A4}"/>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A7ABD2E-96E8-44FB-8645-774CD32BD8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1F350EB-720A-4220-9ED7-04FBF45BD8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67FAC16-454F-4E54-B9BF-11E52A7A00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EC69583-B55F-459D-8D57-6406E0786C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573B0AE2-535F-4E0D-9952-430A751188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111942</xdr:rowOff>
    </xdr:from>
    <xdr:to>
      <xdr:col>116</xdr:col>
      <xdr:colOff>114300</xdr:colOff>
      <xdr:row>100</xdr:row>
      <xdr:rowOff>42092</xdr:rowOff>
    </xdr:to>
    <xdr:sp macro="" textlink="">
      <xdr:nvSpPr>
        <xdr:cNvPr id="843" name="楕円 842">
          <a:extLst>
            <a:ext uri="{FF2B5EF4-FFF2-40B4-BE49-F238E27FC236}">
              <a16:creationId xmlns:a16="http://schemas.microsoft.com/office/drawing/2014/main" id="{A326EBEE-1807-49C3-945C-9D3B1C087DFC}"/>
            </a:ext>
          </a:extLst>
        </xdr:cNvPr>
        <xdr:cNvSpPr/>
      </xdr:nvSpPr>
      <xdr:spPr>
        <a:xfrm>
          <a:off x="221107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64969</xdr:rowOff>
    </xdr:from>
    <xdr:ext cx="469744" cy="259045"/>
    <xdr:sp macro="" textlink="">
      <xdr:nvSpPr>
        <xdr:cNvPr id="844" name="【庁舎】&#10;一人当たり面積該当値テキスト">
          <a:extLst>
            <a:ext uri="{FF2B5EF4-FFF2-40B4-BE49-F238E27FC236}">
              <a16:creationId xmlns:a16="http://schemas.microsoft.com/office/drawing/2014/main" id="{7FBA7F5F-331E-4F0A-BB20-0E81973C99CA}"/>
            </a:ext>
          </a:extLst>
        </xdr:cNvPr>
        <xdr:cNvSpPr txBox="1"/>
      </xdr:nvSpPr>
      <xdr:spPr>
        <a:xfrm>
          <a:off x="22199600" y="170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141332</xdr:rowOff>
    </xdr:from>
    <xdr:to>
      <xdr:col>112</xdr:col>
      <xdr:colOff>38100</xdr:colOff>
      <xdr:row>100</xdr:row>
      <xdr:rowOff>71482</xdr:rowOff>
    </xdr:to>
    <xdr:sp macro="" textlink="">
      <xdr:nvSpPr>
        <xdr:cNvPr id="845" name="楕円 844">
          <a:extLst>
            <a:ext uri="{FF2B5EF4-FFF2-40B4-BE49-F238E27FC236}">
              <a16:creationId xmlns:a16="http://schemas.microsoft.com/office/drawing/2014/main" id="{09EAF73E-087A-4BB2-922C-199D47C542FA}"/>
            </a:ext>
          </a:extLst>
        </xdr:cNvPr>
        <xdr:cNvSpPr/>
      </xdr:nvSpPr>
      <xdr:spPr>
        <a:xfrm>
          <a:off x="212725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162742</xdr:rowOff>
    </xdr:from>
    <xdr:to>
      <xdr:col>116</xdr:col>
      <xdr:colOff>63500</xdr:colOff>
      <xdr:row>100</xdr:row>
      <xdr:rowOff>20682</xdr:rowOff>
    </xdr:to>
    <xdr:cxnSp macro="">
      <xdr:nvCxnSpPr>
        <xdr:cNvPr id="846" name="直線コネクタ 845">
          <a:extLst>
            <a:ext uri="{FF2B5EF4-FFF2-40B4-BE49-F238E27FC236}">
              <a16:creationId xmlns:a16="http://schemas.microsoft.com/office/drawing/2014/main" id="{3A3838EF-21F3-4704-B74D-EBBE9E9DDC27}"/>
            </a:ext>
          </a:extLst>
        </xdr:cNvPr>
        <xdr:cNvCxnSpPr/>
      </xdr:nvCxnSpPr>
      <xdr:spPr>
        <a:xfrm flipV="1">
          <a:off x="21323300" y="171362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170724</xdr:rowOff>
    </xdr:from>
    <xdr:to>
      <xdr:col>107</xdr:col>
      <xdr:colOff>101600</xdr:colOff>
      <xdr:row>100</xdr:row>
      <xdr:rowOff>100874</xdr:rowOff>
    </xdr:to>
    <xdr:sp macro="" textlink="">
      <xdr:nvSpPr>
        <xdr:cNvPr id="847" name="楕円 846">
          <a:extLst>
            <a:ext uri="{FF2B5EF4-FFF2-40B4-BE49-F238E27FC236}">
              <a16:creationId xmlns:a16="http://schemas.microsoft.com/office/drawing/2014/main" id="{972D23A3-4FB0-45E8-8E5E-71599AF74D21}"/>
            </a:ext>
          </a:extLst>
        </xdr:cNvPr>
        <xdr:cNvSpPr/>
      </xdr:nvSpPr>
      <xdr:spPr>
        <a:xfrm>
          <a:off x="20383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20682</xdr:rowOff>
    </xdr:from>
    <xdr:to>
      <xdr:col>111</xdr:col>
      <xdr:colOff>177800</xdr:colOff>
      <xdr:row>100</xdr:row>
      <xdr:rowOff>50074</xdr:rowOff>
    </xdr:to>
    <xdr:cxnSp macro="">
      <xdr:nvCxnSpPr>
        <xdr:cNvPr id="848" name="直線コネクタ 847">
          <a:extLst>
            <a:ext uri="{FF2B5EF4-FFF2-40B4-BE49-F238E27FC236}">
              <a16:creationId xmlns:a16="http://schemas.microsoft.com/office/drawing/2014/main" id="{DBE23106-0ABA-4BA3-845C-BAFCF0E99CCE}"/>
            </a:ext>
          </a:extLst>
        </xdr:cNvPr>
        <xdr:cNvCxnSpPr/>
      </xdr:nvCxnSpPr>
      <xdr:spPr>
        <a:xfrm flipV="1">
          <a:off x="20434300" y="171656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31931</xdr:rowOff>
    </xdr:from>
    <xdr:to>
      <xdr:col>102</xdr:col>
      <xdr:colOff>165100</xdr:colOff>
      <xdr:row>100</xdr:row>
      <xdr:rowOff>133531</xdr:rowOff>
    </xdr:to>
    <xdr:sp macro="" textlink="">
      <xdr:nvSpPr>
        <xdr:cNvPr id="849" name="楕円 848">
          <a:extLst>
            <a:ext uri="{FF2B5EF4-FFF2-40B4-BE49-F238E27FC236}">
              <a16:creationId xmlns:a16="http://schemas.microsoft.com/office/drawing/2014/main" id="{20E2A7DC-9184-4F2B-88F0-858E883DC332}"/>
            </a:ext>
          </a:extLst>
        </xdr:cNvPr>
        <xdr:cNvSpPr/>
      </xdr:nvSpPr>
      <xdr:spPr>
        <a:xfrm>
          <a:off x="194945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50074</xdr:rowOff>
    </xdr:from>
    <xdr:to>
      <xdr:col>107</xdr:col>
      <xdr:colOff>50800</xdr:colOff>
      <xdr:row>100</xdr:row>
      <xdr:rowOff>82731</xdr:rowOff>
    </xdr:to>
    <xdr:cxnSp macro="">
      <xdr:nvCxnSpPr>
        <xdr:cNvPr id="850" name="直線コネクタ 849">
          <a:extLst>
            <a:ext uri="{FF2B5EF4-FFF2-40B4-BE49-F238E27FC236}">
              <a16:creationId xmlns:a16="http://schemas.microsoft.com/office/drawing/2014/main" id="{C7176DB8-7B2F-4265-99E7-3CE826B9310C}"/>
            </a:ext>
          </a:extLst>
        </xdr:cNvPr>
        <xdr:cNvCxnSpPr/>
      </xdr:nvCxnSpPr>
      <xdr:spPr>
        <a:xfrm flipV="1">
          <a:off x="19545300" y="171950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58057</xdr:rowOff>
    </xdr:from>
    <xdr:to>
      <xdr:col>98</xdr:col>
      <xdr:colOff>38100</xdr:colOff>
      <xdr:row>100</xdr:row>
      <xdr:rowOff>159657</xdr:rowOff>
    </xdr:to>
    <xdr:sp macro="" textlink="">
      <xdr:nvSpPr>
        <xdr:cNvPr id="851" name="楕円 850">
          <a:extLst>
            <a:ext uri="{FF2B5EF4-FFF2-40B4-BE49-F238E27FC236}">
              <a16:creationId xmlns:a16="http://schemas.microsoft.com/office/drawing/2014/main" id="{2E2ABC11-C495-41C3-B683-80ACCC057BAC}"/>
            </a:ext>
          </a:extLst>
        </xdr:cNvPr>
        <xdr:cNvSpPr/>
      </xdr:nvSpPr>
      <xdr:spPr>
        <a:xfrm>
          <a:off x="18605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82731</xdr:rowOff>
    </xdr:from>
    <xdr:to>
      <xdr:col>102</xdr:col>
      <xdr:colOff>114300</xdr:colOff>
      <xdr:row>100</xdr:row>
      <xdr:rowOff>108857</xdr:rowOff>
    </xdr:to>
    <xdr:cxnSp macro="">
      <xdr:nvCxnSpPr>
        <xdr:cNvPr id="852" name="直線コネクタ 851">
          <a:extLst>
            <a:ext uri="{FF2B5EF4-FFF2-40B4-BE49-F238E27FC236}">
              <a16:creationId xmlns:a16="http://schemas.microsoft.com/office/drawing/2014/main" id="{881C810F-A42A-418A-98A4-3D015B0EE7AB}"/>
            </a:ext>
          </a:extLst>
        </xdr:cNvPr>
        <xdr:cNvCxnSpPr/>
      </xdr:nvCxnSpPr>
      <xdr:spPr>
        <a:xfrm flipV="1">
          <a:off x="18656300" y="172277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E38B0328-D0FC-4663-8B9C-B0583018CE97}"/>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DEE3901F-7688-4546-9EED-79D3786719FE}"/>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B8496C7A-8B27-4911-9C0A-08D7D291A7A9}"/>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34FFADD7-E70E-408E-8BF6-86C3E3EF68E7}"/>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88009</xdr:rowOff>
    </xdr:from>
    <xdr:ext cx="469744" cy="259045"/>
    <xdr:sp macro="" textlink="">
      <xdr:nvSpPr>
        <xdr:cNvPr id="857" name="n_1mainValue【庁舎】&#10;一人当たり面積">
          <a:extLst>
            <a:ext uri="{FF2B5EF4-FFF2-40B4-BE49-F238E27FC236}">
              <a16:creationId xmlns:a16="http://schemas.microsoft.com/office/drawing/2014/main" id="{A3BAF967-D247-456D-8924-E5BDC676D23D}"/>
            </a:ext>
          </a:extLst>
        </xdr:cNvPr>
        <xdr:cNvSpPr txBox="1"/>
      </xdr:nvSpPr>
      <xdr:spPr>
        <a:xfrm>
          <a:off x="21075727" y="1689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117401</xdr:rowOff>
    </xdr:from>
    <xdr:ext cx="469744" cy="259045"/>
    <xdr:sp macro="" textlink="">
      <xdr:nvSpPr>
        <xdr:cNvPr id="858" name="n_2mainValue【庁舎】&#10;一人当たり面積">
          <a:extLst>
            <a:ext uri="{FF2B5EF4-FFF2-40B4-BE49-F238E27FC236}">
              <a16:creationId xmlns:a16="http://schemas.microsoft.com/office/drawing/2014/main" id="{9A49D173-CC1F-41EE-98DC-91F5864CA031}"/>
            </a:ext>
          </a:extLst>
        </xdr:cNvPr>
        <xdr:cNvSpPr txBox="1"/>
      </xdr:nvSpPr>
      <xdr:spPr>
        <a:xfrm>
          <a:off x="20199427" y="169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150058</xdr:rowOff>
    </xdr:from>
    <xdr:ext cx="469744" cy="259045"/>
    <xdr:sp macro="" textlink="">
      <xdr:nvSpPr>
        <xdr:cNvPr id="859" name="n_3mainValue【庁舎】&#10;一人当たり面積">
          <a:extLst>
            <a:ext uri="{FF2B5EF4-FFF2-40B4-BE49-F238E27FC236}">
              <a16:creationId xmlns:a16="http://schemas.microsoft.com/office/drawing/2014/main" id="{2DF486FA-9106-4C3A-964C-3A2C8FFE97C0}"/>
            </a:ext>
          </a:extLst>
        </xdr:cNvPr>
        <xdr:cNvSpPr txBox="1"/>
      </xdr:nvSpPr>
      <xdr:spPr>
        <a:xfrm>
          <a:off x="19310427" y="169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4734</xdr:rowOff>
    </xdr:from>
    <xdr:ext cx="469744" cy="259045"/>
    <xdr:sp macro="" textlink="">
      <xdr:nvSpPr>
        <xdr:cNvPr id="860" name="n_4mainValue【庁舎】&#10;一人当たり面積">
          <a:extLst>
            <a:ext uri="{FF2B5EF4-FFF2-40B4-BE49-F238E27FC236}">
              <a16:creationId xmlns:a16="http://schemas.microsoft.com/office/drawing/2014/main" id="{5C67D2EC-C4EC-4016-867C-CE4D0453797D}"/>
            </a:ext>
          </a:extLst>
        </xdr:cNvPr>
        <xdr:cNvSpPr txBox="1"/>
      </xdr:nvSpPr>
      <xdr:spPr>
        <a:xfrm>
          <a:off x="18421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E5FBD25F-25E9-4BCB-A1BB-716D4522DE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E602EBFD-6C1C-4AC3-8E95-D3CF3F8B5E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DC74D9F4-D408-4471-AFCB-4279571994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施設の老朽化により減価償却率は類似団体と比較して高くなっていることから、計画的に施設の更新や改修を実施し、適切な維持管理及び老朽化対策に努める。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施設全体の減価償却は概ね</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になっている。今後、施設の維持管理などの観点からも、計画的に施設の統廃合などを考慮しながら施設の改修を実施し、適切な維持管理及び老朽化対策に努める。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数量、減価償却率ともに類似団体より高い数値になっている。また、施設の適正な保有量について公共施設等総合管理計画等を基に類似施設の統合や複合化の検討も今後必要である。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数量が</a:t>
          </a:r>
          <a:r>
            <a:rPr kumimoji="1" lang="ja-JP" altLang="en-US" sz="1300">
              <a:latin typeface="ＭＳ Ｐゴシック" panose="020B0600070205080204" pitchFamily="50" charset="-128"/>
              <a:ea typeface="ＭＳ Ｐゴシック" panose="020B0600070205080204" pitchFamily="50" charset="-128"/>
            </a:rPr>
            <a:t>類似団体よりも顕著に多くなっているが、減価償却率については、類似団体よりも低い水準となっている。今後、老朽化が進んでいく施設も増加するため、適切な施設の管理に努める。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人口減少や高齢化に加え、町内で中心となる産業がないこと等により、財政力指数は、県内平均を上回っているものの、類似団体比較では平均を大きく下回り、</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遊休財産の売却やふるさと納税の強化等により、自主財源の確保に努める。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7055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2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7055</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127705</xdr:rowOff>
    </xdr:from>
    <xdr:to>
      <xdr:col>19</xdr:col>
      <xdr:colOff>184150</xdr:colOff>
      <xdr:row>45</xdr:row>
      <xdr:rowOff>57855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42632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令和５年度の経常収支比率は、普通交付税等の増額により、対前年度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今後も事業の取捨選択や縮小化、事務の効率化を図り、経常経費の削減に努める。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62</xdr:row>
      <xdr:rowOff>171132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7690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103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673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141922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771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人件費は人事院勧告に伴う給料の改定等により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％増加、物件費はスマート窓口システム導入事業等により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％増加となった。</a:t>
          </a:r>
        </a:p>
        <a:p>
          <a:r>
            <a:rPr kumimoji="1" lang="ja-JP" altLang="en-US" sz="1300">
              <a:latin typeface="ＭＳ Ｐゴシック" panose="020B0600070205080204" pitchFamily="50" charset="-128"/>
              <a:ea typeface="ＭＳ Ｐゴシック" panose="020B0600070205080204" pitchFamily="50" charset="-128"/>
            </a:rPr>
            <a:t>　また、人口も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a:t>
          </a:r>
          <a:r>
            <a:rPr kumimoji="1" lang="en-US" altLang="ja-JP" sz="1300">
              <a:latin typeface="ＭＳ Ｐゴシック" panose="020B0600070205080204" pitchFamily="50" charset="-128"/>
              <a:ea typeface="ＭＳ Ｐゴシック" panose="020B0600070205080204" pitchFamily="50" charset="-128"/>
            </a:rPr>
            <a:t>11,069</a:t>
          </a:r>
          <a:r>
            <a:rPr kumimoji="1" lang="ja-JP" altLang="en-US" sz="1300">
              <a:latin typeface="ＭＳ Ｐゴシック" panose="020B0600070205080204" pitchFamily="50" charset="-128"/>
              <a:ea typeface="ＭＳ Ｐゴシック" panose="020B0600070205080204" pitchFamily="50" charset="-128"/>
            </a:rPr>
            <a:t>円増加し、依然として県内平均及び類似団体平均を上回っている。本町は面積が広く、集落が点在していることや、職員数が類似団体より多いことが、要因の一つと考えられる。</a:t>
          </a:r>
        </a:p>
        <a:p>
          <a:r>
            <a:rPr kumimoji="1" lang="ja-JP" altLang="en-US" sz="1300">
              <a:latin typeface="ＭＳ Ｐゴシック" panose="020B0600070205080204" pitchFamily="50" charset="-128"/>
              <a:ea typeface="ＭＳ Ｐゴシック" panose="020B0600070205080204" pitchFamily="50" charset="-128"/>
            </a:rPr>
            <a:t>　職員の適正な配置や自治体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の推進を実施し、経費削減に努める。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157567</xdr:rowOff>
    </xdr:from>
    <xdr:to>
      <xdr:col>23</xdr:col>
      <xdr:colOff>133350</xdr:colOff>
      <xdr:row>84</xdr:row>
      <xdr:rowOff>39536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87917"/>
          <a:ext cx="838200" cy="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151761</xdr:rowOff>
    </xdr:from>
    <xdr:to>
      <xdr:col>19</xdr:col>
      <xdr:colOff>133350</xdr:colOff>
      <xdr:row>83</xdr:row>
      <xdr:rowOff>157567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82111"/>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129305</xdr:rowOff>
    </xdr:from>
    <xdr:to>
      <xdr:col>15</xdr:col>
      <xdr:colOff>82550</xdr:colOff>
      <xdr:row>83</xdr:row>
      <xdr:rowOff>151761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59655"/>
          <a:ext cx="889000" cy="2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78299</xdr:rowOff>
    </xdr:from>
    <xdr:to>
      <xdr:col>11</xdr:col>
      <xdr:colOff>31750</xdr:colOff>
      <xdr:row>83</xdr:row>
      <xdr:rowOff>129305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308649"/>
          <a:ext cx="8890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160186</xdr:rowOff>
    </xdr:from>
    <xdr:to>
      <xdr:col>23</xdr:col>
      <xdr:colOff>184150</xdr:colOff>
      <xdr:row>84</xdr:row>
      <xdr:rowOff>90336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132263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36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106767</xdr:rowOff>
    </xdr:from>
    <xdr:to>
      <xdr:col>19</xdr:col>
      <xdr:colOff>184150</xdr:colOff>
      <xdr:row>84</xdr:row>
      <xdr:rowOff>36917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3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21694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23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100961</xdr:rowOff>
    </xdr:from>
    <xdr:to>
      <xdr:col>15</xdr:col>
      <xdr:colOff>133350</xdr:colOff>
      <xdr:row>84</xdr:row>
      <xdr:rowOff>31111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1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78505</xdr:rowOff>
    </xdr:from>
    <xdr:to>
      <xdr:col>11</xdr:col>
      <xdr:colOff>82550</xdr:colOff>
      <xdr:row>84</xdr:row>
      <xdr:rowOff>8655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164882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9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27499</xdr:rowOff>
    </xdr:from>
    <xdr:to>
      <xdr:col>7</xdr:col>
      <xdr:colOff>31750</xdr:colOff>
      <xdr:row>83</xdr:row>
      <xdr:rowOff>129099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113876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4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令和５年度のラスパイレス指数は、類似団体平均より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ポイント下回る結果となった。今後においても、各種手当の総点検、給与制度の総合的見直しを行うなど、給与の適正化に努める。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86</xdr:row>
      <xdr:rowOff>7761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720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586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導入やごみ収集などのアウトソーシングを行い、定員管理に努めているが、総合支所方式による職員配置や保育所、病院、特別養護老人ホーム等の直営事業が多いため、人員を多く配置する必要性があ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職員の配置の見直しや自治体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の推進を実施し、適正な職員数の管理に努める。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44631</xdr:rowOff>
    </xdr:from>
    <xdr:to>
      <xdr:col>81</xdr:col>
      <xdr:colOff>44450</xdr:colOff>
      <xdr:row>66</xdr:row>
      <xdr:rowOff>92891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6033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25672</xdr:rowOff>
    </xdr:from>
    <xdr:to>
      <xdr:col>77</xdr:col>
      <xdr:colOff>44450</xdr:colOff>
      <xdr:row>66</xdr:row>
      <xdr:rowOff>44631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4137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160927</xdr:rowOff>
    </xdr:from>
    <xdr:to>
      <xdr:col>72</xdr:col>
      <xdr:colOff>203200</xdr:colOff>
      <xdr:row>66</xdr:row>
      <xdr:rowOff>25672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30517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131626</xdr:rowOff>
    </xdr:from>
    <xdr:to>
      <xdr:col>68</xdr:col>
      <xdr:colOff>152400</xdr:colOff>
      <xdr:row>65</xdr:row>
      <xdr:rowOff>160927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7587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42091</xdr:rowOff>
    </xdr:from>
    <xdr:to>
      <xdr:col>81</xdr:col>
      <xdr:colOff>95250</xdr:colOff>
      <xdr:row>66</xdr:row>
      <xdr:rowOff>143691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14168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165281</xdr:rowOff>
    </xdr:from>
    <xdr:to>
      <xdr:col>77</xdr:col>
      <xdr:colOff>95250</xdr:colOff>
      <xdr:row>66</xdr:row>
      <xdr:rowOff>95431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80208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9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146322</xdr:rowOff>
    </xdr:from>
    <xdr:to>
      <xdr:col>73</xdr:col>
      <xdr:colOff>44450</xdr:colOff>
      <xdr:row>66</xdr:row>
      <xdr:rowOff>76472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61249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37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110127</xdr:rowOff>
    </xdr:from>
    <xdr:to>
      <xdr:col>68</xdr:col>
      <xdr:colOff>203200</xdr:colOff>
      <xdr:row>66</xdr:row>
      <xdr:rowOff>40277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25054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80826</xdr:rowOff>
    </xdr:from>
    <xdr:to>
      <xdr:col>64</xdr:col>
      <xdr:colOff>152400</xdr:colOff>
      <xdr:row>66</xdr:row>
      <xdr:rowOff>10976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167203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1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ポイント減少となり、依然として全国平均及び類似団体平均を上回っている状況である。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地方債残高の増加に加え、標準財政規模の減少なども予想されることから、実質公債費比率の上昇を抑えるため、新規事業の平準化や交付税措置のない新規債の発行抑制に努める。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60643</xdr:rowOff>
    </xdr:from>
    <xdr:to>
      <xdr:col>81</xdr:col>
      <xdr:colOff>44450</xdr:colOff>
      <xdr:row>40</xdr:row>
      <xdr:rowOff>78740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1864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66675</xdr:rowOff>
    </xdr:from>
    <xdr:to>
      <xdr:col>77</xdr:col>
      <xdr:colOff>44450</xdr:colOff>
      <xdr:row>40</xdr:row>
      <xdr:rowOff>78740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246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48578</xdr:rowOff>
    </xdr:from>
    <xdr:to>
      <xdr:col>72</xdr:col>
      <xdr:colOff>203200</xdr:colOff>
      <xdr:row>40</xdr:row>
      <xdr:rowOff>66675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065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48578</xdr:rowOff>
    </xdr:from>
    <xdr:to>
      <xdr:col>68</xdr:col>
      <xdr:colOff>152400</xdr:colOff>
      <xdr:row>40</xdr:row>
      <xdr:rowOff>48578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06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9843</xdr:rowOff>
    </xdr:from>
    <xdr:to>
      <xdr:col>81</xdr:col>
      <xdr:colOff>95250</xdr:colOff>
      <xdr:row>40</xdr:row>
      <xdr:rowOff>111443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153370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15875</xdr:rowOff>
    </xdr:from>
    <xdr:to>
      <xdr:col>73</xdr:col>
      <xdr:colOff>44450</xdr:colOff>
      <xdr:row>40</xdr:row>
      <xdr:rowOff>117475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169228</xdr:rowOff>
    </xdr:from>
    <xdr:to>
      <xdr:col>68</xdr:col>
      <xdr:colOff>203200</xdr:colOff>
      <xdr:row>40</xdr:row>
      <xdr:rowOff>99378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84155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169228</xdr:rowOff>
    </xdr:from>
    <xdr:to>
      <xdr:col>64</xdr:col>
      <xdr:colOff>152400</xdr:colOff>
      <xdr:row>40</xdr:row>
      <xdr:rowOff>99378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84155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前年度と比較すると、基金残高の減少により充当可能財源も減少となったが、地方債現在高の減少により将来負担額の減少が上回ったため上方修正となった。</a:t>
          </a:r>
        </a:p>
        <a:p>
          <a:r>
            <a:rPr kumimoji="1" lang="ja-JP" altLang="en-US" sz="1300">
              <a:latin typeface="ＭＳ Ｐゴシック" panose="020B0600070205080204" pitchFamily="50" charset="-128"/>
              <a:ea typeface="ＭＳ Ｐゴシック" panose="020B0600070205080204" pitchFamily="50" charset="-128"/>
            </a:rPr>
            <a:t> なお、依然として負担額よりも充当財源等の方が大きいため、将来負担はマイナスとなっている。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今後は、地方債残高は増加傾向に、充当可能基金残高は減少傾向が予想されるため、これからも事業実施の適正化を図り、財政の健全化に努める。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令和５年度の人件費に係る経常収支比率は、人事院勧告に伴う給料の改定等により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ポイント増加となり、類似団体平均より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職員の配置の見直しや自治体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の推進を実施し、適正な職員数の管理に努め、人件費の削減を目指す。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083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令和５年度の物件費に係る経常収支比率は、ふるさと納税システム使用料の増等により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ポイント増加となったが、類似団体平均より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公用車台数の見直しや施設の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化、ペーパーレス化等を進め、物件費の削減に努める。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98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24130</xdr:rowOff>
    </xdr:from>
    <xdr:to>
      <xdr:col>78</xdr:col>
      <xdr:colOff>69850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5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8890</xdr:rowOff>
    </xdr:from>
    <xdr:to>
      <xdr:col>73</xdr:col>
      <xdr:colOff>180975</xdr:colOff>
      <xdr:row>13</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3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8890</xdr:rowOff>
    </xdr:from>
    <xdr:to>
      <xdr:col>69</xdr:col>
      <xdr:colOff>92075</xdr:colOff>
      <xdr:row>13</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37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26670</xdr:rowOff>
    </xdr:from>
    <xdr:to>
      <xdr:col>82</xdr:col>
      <xdr:colOff>158750</xdr:colOff>
      <xdr:row>13</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106697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144780</xdr:rowOff>
    </xdr:from>
    <xdr:to>
      <xdr:col>74</xdr:col>
      <xdr:colOff>31750</xdr:colOff>
      <xdr:row>13</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129540</xdr:rowOff>
    </xdr:from>
    <xdr:to>
      <xdr:col>69</xdr:col>
      <xdr:colOff>142875</xdr:colOff>
      <xdr:row>13</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令和５年度の扶助費に係る経常収支比率は、令和２年度以降ほぼ横並びとなっており、類似団体平均を大きく下回る結果となった。</a:t>
          </a:r>
        </a:p>
        <a:p>
          <a:r>
            <a:rPr kumimoji="1" lang="ja-JP" altLang="en-US" sz="1300">
              <a:latin typeface="ＭＳ Ｐゴシック" panose="020B0600070205080204" pitchFamily="50" charset="-128"/>
              <a:ea typeface="ＭＳ Ｐゴシック" panose="020B0600070205080204" pitchFamily="50" charset="-128"/>
            </a:rPr>
            <a:t>　今後も、健康診査受診率の向上による健康増進等により、医療費・扶助費の抑制に努める。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72572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19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83457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56</xdr:row>
      <xdr:rowOff>1815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08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21772</xdr:rowOff>
    </xdr:from>
    <xdr:to>
      <xdr:col>20</xdr:col>
      <xdr:colOff>38100</xdr:colOff>
      <xdr:row>54</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133549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32657</xdr:rowOff>
    </xdr:from>
    <xdr:to>
      <xdr:col>15</xdr:col>
      <xdr:colOff>149225</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144434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令和５年度の経常収支比率は、下水道事業特別会計への繰出金の減少により、前年度より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ポイント減少となったが、類似団体平均と比べ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高齢化により医療や福祉にかかる費用が増加しているため、繰出金の大幅な削減は困難ではあるが、健康診査受受診率の向上等により、医療費等の抑制に努め、繰出金の圧縮に努める。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29028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73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令和５年度の補助費等に係る経常収支比率は、基金繰入金等の充当特定財源の増加により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ポイント減少となり、類似団体平均より下回る結果となった。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今後も公営企業会計の経営改善や、他団体等への補助金の見直し、一部事務組合への負担金等の一層の精査が必要である。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04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ポイント減少となったが、依然として全国平均及び類似団体平均を上回っている。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施設の統廃合の検討や普通建設事業の平準化を行い、今後も新規債の発行抑制に努める。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163576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001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131572</xdr:rowOff>
    </xdr:from>
    <xdr:to>
      <xdr:col>19</xdr:col>
      <xdr:colOff>187325</xdr:colOff>
      <xdr:row>78</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04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131572</xdr:rowOff>
    </xdr:from>
    <xdr:to>
      <xdr:col>15</xdr:col>
      <xdr:colOff>98425</xdr:colOff>
      <xdr:row>79</xdr:row>
      <xdr:rowOff>5842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04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5842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5138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令和５年度の公債費以外の経常収支比率は、人件費が大幅に増加したため、全体では前年度より増加となったが、類似団体平均を</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遊休財産の売却等による自主財源の確保や、職員の適正な配置による人件費の減、自治体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の推進による物件費の減等に積極的に努める。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75</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08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108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319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152765</xdr:rowOff>
    </xdr:from>
    <xdr:to>
      <xdr:col>29</xdr:col>
      <xdr:colOff>127000</xdr:colOff>
      <xdr:row>12</xdr:row>
      <xdr:rowOff>130691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86340"/>
          <a:ext cx="647700" cy="149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60811</xdr:rowOff>
    </xdr:from>
    <xdr:to>
      <xdr:col>26</xdr:col>
      <xdr:colOff>50800</xdr:colOff>
      <xdr:row>12</xdr:row>
      <xdr:rowOff>130691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165836"/>
          <a:ext cx="698500" cy="69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60811</xdr:rowOff>
    </xdr:from>
    <xdr:to>
      <xdr:col>22</xdr:col>
      <xdr:colOff>114300</xdr:colOff>
      <xdr:row>12</xdr:row>
      <xdr:rowOff>160295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165836"/>
          <a:ext cx="698500" cy="99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160295</xdr:rowOff>
    </xdr:from>
    <xdr:to>
      <xdr:col>18</xdr:col>
      <xdr:colOff>177800</xdr:colOff>
      <xdr:row>13</xdr:row>
      <xdr:rowOff>150436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265320"/>
          <a:ext cx="698500" cy="16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101965</xdr:rowOff>
    </xdr:from>
    <xdr:to>
      <xdr:col>29</xdr:col>
      <xdr:colOff>177800</xdr:colOff>
      <xdr:row>12</xdr:row>
      <xdr:rowOff>32115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3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48642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79891</xdr:rowOff>
    </xdr:from>
    <xdr:to>
      <xdr:col>26</xdr:col>
      <xdr:colOff>101600</xdr:colOff>
      <xdr:row>13</xdr:row>
      <xdr:rowOff>10041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18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20218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5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10011</xdr:rowOff>
    </xdr:from>
    <xdr:to>
      <xdr:col>22</xdr:col>
      <xdr:colOff>165100</xdr:colOff>
      <xdr:row>12</xdr:row>
      <xdr:rowOff>111611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11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121788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8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109495</xdr:rowOff>
    </xdr:from>
    <xdr:to>
      <xdr:col>19</xdr:col>
      <xdr:colOff>38100</xdr:colOff>
      <xdr:row>13</xdr:row>
      <xdr:rowOff>39645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21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49822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198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99636</xdr:rowOff>
    </xdr:from>
    <xdr:to>
      <xdr:col>15</xdr:col>
      <xdr:colOff>101600</xdr:colOff>
      <xdr:row>14</xdr:row>
      <xdr:rowOff>29786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37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39963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1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xdr:rowOff>
    </xdr:from>
    <xdr:to>
      <xdr:col>29</xdr:col>
      <xdr:colOff>127000</xdr:colOff>
      <xdr:row>35</xdr:row>
      <xdr:rowOff>35141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10515"/>
          <a:ext cx="6477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xdr:rowOff>
    </xdr:from>
    <xdr:to>
      <xdr:col>26</xdr:col>
      <xdr:colOff>50800</xdr:colOff>
      <xdr:row>35</xdr:row>
      <xdr:rowOff>12909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10515"/>
          <a:ext cx="698500" cy="12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12909</xdr:rowOff>
    </xdr:from>
    <xdr:to>
      <xdr:col>22</xdr:col>
      <xdr:colOff>114300</xdr:colOff>
      <xdr:row>35</xdr:row>
      <xdr:rowOff>16567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23259"/>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16567</xdr:rowOff>
    </xdr:from>
    <xdr:to>
      <xdr:col>18</xdr:col>
      <xdr:colOff>177800</xdr:colOff>
      <xdr:row>35</xdr:row>
      <xdr:rowOff>141916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26917"/>
          <a:ext cx="698500" cy="12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327241</xdr:rowOff>
    </xdr:from>
    <xdr:to>
      <xdr:col>29</xdr:col>
      <xdr:colOff>177800</xdr:colOff>
      <xdr:row>35</xdr:row>
      <xdr:rowOff>85941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9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172318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3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292265</xdr:rowOff>
    </xdr:from>
    <xdr:to>
      <xdr:col>26</xdr:col>
      <xdr:colOff>101600</xdr:colOff>
      <xdr:row>35</xdr:row>
      <xdr:rowOff>50965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5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61142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28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305009</xdr:rowOff>
    </xdr:from>
    <xdr:to>
      <xdr:col>22</xdr:col>
      <xdr:colOff>165100</xdr:colOff>
      <xdr:row>35</xdr:row>
      <xdr:rowOff>63709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7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73887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308667</xdr:rowOff>
    </xdr:from>
    <xdr:to>
      <xdr:col>19</xdr:col>
      <xdr:colOff>38100</xdr:colOff>
      <xdr:row>35</xdr:row>
      <xdr:rowOff>67367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76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77544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4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91116</xdr:rowOff>
    </xdr:from>
    <xdr:to>
      <xdr:col>15</xdr:col>
      <xdr:colOff>101600</xdr:colOff>
      <xdr:row>35</xdr:row>
      <xdr:rowOff>192716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1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202893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157629</xdr:rowOff>
    </xdr:from>
    <xdr:to>
      <xdr:col>24</xdr:col>
      <xdr:colOff>63500</xdr:colOff>
      <xdr:row>32</xdr:row>
      <xdr:rowOff>105508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72579"/>
          <a:ext cx="8382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59625</xdr:rowOff>
    </xdr:from>
    <xdr:to>
      <xdr:col>19</xdr:col>
      <xdr:colOff>177800</xdr:colOff>
      <xdr:row>32</xdr:row>
      <xdr:rowOff>105508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46025"/>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59625</xdr:rowOff>
    </xdr:from>
    <xdr:to>
      <xdr:col>15</xdr:col>
      <xdr:colOff>50800</xdr:colOff>
      <xdr:row>32</xdr:row>
      <xdr:rowOff>124025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46025"/>
          <a:ext cx="8890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124025</xdr:rowOff>
    </xdr:from>
    <xdr:to>
      <xdr:col>10</xdr:col>
      <xdr:colOff>114300</xdr:colOff>
      <xdr:row>35</xdr:row>
      <xdr:rowOff>35001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10425"/>
          <a:ext cx="889000" cy="4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106829</xdr:rowOff>
    </xdr:from>
    <xdr:to>
      <xdr:col>24</xdr:col>
      <xdr:colOff>114300</xdr:colOff>
      <xdr:row>32</xdr:row>
      <xdr:rowOff>36979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21756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54708</xdr:rowOff>
    </xdr:from>
    <xdr:to>
      <xdr:col>20</xdr:col>
      <xdr:colOff>38100</xdr:colOff>
      <xdr:row>32</xdr:row>
      <xdr:rowOff>156308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1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8825</xdr:rowOff>
    </xdr:from>
    <xdr:to>
      <xdr:col>15</xdr:col>
      <xdr:colOff>101600</xdr:colOff>
      <xdr:row>32</xdr:row>
      <xdr:rowOff>110425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126952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7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73225</xdr:rowOff>
    </xdr:from>
    <xdr:to>
      <xdr:col>10</xdr:col>
      <xdr:colOff>165100</xdr:colOff>
      <xdr:row>33</xdr:row>
      <xdr:rowOff>3375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19902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3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155651</xdr:rowOff>
    </xdr:from>
    <xdr:to>
      <xdr:col>6</xdr:col>
      <xdr:colOff>38100</xdr:colOff>
      <xdr:row>35</xdr:row>
      <xdr:rowOff>85801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102328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76940</xdr:rowOff>
    </xdr:from>
    <xdr:to>
      <xdr:col>24</xdr:col>
      <xdr:colOff>63500</xdr:colOff>
      <xdr:row>56</xdr:row>
      <xdr:rowOff>91018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8140"/>
          <a:ext cx="8382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91018</xdr:rowOff>
    </xdr:from>
    <xdr:to>
      <xdr:col>19</xdr:col>
      <xdr:colOff>177800</xdr:colOff>
      <xdr:row>56</xdr:row>
      <xdr:rowOff>94556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2218"/>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94556</xdr:rowOff>
    </xdr:from>
    <xdr:to>
      <xdr:col>15</xdr:col>
      <xdr:colOff>50800</xdr:colOff>
      <xdr:row>56</xdr:row>
      <xdr:rowOff>98122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5756"/>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32583</xdr:rowOff>
    </xdr:from>
    <xdr:to>
      <xdr:col>10</xdr:col>
      <xdr:colOff>114300</xdr:colOff>
      <xdr:row>56</xdr:row>
      <xdr:rowOff>98122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33783"/>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26140</xdr:rowOff>
    </xdr:from>
    <xdr:to>
      <xdr:col>24</xdr:col>
      <xdr:colOff>114300</xdr:colOff>
      <xdr:row>56</xdr:row>
      <xdr:rowOff>127740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49017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40218</xdr:rowOff>
    </xdr:from>
    <xdr:to>
      <xdr:col>20</xdr:col>
      <xdr:colOff>38100</xdr:colOff>
      <xdr:row>56</xdr:row>
      <xdr:rowOff>141818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158345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1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43756</xdr:rowOff>
    </xdr:from>
    <xdr:to>
      <xdr:col>15</xdr:col>
      <xdr:colOff>101600</xdr:colOff>
      <xdr:row>56</xdr:row>
      <xdr:rowOff>145356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161883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47322</xdr:rowOff>
    </xdr:from>
    <xdr:to>
      <xdr:col>10</xdr:col>
      <xdr:colOff>165100</xdr:colOff>
      <xdr:row>56</xdr:row>
      <xdr:rowOff>148922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165449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153233</xdr:rowOff>
    </xdr:from>
    <xdr:to>
      <xdr:col>6</xdr:col>
      <xdr:colOff>38100</xdr:colOff>
      <xdr:row>56</xdr:row>
      <xdr:rowOff>83383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99910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32807</xdr:rowOff>
    </xdr:from>
    <xdr:to>
      <xdr:col>24</xdr:col>
      <xdr:colOff>63500</xdr:colOff>
      <xdr:row>76</xdr:row>
      <xdr:rowOff>80676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63007"/>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80676</xdr:rowOff>
    </xdr:from>
    <xdr:to>
      <xdr:col>19</xdr:col>
      <xdr:colOff>177800</xdr:colOff>
      <xdr:row>76</xdr:row>
      <xdr:rowOff>125664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1087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125664</xdr:rowOff>
    </xdr:from>
    <xdr:to>
      <xdr:col>15</xdr:col>
      <xdr:colOff>50800</xdr:colOff>
      <xdr:row>76</xdr:row>
      <xdr:rowOff>139700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5586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118807</xdr:rowOff>
    </xdr:from>
    <xdr:to>
      <xdr:col>10</xdr:col>
      <xdr:colOff>114300</xdr:colOff>
      <xdr:row>76</xdr:row>
      <xdr:rowOff>139700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149007"/>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153457</xdr:rowOff>
    </xdr:from>
    <xdr:to>
      <xdr:col>24</xdr:col>
      <xdr:colOff>114300</xdr:colOff>
      <xdr:row>76</xdr:row>
      <xdr:rowOff>83607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4884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29876</xdr:rowOff>
    </xdr:from>
    <xdr:to>
      <xdr:col>20</xdr:col>
      <xdr:colOff>38100</xdr:colOff>
      <xdr:row>76</xdr:row>
      <xdr:rowOff>131476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148003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8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74864</xdr:rowOff>
    </xdr:from>
    <xdr:to>
      <xdr:col>15</xdr:col>
      <xdr:colOff>101600</xdr:colOff>
      <xdr:row>77</xdr:row>
      <xdr:rowOff>5014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21541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8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88900</xdr:rowOff>
    </xdr:from>
    <xdr:to>
      <xdr:col>10</xdr:col>
      <xdr:colOff>165100</xdr:colOff>
      <xdr:row>77</xdr:row>
      <xdr:rowOff>19050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35577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68007</xdr:rowOff>
    </xdr:from>
    <xdr:to>
      <xdr:col>6</xdr:col>
      <xdr:colOff>38100</xdr:colOff>
      <xdr:row>76</xdr:row>
      <xdr:rowOff>169607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87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38646</xdr:rowOff>
    </xdr:from>
    <xdr:to>
      <xdr:col>24</xdr:col>
      <xdr:colOff>63500</xdr:colOff>
      <xdr:row>98</xdr:row>
      <xdr:rowOff>116663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40746"/>
          <a:ext cx="8382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14008</xdr:rowOff>
    </xdr:from>
    <xdr:to>
      <xdr:col>19</xdr:col>
      <xdr:colOff>177800</xdr:colOff>
      <xdr:row>98</xdr:row>
      <xdr:rowOff>38646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44658"/>
          <a:ext cx="889000" cy="1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14008</xdr:rowOff>
    </xdr:from>
    <xdr:to>
      <xdr:col>15</xdr:col>
      <xdr:colOff>50800</xdr:colOff>
      <xdr:row>98</xdr:row>
      <xdr:rowOff>159435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44658"/>
          <a:ext cx="889000" cy="31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137744</xdr:rowOff>
    </xdr:from>
    <xdr:to>
      <xdr:col>10</xdr:col>
      <xdr:colOff>114300</xdr:colOff>
      <xdr:row>98</xdr:row>
      <xdr:rowOff>159435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39844"/>
          <a:ext cx="8890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65863</xdr:rowOff>
    </xdr:from>
    <xdr:to>
      <xdr:col>24</xdr:col>
      <xdr:colOff>114300</xdr:colOff>
      <xdr:row>98</xdr:row>
      <xdr:rowOff>167463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44290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159296</xdr:rowOff>
    </xdr:from>
    <xdr:to>
      <xdr:col>20</xdr:col>
      <xdr:colOff>38100</xdr:colOff>
      <xdr:row>98</xdr:row>
      <xdr:rowOff>89446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80573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134658</xdr:rowOff>
    </xdr:from>
    <xdr:to>
      <xdr:col>15</xdr:col>
      <xdr:colOff>101600</xdr:colOff>
      <xdr:row>97</xdr:row>
      <xdr:rowOff>64808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55935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108635</xdr:rowOff>
    </xdr:from>
    <xdr:to>
      <xdr:col>10</xdr:col>
      <xdr:colOff>165100</xdr:colOff>
      <xdr:row>99</xdr:row>
      <xdr:rowOff>38785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29912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86944</xdr:rowOff>
    </xdr:from>
    <xdr:to>
      <xdr:col>6</xdr:col>
      <xdr:colOff>38100</xdr:colOff>
      <xdr:row>99</xdr:row>
      <xdr:rowOff>17094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8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35184</xdr:rowOff>
    </xdr:from>
    <xdr:to>
      <xdr:col>55</xdr:col>
      <xdr:colOff>0</xdr:colOff>
      <xdr:row>34</xdr:row>
      <xdr:rowOff>134717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64484"/>
          <a:ext cx="838200" cy="9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57176</xdr:rowOff>
    </xdr:from>
    <xdr:to>
      <xdr:col>50</xdr:col>
      <xdr:colOff>114300</xdr:colOff>
      <xdr:row>34</xdr:row>
      <xdr:rowOff>134717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886476"/>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127950</xdr:rowOff>
    </xdr:from>
    <xdr:to>
      <xdr:col>45</xdr:col>
      <xdr:colOff>177800</xdr:colOff>
      <xdr:row>34</xdr:row>
      <xdr:rowOff>57176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71450"/>
          <a:ext cx="889000" cy="6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127950</xdr:rowOff>
    </xdr:from>
    <xdr:to>
      <xdr:col>41</xdr:col>
      <xdr:colOff>50800</xdr:colOff>
      <xdr:row>35</xdr:row>
      <xdr:rowOff>166081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71450"/>
          <a:ext cx="889000" cy="89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17935</xdr:rowOff>
    </xdr:from>
    <xdr:to>
      <xdr:col>41</xdr:col>
      <xdr:colOff>101600</xdr:colOff>
      <xdr:row>32</xdr:row>
      <xdr:rowOff>119535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82376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155834</xdr:rowOff>
    </xdr:from>
    <xdr:to>
      <xdr:col>55</xdr:col>
      <xdr:colOff>50800</xdr:colOff>
      <xdr:row>34</xdr:row>
      <xdr:rowOff>85984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7261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6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83917</xdr:rowOff>
    </xdr:from>
    <xdr:to>
      <xdr:col>50</xdr:col>
      <xdr:colOff>165100</xdr:colOff>
      <xdr:row>35</xdr:row>
      <xdr:rowOff>14067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30594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6376</xdr:rowOff>
    </xdr:from>
    <xdr:to>
      <xdr:col>46</xdr:col>
      <xdr:colOff>38100</xdr:colOff>
      <xdr:row>34</xdr:row>
      <xdr:rowOff>107976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124503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61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77150</xdr:rowOff>
    </xdr:from>
    <xdr:to>
      <xdr:col>41</xdr:col>
      <xdr:colOff>101600</xdr:colOff>
      <xdr:row>31</xdr:row>
      <xdr:rowOff>7300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2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23827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99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115281</xdr:rowOff>
    </xdr:from>
    <xdr:to>
      <xdr:col>36</xdr:col>
      <xdr:colOff>165100</xdr:colOff>
      <xdr:row>36</xdr:row>
      <xdr:rowOff>45431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61958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5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60962</xdr:rowOff>
    </xdr:from>
    <xdr:to>
      <xdr:col>55</xdr:col>
      <xdr:colOff>0</xdr:colOff>
      <xdr:row>55</xdr:row>
      <xdr:rowOff>126967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90712"/>
          <a:ext cx="838200" cy="6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170066</xdr:rowOff>
    </xdr:from>
    <xdr:to>
      <xdr:col>50</xdr:col>
      <xdr:colOff>114300</xdr:colOff>
      <xdr:row>55</xdr:row>
      <xdr:rowOff>60962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085466"/>
          <a:ext cx="889000" cy="40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19098</xdr:rowOff>
    </xdr:from>
    <xdr:to>
      <xdr:col>45</xdr:col>
      <xdr:colOff>177800</xdr:colOff>
      <xdr:row>52</xdr:row>
      <xdr:rowOff>170066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934498"/>
          <a:ext cx="889000" cy="1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78374</xdr:rowOff>
    </xdr:from>
    <xdr:to>
      <xdr:col>41</xdr:col>
      <xdr:colOff>50800</xdr:colOff>
      <xdr:row>52</xdr:row>
      <xdr:rowOff>19098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650874"/>
          <a:ext cx="889000" cy="28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76167</xdr:rowOff>
    </xdr:from>
    <xdr:to>
      <xdr:col>55</xdr:col>
      <xdr:colOff>50800</xdr:colOff>
      <xdr:row>56</xdr:row>
      <xdr:rowOff>6317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99044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10162</xdr:rowOff>
    </xdr:from>
    <xdr:to>
      <xdr:col>50</xdr:col>
      <xdr:colOff>165100</xdr:colOff>
      <xdr:row>55</xdr:row>
      <xdr:rowOff>111762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128289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2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119266</xdr:rowOff>
    </xdr:from>
    <xdr:to>
      <xdr:col>46</xdr:col>
      <xdr:colOff>38100</xdr:colOff>
      <xdr:row>53</xdr:row>
      <xdr:rowOff>49416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03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65943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0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139748</xdr:rowOff>
    </xdr:from>
    <xdr:to>
      <xdr:col>41</xdr:col>
      <xdr:colOff>101600</xdr:colOff>
      <xdr:row>52</xdr:row>
      <xdr:rowOff>69898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86425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65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27574</xdr:rowOff>
    </xdr:from>
    <xdr:to>
      <xdr:col>36</xdr:col>
      <xdr:colOff>165100</xdr:colOff>
      <xdr:row>50</xdr:row>
      <xdr:rowOff>129174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6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145701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3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144881</xdr:rowOff>
    </xdr:from>
    <xdr:to>
      <xdr:col>55</xdr:col>
      <xdr:colOff>0</xdr:colOff>
      <xdr:row>78</xdr:row>
      <xdr:rowOff>41859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175081"/>
          <a:ext cx="838200" cy="2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49574</xdr:rowOff>
    </xdr:from>
    <xdr:to>
      <xdr:col>50</xdr:col>
      <xdr:colOff>114300</xdr:colOff>
      <xdr:row>76</xdr:row>
      <xdr:rowOff>144881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565424"/>
          <a:ext cx="889000" cy="60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92266</xdr:rowOff>
    </xdr:from>
    <xdr:to>
      <xdr:col>45</xdr:col>
      <xdr:colOff>177800</xdr:colOff>
      <xdr:row>73</xdr:row>
      <xdr:rowOff>49574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436666"/>
          <a:ext cx="889000" cy="1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76721</xdr:rowOff>
    </xdr:from>
    <xdr:to>
      <xdr:col>41</xdr:col>
      <xdr:colOff>50800</xdr:colOff>
      <xdr:row>72</xdr:row>
      <xdr:rowOff>92266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42112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162509</xdr:rowOff>
    </xdr:from>
    <xdr:to>
      <xdr:col>55</xdr:col>
      <xdr:colOff>50800</xdr:colOff>
      <xdr:row>78</xdr:row>
      <xdr:rowOff>92659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13936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94081</xdr:rowOff>
    </xdr:from>
    <xdr:to>
      <xdr:col>50</xdr:col>
      <xdr:colOff>165100</xdr:colOff>
      <xdr:row>77</xdr:row>
      <xdr:rowOff>24231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40759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170224</xdr:rowOff>
    </xdr:from>
    <xdr:to>
      <xdr:col>46</xdr:col>
      <xdr:colOff>38100</xdr:colOff>
      <xdr:row>73</xdr:row>
      <xdr:rowOff>100374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5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116901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2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41466</xdr:rowOff>
    </xdr:from>
    <xdr:to>
      <xdr:col>41</xdr:col>
      <xdr:colOff>101600</xdr:colOff>
      <xdr:row>72</xdr:row>
      <xdr:rowOff>143066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3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159593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1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25921</xdr:rowOff>
    </xdr:from>
    <xdr:to>
      <xdr:col>36</xdr:col>
      <xdr:colOff>165100</xdr:colOff>
      <xdr:row>72</xdr:row>
      <xdr:rowOff>127521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3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144048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1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23462</xdr:rowOff>
    </xdr:from>
    <xdr:to>
      <xdr:col>55</xdr:col>
      <xdr:colOff>0</xdr:colOff>
      <xdr:row>96</xdr:row>
      <xdr:rowOff>52386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82662"/>
          <a:ext cx="8382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52386</xdr:rowOff>
    </xdr:from>
    <xdr:to>
      <xdr:col>50</xdr:col>
      <xdr:colOff>114300</xdr:colOff>
      <xdr:row>96</xdr:row>
      <xdr:rowOff>128608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11586"/>
          <a:ext cx="8890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36210</xdr:rowOff>
    </xdr:from>
    <xdr:to>
      <xdr:col>45</xdr:col>
      <xdr:colOff>177800</xdr:colOff>
      <xdr:row>96</xdr:row>
      <xdr:rowOff>128608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152510"/>
          <a:ext cx="889000" cy="43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29363</xdr:rowOff>
    </xdr:from>
    <xdr:to>
      <xdr:col>41</xdr:col>
      <xdr:colOff>50800</xdr:colOff>
      <xdr:row>94</xdr:row>
      <xdr:rowOff>36210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802763"/>
          <a:ext cx="889000" cy="3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144112</xdr:rowOff>
    </xdr:from>
    <xdr:to>
      <xdr:col>55</xdr:col>
      <xdr:colOff>50800</xdr:colOff>
      <xdr:row>96</xdr:row>
      <xdr:rowOff>74262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166989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1586</xdr:rowOff>
    </xdr:from>
    <xdr:to>
      <xdr:col>50</xdr:col>
      <xdr:colOff>165100</xdr:colOff>
      <xdr:row>96</xdr:row>
      <xdr:rowOff>103186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119713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77808</xdr:rowOff>
    </xdr:from>
    <xdr:to>
      <xdr:col>46</xdr:col>
      <xdr:colOff>38100</xdr:colOff>
      <xdr:row>97</xdr:row>
      <xdr:rowOff>7958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24485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156860</xdr:rowOff>
    </xdr:from>
    <xdr:to>
      <xdr:col>41</xdr:col>
      <xdr:colOff>101600</xdr:colOff>
      <xdr:row>94</xdr:row>
      <xdr:rowOff>87010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1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103537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87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150013</xdr:rowOff>
    </xdr:from>
    <xdr:to>
      <xdr:col>36</xdr:col>
      <xdr:colOff>165100</xdr:colOff>
      <xdr:row>92</xdr:row>
      <xdr:rowOff>80163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7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96690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52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99042</xdr:rowOff>
    </xdr:from>
    <xdr:to>
      <xdr:col>85</xdr:col>
      <xdr:colOff>127000</xdr:colOff>
      <xdr:row>37</xdr:row>
      <xdr:rowOff>35034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099792"/>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35034</xdr:rowOff>
    </xdr:from>
    <xdr:to>
      <xdr:col>81</xdr:col>
      <xdr:colOff>50800</xdr:colOff>
      <xdr:row>37</xdr:row>
      <xdr:rowOff>100773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378684"/>
          <a:ext cx="889000" cy="6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94307</xdr:rowOff>
    </xdr:from>
    <xdr:to>
      <xdr:col>76</xdr:col>
      <xdr:colOff>114300</xdr:colOff>
      <xdr:row>37</xdr:row>
      <xdr:rowOff>100773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437957"/>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94307</xdr:rowOff>
    </xdr:from>
    <xdr:to>
      <xdr:col>71</xdr:col>
      <xdr:colOff>177800</xdr:colOff>
      <xdr:row>38</xdr:row>
      <xdr:rowOff>9855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437957"/>
          <a:ext cx="889000" cy="8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48242</xdr:rowOff>
    </xdr:from>
    <xdr:to>
      <xdr:col>85</xdr:col>
      <xdr:colOff>177800</xdr:colOff>
      <xdr:row>35</xdr:row>
      <xdr:rowOff>149842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0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71119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90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155684</xdr:rowOff>
    </xdr:from>
    <xdr:to>
      <xdr:col>81</xdr:col>
      <xdr:colOff>101600</xdr:colOff>
      <xdr:row>37</xdr:row>
      <xdr:rowOff>85834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102361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1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49973</xdr:rowOff>
    </xdr:from>
    <xdr:to>
      <xdr:col>76</xdr:col>
      <xdr:colOff>165100</xdr:colOff>
      <xdr:row>37</xdr:row>
      <xdr:rowOff>151573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168100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43507</xdr:rowOff>
    </xdr:from>
    <xdr:to>
      <xdr:col>72</xdr:col>
      <xdr:colOff>38100</xdr:colOff>
      <xdr:row>37</xdr:row>
      <xdr:rowOff>145107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161634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16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130505</xdr:rowOff>
    </xdr:from>
    <xdr:to>
      <xdr:col>67</xdr:col>
      <xdr:colOff>101600</xdr:colOff>
      <xdr:row>38</xdr:row>
      <xdr:rowOff>60655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77182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2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140680</xdr:rowOff>
    </xdr:from>
    <xdr:to>
      <xdr:col>85</xdr:col>
      <xdr:colOff>127000</xdr:colOff>
      <xdr:row>72</xdr:row>
      <xdr:rowOff>11423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313630"/>
          <a:ext cx="8382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140680</xdr:rowOff>
    </xdr:from>
    <xdr:to>
      <xdr:col>81</xdr:col>
      <xdr:colOff>50800</xdr:colOff>
      <xdr:row>71</xdr:row>
      <xdr:rowOff>155229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313630"/>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155229</xdr:rowOff>
    </xdr:from>
    <xdr:to>
      <xdr:col>76</xdr:col>
      <xdr:colOff>114300</xdr:colOff>
      <xdr:row>72</xdr:row>
      <xdr:rowOff>16077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328179"/>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16077</xdr:rowOff>
    </xdr:from>
    <xdr:to>
      <xdr:col>71</xdr:col>
      <xdr:colOff>177800</xdr:colOff>
      <xdr:row>72</xdr:row>
      <xdr:rowOff>130213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360477"/>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132073</xdr:rowOff>
    </xdr:from>
    <xdr:to>
      <xdr:col>85</xdr:col>
      <xdr:colOff>177800</xdr:colOff>
      <xdr:row>72</xdr:row>
      <xdr:rowOff>62223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3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154950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1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89880</xdr:rowOff>
    </xdr:from>
    <xdr:to>
      <xdr:col>81</xdr:col>
      <xdr:colOff>101600</xdr:colOff>
      <xdr:row>72</xdr:row>
      <xdr:rowOff>20030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2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36557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03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104429</xdr:rowOff>
    </xdr:from>
    <xdr:to>
      <xdr:col>76</xdr:col>
      <xdr:colOff>165100</xdr:colOff>
      <xdr:row>72</xdr:row>
      <xdr:rowOff>34579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51106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05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136727</xdr:rowOff>
    </xdr:from>
    <xdr:to>
      <xdr:col>72</xdr:col>
      <xdr:colOff>38100</xdr:colOff>
      <xdr:row>72</xdr:row>
      <xdr:rowOff>66877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3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83404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0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79413</xdr:rowOff>
    </xdr:from>
    <xdr:to>
      <xdr:col>67</xdr:col>
      <xdr:colOff>101600</xdr:colOff>
      <xdr:row>73</xdr:row>
      <xdr:rowOff>9563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4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26090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1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21056</xdr:rowOff>
    </xdr:from>
    <xdr:to>
      <xdr:col>85</xdr:col>
      <xdr:colOff>127000</xdr:colOff>
      <xdr:row>98</xdr:row>
      <xdr:rowOff>79564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23156"/>
          <a:ext cx="838200" cy="5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21056</xdr:rowOff>
    </xdr:from>
    <xdr:to>
      <xdr:col>81</xdr:col>
      <xdr:colOff>50800</xdr:colOff>
      <xdr:row>98</xdr:row>
      <xdr:rowOff>74147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23156"/>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74147</xdr:rowOff>
    </xdr:from>
    <xdr:to>
      <xdr:col>76</xdr:col>
      <xdr:colOff>114300</xdr:colOff>
      <xdr:row>98</xdr:row>
      <xdr:rowOff>85041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76247"/>
          <a:ext cx="88900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85041</xdr:rowOff>
    </xdr:from>
    <xdr:to>
      <xdr:col>71</xdr:col>
      <xdr:colOff>177800</xdr:colOff>
      <xdr:row>98</xdr:row>
      <xdr:rowOff>102228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7141"/>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28764</xdr:rowOff>
    </xdr:from>
    <xdr:to>
      <xdr:col>85</xdr:col>
      <xdr:colOff>177800</xdr:colOff>
      <xdr:row>98</xdr:row>
      <xdr:rowOff>130364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141706</xdr:rowOff>
    </xdr:from>
    <xdr:to>
      <xdr:col>81</xdr:col>
      <xdr:colOff>101600</xdr:colOff>
      <xdr:row>98</xdr:row>
      <xdr:rowOff>71856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88383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23347</xdr:rowOff>
    </xdr:from>
    <xdr:to>
      <xdr:col>76</xdr:col>
      <xdr:colOff>165100</xdr:colOff>
      <xdr:row>98</xdr:row>
      <xdr:rowOff>124947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116074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34241</xdr:rowOff>
    </xdr:from>
    <xdr:to>
      <xdr:col>72</xdr:col>
      <xdr:colOff>38100</xdr:colOff>
      <xdr:row>98</xdr:row>
      <xdr:rowOff>135841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126968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51428</xdr:rowOff>
    </xdr:from>
    <xdr:to>
      <xdr:col>67</xdr:col>
      <xdr:colOff>101600</xdr:colOff>
      <xdr:row>98</xdr:row>
      <xdr:rowOff>153028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144155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139609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124613</xdr:rowOff>
    </xdr:from>
    <xdr:to>
      <xdr:col>111</xdr:col>
      <xdr:colOff>177800</xdr:colOff>
      <xdr:row>58</xdr:row>
      <xdr:rowOff>139609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6871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124613</xdr:rowOff>
    </xdr:from>
    <xdr:to>
      <xdr:col>107</xdr:col>
      <xdr:colOff>50800</xdr:colOff>
      <xdr:row>58</xdr:row>
      <xdr:rowOff>139609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6871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139609</xdr:rowOff>
    </xdr:from>
    <xdr:to>
      <xdr:col>102</xdr:col>
      <xdr:colOff>114300</xdr:colOff>
      <xdr:row>58</xdr:row>
      <xdr:rowOff>139609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3736</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73813</xdr:rowOff>
    </xdr:from>
    <xdr:to>
      <xdr:col>107</xdr:col>
      <xdr:colOff>101600</xdr:colOff>
      <xdr:row>59</xdr:row>
      <xdr:rowOff>3963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166540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10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88809</xdr:rowOff>
    </xdr:from>
    <xdr:to>
      <xdr:col>102</xdr:col>
      <xdr:colOff>165100</xdr:colOff>
      <xdr:row>59</xdr:row>
      <xdr:rowOff>18959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10086</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88809</xdr:rowOff>
    </xdr:from>
    <xdr:to>
      <xdr:col>98</xdr:col>
      <xdr:colOff>38100</xdr:colOff>
      <xdr:row>59</xdr:row>
      <xdr:rowOff>18959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10086</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100514</xdr:rowOff>
    </xdr:from>
    <xdr:to>
      <xdr:col>116</xdr:col>
      <xdr:colOff>63500</xdr:colOff>
      <xdr:row>73</xdr:row>
      <xdr:rowOff>21533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444914"/>
          <a:ext cx="8382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21533</xdr:rowOff>
    </xdr:from>
    <xdr:to>
      <xdr:col>111</xdr:col>
      <xdr:colOff>177800</xdr:colOff>
      <xdr:row>73</xdr:row>
      <xdr:rowOff>82188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53738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47346</xdr:rowOff>
    </xdr:from>
    <xdr:to>
      <xdr:col>107</xdr:col>
      <xdr:colOff>50800</xdr:colOff>
      <xdr:row>73</xdr:row>
      <xdr:rowOff>82188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563196"/>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47346</xdr:rowOff>
    </xdr:from>
    <xdr:to>
      <xdr:col>102</xdr:col>
      <xdr:colOff>114300</xdr:colOff>
      <xdr:row>73</xdr:row>
      <xdr:rowOff>112744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63196"/>
          <a:ext cx="889000" cy="6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49714</xdr:rowOff>
    </xdr:from>
    <xdr:to>
      <xdr:col>116</xdr:col>
      <xdr:colOff>114300</xdr:colOff>
      <xdr:row>72</xdr:row>
      <xdr:rowOff>151314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72591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142183</xdr:rowOff>
    </xdr:from>
    <xdr:to>
      <xdr:col>112</xdr:col>
      <xdr:colOff>38100</xdr:colOff>
      <xdr:row>73</xdr:row>
      <xdr:rowOff>72333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88860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31388</xdr:rowOff>
    </xdr:from>
    <xdr:to>
      <xdr:col>107</xdr:col>
      <xdr:colOff>101600</xdr:colOff>
      <xdr:row>73</xdr:row>
      <xdr:rowOff>132988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5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149515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3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167996</xdr:rowOff>
    </xdr:from>
    <xdr:to>
      <xdr:col>102</xdr:col>
      <xdr:colOff>165100</xdr:colOff>
      <xdr:row>73</xdr:row>
      <xdr:rowOff>98146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114673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8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61944</xdr:rowOff>
    </xdr:from>
    <xdr:to>
      <xdr:col>98</xdr:col>
      <xdr:colOff>38100</xdr:colOff>
      <xdr:row>73</xdr:row>
      <xdr:rowOff>163544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8621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・義務的経費に係る住民一人当たりのコストは、人件費は人事院勧告に伴う給料の改定等により</a:t>
          </a:r>
          <a:r>
            <a:rPr kumimoji="1" lang="en-US" altLang="ja-JP" sz="1300">
              <a:latin typeface="ＭＳ Ｐゴシック" panose="020B0600070205080204" pitchFamily="50" charset="-128"/>
              <a:ea typeface="ＭＳ Ｐゴシック" panose="020B0600070205080204" pitchFamily="50" charset="-128"/>
            </a:rPr>
            <a:t>7,308</a:t>
          </a:r>
          <a:r>
            <a:rPr kumimoji="1" lang="ja-JP" altLang="en-US" sz="1300">
              <a:latin typeface="ＭＳ Ｐゴシック" panose="020B0600070205080204" pitchFamily="50" charset="-128"/>
              <a:ea typeface="ＭＳ Ｐゴシック" panose="020B0600070205080204" pitchFamily="50" charset="-128"/>
            </a:rPr>
            <a:t>円増加となったが、扶助費は価格高騰緊急支援給付金事業等の減により</a:t>
          </a:r>
          <a:r>
            <a:rPr kumimoji="1" lang="en-US" altLang="ja-JP" sz="1300">
              <a:latin typeface="ＭＳ Ｐゴシック" panose="020B0600070205080204" pitchFamily="50" charset="-128"/>
              <a:ea typeface="ＭＳ Ｐゴシック" panose="020B0600070205080204" pitchFamily="50" charset="-128"/>
            </a:rPr>
            <a:t>6,143</a:t>
          </a:r>
          <a:r>
            <a:rPr kumimoji="1" lang="ja-JP" altLang="en-US" sz="1300">
              <a:latin typeface="ＭＳ Ｐゴシック" panose="020B0600070205080204" pitchFamily="50" charset="-128"/>
              <a:ea typeface="ＭＳ Ｐゴシック" panose="020B0600070205080204" pitchFamily="50" charset="-128"/>
            </a:rPr>
            <a:t>円、公債費は</a:t>
          </a:r>
          <a:r>
            <a:rPr kumimoji="1" lang="en-US" altLang="ja-JP" sz="1300">
              <a:latin typeface="ＭＳ Ｐゴシック" panose="020B0600070205080204" pitchFamily="50" charset="-128"/>
              <a:ea typeface="ＭＳ Ｐゴシック" panose="020B0600070205080204" pitchFamily="50" charset="-128"/>
            </a:rPr>
            <a:t>2,584</a:t>
          </a:r>
          <a:r>
            <a:rPr kumimoji="1" lang="ja-JP" altLang="en-US" sz="1300">
              <a:latin typeface="ＭＳ Ｐゴシック" panose="020B0600070205080204" pitchFamily="50" charset="-128"/>
              <a:ea typeface="ＭＳ Ｐゴシック" panose="020B0600070205080204" pitchFamily="50" charset="-128"/>
            </a:rPr>
            <a:t>円減少となった。類似団体との比較では人件費、公債費が依然として高い傾向にある。</a:t>
          </a:r>
        </a:p>
        <a:p>
          <a:r>
            <a:rPr kumimoji="1" lang="ja-JP" altLang="en-US" sz="1300">
              <a:latin typeface="ＭＳ Ｐゴシック" panose="020B0600070205080204" pitchFamily="50" charset="-128"/>
              <a:ea typeface="ＭＳ Ｐゴシック" panose="020B0600070205080204" pitchFamily="50" charset="-128"/>
            </a:rPr>
            <a:t>・投資的経費に係る住民一人当たりのコストは、普通建設事業費は清水公民館改築工事や四国西部エリア戦略型観光サービス創出事業の終了等により</a:t>
          </a:r>
          <a:r>
            <a:rPr kumimoji="1" lang="en-US" altLang="ja-JP" sz="1300">
              <a:latin typeface="ＭＳ Ｐゴシック" panose="020B0600070205080204" pitchFamily="50" charset="-128"/>
              <a:ea typeface="ＭＳ Ｐゴシック" panose="020B0600070205080204" pitchFamily="50" charset="-128"/>
            </a:rPr>
            <a:t>8,662</a:t>
          </a:r>
          <a:r>
            <a:rPr kumimoji="1" lang="ja-JP" altLang="en-US" sz="1300">
              <a:latin typeface="ＭＳ Ｐゴシック" panose="020B0600070205080204" pitchFamily="50" charset="-128"/>
              <a:ea typeface="ＭＳ Ｐゴシック" panose="020B0600070205080204" pitchFamily="50" charset="-128"/>
            </a:rPr>
            <a:t>円の減少となったが、災害復旧費は</a:t>
          </a:r>
          <a:r>
            <a:rPr kumimoji="1" lang="en-US" altLang="ja-JP" sz="1300">
              <a:latin typeface="ＭＳ Ｐゴシック" panose="020B0600070205080204" pitchFamily="50" charset="-128"/>
              <a:ea typeface="ＭＳ Ｐゴシック" panose="020B0600070205080204" pitchFamily="50" charset="-128"/>
            </a:rPr>
            <a:t>8,540</a:t>
          </a:r>
          <a:r>
            <a:rPr kumimoji="1" lang="ja-JP" altLang="en-US" sz="1300">
              <a:latin typeface="ＭＳ Ｐゴシック" panose="020B0600070205080204" pitchFamily="50" charset="-128"/>
              <a:ea typeface="ＭＳ Ｐゴシック" panose="020B0600070205080204" pitchFamily="50" charset="-128"/>
            </a:rPr>
            <a:t>円増加となった。類似団体との比較では、共に平均を上回っている。</a:t>
          </a:r>
        </a:p>
        <a:p>
          <a:r>
            <a:rPr kumimoji="1" lang="ja-JP" altLang="en-US" sz="1300">
              <a:latin typeface="ＭＳ Ｐゴシック" panose="020B0600070205080204" pitchFamily="50" charset="-128"/>
              <a:ea typeface="ＭＳ Ｐゴシック" panose="020B0600070205080204" pitchFamily="50" charset="-128"/>
            </a:rPr>
            <a:t>・その他の経費に係る住民一人当たりのコストは、積立金は施設等整備基金積立額の減等により</a:t>
          </a:r>
          <a:r>
            <a:rPr kumimoji="1" lang="en-US" altLang="ja-JP" sz="1300">
              <a:latin typeface="ＭＳ Ｐゴシック" panose="020B0600070205080204" pitchFamily="50" charset="-128"/>
              <a:ea typeface="ＭＳ Ｐゴシック" panose="020B0600070205080204" pitchFamily="50" charset="-128"/>
            </a:rPr>
            <a:t>12,797</a:t>
          </a:r>
          <a:r>
            <a:rPr kumimoji="1" lang="ja-JP" altLang="en-US" sz="1300">
              <a:latin typeface="ＭＳ Ｐゴシック" panose="020B0600070205080204" pitchFamily="50" charset="-128"/>
              <a:ea typeface="ＭＳ Ｐゴシック" panose="020B0600070205080204" pitchFamily="50" charset="-128"/>
            </a:rPr>
            <a:t>円減少となったが、物件費がスマート窓口システム導入事業等により</a:t>
          </a:r>
          <a:r>
            <a:rPr kumimoji="1" lang="en-US" altLang="ja-JP" sz="1300">
              <a:latin typeface="ＭＳ Ｐゴシック" panose="020B0600070205080204" pitchFamily="50" charset="-128"/>
              <a:ea typeface="ＭＳ Ｐゴシック" panose="020B0600070205080204" pitchFamily="50" charset="-128"/>
            </a:rPr>
            <a:t>3,079</a:t>
          </a:r>
          <a:r>
            <a:rPr kumimoji="1" lang="ja-JP" altLang="en-US" sz="1300">
              <a:latin typeface="ＭＳ Ｐゴシック" panose="020B0600070205080204" pitchFamily="50" charset="-128"/>
              <a:ea typeface="ＭＳ Ｐゴシック" panose="020B0600070205080204" pitchFamily="50" charset="-128"/>
            </a:rPr>
            <a:t>円、維持補修費が町有施設の修繕の増等により</a:t>
          </a:r>
          <a:r>
            <a:rPr kumimoji="1" lang="en-US" altLang="ja-JP" sz="1300">
              <a:latin typeface="ＭＳ Ｐゴシック" panose="020B0600070205080204" pitchFamily="50" charset="-128"/>
              <a:ea typeface="ＭＳ Ｐゴシック" panose="020B0600070205080204" pitchFamily="50" charset="-128"/>
            </a:rPr>
            <a:t>1,047</a:t>
          </a:r>
          <a:r>
            <a:rPr kumimoji="1" lang="ja-JP" altLang="en-US" sz="1300">
              <a:latin typeface="ＭＳ Ｐゴシック" panose="020B0600070205080204" pitchFamily="50" charset="-128"/>
              <a:ea typeface="ＭＳ Ｐゴシック" panose="020B0600070205080204" pitchFamily="50" charset="-128"/>
            </a:rPr>
            <a:t>円、補助費等が仁淀消防組合負担金の増等により</a:t>
          </a:r>
          <a:r>
            <a:rPr kumimoji="1" lang="en-US" altLang="ja-JP" sz="1300">
              <a:latin typeface="ＭＳ Ｐゴシック" panose="020B0600070205080204" pitchFamily="50" charset="-128"/>
              <a:ea typeface="ＭＳ Ｐゴシック" panose="020B0600070205080204" pitchFamily="50" charset="-128"/>
            </a:rPr>
            <a:t>13,062</a:t>
          </a:r>
          <a:r>
            <a:rPr kumimoji="1" lang="ja-JP" altLang="en-US" sz="1300">
              <a:latin typeface="ＭＳ Ｐゴシック" panose="020B0600070205080204" pitchFamily="50" charset="-128"/>
              <a:ea typeface="ＭＳ Ｐゴシック" panose="020B0600070205080204" pitchFamily="50" charset="-128"/>
            </a:rPr>
            <a:t>円、繰出金が下水道事業特別会の繰出額の増等により</a:t>
          </a:r>
          <a:r>
            <a:rPr kumimoji="1" lang="en-US" altLang="ja-JP" sz="1300">
              <a:latin typeface="ＭＳ Ｐゴシック" panose="020B0600070205080204" pitchFamily="50" charset="-128"/>
              <a:ea typeface="ＭＳ Ｐゴシック" panose="020B0600070205080204" pitchFamily="50" charset="-128"/>
            </a:rPr>
            <a:t>4,854</a:t>
          </a:r>
          <a:r>
            <a:rPr kumimoji="1" lang="ja-JP" altLang="en-US" sz="1300">
              <a:latin typeface="ＭＳ Ｐゴシック" panose="020B0600070205080204" pitchFamily="50" charset="-128"/>
              <a:ea typeface="ＭＳ Ｐゴシック" panose="020B0600070205080204" pitchFamily="50" charset="-128"/>
            </a:rPr>
            <a:t>円増加となった。積立金を除く各経費について依然として類似団体平均より高い傾向にある。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21,183
21,141
470.97
14,727,850
14,250,442
418,295
8,308,427
16,298,068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164846</xdr:rowOff>
    </xdr:from>
    <xdr:to>
      <xdr:col>24</xdr:col>
      <xdr:colOff>63500</xdr:colOff>
      <xdr:row>33</xdr:row>
      <xdr:rowOff>51308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124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51308</xdr:rowOff>
    </xdr:from>
    <xdr:to>
      <xdr:col>19</xdr:col>
      <xdr:colOff>177800</xdr:colOff>
      <xdr:row>33</xdr:row>
      <xdr:rowOff>77216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915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77216</xdr:rowOff>
    </xdr:from>
    <xdr:to>
      <xdr:col>15</xdr:col>
      <xdr:colOff>50800</xdr:colOff>
      <xdr:row>33</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5066"/>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150368</xdr:rowOff>
    </xdr:from>
    <xdr:to>
      <xdr:col>10</xdr:col>
      <xdr:colOff>114300</xdr:colOff>
      <xdr:row>33</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82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114046</xdr:rowOff>
    </xdr:from>
    <xdr:to>
      <xdr:col>24</xdr:col>
      <xdr:colOff>114300</xdr:colOff>
      <xdr:row>33</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136923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508</xdr:rowOff>
    </xdr:from>
    <xdr:to>
      <xdr:col>20</xdr:col>
      <xdr:colOff>38100</xdr:colOff>
      <xdr:row>33</xdr:row>
      <xdr:rowOff>102108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118635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26416</xdr:rowOff>
    </xdr:from>
    <xdr:to>
      <xdr:col>15</xdr:col>
      <xdr:colOff>101600</xdr:colOff>
      <xdr:row>33</xdr:row>
      <xdr:rowOff>128016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144543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103378</xdr:rowOff>
    </xdr:from>
    <xdr:to>
      <xdr:col>10</xdr:col>
      <xdr:colOff>165100</xdr:colOff>
      <xdr:row>34</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50055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99568</xdr:rowOff>
    </xdr:from>
    <xdr:to>
      <xdr:col>6</xdr:col>
      <xdr:colOff>38100</xdr:colOff>
      <xdr:row>34</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46245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138465</xdr:rowOff>
    </xdr:from>
    <xdr:to>
      <xdr:col>24</xdr:col>
      <xdr:colOff>63500</xdr:colOff>
      <xdr:row>57</xdr:row>
      <xdr:rowOff>160637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1115"/>
          <a:ext cx="838200" cy="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83040</xdr:rowOff>
    </xdr:from>
    <xdr:to>
      <xdr:col>19</xdr:col>
      <xdr:colOff>177800</xdr:colOff>
      <xdr:row>57</xdr:row>
      <xdr:rowOff>138465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5690"/>
          <a:ext cx="889000" cy="5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17794</xdr:rowOff>
    </xdr:from>
    <xdr:to>
      <xdr:col>15</xdr:col>
      <xdr:colOff>50800</xdr:colOff>
      <xdr:row>57</xdr:row>
      <xdr:rowOff>83040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18994"/>
          <a:ext cx="889000" cy="2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17794</xdr:rowOff>
    </xdr:from>
    <xdr:to>
      <xdr:col>10</xdr:col>
      <xdr:colOff>114300</xdr:colOff>
      <xdr:row>58</xdr:row>
      <xdr:rowOff>29188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18994"/>
          <a:ext cx="889000" cy="35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109837</xdr:rowOff>
    </xdr:from>
    <xdr:to>
      <xdr:col>24</xdr:col>
      <xdr:colOff>114300</xdr:colOff>
      <xdr:row>58</xdr:row>
      <xdr:rowOff>39987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132714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87665</xdr:rowOff>
    </xdr:from>
    <xdr:to>
      <xdr:col>20</xdr:col>
      <xdr:colOff>38100</xdr:colOff>
      <xdr:row>58</xdr:row>
      <xdr:rowOff>17815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34342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32240</xdr:rowOff>
    </xdr:from>
    <xdr:to>
      <xdr:col>15</xdr:col>
      <xdr:colOff>101600</xdr:colOff>
      <xdr:row>57</xdr:row>
      <xdr:rowOff>133840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150367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8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138444</xdr:rowOff>
    </xdr:from>
    <xdr:to>
      <xdr:col>10</xdr:col>
      <xdr:colOff>165100</xdr:colOff>
      <xdr:row>56</xdr:row>
      <xdr:rowOff>68594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85121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149838</xdr:rowOff>
    </xdr:from>
    <xdr:to>
      <xdr:col>6</xdr:col>
      <xdr:colOff>38100</xdr:colOff>
      <xdr:row>58</xdr:row>
      <xdr:rowOff>79988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96515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9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16416</xdr:rowOff>
    </xdr:from>
    <xdr:to>
      <xdr:col>24</xdr:col>
      <xdr:colOff>63500</xdr:colOff>
      <xdr:row>75</xdr:row>
      <xdr:rowOff>102240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75166"/>
          <a:ext cx="838200" cy="8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79144</xdr:rowOff>
    </xdr:from>
    <xdr:to>
      <xdr:col>19</xdr:col>
      <xdr:colOff>177800</xdr:colOff>
      <xdr:row>75</xdr:row>
      <xdr:rowOff>102240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66444"/>
          <a:ext cx="889000" cy="1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79144</xdr:rowOff>
    </xdr:from>
    <xdr:to>
      <xdr:col>15</xdr:col>
      <xdr:colOff>50800</xdr:colOff>
      <xdr:row>75</xdr:row>
      <xdr:rowOff>171369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6444"/>
          <a:ext cx="889000" cy="26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171369</xdr:rowOff>
    </xdr:from>
    <xdr:to>
      <xdr:col>10</xdr:col>
      <xdr:colOff>114300</xdr:colOff>
      <xdr:row>76</xdr:row>
      <xdr:rowOff>44466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0119"/>
          <a:ext cx="889000" cy="4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137066</xdr:rowOff>
    </xdr:from>
    <xdr:to>
      <xdr:col>24</xdr:col>
      <xdr:colOff>114300</xdr:colOff>
      <xdr:row>75</xdr:row>
      <xdr:rowOff>67216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159943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7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51440</xdr:rowOff>
    </xdr:from>
    <xdr:to>
      <xdr:col>20</xdr:col>
      <xdr:colOff>38100</xdr:colOff>
      <xdr:row>75</xdr:row>
      <xdr:rowOff>153040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169567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28344</xdr:rowOff>
    </xdr:from>
    <xdr:to>
      <xdr:col>15</xdr:col>
      <xdr:colOff>101600</xdr:colOff>
      <xdr:row>74</xdr:row>
      <xdr:rowOff>129944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146471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120569</xdr:rowOff>
    </xdr:from>
    <xdr:to>
      <xdr:col>10</xdr:col>
      <xdr:colOff>165100</xdr:colOff>
      <xdr:row>76</xdr:row>
      <xdr:rowOff>50719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165116</xdr:rowOff>
    </xdr:from>
    <xdr:to>
      <xdr:col>6</xdr:col>
      <xdr:colOff>38100</xdr:colOff>
      <xdr:row>76</xdr:row>
      <xdr:rowOff>95266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111793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111370</xdr:rowOff>
    </xdr:from>
    <xdr:to>
      <xdr:col>24</xdr:col>
      <xdr:colOff>63500</xdr:colOff>
      <xdr:row>94</xdr:row>
      <xdr:rowOff>165091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27670"/>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166250</xdr:rowOff>
    </xdr:from>
    <xdr:to>
      <xdr:col>19</xdr:col>
      <xdr:colOff>177800</xdr:colOff>
      <xdr:row>94</xdr:row>
      <xdr:rowOff>165091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111100"/>
          <a:ext cx="889000" cy="17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166250</xdr:rowOff>
    </xdr:from>
    <xdr:to>
      <xdr:col>15</xdr:col>
      <xdr:colOff>50800</xdr:colOff>
      <xdr:row>95</xdr:row>
      <xdr:rowOff>139602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11100"/>
          <a:ext cx="889000" cy="3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120400</xdr:rowOff>
    </xdr:from>
    <xdr:to>
      <xdr:col>10</xdr:col>
      <xdr:colOff>114300</xdr:colOff>
      <xdr:row>95</xdr:row>
      <xdr:rowOff>139602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40815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60570</xdr:rowOff>
    </xdr:from>
    <xdr:to>
      <xdr:col>24</xdr:col>
      <xdr:colOff>114300</xdr:colOff>
      <xdr:row>94</xdr:row>
      <xdr:rowOff>162170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83447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2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114291</xdr:rowOff>
    </xdr:from>
    <xdr:to>
      <xdr:col>20</xdr:col>
      <xdr:colOff>38100</xdr:colOff>
      <xdr:row>95</xdr:row>
      <xdr:rowOff>44441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60968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115450</xdr:rowOff>
    </xdr:from>
    <xdr:to>
      <xdr:col>15</xdr:col>
      <xdr:colOff>101600</xdr:colOff>
      <xdr:row>94</xdr:row>
      <xdr:rowOff>45600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62127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88802</xdr:rowOff>
    </xdr:from>
    <xdr:to>
      <xdr:col>10</xdr:col>
      <xdr:colOff>165100</xdr:colOff>
      <xdr:row>96</xdr:row>
      <xdr:rowOff>18952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35479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5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69600</xdr:rowOff>
    </xdr:from>
    <xdr:to>
      <xdr:col>6</xdr:col>
      <xdr:colOff>38100</xdr:colOff>
      <xdr:row>95</xdr:row>
      <xdr:rowOff>171200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16277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100647</xdr:rowOff>
    </xdr:from>
    <xdr:to>
      <xdr:col>55</xdr:col>
      <xdr:colOff>0</xdr:colOff>
      <xdr:row>38</xdr:row>
      <xdr:rowOff>102362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1574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100647</xdr:rowOff>
    </xdr:from>
    <xdr:to>
      <xdr:col>50</xdr:col>
      <xdr:colOff>114300</xdr:colOff>
      <xdr:row>38</xdr:row>
      <xdr:rowOff>102553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574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102553</xdr:rowOff>
    </xdr:from>
    <xdr:to>
      <xdr:col>45</xdr:col>
      <xdr:colOff>177800</xdr:colOff>
      <xdr:row>38</xdr:row>
      <xdr:rowOff>104457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765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104457</xdr:rowOff>
    </xdr:from>
    <xdr:to>
      <xdr:col>41</xdr:col>
      <xdr:colOff>50800</xdr:colOff>
      <xdr:row>38</xdr:row>
      <xdr:rowOff>106172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1955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51562</xdr:rowOff>
    </xdr:from>
    <xdr:to>
      <xdr:col>55</xdr:col>
      <xdr:colOff>50800</xdr:colOff>
      <xdr:row>38</xdr:row>
      <xdr:rowOff>153162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10939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49847</xdr:rowOff>
    </xdr:from>
    <xdr:to>
      <xdr:col>50</xdr:col>
      <xdr:colOff>165100</xdr:colOff>
      <xdr:row>38</xdr:row>
      <xdr:rowOff>151447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167974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4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51753</xdr:rowOff>
    </xdr:from>
    <xdr:to>
      <xdr:col>46</xdr:col>
      <xdr:colOff>38100</xdr:colOff>
      <xdr:row>38</xdr:row>
      <xdr:rowOff>153353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169880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4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53657</xdr:rowOff>
    </xdr:from>
    <xdr:to>
      <xdr:col>41</xdr:col>
      <xdr:colOff>101600</xdr:colOff>
      <xdr:row>38</xdr:row>
      <xdr:rowOff>155257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43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2049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45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21590</xdr:rowOff>
    </xdr:from>
    <xdr:to>
      <xdr:col>55</xdr:col>
      <xdr:colOff>0</xdr:colOff>
      <xdr:row>56</xdr:row>
      <xdr:rowOff>63627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22790"/>
          <a:ext cx="8382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41402</xdr:rowOff>
    </xdr:from>
    <xdr:to>
      <xdr:col>50</xdr:col>
      <xdr:colOff>114300</xdr:colOff>
      <xdr:row>56</xdr:row>
      <xdr:rowOff>63627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42602"/>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129832</xdr:rowOff>
    </xdr:from>
    <xdr:to>
      <xdr:col>45</xdr:col>
      <xdr:colOff>177800</xdr:colOff>
      <xdr:row>56</xdr:row>
      <xdr:rowOff>41402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59582"/>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129832</xdr:rowOff>
    </xdr:from>
    <xdr:to>
      <xdr:col>41</xdr:col>
      <xdr:colOff>50800</xdr:colOff>
      <xdr:row>56</xdr:row>
      <xdr:rowOff>137528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59582"/>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142240</xdr:rowOff>
    </xdr:from>
    <xdr:to>
      <xdr:col>55</xdr:col>
      <xdr:colOff>50800</xdr:colOff>
      <xdr:row>56</xdr:row>
      <xdr:rowOff>72390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165117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12827</xdr:rowOff>
    </xdr:from>
    <xdr:to>
      <xdr:col>50</xdr:col>
      <xdr:colOff>165100</xdr:colOff>
      <xdr:row>56</xdr:row>
      <xdr:rowOff>114427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130954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162052</xdr:rowOff>
    </xdr:from>
    <xdr:to>
      <xdr:col>46</xdr:col>
      <xdr:colOff>38100</xdr:colOff>
      <xdr:row>56</xdr:row>
      <xdr:rowOff>92202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108729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79032</xdr:rowOff>
    </xdr:from>
    <xdr:to>
      <xdr:col>41</xdr:col>
      <xdr:colOff>101600</xdr:colOff>
      <xdr:row>56</xdr:row>
      <xdr:rowOff>9182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25709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86728</xdr:rowOff>
    </xdr:from>
    <xdr:to>
      <xdr:col>36</xdr:col>
      <xdr:colOff>165100</xdr:colOff>
      <xdr:row>57</xdr:row>
      <xdr:rowOff>16878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33405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40977</xdr:rowOff>
    </xdr:from>
    <xdr:to>
      <xdr:col>54</xdr:col>
      <xdr:colOff>189865</xdr:colOff>
      <xdr:row>79</xdr:row>
      <xdr:rowOff>78598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556827"/>
          <a:ext cx="1270" cy="106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82425</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62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78598</xdr:rowOff>
    </xdr:from>
    <xdr:to>
      <xdr:col>55</xdr:col>
      <xdr:colOff>88900</xdr:colOff>
      <xdr:row>79</xdr:row>
      <xdr:rowOff>78598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62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159104</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3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40977</xdr:rowOff>
    </xdr:from>
    <xdr:to>
      <xdr:col>55</xdr:col>
      <xdr:colOff>88900</xdr:colOff>
      <xdr:row>73</xdr:row>
      <xdr:rowOff>40977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55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51787</xdr:rowOff>
    </xdr:from>
    <xdr:to>
      <xdr:col>55</xdr:col>
      <xdr:colOff>0</xdr:colOff>
      <xdr:row>76</xdr:row>
      <xdr:rowOff>70597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567637"/>
          <a:ext cx="838200" cy="5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124640</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2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146213</xdr:rowOff>
    </xdr:from>
    <xdr:to>
      <xdr:col>55</xdr:col>
      <xdr:colOff>50800</xdr:colOff>
      <xdr:row>78</xdr:row>
      <xdr:rowOff>76363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4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51787</xdr:rowOff>
    </xdr:from>
    <xdr:to>
      <xdr:col>50</xdr:col>
      <xdr:colOff>114300</xdr:colOff>
      <xdr:row>74</xdr:row>
      <xdr:rowOff>34968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567637"/>
          <a:ext cx="889000" cy="15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85830</xdr:rowOff>
    </xdr:from>
    <xdr:to>
      <xdr:col>50</xdr:col>
      <xdr:colOff>165100</xdr:colOff>
      <xdr:row>78</xdr:row>
      <xdr:rowOff>15980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8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7107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38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135716</xdr:rowOff>
    </xdr:from>
    <xdr:to>
      <xdr:col>45</xdr:col>
      <xdr:colOff>177800</xdr:colOff>
      <xdr:row>74</xdr:row>
      <xdr:rowOff>34968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137216"/>
          <a:ext cx="889000" cy="5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102910</xdr:rowOff>
    </xdr:from>
    <xdr:to>
      <xdr:col>46</xdr:col>
      <xdr:colOff>38100</xdr:colOff>
      <xdr:row>78</xdr:row>
      <xdr:rowOff>33060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3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24187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3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135716</xdr:rowOff>
    </xdr:from>
    <xdr:to>
      <xdr:col>41</xdr:col>
      <xdr:colOff>50800</xdr:colOff>
      <xdr:row>75</xdr:row>
      <xdr:rowOff>111321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137216"/>
          <a:ext cx="889000" cy="8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26231</xdr:rowOff>
    </xdr:from>
    <xdr:to>
      <xdr:col>41</xdr:col>
      <xdr:colOff>101600</xdr:colOff>
      <xdr:row>77</xdr:row>
      <xdr:rowOff>127831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3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166819</xdr:rowOff>
    </xdr:from>
    <xdr:to>
      <xdr:col>36</xdr:col>
      <xdr:colOff>165100</xdr:colOff>
      <xdr:row>78</xdr:row>
      <xdr:rowOff>96969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6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88096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6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19797</xdr:rowOff>
    </xdr:from>
    <xdr:to>
      <xdr:col>55</xdr:col>
      <xdr:colOff>50800</xdr:colOff>
      <xdr:row>76</xdr:row>
      <xdr:rowOff>121397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0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42674</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987</xdr:rowOff>
    </xdr:from>
    <xdr:to>
      <xdr:col>50</xdr:col>
      <xdr:colOff>165100</xdr:colOff>
      <xdr:row>73</xdr:row>
      <xdr:rowOff>102587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51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119114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2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155618</xdr:rowOff>
    </xdr:from>
    <xdr:to>
      <xdr:col>46</xdr:col>
      <xdr:colOff>38100</xdr:colOff>
      <xdr:row>74</xdr:row>
      <xdr:rowOff>85768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6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102295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44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84916</xdr:rowOff>
    </xdr:from>
    <xdr:to>
      <xdr:col>41</xdr:col>
      <xdr:colOff>101600</xdr:colOff>
      <xdr:row>71</xdr:row>
      <xdr:rowOff>15066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31593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18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60521</xdr:rowOff>
    </xdr:from>
    <xdr:to>
      <xdr:col>36</xdr:col>
      <xdr:colOff>165100</xdr:colOff>
      <xdr:row>75</xdr:row>
      <xdr:rowOff>162120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9192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7198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6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98844</xdr:rowOff>
    </xdr:from>
    <xdr:to>
      <xdr:col>55</xdr:col>
      <xdr:colOff>0</xdr:colOff>
      <xdr:row>94</xdr:row>
      <xdr:rowOff>148158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215144"/>
          <a:ext cx="8382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144259</xdr:rowOff>
    </xdr:from>
    <xdr:to>
      <xdr:col>50</xdr:col>
      <xdr:colOff>114300</xdr:colOff>
      <xdr:row>94</xdr:row>
      <xdr:rowOff>148158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260559"/>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129108</xdr:rowOff>
    </xdr:from>
    <xdr:to>
      <xdr:col>45</xdr:col>
      <xdr:colOff>177800</xdr:colOff>
      <xdr:row>94</xdr:row>
      <xdr:rowOff>144259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902508"/>
          <a:ext cx="889000" cy="3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97613</xdr:rowOff>
    </xdr:from>
    <xdr:to>
      <xdr:col>41</xdr:col>
      <xdr:colOff>50800</xdr:colOff>
      <xdr:row>92</xdr:row>
      <xdr:rowOff>129108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871013"/>
          <a:ext cx="889000" cy="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48044</xdr:rowOff>
    </xdr:from>
    <xdr:to>
      <xdr:col>55</xdr:col>
      <xdr:colOff>50800</xdr:colOff>
      <xdr:row>94</xdr:row>
      <xdr:rowOff>149644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1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70921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0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97358</xdr:rowOff>
    </xdr:from>
    <xdr:to>
      <xdr:col>50</xdr:col>
      <xdr:colOff>165100</xdr:colOff>
      <xdr:row>95</xdr:row>
      <xdr:rowOff>27508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2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44035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9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93459</xdr:rowOff>
    </xdr:from>
    <xdr:to>
      <xdr:col>46</xdr:col>
      <xdr:colOff>38100</xdr:colOff>
      <xdr:row>95</xdr:row>
      <xdr:rowOff>23609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40136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78308</xdr:rowOff>
    </xdr:from>
    <xdr:to>
      <xdr:col>41</xdr:col>
      <xdr:colOff>101600</xdr:colOff>
      <xdr:row>93</xdr:row>
      <xdr:rowOff>8458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8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24985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6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46813</xdr:rowOff>
    </xdr:from>
    <xdr:to>
      <xdr:col>36</xdr:col>
      <xdr:colOff>165100</xdr:colOff>
      <xdr:row>92</xdr:row>
      <xdr:rowOff>148413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8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164940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5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123622</xdr:rowOff>
    </xdr:from>
    <xdr:to>
      <xdr:col>85</xdr:col>
      <xdr:colOff>127000</xdr:colOff>
      <xdr:row>35</xdr:row>
      <xdr:rowOff>92989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781472"/>
          <a:ext cx="838200" cy="3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152845</xdr:rowOff>
    </xdr:from>
    <xdr:to>
      <xdr:col>81</xdr:col>
      <xdr:colOff>50800</xdr:colOff>
      <xdr:row>35</xdr:row>
      <xdr:rowOff>92989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296345"/>
          <a:ext cx="889000" cy="7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152845</xdr:rowOff>
    </xdr:from>
    <xdr:to>
      <xdr:col>76</xdr:col>
      <xdr:colOff>114300</xdr:colOff>
      <xdr:row>32</xdr:row>
      <xdr:rowOff>50622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5296345"/>
          <a:ext cx="889000" cy="2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139929</xdr:rowOff>
    </xdr:from>
    <xdr:to>
      <xdr:col>71</xdr:col>
      <xdr:colOff>177800</xdr:colOff>
      <xdr:row>32</xdr:row>
      <xdr:rowOff>50622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454879"/>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72822</xdr:rowOff>
    </xdr:from>
    <xdr:to>
      <xdr:col>85</xdr:col>
      <xdr:colOff>177800</xdr:colOff>
      <xdr:row>34</xdr:row>
      <xdr:rowOff>2972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95699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8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42189</xdr:rowOff>
    </xdr:from>
    <xdr:to>
      <xdr:col>81</xdr:col>
      <xdr:colOff>101600</xdr:colOff>
      <xdr:row>35</xdr:row>
      <xdr:rowOff>143789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160316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102045</xdr:rowOff>
    </xdr:from>
    <xdr:to>
      <xdr:col>76</xdr:col>
      <xdr:colOff>165100</xdr:colOff>
      <xdr:row>31</xdr:row>
      <xdr:rowOff>32195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48722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02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171272</xdr:rowOff>
    </xdr:from>
    <xdr:to>
      <xdr:col>72</xdr:col>
      <xdr:colOff>38100</xdr:colOff>
      <xdr:row>32</xdr:row>
      <xdr:rowOff>101422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4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117949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26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89129</xdr:rowOff>
    </xdr:from>
    <xdr:to>
      <xdr:col>67</xdr:col>
      <xdr:colOff>101600</xdr:colOff>
      <xdr:row>32</xdr:row>
      <xdr:rowOff>19279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4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35806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1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70259</xdr:rowOff>
    </xdr:from>
    <xdr:to>
      <xdr:col>85</xdr:col>
      <xdr:colOff>127000</xdr:colOff>
      <xdr:row>56</xdr:row>
      <xdr:rowOff>110058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71459"/>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70259</xdr:rowOff>
    </xdr:from>
    <xdr:to>
      <xdr:col>81</xdr:col>
      <xdr:colOff>50800</xdr:colOff>
      <xdr:row>56</xdr:row>
      <xdr:rowOff>115110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71459"/>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75494</xdr:rowOff>
    </xdr:from>
    <xdr:to>
      <xdr:col>76</xdr:col>
      <xdr:colOff>114300</xdr:colOff>
      <xdr:row>56</xdr:row>
      <xdr:rowOff>115110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6694"/>
          <a:ext cx="889000" cy="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28943</xdr:rowOff>
    </xdr:from>
    <xdr:to>
      <xdr:col>71</xdr:col>
      <xdr:colOff>177800</xdr:colOff>
      <xdr:row>56</xdr:row>
      <xdr:rowOff>75494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287243"/>
          <a:ext cx="889000" cy="38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59258</xdr:rowOff>
    </xdr:from>
    <xdr:to>
      <xdr:col>85</xdr:col>
      <xdr:colOff>177800</xdr:colOff>
      <xdr:row>56</xdr:row>
      <xdr:rowOff>160858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82135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19459</xdr:rowOff>
    </xdr:from>
    <xdr:to>
      <xdr:col>81</xdr:col>
      <xdr:colOff>101600</xdr:colOff>
      <xdr:row>56</xdr:row>
      <xdr:rowOff>121059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137586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64310</xdr:rowOff>
    </xdr:from>
    <xdr:to>
      <xdr:col>76</xdr:col>
      <xdr:colOff>165100</xdr:colOff>
      <xdr:row>56</xdr:row>
      <xdr:rowOff>165910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10987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24694</xdr:rowOff>
    </xdr:from>
    <xdr:to>
      <xdr:col>72</xdr:col>
      <xdr:colOff>38100</xdr:colOff>
      <xdr:row>56</xdr:row>
      <xdr:rowOff>126294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142821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149593</xdr:rowOff>
    </xdr:from>
    <xdr:to>
      <xdr:col>67</xdr:col>
      <xdr:colOff>101600</xdr:colOff>
      <xdr:row>54</xdr:row>
      <xdr:rowOff>79743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96270</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1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99042</xdr:rowOff>
    </xdr:from>
    <xdr:to>
      <xdr:col>85</xdr:col>
      <xdr:colOff>127000</xdr:colOff>
      <xdr:row>77</xdr:row>
      <xdr:rowOff>35034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957792"/>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35034</xdr:rowOff>
    </xdr:from>
    <xdr:to>
      <xdr:col>81</xdr:col>
      <xdr:colOff>50800</xdr:colOff>
      <xdr:row>77</xdr:row>
      <xdr:rowOff>100772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36684"/>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94306</xdr:rowOff>
    </xdr:from>
    <xdr:to>
      <xdr:col>76</xdr:col>
      <xdr:colOff>114300</xdr:colOff>
      <xdr:row>77</xdr:row>
      <xdr:rowOff>100772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29595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94306</xdr:rowOff>
    </xdr:from>
    <xdr:to>
      <xdr:col>71</xdr:col>
      <xdr:colOff>177800</xdr:colOff>
      <xdr:row>78</xdr:row>
      <xdr:rowOff>9855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295956"/>
          <a:ext cx="889000" cy="8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48242</xdr:rowOff>
    </xdr:from>
    <xdr:to>
      <xdr:col>85</xdr:col>
      <xdr:colOff>177800</xdr:colOff>
      <xdr:row>75</xdr:row>
      <xdr:rowOff>149842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9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71119</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75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155684</xdr:rowOff>
    </xdr:from>
    <xdr:to>
      <xdr:col>81</xdr:col>
      <xdr:colOff>101600</xdr:colOff>
      <xdr:row>77</xdr:row>
      <xdr:rowOff>85834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102361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9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49972</xdr:rowOff>
    </xdr:from>
    <xdr:to>
      <xdr:col>76</xdr:col>
      <xdr:colOff>165100</xdr:colOff>
      <xdr:row>77</xdr:row>
      <xdr:rowOff>151572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2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168099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43506</xdr:rowOff>
    </xdr:from>
    <xdr:to>
      <xdr:col>72</xdr:col>
      <xdr:colOff>38100</xdr:colOff>
      <xdr:row>77</xdr:row>
      <xdr:rowOff>145106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161633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0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130505</xdr:rowOff>
    </xdr:from>
    <xdr:to>
      <xdr:col>67</xdr:col>
      <xdr:colOff>101600</xdr:colOff>
      <xdr:row>78</xdr:row>
      <xdr:rowOff>60655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77182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140680</xdr:rowOff>
    </xdr:from>
    <xdr:to>
      <xdr:col>85</xdr:col>
      <xdr:colOff>127000</xdr:colOff>
      <xdr:row>92</xdr:row>
      <xdr:rowOff>11423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5742630"/>
          <a:ext cx="8382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140680</xdr:rowOff>
    </xdr:from>
    <xdr:to>
      <xdr:col>81</xdr:col>
      <xdr:colOff>50800</xdr:colOff>
      <xdr:row>91</xdr:row>
      <xdr:rowOff>155228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742630"/>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155228</xdr:rowOff>
    </xdr:from>
    <xdr:to>
      <xdr:col>76</xdr:col>
      <xdr:colOff>114300</xdr:colOff>
      <xdr:row>92</xdr:row>
      <xdr:rowOff>16077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757178"/>
          <a:ext cx="889000" cy="3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16077</xdr:rowOff>
    </xdr:from>
    <xdr:to>
      <xdr:col>71</xdr:col>
      <xdr:colOff>177800</xdr:colOff>
      <xdr:row>92</xdr:row>
      <xdr:rowOff>130214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789477"/>
          <a:ext cx="889000" cy="1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132073</xdr:rowOff>
    </xdr:from>
    <xdr:to>
      <xdr:col>85</xdr:col>
      <xdr:colOff>177800</xdr:colOff>
      <xdr:row>92</xdr:row>
      <xdr:rowOff>62223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7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154950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58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89880</xdr:rowOff>
    </xdr:from>
    <xdr:to>
      <xdr:col>81</xdr:col>
      <xdr:colOff>101600</xdr:colOff>
      <xdr:row>92</xdr:row>
      <xdr:rowOff>20030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36557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46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104428</xdr:rowOff>
    </xdr:from>
    <xdr:to>
      <xdr:col>76</xdr:col>
      <xdr:colOff>165100</xdr:colOff>
      <xdr:row>92</xdr:row>
      <xdr:rowOff>34578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70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51105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48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136727</xdr:rowOff>
    </xdr:from>
    <xdr:to>
      <xdr:col>72</xdr:col>
      <xdr:colOff>38100</xdr:colOff>
      <xdr:row>92</xdr:row>
      <xdr:rowOff>66877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83404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5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79414</xdr:rowOff>
    </xdr:from>
    <xdr:to>
      <xdr:col>67</xdr:col>
      <xdr:colOff>101600</xdr:colOff>
      <xdr:row>93</xdr:row>
      <xdr:rowOff>9564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8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26091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62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・総務費に係る住民一人当たりのコストは、減債基金や施設等整備基金の積立額の減等により、前年度より</a:t>
          </a:r>
          <a:r>
            <a:rPr kumimoji="1" lang="en-US" altLang="ja-JP" sz="1300">
              <a:latin typeface="ＭＳ Ｐゴシック" panose="020B0600070205080204" pitchFamily="50" charset="-128"/>
              <a:ea typeface="ＭＳ Ｐゴシック" panose="020B0600070205080204" pitchFamily="50" charset="-128"/>
            </a:rPr>
            <a:t>6,789</a:t>
          </a:r>
          <a:r>
            <a:rPr kumimoji="1" lang="ja-JP" altLang="en-US" sz="1300">
              <a:latin typeface="ＭＳ Ｐゴシック" panose="020B0600070205080204" pitchFamily="50" charset="-128"/>
              <a:ea typeface="ＭＳ Ｐゴシック" panose="020B0600070205080204" pitchFamily="50" charset="-128"/>
            </a:rPr>
            <a:t>円減少となったが、類似団体平均を</a:t>
          </a:r>
          <a:r>
            <a:rPr kumimoji="1" lang="en-US" altLang="ja-JP" sz="1300">
              <a:latin typeface="ＭＳ Ｐゴシック" panose="020B0600070205080204" pitchFamily="50" charset="-128"/>
              <a:ea typeface="ＭＳ Ｐゴシック" panose="020B0600070205080204" pitchFamily="50" charset="-128"/>
            </a:rPr>
            <a:t>17,419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・民生費に係る住民一人当たりのコストは、物価高騰対応重点支援地方創生臨時交付金事業の皆増等により</a:t>
          </a:r>
          <a:r>
            <a:rPr kumimoji="1" lang="en-US" altLang="ja-JP" sz="1300">
              <a:latin typeface="ＭＳ Ｐゴシック" panose="020B0600070205080204" pitchFamily="50" charset="-128"/>
              <a:ea typeface="ＭＳ Ｐゴシック" panose="020B0600070205080204" pitchFamily="50" charset="-128"/>
            </a:rPr>
            <a:t>11,263</a:t>
          </a:r>
          <a:r>
            <a:rPr kumimoji="1" lang="ja-JP" altLang="en-US" sz="1300">
              <a:latin typeface="ＭＳ Ｐゴシック" panose="020B0600070205080204" pitchFamily="50" charset="-128"/>
              <a:ea typeface="ＭＳ Ｐゴシック" panose="020B0600070205080204" pitchFamily="50" charset="-128"/>
            </a:rPr>
            <a:t>円増加となり、類似団体平均を</a:t>
          </a:r>
          <a:r>
            <a:rPr kumimoji="1" lang="en-US" altLang="ja-JP" sz="1300">
              <a:latin typeface="ＭＳ Ｐゴシック" panose="020B0600070205080204" pitchFamily="50" charset="-128"/>
              <a:ea typeface="ＭＳ Ｐゴシック" panose="020B0600070205080204" pitchFamily="50" charset="-128"/>
            </a:rPr>
            <a:t>31,221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・商工費に係る住民一人当たりのコストは、新型コロナウイルス感染症対応地方創生臨時交付金事業の減等により、前年度より</a:t>
          </a:r>
          <a:r>
            <a:rPr kumimoji="1" lang="en-US" altLang="ja-JP" sz="1300">
              <a:latin typeface="ＭＳ Ｐゴシック" panose="020B0600070205080204" pitchFamily="50" charset="-128"/>
              <a:ea typeface="ＭＳ Ｐゴシック" panose="020B0600070205080204" pitchFamily="50" charset="-128"/>
            </a:rPr>
            <a:t>16,326</a:t>
          </a:r>
          <a:r>
            <a:rPr kumimoji="1" lang="ja-JP" altLang="en-US" sz="1300">
              <a:latin typeface="ＭＳ Ｐゴシック" panose="020B0600070205080204" pitchFamily="50" charset="-128"/>
              <a:ea typeface="ＭＳ Ｐゴシック" panose="020B0600070205080204" pitchFamily="50" charset="-128"/>
            </a:rPr>
            <a:t>円減少となったが、類似団体平均を</a:t>
          </a:r>
          <a:r>
            <a:rPr kumimoji="1" lang="en-US" altLang="ja-JP" sz="1300">
              <a:latin typeface="ＭＳ Ｐゴシック" panose="020B0600070205080204" pitchFamily="50" charset="-128"/>
              <a:ea typeface="ＭＳ Ｐゴシック" panose="020B0600070205080204" pitchFamily="50" charset="-128"/>
            </a:rPr>
            <a:t>9,121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・消防費に係る住民一人当たりのコストは、仁淀消防組合負担金の増等により</a:t>
          </a:r>
          <a:r>
            <a:rPr kumimoji="1" lang="en-US" altLang="ja-JP" sz="1300">
              <a:latin typeface="ＭＳ Ｐゴシック" panose="020B0600070205080204" pitchFamily="50" charset="-128"/>
              <a:ea typeface="ＭＳ Ｐゴシック" panose="020B0600070205080204" pitchFamily="50" charset="-128"/>
            </a:rPr>
            <a:t>8,196</a:t>
          </a:r>
          <a:r>
            <a:rPr kumimoji="1" lang="ja-JP" altLang="en-US" sz="1300">
              <a:latin typeface="ＭＳ Ｐゴシック" panose="020B0600070205080204" pitchFamily="50" charset="-128"/>
              <a:ea typeface="ＭＳ Ｐゴシック" panose="020B0600070205080204" pitchFamily="50" charset="-128"/>
            </a:rPr>
            <a:t>円増加となり、類似団体平均を</a:t>
          </a:r>
          <a:r>
            <a:rPr kumimoji="1" lang="en-US" altLang="ja-JP" sz="1300">
              <a:latin typeface="ＭＳ Ｐゴシック" panose="020B0600070205080204" pitchFamily="50" charset="-128"/>
              <a:ea typeface="ＭＳ Ｐゴシック" panose="020B0600070205080204" pitchFamily="50" charset="-128"/>
            </a:rPr>
            <a:t>18,099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・教育費に係る住民一人当たりのコストは、清水公民館改築工事の終了等により、前年度より</a:t>
          </a:r>
          <a:r>
            <a:rPr kumimoji="1" lang="en-US" altLang="ja-JP" sz="1300">
              <a:latin typeface="ＭＳ Ｐゴシック" panose="020B0600070205080204" pitchFamily="50" charset="-128"/>
              <a:ea typeface="ＭＳ Ｐゴシック" panose="020B0600070205080204" pitchFamily="50" charset="-128"/>
            </a:rPr>
            <a:t>5,223</a:t>
          </a:r>
          <a:r>
            <a:rPr kumimoji="1" lang="ja-JP" altLang="en-US" sz="1300">
              <a:latin typeface="ＭＳ Ｐゴシック" panose="020B0600070205080204" pitchFamily="50" charset="-128"/>
              <a:ea typeface="ＭＳ Ｐゴシック" panose="020B0600070205080204" pitchFamily="50" charset="-128"/>
            </a:rPr>
            <a:t>円減少となったが、類似団体平均を</a:t>
          </a:r>
          <a:r>
            <a:rPr kumimoji="1" lang="en-US" altLang="ja-JP" sz="1300">
              <a:latin typeface="ＭＳ Ｐゴシック" panose="020B0600070205080204" pitchFamily="50" charset="-128"/>
              <a:ea typeface="ＭＳ Ｐゴシック" panose="020B0600070205080204" pitchFamily="50" charset="-128"/>
            </a:rPr>
            <a:t>3,951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・災害復旧費に係る住民一人当たりのコストは、林業施設現年公共災害復旧費の増等により</a:t>
          </a:r>
          <a:r>
            <a:rPr kumimoji="1" lang="en-US" altLang="ja-JP" sz="1300">
              <a:latin typeface="ＭＳ Ｐゴシック" panose="020B0600070205080204" pitchFamily="50" charset="-128"/>
              <a:ea typeface="ＭＳ Ｐゴシック" panose="020B0600070205080204" pitchFamily="50" charset="-128"/>
            </a:rPr>
            <a:t>8,540</a:t>
          </a:r>
          <a:r>
            <a:rPr kumimoji="1" lang="ja-JP" altLang="en-US" sz="1300">
              <a:latin typeface="ＭＳ Ｐゴシック" panose="020B0600070205080204" pitchFamily="50" charset="-128"/>
              <a:ea typeface="ＭＳ Ｐゴシック" panose="020B0600070205080204" pitchFamily="50" charset="-128"/>
            </a:rPr>
            <a:t>円増加となり、類似団体平均を</a:t>
          </a:r>
          <a:r>
            <a:rPr kumimoji="1" lang="en-US" altLang="ja-JP" sz="1300">
              <a:latin typeface="ＭＳ Ｐゴシック" panose="020B0600070205080204" pitchFamily="50" charset="-128"/>
              <a:ea typeface="ＭＳ Ｐゴシック" panose="020B0600070205080204" pitchFamily="50" charset="-128"/>
            </a:rPr>
            <a:t>19,931</a:t>
          </a:r>
          <a:r>
            <a:rPr kumimoji="1" lang="ja-JP" altLang="en-US" sz="1300">
              <a:latin typeface="ＭＳ Ｐゴシック" panose="020B0600070205080204" pitchFamily="50" charset="-128"/>
              <a:ea typeface="ＭＳ Ｐゴシック" panose="020B0600070205080204" pitchFamily="50" charset="-128"/>
            </a:rPr>
            <a:t>円上回っている。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令和５年度は、前年度に引き続き財政調整基金の取り崩しは行わなかったため、基金残高は増加となった。</a:t>
          </a:r>
        </a:p>
        <a:p>
          <a:r>
            <a:rPr kumimoji="1" lang="ja-JP" altLang="en-US" sz="1400">
              <a:latin typeface="ＭＳ ゴシック" pitchFamily="49" charset="-128"/>
              <a:ea typeface="ＭＳ ゴシック" pitchFamily="49" charset="-128"/>
            </a:rPr>
            <a:t>　実質収支額は昨年度より</a:t>
          </a:r>
          <a:r>
            <a:rPr kumimoji="1" lang="en-US" altLang="ja-JP" sz="1400">
              <a:latin typeface="ＭＳ ゴシック" pitchFamily="49" charset="-128"/>
              <a:ea typeface="ＭＳ ゴシック" pitchFamily="49" charset="-128"/>
            </a:rPr>
            <a:t>87,829</a:t>
          </a:r>
          <a:r>
            <a:rPr kumimoji="1" lang="ja-JP" altLang="en-US" sz="1400">
              <a:latin typeface="ＭＳ ゴシック" pitchFamily="49" charset="-128"/>
              <a:ea typeface="ＭＳ ゴシック" pitchFamily="49" charset="-128"/>
            </a:rPr>
            <a:t>千円の増額となり、標準財政規模に占める割合では</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ポイントの増加となった。</a:t>
          </a:r>
        </a:p>
        <a:p>
          <a:r>
            <a:rPr kumimoji="1" lang="ja-JP" altLang="en-US" sz="1400">
              <a:latin typeface="ＭＳ ゴシック" pitchFamily="49" charset="-128"/>
              <a:ea typeface="ＭＳ ゴシック" pitchFamily="49" charset="-128"/>
            </a:rPr>
            <a:t>　自治体</a:t>
          </a:r>
          <a:r>
            <a:rPr kumimoji="1" lang="en-US" altLang="ja-JP" sz="1400">
              <a:latin typeface="ＭＳ ゴシック" pitchFamily="49" charset="-128"/>
              <a:ea typeface="ＭＳ ゴシック" pitchFamily="49" charset="-128"/>
            </a:rPr>
            <a:t>DX</a:t>
          </a:r>
          <a:r>
            <a:rPr kumimoji="1" lang="ja-JP" altLang="en-US" sz="1400">
              <a:latin typeface="ＭＳ ゴシック" pitchFamily="49" charset="-128"/>
              <a:ea typeface="ＭＳ ゴシック" pitchFamily="49" charset="-128"/>
            </a:rPr>
            <a:t>の推進や事業の統廃合など歳出の合理適正化等、行財政改革を推進し、健全な行財政運営に努めていく。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連結実質赤字比率は、現在に至るまで、全ての会計において赤字比率が算出される結果となっていないが、今後も自治体</a:t>
          </a:r>
          <a:r>
            <a:rPr kumimoji="1" lang="en-US" altLang="ja-JP" sz="1400">
              <a:latin typeface="ＭＳ ゴシック" pitchFamily="49" charset="-128"/>
              <a:ea typeface="ＭＳ ゴシック" pitchFamily="49" charset="-128"/>
            </a:rPr>
            <a:t>DX</a:t>
          </a:r>
          <a:r>
            <a:rPr kumimoji="1" lang="ja-JP" altLang="en-US" sz="1400">
              <a:latin typeface="ＭＳ ゴシック" pitchFamily="49" charset="-128"/>
              <a:ea typeface="ＭＳ ゴシック" pitchFamily="49" charset="-128"/>
            </a:rPr>
            <a:t>の推進や事業・施設の統廃合など歳出の合理適正化等を行い行財政改革を推進する。</a:t>
          </a:r>
        </a:p>
        <a:p>
          <a:r>
            <a:rPr kumimoji="1" lang="ja-JP" altLang="en-US" sz="1400">
              <a:latin typeface="ＭＳ ゴシック" pitchFamily="49" charset="-128"/>
              <a:ea typeface="ＭＳ ゴシック" pitchFamily="49" charset="-128"/>
            </a:rPr>
            <a:t>　また、公営企業等については、独立採算の原則に立ち使用料等の改定による収益の改善や適正な職員数の管理による経費削減を図り、財政の健全化に努めていく。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14727850</v>
      </c>
      <c r="BO4" s="485"/>
      <c r="BP4" s="485"/>
      <c r="BQ4" s="485"/>
      <c r="BR4" s="485"/>
      <c r="BS4" s="485"/>
      <c r="BT4" s="485"/>
      <c r="BU4" s="486"/>
      <c r="BV4" s="484">
        <v>14708769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v>
      </c>
      <c r="CU4" s="625"/>
      <c r="CV4" s="625"/>
      <c r="CW4" s="625"/>
      <c r="CX4" s="625"/>
      <c r="CY4" s="625"/>
      <c r="CZ4" s="625"/>
      <c r="DA4" s="626"/>
      <c r="DB4" s="624">
        <v>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14250442</v>
      </c>
      <c r="BO5" s="456"/>
      <c r="BP5" s="456"/>
      <c r="BQ5" s="456"/>
      <c r="BR5" s="456"/>
      <c r="BS5" s="456"/>
      <c r="BT5" s="456"/>
      <c r="BU5" s="457"/>
      <c r="BV5" s="455">
        <v>14300723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89.7</v>
      </c>
      <c r="CU5" s="453"/>
      <c r="CV5" s="453"/>
      <c r="CW5" s="453"/>
      <c r="CX5" s="453"/>
      <c r="CY5" s="453"/>
      <c r="CZ5" s="453"/>
      <c r="DA5" s="454"/>
      <c r="DB5" s="452">
        <v>90.1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477408</v>
      </c>
      <c r="BO6" s="456"/>
      <c r="BP6" s="456"/>
      <c r="BQ6" s="456"/>
      <c r="BR6" s="456"/>
      <c r="BS6" s="456"/>
      <c r="BT6" s="456"/>
      <c r="BU6" s="457"/>
      <c r="BV6" s="455">
        <v>408046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90.2</v>
      </c>
      <c r="CU6" s="599"/>
      <c r="CV6" s="599"/>
      <c r="CW6" s="599"/>
      <c r="CX6" s="599"/>
      <c r="CY6" s="599"/>
      <c r="CZ6" s="599"/>
      <c r="DA6" s="600"/>
      <c r="DB6" s="598">
        <v>91.2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59113</v>
      </c>
      <c r="BO7" s="456"/>
      <c r="BP7" s="456"/>
      <c r="BQ7" s="456"/>
      <c r="BR7" s="456"/>
      <c r="BS7" s="456"/>
      <c r="BT7" s="456"/>
      <c r="BU7" s="457"/>
      <c r="BV7" s="455">
        <v>77580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8308427</v>
      </c>
      <c r="CU7" s="456"/>
      <c r="CV7" s="456"/>
      <c r="CW7" s="456"/>
      <c r="CX7" s="456"/>
      <c r="CY7" s="456"/>
      <c r="CZ7" s="456"/>
      <c r="DA7" s="457"/>
      <c r="DB7" s="455">
        <v>8332088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418295</v>
      </c>
      <c r="BO8" s="456"/>
      <c r="BP8" s="456"/>
      <c r="BQ8" s="456"/>
      <c r="BR8" s="456"/>
      <c r="BS8" s="456"/>
      <c r="BT8" s="456"/>
      <c r="BU8" s="457"/>
      <c r="BV8" s="455">
        <v>330466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0.35</v>
      </c>
      <c r="CU8" s="559"/>
      <c r="CV8" s="559"/>
      <c r="CW8" s="559"/>
      <c r="CX8" s="559"/>
      <c r="CY8" s="559"/>
      <c r="CZ8" s="559"/>
      <c r="DA8" s="560"/>
      <c r="DB8" s="558">
        <v>0.35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21374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87829</v>
      </c>
      <c r="BO9" s="456"/>
      <c r="BP9" s="456"/>
      <c r="BQ9" s="456"/>
      <c r="BR9" s="456"/>
      <c r="BS9" s="456"/>
      <c r="BT9" s="456"/>
      <c r="BU9" s="457"/>
      <c r="BV9" s="455">
        <v>93967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17.100000000000001</v>
      </c>
      <c r="CU9" s="453"/>
      <c r="CV9" s="453"/>
      <c r="CW9" s="453"/>
      <c r="CX9" s="453"/>
      <c r="CY9" s="453"/>
      <c r="CZ9" s="453"/>
      <c r="DA9" s="454"/>
      <c r="DB9" s="452">
        <v>18.100000000000001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22767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1615</v>
      </c>
      <c r="BO10" s="456"/>
      <c r="BP10" s="456"/>
      <c r="BQ10" s="456"/>
      <c r="BR10" s="456"/>
      <c r="BS10" s="456"/>
      <c r="BT10" s="456"/>
      <c r="BU10" s="457"/>
      <c r="BV10" s="455">
        <v>1605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21183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21141</v>
      </c>
      <c r="S13" s="543"/>
      <c r="T13" s="543"/>
      <c r="U13" s="543"/>
      <c r="V13" s="544"/>
      <c r="W13" s="545" t="s">
        <v>131</v>
      </c>
      <c r="X13" s="441"/>
      <c r="Y13" s="441"/>
      <c r="Z13" s="441"/>
      <c r="AA13" s="441"/>
      <c r="AB13" s="442"/>
      <c r="AC13" s="408">
        <v>749</v>
      </c>
      <c r="AD13" s="409"/>
      <c r="AE13" s="409"/>
      <c r="AF13" s="409"/>
      <c r="AG13" s="410"/>
      <c r="AH13" s="408">
        <v>812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89444</v>
      </c>
      <c r="BO13" s="456"/>
      <c r="BP13" s="456"/>
      <c r="BQ13" s="456"/>
      <c r="BR13" s="456"/>
      <c r="BS13" s="456"/>
      <c r="BT13" s="456"/>
      <c r="BU13" s="457"/>
      <c r="BV13" s="455">
        <v>95572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9.1999999999999993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21504</v>
      </c>
      <c r="S14" s="543"/>
      <c r="T14" s="543"/>
      <c r="U14" s="543"/>
      <c r="V14" s="544"/>
      <c r="W14" s="546"/>
      <c r="X14" s="444"/>
      <c r="Y14" s="444"/>
      <c r="Z14" s="444"/>
      <c r="AA14" s="444"/>
      <c r="AB14" s="445"/>
      <c r="AC14" s="535">
        <v>7.8</v>
      </c>
      <c r="AD14" s="536"/>
      <c r="AE14" s="536"/>
      <c r="AF14" s="536"/>
      <c r="AG14" s="537"/>
      <c r="AH14" s="535">
        <v>7.9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21469</v>
      </c>
      <c r="S15" s="543"/>
      <c r="T15" s="543"/>
      <c r="U15" s="543"/>
      <c r="V15" s="544"/>
      <c r="W15" s="545" t="s">
        <v>137</v>
      </c>
      <c r="X15" s="441"/>
      <c r="Y15" s="441"/>
      <c r="Z15" s="441"/>
      <c r="AA15" s="441"/>
      <c r="AB15" s="442"/>
      <c r="AC15" s="408">
        <v>2055</v>
      </c>
      <c r="AD15" s="409"/>
      <c r="AE15" s="409"/>
      <c r="AF15" s="409"/>
      <c r="AG15" s="410"/>
      <c r="AH15" s="408">
        <v>2171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2648798</v>
      </c>
      <c r="BO15" s="485"/>
      <c r="BP15" s="485"/>
      <c r="BQ15" s="485"/>
      <c r="BR15" s="485"/>
      <c r="BS15" s="485"/>
      <c r="BT15" s="485"/>
      <c r="BU15" s="486"/>
      <c r="BV15" s="484">
        <v>2651106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21.4</v>
      </c>
      <c r="AD16" s="536"/>
      <c r="AE16" s="536"/>
      <c r="AF16" s="536"/>
      <c r="AG16" s="537"/>
      <c r="AH16" s="535">
        <v>21.1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7626000</v>
      </c>
      <c r="BO16" s="456"/>
      <c r="BP16" s="456"/>
      <c r="BQ16" s="456"/>
      <c r="BR16" s="456"/>
      <c r="BS16" s="456"/>
      <c r="BT16" s="456"/>
      <c r="BU16" s="457"/>
      <c r="BV16" s="455">
        <v>7593823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6777</v>
      </c>
      <c r="AD17" s="409"/>
      <c r="AE17" s="409"/>
      <c r="AF17" s="409"/>
      <c r="AG17" s="410"/>
      <c r="AH17" s="408">
        <v>7320</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3286354</v>
      </c>
      <c r="BO17" s="456"/>
      <c r="BP17" s="456"/>
      <c r="BQ17" s="456"/>
      <c r="BR17" s="456"/>
      <c r="BS17" s="456"/>
      <c r="BT17" s="456"/>
      <c r="BU17" s="457"/>
      <c r="BV17" s="455">
        <v>3299777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470.97</v>
      </c>
      <c r="M18" s="508"/>
      <c r="N18" s="508"/>
      <c r="O18" s="508"/>
      <c r="P18" s="508"/>
      <c r="Q18" s="508"/>
      <c r="R18" s="509"/>
      <c r="S18" s="509"/>
      <c r="T18" s="509"/>
      <c r="U18" s="509"/>
      <c r="V18" s="510"/>
      <c r="W18" s="526"/>
      <c r="X18" s="527"/>
      <c r="Y18" s="527"/>
      <c r="Z18" s="527"/>
      <c r="AA18" s="527"/>
      <c r="AB18" s="551"/>
      <c r="AC18" s="425">
        <v>70.7</v>
      </c>
      <c r="AD18" s="426"/>
      <c r="AE18" s="426"/>
      <c r="AF18" s="426"/>
      <c r="AG18" s="511"/>
      <c r="AH18" s="425">
        <v>71</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7489358</v>
      </c>
      <c r="BO18" s="456"/>
      <c r="BP18" s="456"/>
      <c r="BQ18" s="456"/>
      <c r="BR18" s="456"/>
      <c r="BS18" s="456"/>
      <c r="BT18" s="456"/>
      <c r="BU18" s="457"/>
      <c r="BV18" s="455">
        <v>7559696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9740000</v>
      </c>
      <c r="BO19" s="456"/>
      <c r="BP19" s="456"/>
      <c r="BQ19" s="456"/>
      <c r="BR19" s="456"/>
      <c r="BS19" s="456"/>
      <c r="BT19" s="456"/>
      <c r="BU19" s="457"/>
      <c r="BV19" s="455">
        <v>9632278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9111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16298068</v>
      </c>
      <c r="BO22" s="485"/>
      <c r="BP22" s="485"/>
      <c r="BQ22" s="485"/>
      <c r="BR22" s="485"/>
      <c r="BS22" s="485"/>
      <c r="BT22" s="485"/>
      <c r="BU22" s="486"/>
      <c r="BV22" s="484">
        <v>16919357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11222902</v>
      </c>
      <c r="BO23" s="456"/>
      <c r="BP23" s="456"/>
      <c r="BQ23" s="456"/>
      <c r="BR23" s="456"/>
      <c r="BS23" s="456"/>
      <c r="BT23" s="456"/>
      <c r="BU23" s="457"/>
      <c r="BV23" s="455">
        <v>11274283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7800</v>
      </c>
      <c r="R24" s="409"/>
      <c r="S24" s="409"/>
      <c r="T24" s="409"/>
      <c r="U24" s="409"/>
      <c r="V24" s="410"/>
      <c r="W24" s="498"/>
      <c r="X24" s="435"/>
      <c r="Y24" s="436"/>
      <c r="Z24" s="411" t="s">
        <v>161</v>
      </c>
      <c r="AA24" s="412"/>
      <c r="AB24" s="412"/>
      <c r="AC24" s="412"/>
      <c r="AD24" s="412"/>
      <c r="AE24" s="412"/>
      <c r="AF24" s="412"/>
      <c r="AG24" s="413"/>
      <c r="AH24" s="408">
        <v>255</v>
      </c>
      <c r="AI24" s="409"/>
      <c r="AJ24" s="409"/>
      <c r="AK24" s="409"/>
      <c r="AL24" s="410"/>
      <c r="AM24" s="408">
        <v>742305</v>
      </c>
      <c r="AN24" s="409"/>
      <c r="AO24" s="409"/>
      <c r="AP24" s="409"/>
      <c r="AQ24" s="409"/>
      <c r="AR24" s="410"/>
      <c r="AS24" s="408">
        <v>2911</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12831941</v>
      </c>
      <c r="BO24" s="456"/>
      <c r="BP24" s="456"/>
      <c r="BQ24" s="456"/>
      <c r="BR24" s="456"/>
      <c r="BS24" s="456"/>
      <c r="BT24" s="456"/>
      <c r="BU24" s="457"/>
      <c r="BV24" s="455">
        <v>13052617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6500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266138</v>
      </c>
      <c r="BO25" s="485"/>
      <c r="BP25" s="485"/>
      <c r="BQ25" s="485"/>
      <c r="BR25" s="485"/>
      <c r="BS25" s="485"/>
      <c r="BT25" s="485"/>
      <c r="BU25" s="486"/>
      <c r="BV25" s="484">
        <v>208887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6100</v>
      </c>
      <c r="R26" s="409"/>
      <c r="S26" s="409"/>
      <c r="T26" s="409"/>
      <c r="U26" s="409"/>
      <c r="V26" s="410"/>
      <c r="W26" s="498"/>
      <c r="X26" s="435"/>
      <c r="Y26" s="436"/>
      <c r="Z26" s="411" t="s">
        <v>167</v>
      </c>
      <c r="AA26" s="466"/>
      <c r="AB26" s="466"/>
      <c r="AC26" s="466"/>
      <c r="AD26" s="466"/>
      <c r="AE26" s="466"/>
      <c r="AF26" s="466"/>
      <c r="AG26" s="467"/>
      <c r="AH26" s="408">
        <v>23</v>
      </c>
      <c r="AI26" s="409"/>
      <c r="AJ26" s="409"/>
      <c r="AK26" s="409"/>
      <c r="AL26" s="410"/>
      <c r="AM26" s="408">
        <v>67988</v>
      </c>
      <c r="AN26" s="409"/>
      <c r="AO26" s="409"/>
      <c r="AP26" s="409"/>
      <c r="AQ26" s="409"/>
      <c r="AR26" s="410"/>
      <c r="AS26" s="408">
        <v>2956</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3050</v>
      </c>
      <c r="R27" s="409"/>
      <c r="S27" s="409"/>
      <c r="T27" s="409"/>
      <c r="U27" s="409"/>
      <c r="V27" s="410"/>
      <c r="W27" s="498"/>
      <c r="X27" s="435"/>
      <c r="Y27" s="436"/>
      <c r="Z27" s="411" t="s">
        <v>170</v>
      </c>
      <c r="AA27" s="412"/>
      <c r="AB27" s="412"/>
      <c r="AC27" s="412"/>
      <c r="AD27" s="412"/>
      <c r="AE27" s="412"/>
      <c r="AF27" s="412"/>
      <c r="AG27" s="413"/>
      <c r="AH27" s="408">
        <v>11</v>
      </c>
      <c r="AI27" s="409"/>
      <c r="AJ27" s="409"/>
      <c r="AK27" s="409"/>
      <c r="AL27" s="410"/>
      <c r="AM27" s="408">
        <v>31757</v>
      </c>
      <c r="AN27" s="409"/>
      <c r="AO27" s="409"/>
      <c r="AP27" s="409"/>
      <c r="AQ27" s="409"/>
      <c r="AR27" s="410"/>
      <c r="AS27" s="408">
        <v>2887</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2370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1864714</v>
      </c>
      <c r="BO28" s="485"/>
      <c r="BP28" s="485"/>
      <c r="BQ28" s="485"/>
      <c r="BR28" s="485"/>
      <c r="BS28" s="485"/>
      <c r="BT28" s="485"/>
      <c r="BU28" s="486"/>
      <c r="BV28" s="484">
        <v>1702099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16</v>
      </c>
      <c r="M29" s="409"/>
      <c r="N29" s="409"/>
      <c r="O29" s="409"/>
      <c r="P29" s="410"/>
      <c r="Q29" s="408">
        <v>2140</v>
      </c>
      <c r="R29" s="409"/>
      <c r="S29" s="409"/>
      <c r="T29" s="409"/>
      <c r="U29" s="409"/>
      <c r="V29" s="410"/>
      <c r="W29" s="499"/>
      <c r="X29" s="500"/>
      <c r="Y29" s="501"/>
      <c r="Z29" s="411" t="s">
        <v>176</v>
      </c>
      <c r="AA29" s="412"/>
      <c r="AB29" s="412"/>
      <c r="AC29" s="412"/>
      <c r="AD29" s="412"/>
      <c r="AE29" s="412"/>
      <c r="AF29" s="412"/>
      <c r="AG29" s="413"/>
      <c r="AH29" s="408">
        <v>266</v>
      </c>
      <c r="AI29" s="409"/>
      <c r="AJ29" s="409"/>
      <c r="AK29" s="409"/>
      <c r="AL29" s="410"/>
      <c r="AM29" s="408">
        <v>774062</v>
      </c>
      <c r="AN29" s="409"/>
      <c r="AO29" s="409"/>
      <c r="AP29" s="409"/>
      <c r="AQ29" s="409"/>
      <c r="AR29" s="410"/>
      <c r="AS29" s="408">
        <v>2910</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2553289</v>
      </c>
      <c r="BO29" s="456"/>
      <c r="BP29" s="456"/>
      <c r="BQ29" s="456"/>
      <c r="BR29" s="456"/>
      <c r="BS29" s="456"/>
      <c r="BT29" s="456"/>
      <c r="BU29" s="457"/>
      <c r="BV29" s="455">
        <v>2642810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96.5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5023101</v>
      </c>
      <c r="BO30" s="490"/>
      <c r="BP30" s="490"/>
      <c r="BQ30" s="490"/>
      <c r="BR30" s="490"/>
      <c r="BS30" s="490"/>
      <c r="BT30" s="490"/>
      <c r="BU30" s="491"/>
      <c r="BV30" s="489">
        <v>5324113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IF('各会計、関係団体の財政状況及び健全化判断比率'!B35="","",'各会計、関係団体の財政状況及び健全化判断比率'!B35)</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仁淀川下流衛生事務組合</v>
      </c>
      <c r="BZ34" s="404"/>
      <c r="CA34" s="404"/>
      <c r="CB34" s="404"/>
      <c r="CC34" s="404"/>
      <c r="CD34" s="404"/>
      <c r="CE34" s="404"/>
      <c r="CF34" s="404"/>
      <c r="CG34" s="404"/>
      <c r="CH34" s="404"/>
      <c r="CI34" s="404"/>
      <c r="CJ34" s="404"/>
      <c r="CK34" s="404"/>
      <c r="CL34" s="404"/>
      <c r="CM34" s="404"/>
      <c r="CN34" s="181"/>
      <c r="CO34" s="403">
        <f>IF(CQ34="","",MAX(C34:D43,U34:V43,AM34:AN43,BE34:BF43,BW34:BX43)+1)</f>
        <v>25</v>
      </c>
      <c r="CP34" s="403"/>
      <c r="CQ34" s="404" t="str">
        <f>IF('各会計、関係団体の財政状況及び健全化判断比率'!BS7="","",'各会計、関係団体の財政状況及び健全化判断比率'!BS7)</f>
        <v>公益財団法人いの町農業公社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水資源対策特別会計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国民健康保険特別会計（直診勘定）</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IF('各会計、関係団体の財政状況及び健全化判断比率'!B34="","",'各会計、関係団体の財政状況及び健全化判断比率'!B34)</f>
        <v>病院事業会計</v>
      </c>
      <c r="AP35" s="404"/>
      <c r="AQ35" s="404"/>
      <c r="AR35" s="404"/>
      <c r="AS35" s="404"/>
      <c r="AT35" s="404"/>
      <c r="AU35" s="404"/>
      <c r="AV35" s="404"/>
      <c r="AW35" s="404"/>
      <c r="AX35" s="404"/>
      <c r="AY35" s="404"/>
      <c r="AZ35" s="404"/>
      <c r="BA35" s="404"/>
      <c r="BB35" s="404"/>
      <c r="BC35" s="404"/>
      <c r="BD35" s="181"/>
      <c r="BE35" s="403">
        <f t="shared" ref="BE35:BE43" si="1">IF(BG35="","",BE34+1)</f>
        <v>13</v>
      </c>
      <c r="BF35" s="403"/>
      <c r="BG35" s="404" t="str">
        <f>IF('各会計、関係団体の財政状況及び健全化判断比率'!B36="","",'各会計、関係団体の財政状況及び健全化判断比率'!B36)</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仁淀消防組合</v>
      </c>
      <c r="BZ35" s="404"/>
      <c r="CA35" s="404"/>
      <c r="CB35" s="404"/>
      <c r="CC35" s="404"/>
      <c r="CD35" s="404"/>
      <c r="CE35" s="404"/>
      <c r="CF35" s="404"/>
      <c r="CG35" s="404"/>
      <c r="CH35" s="404"/>
      <c r="CI35" s="404"/>
      <c r="CJ35" s="404"/>
      <c r="CK35" s="404"/>
      <c r="CL35" s="404"/>
      <c r="CM35" s="404"/>
      <c r="CN35" s="181"/>
      <c r="CO35" s="403">
        <f t="shared" ref="CO35:CO43" si="3">IF(CQ35="","",CO34+1)</f>
        <v>26</v>
      </c>
      <c r="CP35" s="403"/>
      <c r="CQ35" s="404" t="str">
        <f>IF('各会計、関係団体の財政状況及び健全化判断比率'!BS8="","",'各会計、関係団体の財政状況及び健全化判断比率'!BS8)</f>
        <v>有限会社むささびの里</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墓地公園事業特別会計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14</v>
      </c>
      <c r="BF36" s="403"/>
      <c r="BG36" s="404" t="str">
        <f>IF('各会計、関係団体の財政状況及び健全化判断比率'!B37="","",'各会計、関係団体の財政状況及び健全化判断比率'!B37)</f>
        <v>再生可能エネルギー事業特別会計</v>
      </c>
      <c r="BH36" s="404"/>
      <c r="BI36" s="404"/>
      <c r="BJ36" s="404"/>
      <c r="BK36" s="404"/>
      <c r="BL36" s="404"/>
      <c r="BM36" s="404"/>
      <c r="BN36" s="404"/>
      <c r="BO36" s="404"/>
      <c r="BP36" s="404"/>
      <c r="BQ36" s="404"/>
      <c r="BR36" s="404"/>
      <c r="BS36" s="404"/>
      <c r="BT36" s="404"/>
      <c r="BU36" s="404"/>
      <c r="BV36" s="181"/>
      <c r="BW36" s="403">
        <f t="shared" si="2"/>
        <v>17</v>
      </c>
      <c r="BX36" s="403"/>
      <c r="BY36" s="404" t="str">
        <f>IF('各会計、関係団体の財政状況及び健全化判断比率'!B70="","",'各会計、関係団体の財政状況及び健全化判断比率'!B70)</f>
        <v>高知県広域食肉センター事務組合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天王地区汚水処理施設事業特別会計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18</v>
      </c>
      <c r="BX37" s="403"/>
      <c r="BY37" s="404" t="str">
        <f>IF('各会計、関係団体の財政状況及び健全化判断比率'!B71="","",'各会計、関係団体の財政状況及び健全化判断比率'!B71)</f>
        <v>仁淀川広域市町村圏事務組合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9</v>
      </c>
      <c r="V38" s="403"/>
      <c r="W38" s="404" t="str">
        <f>IF('各会計、関係団体の財政状況及び健全化判断比率'!B32="","",'各会計、関係団体の財政状況及び健全化判断比率'!B32)</f>
        <v>特別養護老人ホーム特別会計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19</v>
      </c>
      <c r="BX38" s="403"/>
      <c r="BY38" s="404" t="str">
        <f>IF('各会計、関係団体の財政状況及び健全化判断比率'!B72="","",'各会計、関係団体の財政状況及び健全化判断比率'!B72)</f>
        <v>高知中央西部焼却処理事務組合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20</v>
      </c>
      <c r="BX39" s="403"/>
      <c r="BY39" s="404" t="str">
        <f>IF('各会計、関係団体の財政状況及び健全化判断比率'!B73="","",'各会計、関係団体の財政状況及び健全化判断比率'!B73)</f>
        <v>こうち人づくり広域連合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21</v>
      </c>
      <c r="BX40" s="403"/>
      <c r="BY40" s="404" t="str">
        <f>IF('各会計、関係団体の財政状況及び健全化判断比率'!B74="","",'各会計、関係団体の財政状況及び健全化判断比率'!B74)</f>
        <v>高知県市町村総合事務組合（一般会計）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22</v>
      </c>
      <c r="BX41" s="403"/>
      <c r="BY41" s="404" t="str">
        <f>IF('各会計、関係団体の財政状況及び健全化判断比率'!B75="","",'各会計、関係団体の財政状況及び健全化判断比率'!B75)</f>
        <v>高知県市町村総合事務組合（特別会計）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23</v>
      </c>
      <c r="BX42" s="403"/>
      <c r="BY42" s="404" t="str">
        <f>IF('各会計、関係団体の財政状況及び健全化判断比率'!B76="","",'各会計、関係団体の財政状況及び健全化判断比率'!B76)</f>
        <v>高知県後期高齢者医療広域連合（一般会計）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24</v>
      </c>
      <c r="BX43" s="403"/>
      <c r="BY43" s="404" t="str">
        <f>IF('各会計、関係団体の財政状況及び健全化判断比率'!B77="","",'各会計、関係団体の財政状況及び健全化判断比率'!B77)</f>
        <v>高知県後期高齢者医療広域連合（特別会計）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NO33HDUg7J5hgca87ZTUykAEe7PVdDhfIdFG4dorEVqqwzoPMy48rYtBT8YGChInNiuwlZvcc3US2LgmGloRDQ==" saltValue="kalx8o2QzqxAyaJBCOv7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7" t="s">
        <v>539</v>
      </c>
      <c r="D34" s="1187"/>
      <c r="E34" s="1188"/>
      <c r="F34" s="32">
        <v>6.06</v>
      </c>
      <c r="G34" s="33">
        <v>5.75</v>
      </c>
      <c r="H34" s="33">
        <v>5.58</v>
      </c>
      <c r="I34" s="33">
        <v>6.24</v>
      </c>
      <c r="J34" s="34">
        <v>6.45</v>
      </c>
      <c r="K34" s="22"/>
      <c r="L34" s="22"/>
      <c r="M34" s="22"/>
      <c r="N34" s="22"/>
      <c r="O34" s="22"/>
      <c r="P34" s="22"/>
    </row>
    <row r="35" spans="1:16" ht="39" customHeight="1" x14ac:dyDescent="0.15">
      <c r="A35" s="22"/>
      <c r="B35" s="35"/>
      <c r="C35" s="1181" t="s">
        <v>540</v>
      </c>
      <c r="D35" s="1182"/>
      <c r="E35" s="1183"/>
      <c r="F35" s="36">
        <v>2.86</v>
      </c>
      <c r="G35" s="37">
        <v>2.27</v>
      </c>
      <c r="H35" s="37">
        <v>2.68</v>
      </c>
      <c r="I35" s="37">
        <v>3.85</v>
      </c>
      <c r="J35" s="38">
        <v>3.07</v>
      </c>
      <c r="K35" s="22"/>
      <c r="L35" s="22"/>
      <c r="M35" s="22"/>
      <c r="N35" s="22"/>
      <c r="O35" s="22"/>
      <c r="P35" s="22"/>
    </row>
    <row r="36" spans="1:16" ht="39" customHeight="1" x14ac:dyDescent="0.15">
      <c r="A36" s="22"/>
      <c r="B36" s="35"/>
      <c r="C36" s="1181" t="s">
        <v>541</v>
      </c>
      <c r="D36" s="1182"/>
      <c r="E36" s="1183"/>
      <c r="F36" s="36">
        <v>0.23</v>
      </c>
      <c r="G36" s="37">
        <v>0.04</v>
      </c>
      <c r="H36" s="37">
        <v>0.08</v>
      </c>
      <c r="I36" s="37">
        <v>0.09</v>
      </c>
      <c r="J36" s="38">
        <v>1.94</v>
      </c>
      <c r="K36" s="22"/>
      <c r="L36" s="22"/>
      <c r="M36" s="22"/>
      <c r="N36" s="22"/>
      <c r="O36" s="22"/>
      <c r="P36" s="22"/>
    </row>
    <row r="37" spans="1:16" ht="39" customHeight="1" x14ac:dyDescent="0.15">
      <c r="A37" s="22"/>
      <c r="B37" s="35"/>
      <c r="C37" s="1181" t="s">
        <v>542</v>
      </c>
      <c r="D37" s="1182"/>
      <c r="E37" s="1183"/>
      <c r="F37" s="36">
        <v>1.25</v>
      </c>
      <c r="G37" s="37">
        <v>0.63</v>
      </c>
      <c r="H37" s="37">
        <v>0.79</v>
      </c>
      <c r="I37" s="37">
        <v>1.29</v>
      </c>
      <c r="J37" s="38">
        <v>1.32</v>
      </c>
      <c r="K37" s="22"/>
      <c r="L37" s="22"/>
      <c r="M37" s="22"/>
      <c r="N37" s="22"/>
      <c r="O37" s="22"/>
      <c r="P37" s="22"/>
    </row>
    <row r="38" spans="1:16" ht="39" customHeight="1" x14ac:dyDescent="0.15">
      <c r="A38" s="22"/>
      <c r="B38" s="35"/>
      <c r="C38" s="1181" t="s">
        <v>543</v>
      </c>
      <c r="D38" s="1182"/>
      <c r="E38" s="1183"/>
      <c r="F38" s="36">
        <v>6.97</v>
      </c>
      <c r="G38" s="37">
        <v>4.62</v>
      </c>
      <c r="H38" s="37">
        <v>3.19</v>
      </c>
      <c r="I38" s="37">
        <v>2.72</v>
      </c>
      <c r="J38" s="38">
        <v>1</v>
      </c>
      <c r="K38" s="22"/>
      <c r="L38" s="22"/>
      <c r="M38" s="22"/>
      <c r="N38" s="22"/>
      <c r="O38" s="22"/>
      <c r="P38" s="22"/>
    </row>
    <row r="39" spans="1:16" ht="39" customHeight="1" x14ac:dyDescent="0.15">
      <c r="A39" s="22"/>
      <c r="B39" s="35"/>
      <c r="C39" s="1181" t="s">
        <v>544</v>
      </c>
      <c r="D39" s="1182"/>
      <c r="E39" s="1183"/>
      <c r="F39" s="36">
        <v>0</v>
      </c>
      <c r="G39" s="37">
        <v>0</v>
      </c>
      <c r="H39" s="37">
        <v>0</v>
      </c>
      <c r="I39" s="37">
        <v>0</v>
      </c>
      <c r="J39" s="38">
        <v>0.46</v>
      </c>
      <c r="K39" s="22"/>
      <c r="L39" s="22"/>
      <c r="M39" s="22"/>
      <c r="N39" s="22"/>
      <c r="O39" s="22"/>
      <c r="P39" s="22"/>
    </row>
    <row r="40" spans="1:16" ht="39" customHeight="1" x14ac:dyDescent="0.15">
      <c r="A40" s="22"/>
      <c r="B40" s="35"/>
      <c r="C40" s="1181" t="s">
        <v>545</v>
      </c>
      <c r="D40" s="1182"/>
      <c r="E40" s="1183"/>
      <c r="F40" s="36">
        <v>0</v>
      </c>
      <c r="G40" s="37">
        <v>0</v>
      </c>
      <c r="H40" s="37">
        <v>0</v>
      </c>
      <c r="I40" s="37">
        <v>0</v>
      </c>
      <c r="J40" s="38">
        <v>0.21</v>
      </c>
      <c r="K40" s="22"/>
      <c r="L40" s="22"/>
      <c r="M40" s="22"/>
      <c r="N40" s="22"/>
      <c r="O40" s="22"/>
      <c r="P40" s="22"/>
    </row>
    <row r="41" spans="1:16" ht="39" customHeight="1" x14ac:dyDescent="0.15">
      <c r="A41" s="22"/>
      <c r="B41" s="35"/>
      <c r="C41" s="1181" t="s">
        <v>546</v>
      </c>
      <c r="D41" s="1182"/>
      <c r="E41" s="1183"/>
      <c r="F41" s="36">
        <v>0.01</v>
      </c>
      <c r="G41" s="37">
        <v>0.02</v>
      </c>
      <c r="H41" s="37">
        <v>0.02</v>
      </c>
      <c r="I41" s="37">
        <v>0.18</v>
      </c>
      <c r="J41" s="38">
        <v>0.19</v>
      </c>
      <c r="K41" s="22"/>
      <c r="L41" s="22"/>
      <c r="M41" s="22"/>
      <c r="N41" s="22"/>
      <c r="O41" s="22"/>
      <c r="P41" s="22"/>
    </row>
    <row r="42" spans="1:16" ht="39" customHeight="1" x14ac:dyDescent="0.15">
      <c r="A42" s="22"/>
      <c r="B42" s="39"/>
      <c r="C42" s="1181" t="s">
        <v>547</v>
      </c>
      <c r="D42" s="1182"/>
      <c r="E42" s="1183"/>
      <c r="F42" s="36" t="s">
        <v>494</v>
      </c>
      <c r="G42" s="37" t="s">
        <v>494</v>
      </c>
      <c r="H42" s="37" t="s">
        <v>494</v>
      </c>
      <c r="I42" s="37" t="s">
        <v>494</v>
      </c>
      <c r="J42" s="38" t="s">
        <v>494</v>
      </c>
      <c r="K42" s="22"/>
      <c r="L42" s="22"/>
      <c r="M42" s="22"/>
      <c r="N42" s="22"/>
      <c r="O42" s="22"/>
      <c r="P42" s="22"/>
    </row>
    <row r="43" spans="1:16" ht="39" customHeight="1" thickBot="1" x14ac:dyDescent="0.2">
      <c r="A43" s="22"/>
      <c r="B43" s="40"/>
      <c r="C43" s="1184" t="s">
        <v>548</v>
      </c>
      <c r="D43" s="1185"/>
      <c r="E43" s="1186"/>
      <c r="F43" s="41">
        <v>0.11</v>
      </c>
      <c r="G43" s="42">
        <v>0.08</v>
      </c>
      <c r="H43" s="42">
        <v>0.1</v>
      </c>
      <c r="I43" s="42">
        <v>0.11</v>
      </c>
      <c r="J43" s="43">
        <v>0.09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UKNx6zvzu7NT9EyUUOQccMPKtqOWjUFJIK5gagX4zYxVfdeQuh3PhbXBhK9jIPafMJ7C2Wd1ESqZBRLiu7itg==" saltValue="vCQiYhroLG6NxU9FICme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1615</v>
      </c>
      <c r="L45" s="60">
        <v>1747</v>
      </c>
      <c r="M45" s="60">
        <v>1761</v>
      </c>
      <c r="N45" s="60">
        <v>1751</v>
      </c>
      <c r="O45" s="61">
        <v>1670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494</v>
      </c>
      <c r="L46" s="64" t="s">
        <v>494</v>
      </c>
      <c r="M46" s="64" t="s">
        <v>494</v>
      </c>
      <c r="N46" s="64" t="s">
        <v>494</v>
      </c>
      <c r="O46" s="65" t="s">
        <v>494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494</v>
      </c>
      <c r="L47" s="64" t="s">
        <v>494</v>
      </c>
      <c r="M47" s="64" t="s">
        <v>494</v>
      </c>
      <c r="N47" s="64" t="s">
        <v>494</v>
      </c>
      <c r="O47" s="65" t="s">
        <v>494</v>
      </c>
      <c r="P47" s="48"/>
      <c r="Q47" s="48"/>
      <c r="R47" s="48"/>
      <c r="S47" s="48"/>
      <c r="T47" s="48"/>
      <c r="U47" s="48"/>
    </row>
    <row r="48" spans="1:21" ht="30.75" customHeight="1" x14ac:dyDescent="0.15">
      <c r="A48" s="48"/>
      <c r="B48" s="1214"/>
      <c r="C48" s="1215"/>
      <c r="D48" s="62"/>
      <c r="E48" s="1191" t="s">
        <v>13</v>
      </c>
      <c r="F48" s="1191"/>
      <c r="G48" s="1191"/>
      <c r="H48" s="1191"/>
      <c r="I48" s="1191"/>
      <c r="J48" s="1192"/>
      <c r="K48" s="63">
        <v>343</v>
      </c>
      <c r="L48" s="64">
        <v>353</v>
      </c>
      <c r="M48" s="64">
        <v>332</v>
      </c>
      <c r="N48" s="64">
        <v>323</v>
      </c>
      <c r="O48" s="65">
        <v>297</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3</v>
      </c>
      <c r="M49" s="64">
        <v>3</v>
      </c>
      <c r="N49" s="64">
        <v>3</v>
      </c>
      <c r="O49" s="65">
        <v>9</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494</v>
      </c>
      <c r="L50" s="64" t="s">
        <v>494</v>
      </c>
      <c r="M50" s="64" t="s">
        <v>494</v>
      </c>
      <c r="N50" s="64" t="s">
        <v>494</v>
      </c>
      <c r="O50" s="65" t="s">
        <v>494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494</v>
      </c>
      <c r="L51" s="64" t="s">
        <v>494</v>
      </c>
      <c r="M51" s="64" t="s">
        <v>494</v>
      </c>
      <c r="N51" s="64" t="s">
        <v>494</v>
      </c>
      <c r="O51" s="65" t="s">
        <v>494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1458</v>
      </c>
      <c r="L52" s="64">
        <v>1462</v>
      </c>
      <c r="M52" s="64">
        <v>1463</v>
      </c>
      <c r="N52" s="64">
        <v>1439</v>
      </c>
      <c r="O52" s="65">
        <v>1387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502</v>
      </c>
      <c r="L53" s="69">
        <v>641</v>
      </c>
      <c r="M53" s="69">
        <v>633</v>
      </c>
      <c r="N53" s="69">
        <v>638</v>
      </c>
      <c r="O53" s="70">
        <v>589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zM3KVR2DtPHJqMagPP8F58FsPYJWnIgjL1Eg6uzjWOEyYxNrGPhQE191AjpJBNgN3u7sIllDU1o2h+Uyoybeg==" saltValue="vGgEZn38TWrw7xyix0hp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232" t="s">
        <v>30</v>
      </c>
      <c r="C41" s="1233"/>
      <c r="D41" s="105"/>
      <c r="E41" s="1234" t="s">
        <v>31</v>
      </c>
      <c r="F41" s="1234"/>
      <c r="G41" s="1234"/>
      <c r="H41" s="1235"/>
      <c r="I41" s="355">
        <v>16818</v>
      </c>
      <c r="J41" s="356">
        <v>17386</v>
      </c>
      <c r="K41" s="356">
        <v>17700</v>
      </c>
      <c r="L41" s="356">
        <v>16919</v>
      </c>
      <c r="M41" s="357">
        <v>16298</v>
      </c>
    </row>
    <row r="42" spans="2:13" ht="27.75" customHeight="1" x14ac:dyDescent="0.15">
      <c r="B42" s="1222"/>
      <c r="C42" s="1223"/>
      <c r="D42" s="106"/>
      <c r="E42" s="1226" t="s">
        <v>32</v>
      </c>
      <c r="F42" s="1226"/>
      <c r="G42" s="1226"/>
      <c r="H42" s="1227"/>
      <c r="I42" s="358" t="s">
        <v>494</v>
      </c>
      <c r="J42" s="359" t="s">
        <v>494</v>
      </c>
      <c r="K42" s="359" t="s">
        <v>494</v>
      </c>
      <c r="L42" s="359" t="s">
        <v>494</v>
      </c>
      <c r="M42" s="360" t="s">
        <v>494</v>
      </c>
    </row>
    <row r="43" spans="2:13" ht="27.75" customHeight="1" x14ac:dyDescent="0.15">
      <c r="B43" s="1222"/>
      <c r="C43" s="1223"/>
      <c r="D43" s="106"/>
      <c r="E43" s="1226" t="s">
        <v>33</v>
      </c>
      <c r="F43" s="1226"/>
      <c r="G43" s="1226"/>
      <c r="H43" s="1227"/>
      <c r="I43" s="358">
        <v>3693</v>
      </c>
      <c r="J43" s="359">
        <v>3867</v>
      </c>
      <c r="K43" s="359">
        <v>3774</v>
      </c>
      <c r="L43" s="359">
        <v>3627</v>
      </c>
      <c r="M43" s="360">
        <v>3451</v>
      </c>
    </row>
    <row r="44" spans="2:13" ht="27.75" customHeight="1" x14ac:dyDescent="0.15">
      <c r="B44" s="1222"/>
      <c r="C44" s="1223"/>
      <c r="D44" s="106"/>
      <c r="E44" s="1226" t="s">
        <v>34</v>
      </c>
      <c r="F44" s="1226"/>
      <c r="G44" s="1226"/>
      <c r="H44" s="1227"/>
      <c r="I44" s="358">
        <v>12</v>
      </c>
      <c r="J44" s="359">
        <v>9</v>
      </c>
      <c r="K44" s="359">
        <v>6</v>
      </c>
      <c r="L44" s="359">
        <v>3</v>
      </c>
      <c r="M44" s="360">
        <v>25</v>
      </c>
    </row>
    <row r="45" spans="2:13" ht="27.75" customHeight="1" x14ac:dyDescent="0.15">
      <c r="B45" s="1222"/>
      <c r="C45" s="1223"/>
      <c r="D45" s="106"/>
      <c r="E45" s="1226" t="s">
        <v>35</v>
      </c>
      <c r="F45" s="1226"/>
      <c r="G45" s="1226"/>
      <c r="H45" s="1227"/>
      <c r="I45" s="358">
        <v>1067</v>
      </c>
      <c r="J45" s="359">
        <v>966</v>
      </c>
      <c r="K45" s="359">
        <v>832</v>
      </c>
      <c r="L45" s="359">
        <v>840</v>
      </c>
      <c r="M45" s="360">
        <v>818</v>
      </c>
    </row>
    <row r="46" spans="2:13" ht="27.75" customHeight="1" x14ac:dyDescent="0.15">
      <c r="B46" s="1222"/>
      <c r="C46" s="1223"/>
      <c r="D46" s="107"/>
      <c r="E46" s="1226" t="s">
        <v>36</v>
      </c>
      <c r="F46" s="1226"/>
      <c r="G46" s="1226"/>
      <c r="H46" s="1227"/>
      <c r="I46" s="358" t="s">
        <v>494</v>
      </c>
      <c r="J46" s="359" t="s">
        <v>494</v>
      </c>
      <c r="K46" s="359" t="s">
        <v>494</v>
      </c>
      <c r="L46" s="359" t="s">
        <v>494</v>
      </c>
      <c r="M46" s="360" t="s">
        <v>494</v>
      </c>
    </row>
    <row r="47" spans="2:13" ht="27.75" customHeight="1" x14ac:dyDescent="0.15">
      <c r="B47" s="1222"/>
      <c r="C47" s="1223"/>
      <c r="D47" s="108"/>
      <c r="E47" s="1236" t="s">
        <v>37</v>
      </c>
      <c r="F47" s="1237"/>
      <c r="G47" s="1237"/>
      <c r="H47" s="1238"/>
      <c r="I47" s="358" t="s">
        <v>494</v>
      </c>
      <c r="J47" s="359" t="s">
        <v>494</v>
      </c>
      <c r="K47" s="359" t="s">
        <v>494</v>
      </c>
      <c r="L47" s="359" t="s">
        <v>494</v>
      </c>
      <c r="M47" s="360" t="s">
        <v>494</v>
      </c>
    </row>
    <row r="48" spans="2:13" ht="27.75" customHeight="1" x14ac:dyDescent="0.15">
      <c r="B48" s="1222"/>
      <c r="C48" s="1223"/>
      <c r="D48" s="106"/>
      <c r="E48" s="1226" t="s">
        <v>38</v>
      </c>
      <c r="F48" s="1226"/>
      <c r="G48" s="1226"/>
      <c r="H48" s="1227"/>
      <c r="I48" s="358" t="s">
        <v>494</v>
      </c>
      <c r="J48" s="359" t="s">
        <v>494</v>
      </c>
      <c r="K48" s="359" t="s">
        <v>494</v>
      </c>
      <c r="L48" s="359" t="s">
        <v>494</v>
      </c>
      <c r="M48" s="360" t="s">
        <v>494</v>
      </c>
    </row>
    <row r="49" spans="2:13" ht="27.75" customHeight="1" x14ac:dyDescent="0.15">
      <c r="B49" s="1224"/>
      <c r="C49" s="1225"/>
      <c r="D49" s="106"/>
      <c r="E49" s="1226" t="s">
        <v>39</v>
      </c>
      <c r="F49" s="1226"/>
      <c r="G49" s="1226"/>
      <c r="H49" s="1227"/>
      <c r="I49" s="358" t="s">
        <v>494</v>
      </c>
      <c r="J49" s="359" t="s">
        <v>494</v>
      </c>
      <c r="K49" s="359" t="s">
        <v>494</v>
      </c>
      <c r="L49" s="359" t="s">
        <v>494</v>
      </c>
      <c r="M49" s="360">
        <v>12</v>
      </c>
    </row>
    <row r="50" spans="2:13" ht="27.75" customHeight="1" x14ac:dyDescent="0.15">
      <c r="B50" s="1220" t="s">
        <v>40</v>
      </c>
      <c r="C50" s="1221"/>
      <c r="D50" s="109"/>
      <c r="E50" s="1226" t="s">
        <v>41</v>
      </c>
      <c r="F50" s="1226"/>
      <c r="G50" s="1226"/>
      <c r="H50" s="1227"/>
      <c r="I50" s="358">
        <v>8034</v>
      </c>
      <c r="J50" s="359">
        <v>7900</v>
      </c>
      <c r="K50" s="359">
        <v>7973</v>
      </c>
      <c r="L50" s="359">
        <v>8306</v>
      </c>
      <c r="M50" s="360">
        <v>8236</v>
      </c>
    </row>
    <row r="51" spans="2:13" ht="27.75" customHeight="1" x14ac:dyDescent="0.15">
      <c r="B51" s="1222"/>
      <c r="C51" s="1223"/>
      <c r="D51" s="106"/>
      <c r="E51" s="1226" t="s">
        <v>42</v>
      </c>
      <c r="F51" s="1226"/>
      <c r="G51" s="1226"/>
      <c r="H51" s="1227"/>
      <c r="I51" s="358">
        <v>22</v>
      </c>
      <c r="J51" s="359">
        <v>15</v>
      </c>
      <c r="K51" s="359">
        <v>8</v>
      </c>
      <c r="L51" s="359">
        <v>3</v>
      </c>
      <c r="M51" s="360" t="s">
        <v>494</v>
      </c>
    </row>
    <row r="52" spans="2:13" ht="27.75" customHeight="1" x14ac:dyDescent="0.15">
      <c r="B52" s="1224"/>
      <c r="C52" s="1225"/>
      <c r="D52" s="106"/>
      <c r="E52" s="1226" t="s">
        <v>43</v>
      </c>
      <c r="F52" s="1226"/>
      <c r="G52" s="1226"/>
      <c r="H52" s="1227"/>
      <c r="I52" s="358">
        <v>15743</v>
      </c>
      <c r="J52" s="359">
        <v>15707</v>
      </c>
      <c r="K52" s="359">
        <v>15373</v>
      </c>
      <c r="L52" s="359">
        <v>14698</v>
      </c>
      <c r="M52" s="360">
        <v>14459</v>
      </c>
    </row>
    <row r="53" spans="2:13" ht="27.75" customHeight="1" thickBot="1" x14ac:dyDescent="0.2">
      <c r="B53" s="1228" t="s">
        <v>19</v>
      </c>
      <c r="C53" s="1229"/>
      <c r="D53" s="110"/>
      <c r="E53" s="1230" t="s">
        <v>44</v>
      </c>
      <c r="F53" s="1230"/>
      <c r="G53" s="1230"/>
      <c r="H53" s="1231"/>
      <c r="I53" s="361">
        <v>-2210</v>
      </c>
      <c r="J53" s="362">
        <v>-1394</v>
      </c>
      <c r="K53" s="362">
        <v>-1042</v>
      </c>
      <c r="L53" s="362">
        <v>-1617</v>
      </c>
      <c r="M53" s="363">
        <v>-2091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xRCfD+ybBIgHavjPfetTYvojChudLX/udKfoJSjDrUuueor6ryiT6gNfLc44JBOL6cOs84YDDA+8VlAaGVbg==" saltValue="gH6V8p/05mntJu3TJEbp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47" t="s">
        <v>46</v>
      </c>
      <c r="D55" s="1247"/>
      <c r="E55" s="1248"/>
      <c r="F55" s="122">
        <v>1585</v>
      </c>
      <c r="G55" s="122">
        <v>1702</v>
      </c>
      <c r="H55" s="123">
        <v>1865</v>
      </c>
    </row>
    <row r="56" spans="2:8" ht="52.5" customHeight="1" x14ac:dyDescent="0.15">
      <c r="B56" s="124"/>
      <c r="C56" s="1249" t="s">
        <v>47</v>
      </c>
      <c r="D56" s="1249"/>
      <c r="E56" s="1250"/>
      <c r="F56" s="125">
        <v>2488</v>
      </c>
      <c r="G56" s="125">
        <v>2643</v>
      </c>
      <c r="H56" s="126">
        <v>2553</v>
      </c>
    </row>
    <row r="57" spans="2:8" ht="53.25" customHeight="1" x14ac:dyDescent="0.15">
      <c r="B57" s="124"/>
      <c r="C57" s="1251" t="s">
        <v>48</v>
      </c>
      <c r="D57" s="1251"/>
      <c r="E57" s="1252"/>
      <c r="F57" s="127">
        <v>5199</v>
      </c>
      <c r="G57" s="127">
        <v>5324</v>
      </c>
      <c r="H57" s="128">
        <v>5023</v>
      </c>
    </row>
    <row r="58" spans="2:8" ht="45.75" customHeight="1" x14ac:dyDescent="0.15">
      <c r="B58" s="129"/>
      <c r="C58" s="1239" t="s">
        <v>566</v>
      </c>
      <c r="D58" s="1240"/>
      <c r="E58" s="1241"/>
      <c r="F58" s="130">
        <v>1627</v>
      </c>
      <c r="G58" s="130">
        <v>1627</v>
      </c>
      <c r="H58" s="131">
        <v>1627</v>
      </c>
    </row>
    <row r="59" spans="2:8" ht="45.75" customHeight="1" x14ac:dyDescent="0.15">
      <c r="B59" s="129"/>
      <c r="C59" s="1239" t="s">
        <v>567</v>
      </c>
      <c r="D59" s="1240"/>
      <c r="E59" s="1241"/>
      <c r="F59" s="130">
        <v>967</v>
      </c>
      <c r="G59" s="130">
        <v>1091</v>
      </c>
      <c r="H59" s="131">
        <v>1054</v>
      </c>
    </row>
    <row r="60" spans="2:8" ht="45.75" customHeight="1" x14ac:dyDescent="0.15">
      <c r="B60" s="129"/>
      <c r="C60" s="1239" t="s">
        <v>568</v>
      </c>
      <c r="D60" s="1240"/>
      <c r="E60" s="1241"/>
      <c r="F60" s="130">
        <v>688</v>
      </c>
      <c r="G60" s="130">
        <v>692</v>
      </c>
      <c r="H60" s="131">
        <v>691</v>
      </c>
    </row>
    <row r="61" spans="2:8" ht="45.75" customHeight="1" x14ac:dyDescent="0.15">
      <c r="B61" s="129"/>
      <c r="C61" s="1239" t="s">
        <v>569</v>
      </c>
      <c r="D61" s="1240"/>
      <c r="E61" s="1241"/>
      <c r="F61" s="130">
        <v>529</v>
      </c>
      <c r="G61" s="130">
        <v>529</v>
      </c>
      <c r="H61" s="131">
        <v>529</v>
      </c>
    </row>
    <row r="62" spans="2:8" ht="45.75" customHeight="1" thickBot="1" x14ac:dyDescent="0.2">
      <c r="B62" s="132"/>
      <c r="C62" s="1242" t="s">
        <v>570</v>
      </c>
      <c r="D62" s="1243"/>
      <c r="E62" s="1244"/>
      <c r="F62" s="133">
        <v>216</v>
      </c>
      <c r="G62" s="133">
        <v>216</v>
      </c>
      <c r="H62" s="134">
        <v>217</v>
      </c>
    </row>
    <row r="63" spans="2:8" ht="52.5" customHeight="1" thickBot="1" x14ac:dyDescent="0.2">
      <c r="B63" s="135"/>
      <c r="C63" s="1245" t="s">
        <v>49</v>
      </c>
      <c r="D63" s="1245"/>
      <c r="E63" s="1246"/>
      <c r="F63" s="136">
        <v>9272</v>
      </c>
      <c r="G63" s="136">
        <v>9669</v>
      </c>
      <c r="H63" s="137">
        <v>9441</v>
      </c>
    </row>
    <row r="64" spans="2:8" x14ac:dyDescent="0.15"/>
  </sheetData>
  <sheetProtection algorithmName="SHA-512" hashValue="i78kc+c0HEII6oSZXFgER/DIaVcc0xzVVDv+ae6hYGzKmrhiUmG5V2HjZn+2/BD2qllSq4dHPiBfW4NUlzn5rA==" saltValue="5fHdIHD2Coh+VRXSxlLY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08455-51A4-4FAF-B5B8-41AC85050262}">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532</v>
      </c>
      <c r="BQ50" s="1258"/>
      <c r="BR50" s="1258"/>
      <c r="BS50" s="1258"/>
      <c r="BT50" s="1258"/>
      <c r="BU50" s="1258"/>
      <c r="BV50" s="1258"/>
      <c r="BW50" s="1258"/>
      <c r="BX50" s="1258" t="s">
        <v>533</v>
      </c>
      <c r="BY50" s="1258"/>
      <c r="BZ50" s="1258"/>
      <c r="CA50" s="1258"/>
      <c r="CB50" s="1258"/>
      <c r="CC50" s="1258"/>
      <c r="CD50" s="1258"/>
      <c r="CE50" s="1258"/>
      <c r="CF50" s="1258" t="s">
        <v>534</v>
      </c>
      <c r="CG50" s="1258"/>
      <c r="CH50" s="1258"/>
      <c r="CI50" s="1258"/>
      <c r="CJ50" s="1258"/>
      <c r="CK50" s="1258"/>
      <c r="CL50" s="1258"/>
      <c r="CM50" s="1258"/>
      <c r="CN50" s="1258" t="s">
        <v>535</v>
      </c>
      <c r="CO50" s="1258"/>
      <c r="CP50" s="1258"/>
      <c r="CQ50" s="1258"/>
      <c r="CR50" s="1258"/>
      <c r="CS50" s="1258"/>
      <c r="CT50" s="1258"/>
      <c r="CU50" s="1258"/>
      <c r="CV50" s="1258" t="s">
        <v>536</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61.8</v>
      </c>
      <c r="BQ53" s="1253"/>
      <c r="BR53" s="1253"/>
      <c r="BS53" s="1253"/>
      <c r="BT53" s="1253"/>
      <c r="BU53" s="1253"/>
      <c r="BV53" s="1253"/>
      <c r="BW53" s="1253"/>
      <c r="BX53" s="1253">
        <v>60.9</v>
      </c>
      <c r="BY53" s="1253"/>
      <c r="BZ53" s="1253"/>
      <c r="CA53" s="1253"/>
      <c r="CB53" s="1253"/>
      <c r="CC53" s="1253"/>
      <c r="CD53" s="1253"/>
      <c r="CE53" s="1253"/>
      <c r="CF53" s="1253">
        <v>61.1</v>
      </c>
      <c r="CG53" s="1253"/>
      <c r="CH53" s="1253"/>
      <c r="CI53" s="1253"/>
      <c r="CJ53" s="1253"/>
      <c r="CK53" s="1253"/>
      <c r="CL53" s="1253"/>
      <c r="CM53" s="1253"/>
      <c r="CN53" s="1253">
        <v>62</v>
      </c>
      <c r="CO53" s="1253"/>
      <c r="CP53" s="1253"/>
      <c r="CQ53" s="1253"/>
      <c r="CR53" s="1253"/>
      <c r="CS53" s="1253"/>
      <c r="CT53" s="1253"/>
      <c r="CU53" s="1253"/>
      <c r="CV53" s="1253">
        <v>63.2</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532</v>
      </c>
      <c r="BQ72" s="1258"/>
      <c r="BR72" s="1258"/>
      <c r="BS72" s="1258"/>
      <c r="BT72" s="1258"/>
      <c r="BU72" s="1258"/>
      <c r="BV72" s="1258"/>
      <c r="BW72" s="1258"/>
      <c r="BX72" s="1258" t="s">
        <v>533</v>
      </c>
      <c r="BY72" s="1258"/>
      <c r="BZ72" s="1258"/>
      <c r="CA72" s="1258"/>
      <c r="CB72" s="1258"/>
      <c r="CC72" s="1258"/>
      <c r="CD72" s="1258"/>
      <c r="CE72" s="1258"/>
      <c r="CF72" s="1258" t="s">
        <v>534</v>
      </c>
      <c r="CG72" s="1258"/>
      <c r="CH72" s="1258"/>
      <c r="CI72" s="1258"/>
      <c r="CJ72" s="1258"/>
      <c r="CK72" s="1258"/>
      <c r="CL72" s="1258"/>
      <c r="CM72" s="1258"/>
      <c r="CN72" s="1258" t="s">
        <v>535</v>
      </c>
      <c r="CO72" s="1258"/>
      <c r="CP72" s="1258"/>
      <c r="CQ72" s="1258"/>
      <c r="CR72" s="1258"/>
      <c r="CS72" s="1258"/>
      <c r="CT72" s="1258"/>
      <c r="CU72" s="1258"/>
      <c r="CV72" s="1258" t="s">
        <v>536</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581</v>
      </c>
      <c r="BC75" s="1256"/>
      <c r="BD75" s="1256"/>
      <c r="BE75" s="1256"/>
      <c r="BF75" s="1256"/>
      <c r="BG75" s="1256"/>
      <c r="BH75" s="1256"/>
      <c r="BI75" s="1256"/>
      <c r="BJ75" s="1256"/>
      <c r="BK75" s="1256"/>
      <c r="BL75" s="1256"/>
      <c r="BM75" s="1256"/>
      <c r="BN75" s="1256"/>
      <c r="BO75" s="1256"/>
      <c r="BP75" s="1253">
        <v>8.6999999999999993</v>
      </c>
      <c r="BQ75" s="1253"/>
      <c r="BR75" s="1253"/>
      <c r="BS75" s="1253"/>
      <c r="BT75" s="1253"/>
      <c r="BU75" s="1253"/>
      <c r="BV75" s="1253"/>
      <c r="BW75" s="1253"/>
      <c r="BX75" s="1253">
        <v>8.6999999999999993</v>
      </c>
      <c r="BY75" s="1253"/>
      <c r="BZ75" s="1253"/>
      <c r="CA75" s="1253"/>
      <c r="CB75" s="1253"/>
      <c r="CC75" s="1253"/>
      <c r="CD75" s="1253"/>
      <c r="CE75" s="1253"/>
      <c r="CF75" s="1253">
        <v>9</v>
      </c>
      <c r="CG75" s="1253"/>
      <c r="CH75" s="1253"/>
      <c r="CI75" s="1253"/>
      <c r="CJ75" s="1253"/>
      <c r="CK75" s="1253"/>
      <c r="CL75" s="1253"/>
      <c r="CM75" s="1253"/>
      <c r="CN75" s="1253">
        <v>9.1999999999999993</v>
      </c>
      <c r="CO75" s="1253"/>
      <c r="CP75" s="1253"/>
      <c r="CQ75" s="1253"/>
      <c r="CR75" s="1253"/>
      <c r="CS75" s="1253"/>
      <c r="CT75" s="1253"/>
      <c r="CU75" s="1253"/>
      <c r="CV75" s="1253">
        <v>8.9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581</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07AB4i1agmPQEhY1x2GhaEv8iI4JkVFEKOrtmUYs0GIV+o0yL9qxKrKRZ1OwQmtChixy7RdwF4qf6Vooqei6w==" saltValue="eiDxERvtIdccS2Q5CrQ+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9E015-5059-4E3F-A754-29B337910E0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jHRk6GXsaBiZbofHzMVKXnUUkmpIpaN2KNv++6HoZNH4u9n6eSdVOcftgqQRKqHWssldiaSmnuMbopvwK/uZVA==" saltValue="BOfB8qzTX3PowaMeTE6Y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D2F2-822C-4478-8E81-7727861A859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V8ME6PBkrVajeVIhZIceZkC4iF9jGntFeHjQe5G2B3hRTCn0Ebjj3RtoKjxbEnbMdZyE59DMzdm0FOsqDuUWxQ==" saltValue="v13x8g2iJIwl6hEPR6IH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531</v>
      </c>
      <c r="G2" s="151"/>
      <c r="H2" s="152"/>
    </row>
    <row r="3" spans="1:8" x14ac:dyDescent="0.15">
      <c r="A3" s="148" t="s">
        <v>524</v>
      </c>
      <c r="B3" s="153"/>
      <c r="C3" s="154"/>
      <c r="D3" s="155">
        <v>198048</v>
      </c>
      <c r="E3" s="156"/>
      <c r="F3" s="157">
        <v>51264</v>
      </c>
      <c r="G3" s="158"/>
      <c r="H3" s="159"/>
    </row>
    <row r="4" spans="1:8" x14ac:dyDescent="0.15">
      <c r="A4" s="160"/>
      <c r="B4" s="161"/>
      <c r="C4" s="162"/>
      <c r="D4" s="163">
        <v>83416</v>
      </c>
      <c r="E4" s="164"/>
      <c r="F4" s="165">
        <v>26040</v>
      </c>
      <c r="G4" s="166"/>
      <c r="H4" s="167"/>
    </row>
    <row r="5" spans="1:8" x14ac:dyDescent="0.15">
      <c r="A5" s="148" t="s">
        <v>526</v>
      </c>
      <c r="B5" s="153"/>
      <c r="C5" s="154"/>
      <c r="D5" s="155">
        <v>160827</v>
      </c>
      <c r="E5" s="156"/>
      <c r="F5" s="157">
        <v>52068</v>
      </c>
      <c r="G5" s="158"/>
      <c r="H5" s="159"/>
    </row>
    <row r="6" spans="1:8" x14ac:dyDescent="0.15">
      <c r="A6" s="160"/>
      <c r="B6" s="161"/>
      <c r="C6" s="162"/>
      <c r="D6" s="163">
        <v>71881</v>
      </c>
      <c r="E6" s="164"/>
      <c r="F6" s="165">
        <v>26936</v>
      </c>
      <c r="G6" s="166"/>
      <c r="H6" s="167"/>
    </row>
    <row r="7" spans="1:8" x14ac:dyDescent="0.15">
      <c r="A7" s="148" t="s">
        <v>527</v>
      </c>
      <c r="B7" s="153"/>
      <c r="C7" s="154"/>
      <c r="D7" s="155">
        <v>141015</v>
      </c>
      <c r="E7" s="156"/>
      <c r="F7" s="157">
        <v>47161</v>
      </c>
      <c r="G7" s="158"/>
      <c r="H7" s="159"/>
    </row>
    <row r="8" spans="1:8" x14ac:dyDescent="0.15">
      <c r="A8" s="160"/>
      <c r="B8" s="161"/>
      <c r="C8" s="162"/>
      <c r="D8" s="163">
        <v>58799</v>
      </c>
      <c r="E8" s="164"/>
      <c r="F8" s="165">
        <v>24595</v>
      </c>
      <c r="G8" s="166"/>
      <c r="H8" s="167"/>
    </row>
    <row r="9" spans="1:8" x14ac:dyDescent="0.15">
      <c r="A9" s="148" t="s">
        <v>528</v>
      </c>
      <c r="B9" s="153"/>
      <c r="C9" s="154"/>
      <c r="D9" s="155">
        <v>87833</v>
      </c>
      <c r="E9" s="156"/>
      <c r="F9" s="157">
        <v>43423</v>
      </c>
      <c r="G9" s="158"/>
      <c r="H9" s="159"/>
    </row>
    <row r="10" spans="1:8" x14ac:dyDescent="0.15">
      <c r="A10" s="160"/>
      <c r="B10" s="161"/>
      <c r="C10" s="162"/>
      <c r="D10" s="163">
        <v>32166</v>
      </c>
      <c r="E10" s="164"/>
      <c r="F10" s="165">
        <v>22207</v>
      </c>
      <c r="G10" s="166"/>
      <c r="H10" s="167"/>
    </row>
    <row r="11" spans="1:8" x14ac:dyDescent="0.15">
      <c r="A11" s="148" t="s">
        <v>529</v>
      </c>
      <c r="B11" s="153"/>
      <c r="C11" s="154"/>
      <c r="D11" s="155">
        <v>79171</v>
      </c>
      <c r="E11" s="156"/>
      <c r="F11" s="157">
        <v>45265</v>
      </c>
      <c r="G11" s="158"/>
      <c r="H11" s="159"/>
    </row>
    <row r="12" spans="1:8" x14ac:dyDescent="0.15">
      <c r="A12" s="160"/>
      <c r="B12" s="161"/>
      <c r="C12" s="168"/>
      <c r="D12" s="163">
        <v>35082</v>
      </c>
      <c r="E12" s="164"/>
      <c r="F12" s="165">
        <v>22600</v>
      </c>
      <c r="G12" s="166"/>
      <c r="H12" s="167"/>
    </row>
    <row r="13" spans="1:8" x14ac:dyDescent="0.15">
      <c r="A13" s="148"/>
      <c r="B13" s="153"/>
      <c r="C13" s="169"/>
      <c r="D13" s="170">
        <v>133379</v>
      </c>
      <c r="E13" s="171"/>
      <c r="F13" s="172">
        <v>47836</v>
      </c>
      <c r="G13" s="173"/>
      <c r="H13" s="159"/>
    </row>
    <row r="14" spans="1:8" x14ac:dyDescent="0.15">
      <c r="A14" s="160"/>
      <c r="B14" s="161"/>
      <c r="C14" s="162"/>
      <c r="D14" s="163">
        <v>56269</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3.11</v>
      </c>
      <c r="C19" s="174">
        <f>ROUND(VALUE(SUBSTITUTE(実質収支比率等に係る経年分析!G$48,"▲","-")),2)</f>
        <v>2.3199999999999998</v>
      </c>
      <c r="D19" s="174">
        <f>ROUND(VALUE(SUBSTITUTE(実質収支比率等に係る経年分析!H$48,"▲","-")),2)</f>
        <v>2.78</v>
      </c>
      <c r="E19" s="174">
        <f>ROUND(VALUE(SUBSTITUTE(実質収支比率等に係る経年分析!I$48,"▲","-")),2)</f>
        <v>3.97</v>
      </c>
      <c r="F19" s="174">
        <f>ROUND(VALUE(SUBSTITUTE(実質収支比率等に係る経年分析!J$48,"▲","-")),2)</f>
        <v>5.03</v>
      </c>
    </row>
    <row r="20" spans="1:11" x14ac:dyDescent="0.15">
      <c r="A20" s="174" t="s">
        <v>53</v>
      </c>
      <c r="B20" s="174">
        <f>ROUND(VALUE(SUBSTITUTE(実質収支比率等に係る経年分析!F$47,"▲","-")),2)</f>
        <v>19.190000000000001</v>
      </c>
      <c r="C20" s="174">
        <f>ROUND(VALUE(SUBSTITUTE(実質収支比率等に係る経年分析!G$47,"▲","-")),2)</f>
        <v>18.23</v>
      </c>
      <c r="D20" s="174">
        <f>ROUND(VALUE(SUBSTITUTE(実質収支比率等に係る経年分析!H$47,"▲","-")),2)</f>
        <v>18.63</v>
      </c>
      <c r="E20" s="174">
        <f>ROUND(VALUE(SUBSTITUTE(実質収支比率等に係る経年分析!I$47,"▲","-")),2)</f>
        <v>20.43</v>
      </c>
      <c r="F20" s="174">
        <f>ROUND(VALUE(SUBSTITUTE(実質収支比率等に係る経年分析!J$47,"▲","-")),2)</f>
        <v>22.44</v>
      </c>
    </row>
    <row r="21" spans="1:11" x14ac:dyDescent="0.15">
      <c r="A21" s="174" t="s">
        <v>54</v>
      </c>
      <c r="B21" s="174">
        <f>IF(ISNUMBER(VALUE(SUBSTITUTE(実質収支比率等に係る経年分析!F$49,"▲","-"))),ROUND(VALUE(SUBSTITUTE(実質収支比率等に係る経年分析!F$49,"▲","-")),2),NA())</f>
        <v>-6.25</v>
      </c>
      <c r="C21" s="174">
        <f>IF(ISNUMBER(VALUE(SUBSTITUTE(実質収支比率等に係る経年分析!G$49,"▲","-"))),ROUND(VALUE(SUBSTITUTE(実質収支比率等に係る経年分析!G$49,"▲","-")),2),NA())</f>
        <v>-0.34</v>
      </c>
      <c r="D21" s="174">
        <f>IF(ISNUMBER(VALUE(SUBSTITUTE(実質収支比率等に係る経年分析!H$49,"▲","-"))),ROUND(VALUE(SUBSTITUTE(実質収支比率等に係る経年分析!H$49,"▲","-")),2),NA())</f>
        <v>0.56999999999999995</v>
      </c>
      <c r="E21" s="174">
        <f>IF(ISNUMBER(VALUE(SUBSTITUTE(実質収支比率等に係る経年分析!I$49,"▲","-"))),ROUND(VALUE(SUBSTITUTE(実質収支比率等に係る経年分析!I$49,"▲","-")),2),NA())</f>
        <v>1.1499999999999999</v>
      </c>
      <c r="F21" s="174">
        <f>IF(ISNUMBER(VALUE(SUBSTITUTE(実質収支比率等に係る経年分析!J$49,"▲","-"))),ROUND(VALUE(SUBSTITUTE(実質収支比率等に係る経年分析!J$49,"▲","-")),2),NA())</f>
        <v>1.08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0.19</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0.46</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6.97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15">
      <c r="A34" s="175" t="str">
        <f>IF(連結実質赤字比率に係る赤字・黒字の構成分析!C$36="",NA(),連結実質赤字比率に係る赤字・黒字の構成分析!C$36)</f>
        <v>天王地区汚水処理施設事業特別会計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1458</v>
      </c>
      <c r="E42" s="176"/>
      <c r="F42" s="176"/>
      <c r="G42" s="176">
        <f>'実質公債費比率（分子）の構造'!L$52</f>
        <v>1462</v>
      </c>
      <c r="H42" s="176"/>
      <c r="I42" s="176"/>
      <c r="J42" s="176">
        <f>'実質公債費比率（分子）の構造'!M$52</f>
        <v>1463</v>
      </c>
      <c r="K42" s="176"/>
      <c r="L42" s="176"/>
      <c r="M42" s="176">
        <f>'実質公債費比率（分子）の構造'!N$52</f>
        <v>1439</v>
      </c>
      <c r="N42" s="176"/>
      <c r="O42" s="176"/>
      <c r="P42" s="176">
        <f>'実質公債費比率（分子）の構造'!O$52</f>
        <v>1387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9</v>
      </c>
      <c r="O45" s="176"/>
      <c r="P45" s="176"/>
    </row>
    <row r="46" spans="1:16" x14ac:dyDescent="0.15">
      <c r="A46" s="176" t="s">
        <v>64</v>
      </c>
      <c r="B46" s="176">
        <f>'実質公債費比率（分子）の構造'!K$48</f>
        <v>343</v>
      </c>
      <c r="C46" s="176"/>
      <c r="D46" s="176"/>
      <c r="E46" s="176">
        <f>'実質公債費比率（分子）の構造'!L$48</f>
        <v>353</v>
      </c>
      <c r="F46" s="176"/>
      <c r="G46" s="176"/>
      <c r="H46" s="176">
        <f>'実質公債費比率（分子）の構造'!M$48</f>
        <v>332</v>
      </c>
      <c r="I46" s="176"/>
      <c r="J46" s="176"/>
      <c r="K46" s="176">
        <f>'実質公債費比率（分子）の構造'!N$48</f>
        <v>323</v>
      </c>
      <c r="L46" s="176"/>
      <c r="M46" s="176"/>
      <c r="N46" s="176">
        <f>'実質公債費比率（分子）の構造'!O$48</f>
        <v>297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1615</v>
      </c>
      <c r="C49" s="176"/>
      <c r="D49" s="176"/>
      <c r="E49" s="176">
        <f>'実質公債費比率（分子）の構造'!L$45</f>
        <v>1747</v>
      </c>
      <c r="F49" s="176"/>
      <c r="G49" s="176"/>
      <c r="H49" s="176">
        <f>'実質公債費比率（分子）の構造'!M$45</f>
        <v>1761</v>
      </c>
      <c r="I49" s="176"/>
      <c r="J49" s="176"/>
      <c r="K49" s="176">
        <f>'実質公債費比率（分子）の構造'!N$45</f>
        <v>1751</v>
      </c>
      <c r="L49" s="176"/>
      <c r="M49" s="176"/>
      <c r="N49" s="176">
        <f>'実質公債費比率（分子）の構造'!O$45</f>
        <v>1670</v>
      </c>
      <c r="O49" s="176"/>
      <c r="P49" s="176"/>
    </row>
    <row r="50" spans="1:16" x14ac:dyDescent="0.15">
      <c r="A50" s="176" t="s">
        <v>67</v>
      </c>
      <c r="B50" s="176" t="e">
        <f>NA()</f>
        <v>#N/A</v>
      </c>
      <c r="C50" s="176">
        <f>IF(ISNUMBER('実質公債費比率（分子）の構造'!K$53),'実質公債費比率（分子）の構造'!K$53,NA())</f>
        <v>502</v>
      </c>
      <c r="D50" s="176" t="e">
        <f>NA()</f>
        <v>#N/A</v>
      </c>
      <c r="E50" s="176" t="e">
        <f>NA()</f>
        <v>#N/A</v>
      </c>
      <c r="F50" s="176">
        <f>IF(ISNUMBER('実質公債費比率（分子）の構造'!L$53),'実質公債費比率（分子）の構造'!L$53,NA())</f>
        <v>641</v>
      </c>
      <c r="G50" s="176" t="e">
        <f>NA()</f>
        <v>#N/A</v>
      </c>
      <c r="H50" s="176" t="e">
        <f>NA()</f>
        <v>#N/A</v>
      </c>
      <c r="I50" s="176">
        <f>IF(ISNUMBER('実質公債費比率（分子）の構造'!M$53),'実質公債費比率（分子）の構造'!M$53,NA())</f>
        <v>633</v>
      </c>
      <c r="J50" s="176" t="e">
        <f>NA()</f>
        <v>#N/A</v>
      </c>
      <c r="K50" s="176" t="e">
        <f>NA()</f>
        <v>#N/A</v>
      </c>
      <c r="L50" s="176">
        <f>IF(ISNUMBER('実質公債費比率（分子）の構造'!N$53),'実質公債費比率（分子）の構造'!N$53,NA())</f>
        <v>638</v>
      </c>
      <c r="M50" s="176" t="e">
        <f>NA()</f>
        <v>#N/A</v>
      </c>
      <c r="N50" s="176" t="e">
        <f>NA()</f>
        <v>#N/A</v>
      </c>
      <c r="O50" s="176">
        <f>IF(ISNUMBER('実質公債費比率（分子）の構造'!O$53),'実質公債費比率（分子）の構造'!O$53,NA())</f>
        <v>589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15743</v>
      </c>
      <c r="E56" s="175"/>
      <c r="F56" s="175"/>
      <c r="G56" s="175">
        <f>'将来負担比率（分子）の構造'!J$52</f>
        <v>15707</v>
      </c>
      <c r="H56" s="175"/>
      <c r="I56" s="175"/>
      <c r="J56" s="175">
        <f>'将来負担比率（分子）の構造'!K$52</f>
        <v>15373</v>
      </c>
      <c r="K56" s="175"/>
      <c r="L56" s="175"/>
      <c r="M56" s="175">
        <f>'将来負担比率（分子）の構造'!L$52</f>
        <v>14698</v>
      </c>
      <c r="N56" s="175"/>
      <c r="O56" s="175"/>
      <c r="P56" s="175">
        <f>'将来負担比率（分子）の構造'!M$52</f>
        <v>14459</v>
      </c>
    </row>
    <row r="57" spans="1:16" x14ac:dyDescent="0.15">
      <c r="A57" s="175" t="s">
        <v>42</v>
      </c>
      <c r="B57" s="175"/>
      <c r="C57" s="175"/>
      <c r="D57" s="175">
        <f>'将来負担比率（分子）の構造'!I$51</f>
        <v>22</v>
      </c>
      <c r="E57" s="175"/>
      <c r="F57" s="175"/>
      <c r="G57" s="175">
        <f>'将来負担比率（分子）の構造'!J$51</f>
        <v>15</v>
      </c>
      <c r="H57" s="175"/>
      <c r="I57" s="175"/>
      <c r="J57" s="175">
        <f>'将来負担比率（分子）の構造'!K$51</f>
        <v>8</v>
      </c>
      <c r="K57" s="175"/>
      <c r="L57" s="175"/>
      <c r="M57" s="175">
        <f>'将来負担比率（分子）の構造'!L$51</f>
        <v>3</v>
      </c>
      <c r="N57" s="175"/>
      <c r="O57" s="175"/>
      <c r="P57" s="175" t="str">
        <f>'将来負担比率（分子）の構造'!M$51</f>
        <v>-</v>
      </c>
    </row>
    <row r="58" spans="1:16" x14ac:dyDescent="0.15">
      <c r="A58" s="175" t="s">
        <v>41</v>
      </c>
      <c r="B58" s="175"/>
      <c r="C58" s="175"/>
      <c r="D58" s="175">
        <f>'将来負担比率（分子）の構造'!I$50</f>
        <v>8034</v>
      </c>
      <c r="E58" s="175"/>
      <c r="F58" s="175"/>
      <c r="G58" s="175">
        <f>'将来負担比率（分子）の構造'!J$50</f>
        <v>7900</v>
      </c>
      <c r="H58" s="175"/>
      <c r="I58" s="175"/>
      <c r="J58" s="175">
        <f>'将来負担比率（分子）の構造'!K$50</f>
        <v>7973</v>
      </c>
      <c r="K58" s="175"/>
      <c r="L58" s="175"/>
      <c r="M58" s="175">
        <f>'将来負担比率（分子）の構造'!L$50</f>
        <v>8306</v>
      </c>
      <c r="N58" s="175"/>
      <c r="O58" s="175"/>
      <c r="P58" s="175">
        <f>'将来負担比率（分子）の構造'!M$50</f>
        <v>8236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f>'将来負担比率（分子）の構造'!M$49</f>
        <v>12</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1067</v>
      </c>
      <c r="C62" s="175"/>
      <c r="D62" s="175"/>
      <c r="E62" s="175">
        <f>'将来負担比率（分子）の構造'!J$45</f>
        <v>966</v>
      </c>
      <c r="F62" s="175"/>
      <c r="G62" s="175"/>
      <c r="H62" s="175">
        <f>'将来負担比率（分子）の構造'!K$45</f>
        <v>832</v>
      </c>
      <c r="I62" s="175"/>
      <c r="J62" s="175"/>
      <c r="K62" s="175">
        <f>'将来負担比率（分子）の構造'!L$45</f>
        <v>840</v>
      </c>
      <c r="L62" s="175"/>
      <c r="M62" s="175"/>
      <c r="N62" s="175">
        <f>'将来負担比率（分子）の構造'!M$45</f>
        <v>818</v>
      </c>
      <c r="O62" s="175"/>
      <c r="P62" s="175"/>
    </row>
    <row r="63" spans="1:16" x14ac:dyDescent="0.15">
      <c r="A63" s="175" t="s">
        <v>34</v>
      </c>
      <c r="B63" s="175">
        <f>'将来負担比率（分子）の構造'!I$44</f>
        <v>12</v>
      </c>
      <c r="C63" s="175"/>
      <c r="D63" s="175"/>
      <c r="E63" s="175">
        <f>'将来負担比率（分子）の構造'!J$44</f>
        <v>9</v>
      </c>
      <c r="F63" s="175"/>
      <c r="G63" s="175"/>
      <c r="H63" s="175">
        <f>'将来負担比率（分子）の構造'!K$44</f>
        <v>6</v>
      </c>
      <c r="I63" s="175"/>
      <c r="J63" s="175"/>
      <c r="K63" s="175">
        <f>'将来負担比率（分子）の構造'!L$44</f>
        <v>3</v>
      </c>
      <c r="L63" s="175"/>
      <c r="M63" s="175"/>
      <c r="N63" s="175">
        <f>'将来負担比率（分子）の構造'!M$44</f>
        <v>25</v>
      </c>
      <c r="O63" s="175"/>
      <c r="P63" s="175"/>
    </row>
    <row r="64" spans="1:16" x14ac:dyDescent="0.15">
      <c r="A64" s="175" t="s">
        <v>33</v>
      </c>
      <c r="B64" s="175">
        <f>'将来負担比率（分子）の構造'!I$43</f>
        <v>3693</v>
      </c>
      <c r="C64" s="175"/>
      <c r="D64" s="175"/>
      <c r="E64" s="175">
        <f>'将来負担比率（分子）の構造'!J$43</f>
        <v>3867</v>
      </c>
      <c r="F64" s="175"/>
      <c r="G64" s="175"/>
      <c r="H64" s="175">
        <f>'将来負担比率（分子）の構造'!K$43</f>
        <v>3774</v>
      </c>
      <c r="I64" s="175"/>
      <c r="J64" s="175"/>
      <c r="K64" s="175">
        <f>'将来負担比率（分子）の構造'!L$43</f>
        <v>3627</v>
      </c>
      <c r="L64" s="175"/>
      <c r="M64" s="175"/>
      <c r="N64" s="175">
        <f>'将来負担比率（分子）の構造'!M$43</f>
        <v>3451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16818</v>
      </c>
      <c r="C66" s="175"/>
      <c r="D66" s="175"/>
      <c r="E66" s="175">
        <f>'将来負担比率（分子）の構造'!J$41</f>
        <v>17386</v>
      </c>
      <c r="F66" s="175"/>
      <c r="G66" s="175"/>
      <c r="H66" s="175">
        <f>'将来負担比率（分子）の構造'!K$41</f>
        <v>17700</v>
      </c>
      <c r="I66" s="175"/>
      <c r="J66" s="175"/>
      <c r="K66" s="175">
        <f>'将来負担比率（分子）の構造'!L$41</f>
        <v>16919</v>
      </c>
      <c r="L66" s="175"/>
      <c r="M66" s="175"/>
      <c r="N66" s="175">
        <f>'将来負担比率（分子）の構造'!M$41</f>
        <v>16298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1585</v>
      </c>
      <c r="C72" s="179">
        <f>基金残高に係る経年分析!G55</f>
        <v>1702</v>
      </c>
      <c r="D72" s="179">
        <f>基金残高に係る経年分析!H55</f>
        <v>1865</v>
      </c>
    </row>
    <row r="73" spans="1:16" x14ac:dyDescent="0.15">
      <c r="A73" s="178" t="s">
        <v>74</v>
      </c>
      <c r="B73" s="179">
        <f>基金残高に係る経年分析!F56</f>
        <v>2488</v>
      </c>
      <c r="C73" s="179">
        <f>基金残高に係る経年分析!G56</f>
        <v>2643</v>
      </c>
      <c r="D73" s="179">
        <f>基金残高に係る経年分析!H56</f>
        <v>2553</v>
      </c>
    </row>
    <row r="74" spans="1:16" x14ac:dyDescent="0.15">
      <c r="A74" s="178" t="s">
        <v>75</v>
      </c>
      <c r="B74" s="179">
        <f>基金残高に係る経年分析!F57</f>
        <v>5199</v>
      </c>
      <c r="C74" s="179">
        <f>基金残高に係る経年分析!G57</f>
        <v>5324</v>
      </c>
      <c r="D74" s="179">
        <f>基金残高に係る経年分析!H57</f>
        <v>5023</v>
      </c>
    </row>
  </sheetData>
  <sheetProtection algorithmName="SHA-512" hashValue="eIBSU4d2tdwY1ipG9XXTBM6XR1CDFrOSth2dTI6bGuP+dWyzrVJZZ6PPLcLnptJKwXNNOP0ww6B2eQccG5VPlQ==" saltValue="zYwWASf4r32/CGhz3f2G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2477400</v>
      </c>
      <c r="S5" s="713"/>
      <c r="T5" s="713"/>
      <c r="U5" s="713"/>
      <c r="V5" s="713"/>
      <c r="W5" s="713"/>
      <c r="X5" s="713"/>
      <c r="Y5" s="738"/>
      <c r="Z5" s="751">
        <v>16.8</v>
      </c>
      <c r="AA5" s="751"/>
      <c r="AB5" s="751"/>
      <c r="AC5" s="751"/>
      <c r="AD5" s="752">
        <v>2477400</v>
      </c>
      <c r="AE5" s="752"/>
      <c r="AF5" s="752"/>
      <c r="AG5" s="752"/>
      <c r="AH5" s="752"/>
      <c r="AI5" s="752"/>
      <c r="AJ5" s="752"/>
      <c r="AK5" s="752"/>
      <c r="AL5" s="739">
        <v>29.8</v>
      </c>
      <c r="AM5" s="721"/>
      <c r="AN5" s="721"/>
      <c r="AO5" s="740"/>
      <c r="AP5" s="715" t="s">
        <v>215</v>
      </c>
      <c r="AQ5" s="716"/>
      <c r="AR5" s="716"/>
      <c r="AS5" s="716"/>
      <c r="AT5" s="716"/>
      <c r="AU5" s="716"/>
      <c r="AV5" s="716"/>
      <c r="AW5" s="716"/>
      <c r="AX5" s="716"/>
      <c r="AY5" s="716"/>
      <c r="AZ5" s="716"/>
      <c r="BA5" s="716"/>
      <c r="BB5" s="716"/>
      <c r="BC5" s="716"/>
      <c r="BD5" s="716"/>
      <c r="BE5" s="716"/>
      <c r="BF5" s="717"/>
      <c r="BG5" s="657">
        <v>2472524</v>
      </c>
      <c r="BH5" s="658"/>
      <c r="BI5" s="658"/>
      <c r="BJ5" s="658"/>
      <c r="BK5" s="658"/>
      <c r="BL5" s="658"/>
      <c r="BM5" s="658"/>
      <c r="BN5" s="659"/>
      <c r="BO5" s="695">
        <v>99.8</v>
      </c>
      <c r="BP5" s="695"/>
      <c r="BQ5" s="695"/>
      <c r="BR5" s="695"/>
      <c r="BS5" s="696">
        <v>16880</v>
      </c>
      <c r="BT5" s="696"/>
      <c r="BU5" s="696"/>
      <c r="BV5" s="696"/>
      <c r="BW5" s="696"/>
      <c r="BX5" s="696"/>
      <c r="BY5" s="696"/>
      <c r="BZ5" s="696"/>
      <c r="CA5" s="696"/>
      <c r="CB5" s="734"/>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227360</v>
      </c>
      <c r="S6" s="658"/>
      <c r="T6" s="658"/>
      <c r="U6" s="658"/>
      <c r="V6" s="658"/>
      <c r="W6" s="658"/>
      <c r="X6" s="658"/>
      <c r="Y6" s="659"/>
      <c r="Z6" s="695">
        <v>1.5</v>
      </c>
      <c r="AA6" s="695"/>
      <c r="AB6" s="695"/>
      <c r="AC6" s="695"/>
      <c r="AD6" s="696">
        <v>227360</v>
      </c>
      <c r="AE6" s="696"/>
      <c r="AF6" s="696"/>
      <c r="AG6" s="696"/>
      <c r="AH6" s="696"/>
      <c r="AI6" s="696"/>
      <c r="AJ6" s="696"/>
      <c r="AK6" s="696"/>
      <c r="AL6" s="660">
        <v>2.7</v>
      </c>
      <c r="AM6" s="661"/>
      <c r="AN6" s="661"/>
      <c r="AO6" s="697"/>
      <c r="AP6" s="654" t="s">
        <v>220</v>
      </c>
      <c r="AQ6" s="655"/>
      <c r="AR6" s="655"/>
      <c r="AS6" s="655"/>
      <c r="AT6" s="655"/>
      <c r="AU6" s="655"/>
      <c r="AV6" s="655"/>
      <c r="AW6" s="655"/>
      <c r="AX6" s="655"/>
      <c r="AY6" s="655"/>
      <c r="AZ6" s="655"/>
      <c r="BA6" s="655"/>
      <c r="BB6" s="655"/>
      <c r="BC6" s="655"/>
      <c r="BD6" s="655"/>
      <c r="BE6" s="655"/>
      <c r="BF6" s="656"/>
      <c r="BG6" s="657">
        <v>2472524</v>
      </c>
      <c r="BH6" s="658"/>
      <c r="BI6" s="658"/>
      <c r="BJ6" s="658"/>
      <c r="BK6" s="658"/>
      <c r="BL6" s="658"/>
      <c r="BM6" s="658"/>
      <c r="BN6" s="659"/>
      <c r="BO6" s="695">
        <v>99.8</v>
      </c>
      <c r="BP6" s="695"/>
      <c r="BQ6" s="695"/>
      <c r="BR6" s="695"/>
      <c r="BS6" s="696">
        <v>16880</v>
      </c>
      <c r="BT6" s="696"/>
      <c r="BU6" s="696"/>
      <c r="BV6" s="696"/>
      <c r="BW6" s="696"/>
      <c r="BX6" s="696"/>
      <c r="BY6" s="696"/>
      <c r="BZ6" s="696"/>
      <c r="CA6" s="696"/>
      <c r="CB6" s="734"/>
      <c r="CD6" s="715" t="s">
        <v>221</v>
      </c>
      <c r="CE6" s="716"/>
      <c r="CF6" s="716"/>
      <c r="CG6" s="716"/>
      <c r="CH6" s="716"/>
      <c r="CI6" s="716"/>
      <c r="CJ6" s="716"/>
      <c r="CK6" s="716"/>
      <c r="CL6" s="716"/>
      <c r="CM6" s="716"/>
      <c r="CN6" s="716"/>
      <c r="CO6" s="716"/>
      <c r="CP6" s="716"/>
      <c r="CQ6" s="717"/>
      <c r="CR6" s="657">
        <v>102407</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102407</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2192</v>
      </c>
      <c r="S7" s="658"/>
      <c r="T7" s="658"/>
      <c r="U7" s="658"/>
      <c r="V7" s="658"/>
      <c r="W7" s="658"/>
      <c r="X7" s="658"/>
      <c r="Y7" s="659"/>
      <c r="Z7" s="695">
        <v>0</v>
      </c>
      <c r="AA7" s="695"/>
      <c r="AB7" s="695"/>
      <c r="AC7" s="695"/>
      <c r="AD7" s="696">
        <v>2192</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991357</v>
      </c>
      <c r="BH7" s="658"/>
      <c r="BI7" s="658"/>
      <c r="BJ7" s="658"/>
      <c r="BK7" s="658"/>
      <c r="BL7" s="658"/>
      <c r="BM7" s="658"/>
      <c r="BN7" s="659"/>
      <c r="BO7" s="695">
        <v>40</v>
      </c>
      <c r="BP7" s="695"/>
      <c r="BQ7" s="695"/>
      <c r="BR7" s="695"/>
      <c r="BS7" s="696">
        <v>16880</v>
      </c>
      <c r="BT7" s="696"/>
      <c r="BU7" s="696"/>
      <c r="BV7" s="696"/>
      <c r="BW7" s="696"/>
      <c r="BX7" s="696"/>
      <c r="BY7" s="696"/>
      <c r="BZ7" s="696"/>
      <c r="CA7" s="696"/>
      <c r="CB7" s="734"/>
      <c r="CD7" s="654" t="s">
        <v>224</v>
      </c>
      <c r="CE7" s="655"/>
      <c r="CF7" s="655"/>
      <c r="CG7" s="655"/>
      <c r="CH7" s="655"/>
      <c r="CI7" s="655"/>
      <c r="CJ7" s="655"/>
      <c r="CK7" s="655"/>
      <c r="CL7" s="655"/>
      <c r="CM7" s="655"/>
      <c r="CN7" s="655"/>
      <c r="CO7" s="655"/>
      <c r="CP7" s="655"/>
      <c r="CQ7" s="656"/>
      <c r="CR7" s="657">
        <v>1823625</v>
      </c>
      <c r="CS7" s="658"/>
      <c r="CT7" s="658"/>
      <c r="CU7" s="658"/>
      <c r="CV7" s="658"/>
      <c r="CW7" s="658"/>
      <c r="CX7" s="658"/>
      <c r="CY7" s="659"/>
      <c r="CZ7" s="695">
        <v>12.8</v>
      </c>
      <c r="DA7" s="695"/>
      <c r="DB7" s="695"/>
      <c r="DC7" s="695"/>
      <c r="DD7" s="663">
        <v>73032</v>
      </c>
      <c r="DE7" s="658"/>
      <c r="DF7" s="658"/>
      <c r="DG7" s="658"/>
      <c r="DH7" s="658"/>
      <c r="DI7" s="658"/>
      <c r="DJ7" s="658"/>
      <c r="DK7" s="658"/>
      <c r="DL7" s="658"/>
      <c r="DM7" s="658"/>
      <c r="DN7" s="658"/>
      <c r="DO7" s="658"/>
      <c r="DP7" s="659"/>
      <c r="DQ7" s="663">
        <v>1295206</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12473</v>
      </c>
      <c r="S8" s="658"/>
      <c r="T8" s="658"/>
      <c r="U8" s="658"/>
      <c r="V8" s="658"/>
      <c r="W8" s="658"/>
      <c r="X8" s="658"/>
      <c r="Y8" s="659"/>
      <c r="Z8" s="695">
        <v>0.1</v>
      </c>
      <c r="AA8" s="695"/>
      <c r="AB8" s="695"/>
      <c r="AC8" s="695"/>
      <c r="AD8" s="696">
        <v>12473</v>
      </c>
      <c r="AE8" s="696"/>
      <c r="AF8" s="696"/>
      <c r="AG8" s="696"/>
      <c r="AH8" s="696"/>
      <c r="AI8" s="696"/>
      <c r="AJ8" s="696"/>
      <c r="AK8" s="696"/>
      <c r="AL8" s="660">
        <v>0.2</v>
      </c>
      <c r="AM8" s="661"/>
      <c r="AN8" s="661"/>
      <c r="AO8" s="697"/>
      <c r="AP8" s="654" t="s">
        <v>226</v>
      </c>
      <c r="AQ8" s="655"/>
      <c r="AR8" s="655"/>
      <c r="AS8" s="655"/>
      <c r="AT8" s="655"/>
      <c r="AU8" s="655"/>
      <c r="AV8" s="655"/>
      <c r="AW8" s="655"/>
      <c r="AX8" s="655"/>
      <c r="AY8" s="655"/>
      <c r="AZ8" s="655"/>
      <c r="BA8" s="655"/>
      <c r="BB8" s="655"/>
      <c r="BC8" s="655"/>
      <c r="BD8" s="655"/>
      <c r="BE8" s="655"/>
      <c r="BF8" s="656"/>
      <c r="BG8" s="657">
        <v>37287</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227</v>
      </c>
      <c r="CE8" s="655"/>
      <c r="CF8" s="655"/>
      <c r="CG8" s="655"/>
      <c r="CH8" s="655"/>
      <c r="CI8" s="655"/>
      <c r="CJ8" s="655"/>
      <c r="CK8" s="655"/>
      <c r="CL8" s="655"/>
      <c r="CM8" s="655"/>
      <c r="CN8" s="655"/>
      <c r="CO8" s="655"/>
      <c r="CP8" s="655"/>
      <c r="CQ8" s="656"/>
      <c r="CR8" s="657">
        <v>4102712</v>
      </c>
      <c r="CS8" s="658"/>
      <c r="CT8" s="658"/>
      <c r="CU8" s="658"/>
      <c r="CV8" s="658"/>
      <c r="CW8" s="658"/>
      <c r="CX8" s="658"/>
      <c r="CY8" s="659"/>
      <c r="CZ8" s="695">
        <v>28.8</v>
      </c>
      <c r="DA8" s="695"/>
      <c r="DB8" s="695"/>
      <c r="DC8" s="695"/>
      <c r="DD8" s="663">
        <v>41923</v>
      </c>
      <c r="DE8" s="658"/>
      <c r="DF8" s="658"/>
      <c r="DG8" s="658"/>
      <c r="DH8" s="658"/>
      <c r="DI8" s="658"/>
      <c r="DJ8" s="658"/>
      <c r="DK8" s="658"/>
      <c r="DL8" s="658"/>
      <c r="DM8" s="658"/>
      <c r="DN8" s="658"/>
      <c r="DO8" s="658"/>
      <c r="DP8" s="659"/>
      <c r="DQ8" s="663">
        <v>2569924</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13797</v>
      </c>
      <c r="S9" s="658"/>
      <c r="T9" s="658"/>
      <c r="U9" s="658"/>
      <c r="V9" s="658"/>
      <c r="W9" s="658"/>
      <c r="X9" s="658"/>
      <c r="Y9" s="659"/>
      <c r="Z9" s="695">
        <v>0.1</v>
      </c>
      <c r="AA9" s="695"/>
      <c r="AB9" s="695"/>
      <c r="AC9" s="695"/>
      <c r="AD9" s="696">
        <v>13797</v>
      </c>
      <c r="AE9" s="696"/>
      <c r="AF9" s="696"/>
      <c r="AG9" s="696"/>
      <c r="AH9" s="696"/>
      <c r="AI9" s="696"/>
      <c r="AJ9" s="696"/>
      <c r="AK9" s="696"/>
      <c r="AL9" s="660">
        <v>0.2</v>
      </c>
      <c r="AM9" s="661"/>
      <c r="AN9" s="661"/>
      <c r="AO9" s="697"/>
      <c r="AP9" s="654" t="s">
        <v>229</v>
      </c>
      <c r="AQ9" s="655"/>
      <c r="AR9" s="655"/>
      <c r="AS9" s="655"/>
      <c r="AT9" s="655"/>
      <c r="AU9" s="655"/>
      <c r="AV9" s="655"/>
      <c r="AW9" s="655"/>
      <c r="AX9" s="655"/>
      <c r="AY9" s="655"/>
      <c r="AZ9" s="655"/>
      <c r="BA9" s="655"/>
      <c r="BB9" s="655"/>
      <c r="BC9" s="655"/>
      <c r="BD9" s="655"/>
      <c r="BE9" s="655"/>
      <c r="BF9" s="656"/>
      <c r="BG9" s="657">
        <v>874336</v>
      </c>
      <c r="BH9" s="658"/>
      <c r="BI9" s="658"/>
      <c r="BJ9" s="658"/>
      <c r="BK9" s="658"/>
      <c r="BL9" s="658"/>
      <c r="BM9" s="658"/>
      <c r="BN9" s="659"/>
      <c r="BO9" s="695">
        <v>35.299999999999997</v>
      </c>
      <c r="BP9" s="695"/>
      <c r="BQ9" s="695"/>
      <c r="BR9" s="695"/>
      <c r="BS9" s="696" t="s">
        <v>122</v>
      </c>
      <c r="BT9" s="696"/>
      <c r="BU9" s="696"/>
      <c r="BV9" s="696"/>
      <c r="BW9" s="696"/>
      <c r="BX9" s="696"/>
      <c r="BY9" s="696"/>
      <c r="BZ9" s="696"/>
      <c r="CA9" s="696"/>
      <c r="CB9" s="734"/>
      <c r="CD9" s="654" t="s">
        <v>230</v>
      </c>
      <c r="CE9" s="655"/>
      <c r="CF9" s="655"/>
      <c r="CG9" s="655"/>
      <c r="CH9" s="655"/>
      <c r="CI9" s="655"/>
      <c r="CJ9" s="655"/>
      <c r="CK9" s="655"/>
      <c r="CL9" s="655"/>
      <c r="CM9" s="655"/>
      <c r="CN9" s="655"/>
      <c r="CO9" s="655"/>
      <c r="CP9" s="655"/>
      <c r="CQ9" s="656"/>
      <c r="CR9" s="657">
        <v>1519566</v>
      </c>
      <c r="CS9" s="658"/>
      <c r="CT9" s="658"/>
      <c r="CU9" s="658"/>
      <c r="CV9" s="658"/>
      <c r="CW9" s="658"/>
      <c r="CX9" s="658"/>
      <c r="CY9" s="659"/>
      <c r="CZ9" s="695">
        <v>10.7</v>
      </c>
      <c r="DA9" s="695"/>
      <c r="DB9" s="695"/>
      <c r="DC9" s="695"/>
      <c r="DD9" s="663">
        <v>82812</v>
      </c>
      <c r="DE9" s="658"/>
      <c r="DF9" s="658"/>
      <c r="DG9" s="658"/>
      <c r="DH9" s="658"/>
      <c r="DI9" s="658"/>
      <c r="DJ9" s="658"/>
      <c r="DK9" s="658"/>
      <c r="DL9" s="658"/>
      <c r="DM9" s="658"/>
      <c r="DN9" s="658"/>
      <c r="DO9" s="658"/>
      <c r="DP9" s="659"/>
      <c r="DQ9" s="663">
        <v>840785</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49597</v>
      </c>
      <c r="BH10" s="658"/>
      <c r="BI10" s="658"/>
      <c r="BJ10" s="658"/>
      <c r="BK10" s="658"/>
      <c r="BL10" s="658"/>
      <c r="BM10" s="658"/>
      <c r="BN10" s="659"/>
      <c r="BO10" s="695">
        <v>2</v>
      </c>
      <c r="BP10" s="695"/>
      <c r="BQ10" s="695"/>
      <c r="BR10" s="695"/>
      <c r="BS10" s="696">
        <v>8269</v>
      </c>
      <c r="BT10" s="696"/>
      <c r="BU10" s="696"/>
      <c r="BV10" s="696"/>
      <c r="BW10" s="696"/>
      <c r="BX10" s="696"/>
      <c r="BY10" s="696"/>
      <c r="BZ10" s="696"/>
      <c r="CA10" s="696"/>
      <c r="CB10" s="734"/>
      <c r="CD10" s="654" t="s">
        <v>233</v>
      </c>
      <c r="CE10" s="655"/>
      <c r="CF10" s="655"/>
      <c r="CG10" s="655"/>
      <c r="CH10" s="655"/>
      <c r="CI10" s="655"/>
      <c r="CJ10" s="655"/>
      <c r="CK10" s="655"/>
      <c r="CL10" s="655"/>
      <c r="CM10" s="655"/>
      <c r="CN10" s="655"/>
      <c r="CO10" s="655"/>
      <c r="CP10" s="655"/>
      <c r="CQ10" s="656"/>
      <c r="CR10" s="657">
        <v>12617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12617</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526991</v>
      </c>
      <c r="S11" s="658"/>
      <c r="T11" s="658"/>
      <c r="U11" s="658"/>
      <c r="V11" s="658"/>
      <c r="W11" s="658"/>
      <c r="X11" s="658"/>
      <c r="Y11" s="659"/>
      <c r="Z11" s="660">
        <v>3.6</v>
      </c>
      <c r="AA11" s="661"/>
      <c r="AB11" s="661"/>
      <c r="AC11" s="662"/>
      <c r="AD11" s="663">
        <v>526991</v>
      </c>
      <c r="AE11" s="658"/>
      <c r="AF11" s="658"/>
      <c r="AG11" s="658"/>
      <c r="AH11" s="658"/>
      <c r="AI11" s="658"/>
      <c r="AJ11" s="658"/>
      <c r="AK11" s="659"/>
      <c r="AL11" s="660">
        <v>6.3</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30137</v>
      </c>
      <c r="BH11" s="658"/>
      <c r="BI11" s="658"/>
      <c r="BJ11" s="658"/>
      <c r="BK11" s="658"/>
      <c r="BL11" s="658"/>
      <c r="BM11" s="658"/>
      <c r="BN11" s="659"/>
      <c r="BO11" s="695">
        <v>1.2</v>
      </c>
      <c r="BP11" s="695"/>
      <c r="BQ11" s="695"/>
      <c r="BR11" s="695"/>
      <c r="BS11" s="696">
        <v>8611</v>
      </c>
      <c r="BT11" s="696"/>
      <c r="BU11" s="696"/>
      <c r="BV11" s="696"/>
      <c r="BW11" s="696"/>
      <c r="BX11" s="696"/>
      <c r="BY11" s="696"/>
      <c r="BZ11" s="696"/>
      <c r="CA11" s="696"/>
      <c r="CB11" s="734"/>
      <c r="CD11" s="654" t="s">
        <v>236</v>
      </c>
      <c r="CE11" s="655"/>
      <c r="CF11" s="655"/>
      <c r="CG11" s="655"/>
      <c r="CH11" s="655"/>
      <c r="CI11" s="655"/>
      <c r="CJ11" s="655"/>
      <c r="CK11" s="655"/>
      <c r="CL11" s="655"/>
      <c r="CM11" s="655"/>
      <c r="CN11" s="655"/>
      <c r="CO11" s="655"/>
      <c r="CP11" s="655"/>
      <c r="CQ11" s="656"/>
      <c r="CR11" s="657">
        <v>896048</v>
      </c>
      <c r="CS11" s="658"/>
      <c r="CT11" s="658"/>
      <c r="CU11" s="658"/>
      <c r="CV11" s="658"/>
      <c r="CW11" s="658"/>
      <c r="CX11" s="658"/>
      <c r="CY11" s="659"/>
      <c r="CZ11" s="695">
        <v>6.3</v>
      </c>
      <c r="DA11" s="695"/>
      <c r="DB11" s="695"/>
      <c r="DC11" s="695"/>
      <c r="DD11" s="663">
        <v>445064</v>
      </c>
      <c r="DE11" s="658"/>
      <c r="DF11" s="658"/>
      <c r="DG11" s="658"/>
      <c r="DH11" s="658"/>
      <c r="DI11" s="658"/>
      <c r="DJ11" s="658"/>
      <c r="DK11" s="658"/>
      <c r="DL11" s="658"/>
      <c r="DM11" s="658"/>
      <c r="DN11" s="658"/>
      <c r="DO11" s="658"/>
      <c r="DP11" s="659"/>
      <c r="DQ11" s="663">
        <v>400281</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1248975</v>
      </c>
      <c r="BH12" s="658"/>
      <c r="BI12" s="658"/>
      <c r="BJ12" s="658"/>
      <c r="BK12" s="658"/>
      <c r="BL12" s="658"/>
      <c r="BM12" s="658"/>
      <c r="BN12" s="659"/>
      <c r="BO12" s="695">
        <v>50.4</v>
      </c>
      <c r="BP12" s="695"/>
      <c r="BQ12" s="695"/>
      <c r="BR12" s="695"/>
      <c r="BS12" s="696" t="s">
        <v>122</v>
      </c>
      <c r="BT12" s="696"/>
      <c r="BU12" s="696"/>
      <c r="BV12" s="696"/>
      <c r="BW12" s="696"/>
      <c r="BX12" s="696"/>
      <c r="BY12" s="696"/>
      <c r="BZ12" s="696"/>
      <c r="CA12" s="696"/>
      <c r="CB12" s="734"/>
      <c r="CD12" s="654" t="s">
        <v>239</v>
      </c>
      <c r="CE12" s="655"/>
      <c r="CF12" s="655"/>
      <c r="CG12" s="655"/>
      <c r="CH12" s="655"/>
      <c r="CI12" s="655"/>
      <c r="CJ12" s="655"/>
      <c r="CK12" s="655"/>
      <c r="CL12" s="655"/>
      <c r="CM12" s="655"/>
      <c r="CN12" s="655"/>
      <c r="CO12" s="655"/>
      <c r="CP12" s="655"/>
      <c r="CQ12" s="656"/>
      <c r="CR12" s="657">
        <v>351974</v>
      </c>
      <c r="CS12" s="658"/>
      <c r="CT12" s="658"/>
      <c r="CU12" s="658"/>
      <c r="CV12" s="658"/>
      <c r="CW12" s="658"/>
      <c r="CX12" s="658"/>
      <c r="CY12" s="659"/>
      <c r="CZ12" s="695">
        <v>2.5</v>
      </c>
      <c r="DA12" s="695"/>
      <c r="DB12" s="695"/>
      <c r="DC12" s="695"/>
      <c r="DD12" s="663">
        <v>86902</v>
      </c>
      <c r="DE12" s="658"/>
      <c r="DF12" s="658"/>
      <c r="DG12" s="658"/>
      <c r="DH12" s="658"/>
      <c r="DI12" s="658"/>
      <c r="DJ12" s="658"/>
      <c r="DK12" s="658"/>
      <c r="DL12" s="658"/>
      <c r="DM12" s="658"/>
      <c r="DN12" s="658"/>
      <c r="DO12" s="658"/>
      <c r="DP12" s="659"/>
      <c r="DQ12" s="663">
        <v>225034</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1229991</v>
      </c>
      <c r="BH13" s="658"/>
      <c r="BI13" s="658"/>
      <c r="BJ13" s="658"/>
      <c r="BK13" s="658"/>
      <c r="BL13" s="658"/>
      <c r="BM13" s="658"/>
      <c r="BN13" s="659"/>
      <c r="BO13" s="695">
        <v>49.6</v>
      </c>
      <c r="BP13" s="695"/>
      <c r="BQ13" s="695"/>
      <c r="BR13" s="695"/>
      <c r="BS13" s="696" t="s">
        <v>122</v>
      </c>
      <c r="BT13" s="696"/>
      <c r="BU13" s="696"/>
      <c r="BV13" s="696"/>
      <c r="BW13" s="696"/>
      <c r="BX13" s="696"/>
      <c r="BY13" s="696"/>
      <c r="BZ13" s="696"/>
      <c r="CA13" s="696"/>
      <c r="CB13" s="734"/>
      <c r="CD13" s="654" t="s">
        <v>242</v>
      </c>
      <c r="CE13" s="655"/>
      <c r="CF13" s="655"/>
      <c r="CG13" s="655"/>
      <c r="CH13" s="655"/>
      <c r="CI13" s="655"/>
      <c r="CJ13" s="655"/>
      <c r="CK13" s="655"/>
      <c r="CL13" s="655"/>
      <c r="CM13" s="655"/>
      <c r="CN13" s="655"/>
      <c r="CO13" s="655"/>
      <c r="CP13" s="655"/>
      <c r="CQ13" s="656"/>
      <c r="CR13" s="657">
        <v>1339126</v>
      </c>
      <c r="CS13" s="658"/>
      <c r="CT13" s="658"/>
      <c r="CU13" s="658"/>
      <c r="CV13" s="658"/>
      <c r="CW13" s="658"/>
      <c r="CX13" s="658"/>
      <c r="CY13" s="659"/>
      <c r="CZ13" s="695">
        <v>9.4</v>
      </c>
      <c r="DA13" s="695"/>
      <c r="DB13" s="695"/>
      <c r="DC13" s="695"/>
      <c r="DD13" s="663">
        <v>634934</v>
      </c>
      <c r="DE13" s="658"/>
      <c r="DF13" s="658"/>
      <c r="DG13" s="658"/>
      <c r="DH13" s="658"/>
      <c r="DI13" s="658"/>
      <c r="DJ13" s="658"/>
      <c r="DK13" s="658"/>
      <c r="DL13" s="658"/>
      <c r="DM13" s="658"/>
      <c r="DN13" s="658"/>
      <c r="DO13" s="658"/>
      <c r="DP13" s="659"/>
      <c r="DQ13" s="663">
        <v>672188</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1221</v>
      </c>
      <c r="S14" s="658"/>
      <c r="T14" s="658"/>
      <c r="U14" s="658"/>
      <c r="V14" s="658"/>
      <c r="W14" s="658"/>
      <c r="X14" s="658"/>
      <c r="Y14" s="659"/>
      <c r="Z14" s="695">
        <v>0</v>
      </c>
      <c r="AA14" s="695"/>
      <c r="AB14" s="695"/>
      <c r="AC14" s="695"/>
      <c r="AD14" s="696">
        <v>1221</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97648</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4"/>
      <c r="CD14" s="654" t="s">
        <v>245</v>
      </c>
      <c r="CE14" s="655"/>
      <c r="CF14" s="655"/>
      <c r="CG14" s="655"/>
      <c r="CH14" s="655"/>
      <c r="CI14" s="655"/>
      <c r="CJ14" s="655"/>
      <c r="CK14" s="655"/>
      <c r="CL14" s="655"/>
      <c r="CM14" s="655"/>
      <c r="CN14" s="655"/>
      <c r="CO14" s="655"/>
      <c r="CP14" s="655"/>
      <c r="CQ14" s="656"/>
      <c r="CR14" s="657">
        <v>739754</v>
      </c>
      <c r="CS14" s="658"/>
      <c r="CT14" s="658"/>
      <c r="CU14" s="658"/>
      <c r="CV14" s="658"/>
      <c r="CW14" s="658"/>
      <c r="CX14" s="658"/>
      <c r="CY14" s="659"/>
      <c r="CZ14" s="695">
        <v>5.2</v>
      </c>
      <c r="DA14" s="695"/>
      <c r="DB14" s="695"/>
      <c r="DC14" s="695"/>
      <c r="DD14" s="663">
        <v>153576</v>
      </c>
      <c r="DE14" s="658"/>
      <c r="DF14" s="658"/>
      <c r="DG14" s="658"/>
      <c r="DH14" s="658"/>
      <c r="DI14" s="658"/>
      <c r="DJ14" s="658"/>
      <c r="DK14" s="658"/>
      <c r="DL14" s="658"/>
      <c r="DM14" s="658"/>
      <c r="DN14" s="658"/>
      <c r="DO14" s="658"/>
      <c r="DP14" s="659"/>
      <c r="DQ14" s="663">
        <v>539381</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134544</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4"/>
      <c r="CD15" s="654" t="s">
        <v>248</v>
      </c>
      <c r="CE15" s="655"/>
      <c r="CF15" s="655"/>
      <c r="CG15" s="655"/>
      <c r="CH15" s="655"/>
      <c r="CI15" s="655"/>
      <c r="CJ15" s="655"/>
      <c r="CK15" s="655"/>
      <c r="CL15" s="655"/>
      <c r="CM15" s="655"/>
      <c r="CN15" s="655"/>
      <c r="CO15" s="655"/>
      <c r="CP15" s="655"/>
      <c r="CQ15" s="656"/>
      <c r="CR15" s="657">
        <v>1247467</v>
      </c>
      <c r="CS15" s="658"/>
      <c r="CT15" s="658"/>
      <c r="CU15" s="658"/>
      <c r="CV15" s="658"/>
      <c r="CW15" s="658"/>
      <c r="CX15" s="658"/>
      <c r="CY15" s="659"/>
      <c r="CZ15" s="695">
        <v>8.8000000000000007</v>
      </c>
      <c r="DA15" s="695"/>
      <c r="DB15" s="695"/>
      <c r="DC15" s="695"/>
      <c r="DD15" s="663">
        <v>158837</v>
      </c>
      <c r="DE15" s="658"/>
      <c r="DF15" s="658"/>
      <c r="DG15" s="658"/>
      <c r="DH15" s="658"/>
      <c r="DI15" s="658"/>
      <c r="DJ15" s="658"/>
      <c r="DK15" s="658"/>
      <c r="DL15" s="658"/>
      <c r="DM15" s="658"/>
      <c r="DN15" s="658"/>
      <c r="DO15" s="658"/>
      <c r="DP15" s="659"/>
      <c r="DQ15" s="663">
        <v>846670</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10307</v>
      </c>
      <c r="S16" s="658"/>
      <c r="T16" s="658"/>
      <c r="U16" s="658"/>
      <c r="V16" s="658"/>
      <c r="W16" s="658"/>
      <c r="X16" s="658"/>
      <c r="Y16" s="659"/>
      <c r="Z16" s="695">
        <v>0.1</v>
      </c>
      <c r="AA16" s="695"/>
      <c r="AB16" s="695"/>
      <c r="AC16" s="695"/>
      <c r="AD16" s="696">
        <v>10307</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251</v>
      </c>
      <c r="CE16" s="655"/>
      <c r="CF16" s="655"/>
      <c r="CG16" s="655"/>
      <c r="CH16" s="655"/>
      <c r="CI16" s="655"/>
      <c r="CJ16" s="655"/>
      <c r="CK16" s="655"/>
      <c r="CL16" s="655"/>
      <c r="CM16" s="655"/>
      <c r="CN16" s="655"/>
      <c r="CO16" s="655"/>
      <c r="CP16" s="655"/>
      <c r="CQ16" s="656"/>
      <c r="CR16" s="657">
        <v>444731</v>
      </c>
      <c r="CS16" s="658"/>
      <c r="CT16" s="658"/>
      <c r="CU16" s="658"/>
      <c r="CV16" s="658"/>
      <c r="CW16" s="658"/>
      <c r="CX16" s="658"/>
      <c r="CY16" s="659"/>
      <c r="CZ16" s="695">
        <v>3.1</v>
      </c>
      <c r="DA16" s="695"/>
      <c r="DB16" s="695"/>
      <c r="DC16" s="695"/>
      <c r="DD16" s="663" t="s">
        <v>122</v>
      </c>
      <c r="DE16" s="658"/>
      <c r="DF16" s="658"/>
      <c r="DG16" s="658"/>
      <c r="DH16" s="658"/>
      <c r="DI16" s="658"/>
      <c r="DJ16" s="658"/>
      <c r="DK16" s="658"/>
      <c r="DL16" s="658"/>
      <c r="DM16" s="658"/>
      <c r="DN16" s="658"/>
      <c r="DO16" s="658"/>
      <c r="DP16" s="659"/>
      <c r="DQ16" s="663">
        <v>92507</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27414</v>
      </c>
      <c r="S17" s="658"/>
      <c r="T17" s="658"/>
      <c r="U17" s="658"/>
      <c r="V17" s="658"/>
      <c r="W17" s="658"/>
      <c r="X17" s="658"/>
      <c r="Y17" s="659"/>
      <c r="Z17" s="695">
        <v>0.2</v>
      </c>
      <c r="AA17" s="695"/>
      <c r="AB17" s="695"/>
      <c r="AC17" s="695"/>
      <c r="AD17" s="696">
        <v>27414</v>
      </c>
      <c r="AE17" s="696"/>
      <c r="AF17" s="696"/>
      <c r="AG17" s="696"/>
      <c r="AH17" s="696"/>
      <c r="AI17" s="696"/>
      <c r="AJ17" s="696"/>
      <c r="AK17" s="696"/>
      <c r="AL17" s="660">
        <v>0.3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254</v>
      </c>
      <c r="CE17" s="655"/>
      <c r="CF17" s="655"/>
      <c r="CG17" s="655"/>
      <c r="CH17" s="655"/>
      <c r="CI17" s="655"/>
      <c r="CJ17" s="655"/>
      <c r="CK17" s="655"/>
      <c r="CL17" s="655"/>
      <c r="CM17" s="655"/>
      <c r="CN17" s="655"/>
      <c r="CO17" s="655"/>
      <c r="CP17" s="655"/>
      <c r="CQ17" s="656"/>
      <c r="CR17" s="657">
        <v>1670415</v>
      </c>
      <c r="CS17" s="658"/>
      <c r="CT17" s="658"/>
      <c r="CU17" s="658"/>
      <c r="CV17" s="658"/>
      <c r="CW17" s="658"/>
      <c r="CX17" s="658"/>
      <c r="CY17" s="659"/>
      <c r="CZ17" s="695">
        <v>11.7</v>
      </c>
      <c r="DA17" s="695"/>
      <c r="DB17" s="695"/>
      <c r="DC17" s="695"/>
      <c r="DD17" s="663" t="s">
        <v>122</v>
      </c>
      <c r="DE17" s="658"/>
      <c r="DF17" s="658"/>
      <c r="DG17" s="658"/>
      <c r="DH17" s="658"/>
      <c r="DI17" s="658"/>
      <c r="DJ17" s="658"/>
      <c r="DK17" s="658"/>
      <c r="DL17" s="658"/>
      <c r="DM17" s="658"/>
      <c r="DN17" s="658"/>
      <c r="DO17" s="658"/>
      <c r="DP17" s="659"/>
      <c r="DQ17" s="663">
        <v>1667845</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14199</v>
      </c>
      <c r="S18" s="658"/>
      <c r="T18" s="658"/>
      <c r="U18" s="658"/>
      <c r="V18" s="658"/>
      <c r="W18" s="658"/>
      <c r="X18" s="658"/>
      <c r="Y18" s="659"/>
      <c r="Z18" s="695">
        <v>0.1</v>
      </c>
      <c r="AA18" s="695"/>
      <c r="AB18" s="695"/>
      <c r="AC18" s="695"/>
      <c r="AD18" s="696">
        <v>14199</v>
      </c>
      <c r="AE18" s="696"/>
      <c r="AF18" s="696"/>
      <c r="AG18" s="696"/>
      <c r="AH18" s="696"/>
      <c r="AI18" s="696"/>
      <c r="AJ18" s="696"/>
      <c r="AK18" s="696"/>
      <c r="AL18" s="660">
        <v>0.2</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12690</v>
      </c>
      <c r="S19" s="658"/>
      <c r="T19" s="658"/>
      <c r="U19" s="658"/>
      <c r="V19" s="658"/>
      <c r="W19" s="658"/>
      <c r="X19" s="658"/>
      <c r="Y19" s="659"/>
      <c r="Z19" s="695">
        <v>0.1</v>
      </c>
      <c r="AA19" s="695"/>
      <c r="AB19" s="695"/>
      <c r="AC19" s="695"/>
      <c r="AD19" s="696">
        <v>12690</v>
      </c>
      <c r="AE19" s="696"/>
      <c r="AF19" s="696"/>
      <c r="AG19" s="696"/>
      <c r="AH19" s="696"/>
      <c r="AI19" s="696"/>
      <c r="AJ19" s="696"/>
      <c r="AK19" s="696"/>
      <c r="AL19" s="660">
        <v>0.2</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4876</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4"/>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1509</v>
      </c>
      <c r="S20" s="658"/>
      <c r="T20" s="658"/>
      <c r="U20" s="658"/>
      <c r="V20" s="658"/>
      <c r="W20" s="658"/>
      <c r="X20" s="658"/>
      <c r="Y20" s="659"/>
      <c r="Z20" s="695">
        <v>0</v>
      </c>
      <c r="AA20" s="695"/>
      <c r="AB20" s="695"/>
      <c r="AC20" s="695"/>
      <c r="AD20" s="696">
        <v>1509</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4876</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4"/>
      <c r="CD20" s="654" t="s">
        <v>263</v>
      </c>
      <c r="CE20" s="655"/>
      <c r="CF20" s="655"/>
      <c r="CG20" s="655"/>
      <c r="CH20" s="655"/>
      <c r="CI20" s="655"/>
      <c r="CJ20" s="655"/>
      <c r="CK20" s="655"/>
      <c r="CL20" s="655"/>
      <c r="CM20" s="655"/>
      <c r="CN20" s="655"/>
      <c r="CO20" s="655"/>
      <c r="CP20" s="655"/>
      <c r="CQ20" s="656"/>
      <c r="CR20" s="657">
        <v>14250442</v>
      </c>
      <c r="CS20" s="658"/>
      <c r="CT20" s="658"/>
      <c r="CU20" s="658"/>
      <c r="CV20" s="658"/>
      <c r="CW20" s="658"/>
      <c r="CX20" s="658"/>
      <c r="CY20" s="659"/>
      <c r="CZ20" s="695">
        <v>100</v>
      </c>
      <c r="DA20" s="695"/>
      <c r="DB20" s="695"/>
      <c r="DC20" s="695"/>
      <c r="DD20" s="663">
        <v>1677080</v>
      </c>
      <c r="DE20" s="658"/>
      <c r="DF20" s="658"/>
      <c r="DG20" s="658"/>
      <c r="DH20" s="658"/>
      <c r="DI20" s="658"/>
      <c r="DJ20" s="658"/>
      <c r="DK20" s="658"/>
      <c r="DL20" s="658"/>
      <c r="DM20" s="658"/>
      <c r="DN20" s="658"/>
      <c r="DO20" s="658"/>
      <c r="DP20" s="659"/>
      <c r="DQ20" s="663">
        <v>9264845</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5501093</v>
      </c>
      <c r="S21" s="658"/>
      <c r="T21" s="658"/>
      <c r="U21" s="658"/>
      <c r="V21" s="658"/>
      <c r="W21" s="658"/>
      <c r="X21" s="658"/>
      <c r="Y21" s="659"/>
      <c r="Z21" s="695">
        <v>37.4</v>
      </c>
      <c r="AA21" s="695"/>
      <c r="AB21" s="695"/>
      <c r="AC21" s="695"/>
      <c r="AD21" s="696">
        <v>4977202</v>
      </c>
      <c r="AE21" s="696"/>
      <c r="AF21" s="696"/>
      <c r="AG21" s="696"/>
      <c r="AH21" s="696"/>
      <c r="AI21" s="696"/>
      <c r="AJ21" s="696"/>
      <c r="AK21" s="696"/>
      <c r="AL21" s="660">
        <v>59.9</v>
      </c>
      <c r="AM21" s="661"/>
      <c r="AN21" s="661"/>
      <c r="AO21" s="697"/>
      <c r="AP21" s="654" t="s">
        <v>265</v>
      </c>
      <c r="AQ21" s="735"/>
      <c r="AR21" s="735"/>
      <c r="AS21" s="735"/>
      <c r="AT21" s="735"/>
      <c r="AU21" s="735"/>
      <c r="AV21" s="735"/>
      <c r="AW21" s="735"/>
      <c r="AX21" s="735"/>
      <c r="AY21" s="735"/>
      <c r="AZ21" s="735"/>
      <c r="BA21" s="735"/>
      <c r="BB21" s="735"/>
      <c r="BC21" s="735"/>
      <c r="BD21" s="735"/>
      <c r="BE21" s="735"/>
      <c r="BF21" s="736"/>
      <c r="BG21" s="657">
        <v>4562</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4977202</v>
      </c>
      <c r="S22" s="658"/>
      <c r="T22" s="658"/>
      <c r="U22" s="658"/>
      <c r="V22" s="658"/>
      <c r="W22" s="658"/>
      <c r="X22" s="658"/>
      <c r="Y22" s="659"/>
      <c r="Z22" s="695">
        <v>33.799999999999997</v>
      </c>
      <c r="AA22" s="695"/>
      <c r="AB22" s="695"/>
      <c r="AC22" s="695"/>
      <c r="AD22" s="696">
        <v>4977202</v>
      </c>
      <c r="AE22" s="696"/>
      <c r="AF22" s="696"/>
      <c r="AG22" s="696"/>
      <c r="AH22" s="696"/>
      <c r="AI22" s="696"/>
      <c r="AJ22" s="696"/>
      <c r="AK22" s="696"/>
      <c r="AL22" s="660">
        <v>59.9</v>
      </c>
      <c r="AM22" s="661"/>
      <c r="AN22" s="661"/>
      <c r="AO22" s="697"/>
      <c r="AP22" s="654" t="s">
        <v>267</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523891</v>
      </c>
      <c r="S23" s="658"/>
      <c r="T23" s="658"/>
      <c r="U23" s="658"/>
      <c r="V23" s="658"/>
      <c r="W23" s="658"/>
      <c r="X23" s="658"/>
      <c r="Y23" s="659"/>
      <c r="Z23" s="695">
        <v>3.6</v>
      </c>
      <c r="AA23" s="695"/>
      <c r="AB23" s="695"/>
      <c r="AC23" s="695"/>
      <c r="AD23" s="696" t="s">
        <v>122</v>
      </c>
      <c r="AE23" s="696"/>
      <c r="AF23" s="696"/>
      <c r="AG23" s="696"/>
      <c r="AH23" s="696"/>
      <c r="AI23" s="696"/>
      <c r="AJ23" s="696"/>
      <c r="AK23" s="696"/>
      <c r="AL23" s="660" t="s">
        <v>122</v>
      </c>
      <c r="AM23" s="661"/>
      <c r="AN23" s="661"/>
      <c r="AO23" s="697"/>
      <c r="AP23" s="654" t="s">
        <v>270</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5"/>
      <c r="AR24" s="735"/>
      <c r="AS24" s="735"/>
      <c r="AT24" s="735"/>
      <c r="AU24" s="735"/>
      <c r="AV24" s="735"/>
      <c r="AW24" s="735"/>
      <c r="AX24" s="735"/>
      <c r="AY24" s="735"/>
      <c r="AZ24" s="735"/>
      <c r="BA24" s="735"/>
      <c r="BB24" s="735"/>
      <c r="BC24" s="735"/>
      <c r="BD24" s="735"/>
      <c r="BE24" s="735"/>
      <c r="BF24" s="736"/>
      <c r="BG24" s="657">
        <v>314</v>
      </c>
      <c r="BH24" s="658"/>
      <c r="BI24" s="658"/>
      <c r="BJ24" s="658"/>
      <c r="BK24" s="658"/>
      <c r="BL24" s="658"/>
      <c r="BM24" s="658"/>
      <c r="BN24" s="659"/>
      <c r="BO24" s="695">
        <v>0</v>
      </c>
      <c r="BP24" s="695"/>
      <c r="BQ24" s="695"/>
      <c r="BR24" s="695"/>
      <c r="BS24" s="696" t="s">
        <v>122</v>
      </c>
      <c r="BT24" s="696"/>
      <c r="BU24" s="696"/>
      <c r="BV24" s="696"/>
      <c r="BW24" s="696"/>
      <c r="BX24" s="696"/>
      <c r="BY24" s="696"/>
      <c r="BZ24" s="696"/>
      <c r="CA24" s="696"/>
      <c r="CB24" s="734"/>
      <c r="CD24" s="715" t="s">
        <v>278</v>
      </c>
      <c r="CE24" s="716"/>
      <c r="CF24" s="716"/>
      <c r="CG24" s="716"/>
      <c r="CH24" s="716"/>
      <c r="CI24" s="716"/>
      <c r="CJ24" s="716"/>
      <c r="CK24" s="716"/>
      <c r="CL24" s="716"/>
      <c r="CM24" s="716"/>
      <c r="CN24" s="716"/>
      <c r="CO24" s="716"/>
      <c r="CP24" s="716"/>
      <c r="CQ24" s="717"/>
      <c r="CR24" s="712">
        <v>5657400</v>
      </c>
      <c r="CS24" s="713"/>
      <c r="CT24" s="713"/>
      <c r="CU24" s="713"/>
      <c r="CV24" s="713"/>
      <c r="CW24" s="713"/>
      <c r="CX24" s="713"/>
      <c r="CY24" s="738"/>
      <c r="CZ24" s="739">
        <v>39.700000000000003</v>
      </c>
      <c r="DA24" s="721"/>
      <c r="DB24" s="721"/>
      <c r="DC24" s="741"/>
      <c r="DD24" s="737">
        <v>4324289</v>
      </c>
      <c r="DE24" s="713"/>
      <c r="DF24" s="713"/>
      <c r="DG24" s="713"/>
      <c r="DH24" s="713"/>
      <c r="DI24" s="713"/>
      <c r="DJ24" s="713"/>
      <c r="DK24" s="738"/>
      <c r="DL24" s="737">
        <v>4202515</v>
      </c>
      <c r="DM24" s="713"/>
      <c r="DN24" s="713"/>
      <c r="DO24" s="713"/>
      <c r="DP24" s="713"/>
      <c r="DQ24" s="713"/>
      <c r="DR24" s="713"/>
      <c r="DS24" s="713"/>
      <c r="DT24" s="713"/>
      <c r="DU24" s="713"/>
      <c r="DV24" s="738"/>
      <c r="DW24" s="739">
        <v>50.3</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8814447</v>
      </c>
      <c r="S25" s="658"/>
      <c r="T25" s="658"/>
      <c r="U25" s="658"/>
      <c r="V25" s="658"/>
      <c r="W25" s="658"/>
      <c r="X25" s="658"/>
      <c r="Y25" s="659"/>
      <c r="Z25" s="695">
        <v>59.8</v>
      </c>
      <c r="AA25" s="695"/>
      <c r="AB25" s="695"/>
      <c r="AC25" s="695"/>
      <c r="AD25" s="696">
        <v>8290556</v>
      </c>
      <c r="AE25" s="696"/>
      <c r="AF25" s="696"/>
      <c r="AG25" s="696"/>
      <c r="AH25" s="696"/>
      <c r="AI25" s="696"/>
      <c r="AJ25" s="696"/>
      <c r="AK25" s="696"/>
      <c r="AL25" s="660">
        <v>99.8</v>
      </c>
      <c r="AM25" s="661"/>
      <c r="AN25" s="661"/>
      <c r="AO25" s="697"/>
      <c r="AP25" s="654" t="s">
        <v>280</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281</v>
      </c>
      <c r="CE25" s="655"/>
      <c r="CF25" s="655"/>
      <c r="CG25" s="655"/>
      <c r="CH25" s="655"/>
      <c r="CI25" s="655"/>
      <c r="CJ25" s="655"/>
      <c r="CK25" s="655"/>
      <c r="CL25" s="655"/>
      <c r="CM25" s="655"/>
      <c r="CN25" s="655"/>
      <c r="CO25" s="655"/>
      <c r="CP25" s="655"/>
      <c r="CQ25" s="656"/>
      <c r="CR25" s="657">
        <v>2550478</v>
      </c>
      <c r="CS25" s="670"/>
      <c r="CT25" s="670"/>
      <c r="CU25" s="670"/>
      <c r="CV25" s="670"/>
      <c r="CW25" s="670"/>
      <c r="CX25" s="670"/>
      <c r="CY25" s="671"/>
      <c r="CZ25" s="660">
        <v>17.899999999999999</v>
      </c>
      <c r="DA25" s="672"/>
      <c r="DB25" s="672"/>
      <c r="DC25" s="673"/>
      <c r="DD25" s="663">
        <v>2176510</v>
      </c>
      <c r="DE25" s="670"/>
      <c r="DF25" s="670"/>
      <c r="DG25" s="670"/>
      <c r="DH25" s="670"/>
      <c r="DI25" s="670"/>
      <c r="DJ25" s="670"/>
      <c r="DK25" s="671"/>
      <c r="DL25" s="663">
        <v>2056329</v>
      </c>
      <c r="DM25" s="670"/>
      <c r="DN25" s="670"/>
      <c r="DO25" s="670"/>
      <c r="DP25" s="670"/>
      <c r="DQ25" s="670"/>
      <c r="DR25" s="670"/>
      <c r="DS25" s="670"/>
      <c r="DT25" s="670"/>
      <c r="DU25" s="670"/>
      <c r="DV25" s="671"/>
      <c r="DW25" s="660">
        <v>24.6</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1509</v>
      </c>
      <c r="S26" s="658"/>
      <c r="T26" s="658"/>
      <c r="U26" s="658"/>
      <c r="V26" s="658"/>
      <c r="W26" s="658"/>
      <c r="X26" s="658"/>
      <c r="Y26" s="659"/>
      <c r="Z26" s="695">
        <v>0</v>
      </c>
      <c r="AA26" s="695"/>
      <c r="AB26" s="695"/>
      <c r="AC26" s="695"/>
      <c r="AD26" s="696">
        <v>1509</v>
      </c>
      <c r="AE26" s="696"/>
      <c r="AF26" s="696"/>
      <c r="AG26" s="696"/>
      <c r="AH26" s="696"/>
      <c r="AI26" s="696"/>
      <c r="AJ26" s="696"/>
      <c r="AK26" s="696"/>
      <c r="AL26" s="660">
        <v>0</v>
      </c>
      <c r="AM26" s="661"/>
      <c r="AN26" s="661"/>
      <c r="AO26" s="697"/>
      <c r="AP26" s="654" t="s">
        <v>283</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284</v>
      </c>
      <c r="CE26" s="655"/>
      <c r="CF26" s="655"/>
      <c r="CG26" s="655"/>
      <c r="CH26" s="655"/>
      <c r="CI26" s="655"/>
      <c r="CJ26" s="655"/>
      <c r="CK26" s="655"/>
      <c r="CL26" s="655"/>
      <c r="CM26" s="655"/>
      <c r="CN26" s="655"/>
      <c r="CO26" s="655"/>
      <c r="CP26" s="655"/>
      <c r="CQ26" s="656"/>
      <c r="CR26" s="657">
        <v>1418227</v>
      </c>
      <c r="CS26" s="658"/>
      <c r="CT26" s="658"/>
      <c r="CU26" s="658"/>
      <c r="CV26" s="658"/>
      <c r="CW26" s="658"/>
      <c r="CX26" s="658"/>
      <c r="CY26" s="659"/>
      <c r="CZ26" s="660">
        <v>10</v>
      </c>
      <c r="DA26" s="672"/>
      <c r="DB26" s="672"/>
      <c r="DC26" s="673"/>
      <c r="DD26" s="663">
        <v>1386319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27889</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2477400</v>
      </c>
      <c r="BH27" s="658"/>
      <c r="BI27" s="658"/>
      <c r="BJ27" s="658"/>
      <c r="BK27" s="658"/>
      <c r="BL27" s="658"/>
      <c r="BM27" s="658"/>
      <c r="BN27" s="659"/>
      <c r="BO27" s="695">
        <v>100</v>
      </c>
      <c r="BP27" s="695"/>
      <c r="BQ27" s="695"/>
      <c r="BR27" s="695"/>
      <c r="BS27" s="696">
        <v>16880</v>
      </c>
      <c r="BT27" s="696"/>
      <c r="BU27" s="696"/>
      <c r="BV27" s="696"/>
      <c r="BW27" s="696"/>
      <c r="BX27" s="696"/>
      <c r="BY27" s="696"/>
      <c r="BZ27" s="696"/>
      <c r="CA27" s="696"/>
      <c r="CB27" s="734"/>
      <c r="CD27" s="654" t="s">
        <v>287</v>
      </c>
      <c r="CE27" s="655"/>
      <c r="CF27" s="655"/>
      <c r="CG27" s="655"/>
      <c r="CH27" s="655"/>
      <c r="CI27" s="655"/>
      <c r="CJ27" s="655"/>
      <c r="CK27" s="655"/>
      <c r="CL27" s="655"/>
      <c r="CM27" s="655"/>
      <c r="CN27" s="655"/>
      <c r="CO27" s="655"/>
      <c r="CP27" s="655"/>
      <c r="CQ27" s="656"/>
      <c r="CR27" s="657">
        <v>1436507</v>
      </c>
      <c r="CS27" s="670"/>
      <c r="CT27" s="670"/>
      <c r="CU27" s="670"/>
      <c r="CV27" s="670"/>
      <c r="CW27" s="670"/>
      <c r="CX27" s="670"/>
      <c r="CY27" s="671"/>
      <c r="CZ27" s="660">
        <v>10.1</v>
      </c>
      <c r="DA27" s="672"/>
      <c r="DB27" s="672"/>
      <c r="DC27" s="673"/>
      <c r="DD27" s="663">
        <v>479934</v>
      </c>
      <c r="DE27" s="670"/>
      <c r="DF27" s="670"/>
      <c r="DG27" s="670"/>
      <c r="DH27" s="670"/>
      <c r="DI27" s="670"/>
      <c r="DJ27" s="670"/>
      <c r="DK27" s="671"/>
      <c r="DL27" s="663">
        <v>478341</v>
      </c>
      <c r="DM27" s="670"/>
      <c r="DN27" s="670"/>
      <c r="DO27" s="670"/>
      <c r="DP27" s="670"/>
      <c r="DQ27" s="670"/>
      <c r="DR27" s="670"/>
      <c r="DS27" s="670"/>
      <c r="DT27" s="670"/>
      <c r="DU27" s="670"/>
      <c r="DV27" s="671"/>
      <c r="DW27" s="660">
        <v>5.7</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121429</v>
      </c>
      <c r="S28" s="658"/>
      <c r="T28" s="658"/>
      <c r="U28" s="658"/>
      <c r="V28" s="658"/>
      <c r="W28" s="658"/>
      <c r="X28" s="658"/>
      <c r="Y28" s="659"/>
      <c r="Z28" s="695">
        <v>0.8</v>
      </c>
      <c r="AA28" s="695"/>
      <c r="AB28" s="695"/>
      <c r="AC28" s="695"/>
      <c r="AD28" s="696">
        <v>1991</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1670415</v>
      </c>
      <c r="CS28" s="658"/>
      <c r="CT28" s="658"/>
      <c r="CU28" s="658"/>
      <c r="CV28" s="658"/>
      <c r="CW28" s="658"/>
      <c r="CX28" s="658"/>
      <c r="CY28" s="659"/>
      <c r="CZ28" s="660">
        <v>11.7</v>
      </c>
      <c r="DA28" s="672"/>
      <c r="DB28" s="672"/>
      <c r="DC28" s="673"/>
      <c r="DD28" s="663">
        <v>1667845</v>
      </c>
      <c r="DE28" s="658"/>
      <c r="DF28" s="658"/>
      <c r="DG28" s="658"/>
      <c r="DH28" s="658"/>
      <c r="DI28" s="658"/>
      <c r="DJ28" s="658"/>
      <c r="DK28" s="659"/>
      <c r="DL28" s="663">
        <v>1667845</v>
      </c>
      <c r="DM28" s="658"/>
      <c r="DN28" s="658"/>
      <c r="DO28" s="658"/>
      <c r="DP28" s="658"/>
      <c r="DQ28" s="658"/>
      <c r="DR28" s="658"/>
      <c r="DS28" s="658"/>
      <c r="DT28" s="658"/>
      <c r="DU28" s="658"/>
      <c r="DV28" s="659"/>
      <c r="DW28" s="660">
        <v>20</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54959</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291</v>
      </c>
      <c r="CE29" s="677"/>
      <c r="CF29" s="654" t="s">
        <v>66</v>
      </c>
      <c r="CG29" s="655"/>
      <c r="CH29" s="655"/>
      <c r="CI29" s="655"/>
      <c r="CJ29" s="655"/>
      <c r="CK29" s="655"/>
      <c r="CL29" s="655"/>
      <c r="CM29" s="655"/>
      <c r="CN29" s="655"/>
      <c r="CO29" s="655"/>
      <c r="CP29" s="655"/>
      <c r="CQ29" s="656"/>
      <c r="CR29" s="657">
        <v>1670415</v>
      </c>
      <c r="CS29" s="670"/>
      <c r="CT29" s="670"/>
      <c r="CU29" s="670"/>
      <c r="CV29" s="670"/>
      <c r="CW29" s="670"/>
      <c r="CX29" s="670"/>
      <c r="CY29" s="671"/>
      <c r="CZ29" s="660">
        <v>11.7</v>
      </c>
      <c r="DA29" s="672"/>
      <c r="DB29" s="672"/>
      <c r="DC29" s="673"/>
      <c r="DD29" s="663">
        <v>1667845</v>
      </c>
      <c r="DE29" s="670"/>
      <c r="DF29" s="670"/>
      <c r="DG29" s="670"/>
      <c r="DH29" s="670"/>
      <c r="DI29" s="670"/>
      <c r="DJ29" s="670"/>
      <c r="DK29" s="671"/>
      <c r="DL29" s="663">
        <v>1667845</v>
      </c>
      <c r="DM29" s="670"/>
      <c r="DN29" s="670"/>
      <c r="DO29" s="670"/>
      <c r="DP29" s="670"/>
      <c r="DQ29" s="670"/>
      <c r="DR29" s="670"/>
      <c r="DS29" s="670"/>
      <c r="DT29" s="670"/>
      <c r="DU29" s="670"/>
      <c r="DV29" s="671"/>
      <c r="DW29" s="660">
        <v>20</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1710900</v>
      </c>
      <c r="S30" s="658"/>
      <c r="T30" s="658"/>
      <c r="U30" s="658"/>
      <c r="V30" s="658"/>
      <c r="W30" s="658"/>
      <c r="X30" s="658"/>
      <c r="Y30" s="659"/>
      <c r="Z30" s="695">
        <v>11.6</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32"/>
      <c r="BI30" s="732"/>
      <c r="BJ30" s="732"/>
      <c r="BK30" s="732"/>
      <c r="BL30" s="732"/>
      <c r="BM30" s="732"/>
      <c r="BN30" s="732"/>
      <c r="BO30" s="732"/>
      <c r="BP30" s="732"/>
      <c r="BQ30" s="733"/>
      <c r="BR30" s="709" t="s">
        <v>294</v>
      </c>
      <c r="BS30" s="732"/>
      <c r="BT30" s="732"/>
      <c r="BU30" s="732"/>
      <c r="BV30" s="732"/>
      <c r="BW30" s="732"/>
      <c r="BX30" s="732"/>
      <c r="BY30" s="732"/>
      <c r="BZ30" s="732"/>
      <c r="CA30" s="732"/>
      <c r="CB30" s="733"/>
      <c r="CD30" s="678"/>
      <c r="CE30" s="679"/>
      <c r="CF30" s="654" t="s">
        <v>295</v>
      </c>
      <c r="CG30" s="655"/>
      <c r="CH30" s="655"/>
      <c r="CI30" s="655"/>
      <c r="CJ30" s="655"/>
      <c r="CK30" s="655"/>
      <c r="CL30" s="655"/>
      <c r="CM30" s="655"/>
      <c r="CN30" s="655"/>
      <c r="CO30" s="655"/>
      <c r="CP30" s="655"/>
      <c r="CQ30" s="656"/>
      <c r="CR30" s="657">
        <v>1630689</v>
      </c>
      <c r="CS30" s="658"/>
      <c r="CT30" s="658"/>
      <c r="CU30" s="658"/>
      <c r="CV30" s="658"/>
      <c r="CW30" s="658"/>
      <c r="CX30" s="658"/>
      <c r="CY30" s="659"/>
      <c r="CZ30" s="660">
        <v>11.4</v>
      </c>
      <c r="DA30" s="672"/>
      <c r="DB30" s="672"/>
      <c r="DC30" s="673"/>
      <c r="DD30" s="663">
        <v>1628152</v>
      </c>
      <c r="DE30" s="658"/>
      <c r="DF30" s="658"/>
      <c r="DG30" s="658"/>
      <c r="DH30" s="658"/>
      <c r="DI30" s="658"/>
      <c r="DJ30" s="658"/>
      <c r="DK30" s="659"/>
      <c r="DL30" s="663">
        <v>1628152</v>
      </c>
      <c r="DM30" s="658"/>
      <c r="DN30" s="658"/>
      <c r="DO30" s="658"/>
      <c r="DP30" s="658"/>
      <c r="DQ30" s="658"/>
      <c r="DR30" s="658"/>
      <c r="DS30" s="658"/>
      <c r="DT30" s="658"/>
      <c r="DU30" s="658"/>
      <c r="DV30" s="659"/>
      <c r="DW30" s="660">
        <v>19.5</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297</v>
      </c>
      <c r="AQ31" s="728"/>
      <c r="AR31" s="728"/>
      <c r="AS31" s="728"/>
      <c r="AT31" s="729" t="s">
        <v>298</v>
      </c>
      <c r="AU31" s="218"/>
      <c r="AV31" s="218"/>
      <c r="AW31" s="218"/>
      <c r="AX31" s="715" t="s">
        <v>176</v>
      </c>
      <c r="AY31" s="716"/>
      <c r="AZ31" s="716"/>
      <c r="BA31" s="716"/>
      <c r="BB31" s="716"/>
      <c r="BC31" s="716"/>
      <c r="BD31" s="716"/>
      <c r="BE31" s="716"/>
      <c r="BF31" s="717"/>
      <c r="BG31" s="719">
        <v>99.8</v>
      </c>
      <c r="BH31" s="720"/>
      <c r="BI31" s="720"/>
      <c r="BJ31" s="720"/>
      <c r="BK31" s="720"/>
      <c r="BL31" s="720"/>
      <c r="BM31" s="721">
        <v>99.6</v>
      </c>
      <c r="BN31" s="720"/>
      <c r="BO31" s="720"/>
      <c r="BP31" s="720"/>
      <c r="BQ31" s="722"/>
      <c r="BR31" s="719">
        <v>99.9</v>
      </c>
      <c r="BS31" s="720"/>
      <c r="BT31" s="720"/>
      <c r="BU31" s="720"/>
      <c r="BV31" s="720"/>
      <c r="BW31" s="720"/>
      <c r="BX31" s="721">
        <v>99.6</v>
      </c>
      <c r="BY31" s="720"/>
      <c r="BZ31" s="720"/>
      <c r="CA31" s="720"/>
      <c r="CB31" s="722"/>
      <c r="CD31" s="678"/>
      <c r="CE31" s="679"/>
      <c r="CF31" s="654" t="s">
        <v>299</v>
      </c>
      <c r="CG31" s="655"/>
      <c r="CH31" s="655"/>
      <c r="CI31" s="655"/>
      <c r="CJ31" s="655"/>
      <c r="CK31" s="655"/>
      <c r="CL31" s="655"/>
      <c r="CM31" s="655"/>
      <c r="CN31" s="655"/>
      <c r="CO31" s="655"/>
      <c r="CP31" s="655"/>
      <c r="CQ31" s="656"/>
      <c r="CR31" s="657">
        <v>39726</v>
      </c>
      <c r="CS31" s="670"/>
      <c r="CT31" s="670"/>
      <c r="CU31" s="670"/>
      <c r="CV31" s="670"/>
      <c r="CW31" s="670"/>
      <c r="CX31" s="670"/>
      <c r="CY31" s="671"/>
      <c r="CZ31" s="660">
        <v>0.3</v>
      </c>
      <c r="DA31" s="672"/>
      <c r="DB31" s="672"/>
      <c r="DC31" s="673"/>
      <c r="DD31" s="663">
        <v>39693</v>
      </c>
      <c r="DE31" s="670"/>
      <c r="DF31" s="670"/>
      <c r="DG31" s="670"/>
      <c r="DH31" s="670"/>
      <c r="DI31" s="670"/>
      <c r="DJ31" s="670"/>
      <c r="DK31" s="671"/>
      <c r="DL31" s="663">
        <v>39693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1329868</v>
      </c>
      <c r="S32" s="658"/>
      <c r="T32" s="658"/>
      <c r="U32" s="658"/>
      <c r="V32" s="658"/>
      <c r="W32" s="658"/>
      <c r="X32" s="658"/>
      <c r="Y32" s="659"/>
      <c r="Z32" s="695">
        <v>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301</v>
      </c>
      <c r="AX32" s="654" t="s">
        <v>302</v>
      </c>
      <c r="AY32" s="655"/>
      <c r="AZ32" s="655"/>
      <c r="BA32" s="655"/>
      <c r="BB32" s="655"/>
      <c r="BC32" s="655"/>
      <c r="BD32" s="655"/>
      <c r="BE32" s="655"/>
      <c r="BF32" s="656"/>
      <c r="BG32" s="723">
        <v>99.9</v>
      </c>
      <c r="BH32" s="670"/>
      <c r="BI32" s="670"/>
      <c r="BJ32" s="670"/>
      <c r="BK32" s="670"/>
      <c r="BL32" s="670"/>
      <c r="BM32" s="661">
        <v>99.5</v>
      </c>
      <c r="BN32" s="670"/>
      <c r="BO32" s="670"/>
      <c r="BP32" s="670"/>
      <c r="BQ32" s="693"/>
      <c r="BR32" s="723">
        <v>99.9</v>
      </c>
      <c r="BS32" s="670"/>
      <c r="BT32" s="670"/>
      <c r="BU32" s="670"/>
      <c r="BV32" s="670"/>
      <c r="BW32" s="670"/>
      <c r="BX32" s="661">
        <v>99.4</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123761</v>
      </c>
      <c r="S33" s="658"/>
      <c r="T33" s="658"/>
      <c r="U33" s="658"/>
      <c r="V33" s="658"/>
      <c r="W33" s="658"/>
      <c r="X33" s="658"/>
      <c r="Y33" s="659"/>
      <c r="Z33" s="695">
        <v>0.8</v>
      </c>
      <c r="AA33" s="695"/>
      <c r="AB33" s="695"/>
      <c r="AC33" s="695"/>
      <c r="AD33" s="696">
        <v>9656</v>
      </c>
      <c r="AE33" s="696"/>
      <c r="AF33" s="696"/>
      <c r="AG33" s="696"/>
      <c r="AH33" s="696"/>
      <c r="AI33" s="696"/>
      <c r="AJ33" s="696"/>
      <c r="AK33" s="696"/>
      <c r="AL33" s="660">
        <v>0.1</v>
      </c>
      <c r="AM33" s="661"/>
      <c r="AN33" s="661"/>
      <c r="AO33" s="697"/>
      <c r="AP33" s="700"/>
      <c r="AQ33" s="701"/>
      <c r="AR33" s="701"/>
      <c r="AS33" s="701"/>
      <c r="AT33" s="731"/>
      <c r="AU33" s="219"/>
      <c r="AV33" s="219"/>
      <c r="AW33" s="219"/>
      <c r="AX33" s="638" t="s">
        <v>305</v>
      </c>
      <c r="AY33" s="639"/>
      <c r="AZ33" s="639"/>
      <c r="BA33" s="639"/>
      <c r="BB33" s="639"/>
      <c r="BC33" s="639"/>
      <c r="BD33" s="639"/>
      <c r="BE33" s="639"/>
      <c r="BF33" s="640"/>
      <c r="BG33" s="718">
        <v>99.8</v>
      </c>
      <c r="BH33" s="642"/>
      <c r="BI33" s="642"/>
      <c r="BJ33" s="642"/>
      <c r="BK33" s="642"/>
      <c r="BL33" s="642"/>
      <c r="BM33" s="688">
        <v>99.6</v>
      </c>
      <c r="BN33" s="642"/>
      <c r="BO33" s="642"/>
      <c r="BP33" s="642"/>
      <c r="BQ33" s="705"/>
      <c r="BR33" s="718">
        <v>99.9</v>
      </c>
      <c r="BS33" s="642"/>
      <c r="BT33" s="642"/>
      <c r="BU33" s="642"/>
      <c r="BV33" s="642"/>
      <c r="BW33" s="642"/>
      <c r="BX33" s="688">
        <v>99.6</v>
      </c>
      <c r="BY33" s="642"/>
      <c r="BZ33" s="642"/>
      <c r="CA33" s="642"/>
      <c r="CB33" s="705"/>
      <c r="CD33" s="654" t="s">
        <v>306</v>
      </c>
      <c r="CE33" s="655"/>
      <c r="CF33" s="655"/>
      <c r="CG33" s="655"/>
      <c r="CH33" s="655"/>
      <c r="CI33" s="655"/>
      <c r="CJ33" s="655"/>
      <c r="CK33" s="655"/>
      <c r="CL33" s="655"/>
      <c r="CM33" s="655"/>
      <c r="CN33" s="655"/>
      <c r="CO33" s="655"/>
      <c r="CP33" s="655"/>
      <c r="CQ33" s="656"/>
      <c r="CR33" s="657">
        <v>6471231</v>
      </c>
      <c r="CS33" s="670"/>
      <c r="CT33" s="670"/>
      <c r="CU33" s="670"/>
      <c r="CV33" s="670"/>
      <c r="CW33" s="670"/>
      <c r="CX33" s="670"/>
      <c r="CY33" s="671"/>
      <c r="CZ33" s="660">
        <v>45.4</v>
      </c>
      <c r="DA33" s="672"/>
      <c r="DB33" s="672"/>
      <c r="DC33" s="673"/>
      <c r="DD33" s="663">
        <v>4630222</v>
      </c>
      <c r="DE33" s="670"/>
      <c r="DF33" s="670"/>
      <c r="DG33" s="670"/>
      <c r="DH33" s="670"/>
      <c r="DI33" s="670"/>
      <c r="DJ33" s="670"/>
      <c r="DK33" s="671"/>
      <c r="DL33" s="663">
        <v>3286843</v>
      </c>
      <c r="DM33" s="670"/>
      <c r="DN33" s="670"/>
      <c r="DO33" s="670"/>
      <c r="DP33" s="670"/>
      <c r="DQ33" s="670"/>
      <c r="DR33" s="670"/>
      <c r="DS33" s="670"/>
      <c r="DT33" s="670"/>
      <c r="DU33" s="670"/>
      <c r="DV33" s="671"/>
      <c r="DW33" s="660">
        <v>39.4</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320233</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1879499</v>
      </c>
      <c r="CS34" s="658"/>
      <c r="CT34" s="658"/>
      <c r="CU34" s="658"/>
      <c r="CV34" s="658"/>
      <c r="CW34" s="658"/>
      <c r="CX34" s="658"/>
      <c r="CY34" s="659"/>
      <c r="CZ34" s="660">
        <v>13.2</v>
      </c>
      <c r="DA34" s="672"/>
      <c r="DB34" s="672"/>
      <c r="DC34" s="673"/>
      <c r="DD34" s="663">
        <v>1129105</v>
      </c>
      <c r="DE34" s="658"/>
      <c r="DF34" s="658"/>
      <c r="DG34" s="658"/>
      <c r="DH34" s="658"/>
      <c r="DI34" s="658"/>
      <c r="DJ34" s="658"/>
      <c r="DK34" s="659"/>
      <c r="DL34" s="663">
        <v>925343</v>
      </c>
      <c r="DM34" s="658"/>
      <c r="DN34" s="658"/>
      <c r="DO34" s="658"/>
      <c r="DP34" s="658"/>
      <c r="DQ34" s="658"/>
      <c r="DR34" s="658"/>
      <c r="DS34" s="658"/>
      <c r="DT34" s="658"/>
      <c r="DU34" s="658"/>
      <c r="DV34" s="659"/>
      <c r="DW34" s="660">
        <v>11.1</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687610</v>
      </c>
      <c r="S35" s="658"/>
      <c r="T35" s="658"/>
      <c r="U35" s="658"/>
      <c r="V35" s="658"/>
      <c r="W35" s="658"/>
      <c r="X35" s="658"/>
      <c r="Y35" s="659"/>
      <c r="Z35" s="695">
        <v>4.7</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208396</v>
      </c>
      <c r="CS35" s="670"/>
      <c r="CT35" s="670"/>
      <c r="CU35" s="670"/>
      <c r="CV35" s="670"/>
      <c r="CW35" s="670"/>
      <c r="CX35" s="670"/>
      <c r="CY35" s="671"/>
      <c r="CZ35" s="660">
        <v>1.5</v>
      </c>
      <c r="DA35" s="672"/>
      <c r="DB35" s="672"/>
      <c r="DC35" s="673"/>
      <c r="DD35" s="663">
        <v>149338</v>
      </c>
      <c r="DE35" s="670"/>
      <c r="DF35" s="670"/>
      <c r="DG35" s="670"/>
      <c r="DH35" s="670"/>
      <c r="DI35" s="670"/>
      <c r="DJ35" s="670"/>
      <c r="DK35" s="671"/>
      <c r="DL35" s="663">
        <v>149338</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247046</v>
      </c>
      <c r="S36" s="658"/>
      <c r="T36" s="658"/>
      <c r="U36" s="658"/>
      <c r="V36" s="658"/>
      <c r="W36" s="658"/>
      <c r="X36" s="658"/>
      <c r="Y36" s="659"/>
      <c r="Z36" s="695">
        <v>1.7</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2076458</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16019</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2408849</v>
      </c>
      <c r="CS36" s="658"/>
      <c r="CT36" s="658"/>
      <c r="CU36" s="658"/>
      <c r="CV36" s="658"/>
      <c r="CW36" s="658"/>
      <c r="CX36" s="658"/>
      <c r="CY36" s="659"/>
      <c r="CZ36" s="660">
        <v>16.899999999999999</v>
      </c>
      <c r="DA36" s="672"/>
      <c r="DB36" s="672"/>
      <c r="DC36" s="673"/>
      <c r="DD36" s="663">
        <v>1995452</v>
      </c>
      <c r="DE36" s="658"/>
      <c r="DF36" s="658"/>
      <c r="DG36" s="658"/>
      <c r="DH36" s="658"/>
      <c r="DI36" s="658"/>
      <c r="DJ36" s="658"/>
      <c r="DK36" s="659"/>
      <c r="DL36" s="663">
        <v>1162687</v>
      </c>
      <c r="DM36" s="658"/>
      <c r="DN36" s="658"/>
      <c r="DO36" s="658"/>
      <c r="DP36" s="658"/>
      <c r="DQ36" s="658"/>
      <c r="DR36" s="658"/>
      <c r="DS36" s="658"/>
      <c r="DT36" s="658"/>
      <c r="DU36" s="658"/>
      <c r="DV36" s="659"/>
      <c r="DW36" s="660">
        <v>13.9</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278799</v>
      </c>
      <c r="S37" s="658"/>
      <c r="T37" s="658"/>
      <c r="U37" s="658"/>
      <c r="V37" s="658"/>
      <c r="W37" s="658"/>
      <c r="X37" s="658"/>
      <c r="Y37" s="659"/>
      <c r="Z37" s="695">
        <v>1.9</v>
      </c>
      <c r="AA37" s="695"/>
      <c r="AB37" s="695"/>
      <c r="AC37" s="695"/>
      <c r="AD37" s="696">
        <v>23</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370527</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-28089</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786706</v>
      </c>
      <c r="CS37" s="670"/>
      <c r="CT37" s="670"/>
      <c r="CU37" s="670"/>
      <c r="CV37" s="670"/>
      <c r="CW37" s="670"/>
      <c r="CX37" s="670"/>
      <c r="CY37" s="671"/>
      <c r="CZ37" s="660">
        <v>5.5</v>
      </c>
      <c r="DA37" s="672"/>
      <c r="DB37" s="672"/>
      <c r="DC37" s="673"/>
      <c r="DD37" s="663">
        <v>716606</v>
      </c>
      <c r="DE37" s="670"/>
      <c r="DF37" s="670"/>
      <c r="DG37" s="670"/>
      <c r="DH37" s="670"/>
      <c r="DI37" s="670"/>
      <c r="DJ37" s="670"/>
      <c r="DK37" s="671"/>
      <c r="DL37" s="663">
        <v>577516</v>
      </c>
      <c r="DM37" s="670"/>
      <c r="DN37" s="670"/>
      <c r="DO37" s="670"/>
      <c r="DP37" s="670"/>
      <c r="DQ37" s="670"/>
      <c r="DR37" s="670"/>
      <c r="DS37" s="670"/>
      <c r="DT37" s="670"/>
      <c r="DU37" s="670"/>
      <c r="DV37" s="671"/>
      <c r="DW37" s="660">
        <v>6.9</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1009400</v>
      </c>
      <c r="S38" s="658"/>
      <c r="T38" s="658"/>
      <c r="U38" s="658"/>
      <c r="V38" s="658"/>
      <c r="W38" s="658"/>
      <c r="X38" s="658"/>
      <c r="Y38" s="659"/>
      <c r="Z38" s="695">
        <v>6.9</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282210</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3158</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1695847</v>
      </c>
      <c r="CS38" s="658"/>
      <c r="CT38" s="658"/>
      <c r="CU38" s="658"/>
      <c r="CV38" s="658"/>
      <c r="CW38" s="658"/>
      <c r="CX38" s="658"/>
      <c r="CY38" s="659"/>
      <c r="CZ38" s="660">
        <v>11.9</v>
      </c>
      <c r="DA38" s="672"/>
      <c r="DB38" s="672"/>
      <c r="DC38" s="673"/>
      <c r="DD38" s="663">
        <v>1318306</v>
      </c>
      <c r="DE38" s="658"/>
      <c r="DF38" s="658"/>
      <c r="DG38" s="658"/>
      <c r="DH38" s="658"/>
      <c r="DI38" s="658"/>
      <c r="DJ38" s="658"/>
      <c r="DK38" s="659"/>
      <c r="DL38" s="663">
        <v>1049475</v>
      </c>
      <c r="DM38" s="658"/>
      <c r="DN38" s="658"/>
      <c r="DO38" s="658"/>
      <c r="DP38" s="658"/>
      <c r="DQ38" s="658"/>
      <c r="DR38" s="658"/>
      <c r="DS38" s="658"/>
      <c r="DT38" s="658"/>
      <c r="DU38" s="658"/>
      <c r="DV38" s="659"/>
      <c r="DW38" s="660">
        <v>12.6</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98401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4692</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278610</v>
      </c>
      <c r="CS39" s="670"/>
      <c r="CT39" s="670"/>
      <c r="CU39" s="670"/>
      <c r="CV39" s="670"/>
      <c r="CW39" s="670"/>
      <c r="CX39" s="670"/>
      <c r="CY39" s="671"/>
      <c r="CZ39" s="660">
        <v>2</v>
      </c>
      <c r="DA39" s="672"/>
      <c r="DB39" s="672"/>
      <c r="DC39" s="673"/>
      <c r="DD39" s="663">
        <v>38021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44800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v>98207</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91</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30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14727850</v>
      </c>
      <c r="S41" s="682"/>
      <c r="T41" s="682"/>
      <c r="U41" s="682"/>
      <c r="V41" s="682"/>
      <c r="W41" s="682"/>
      <c r="X41" s="682"/>
      <c r="Y41" s="685"/>
      <c r="Z41" s="686">
        <v>100</v>
      </c>
      <c r="AA41" s="686"/>
      <c r="AB41" s="686"/>
      <c r="AC41" s="686"/>
      <c r="AD41" s="687">
        <v>8303735</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290083</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937030</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439</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2121811</v>
      </c>
      <c r="CS42" s="670"/>
      <c r="CT42" s="670"/>
      <c r="CU42" s="670"/>
      <c r="CV42" s="670"/>
      <c r="CW42" s="670"/>
      <c r="CX42" s="670"/>
      <c r="CY42" s="671"/>
      <c r="CZ42" s="660">
        <v>14.9</v>
      </c>
      <c r="DA42" s="672"/>
      <c r="DB42" s="672"/>
      <c r="DC42" s="673"/>
      <c r="DD42" s="663">
        <v>310334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49903</v>
      </c>
      <c r="CS43" s="670"/>
      <c r="CT43" s="670"/>
      <c r="CU43" s="670"/>
      <c r="CV43" s="670"/>
      <c r="CW43" s="670"/>
      <c r="CX43" s="670"/>
      <c r="CY43" s="671"/>
      <c r="CZ43" s="660">
        <v>0.4</v>
      </c>
      <c r="DA43" s="672"/>
      <c r="DB43" s="672"/>
      <c r="DC43" s="673"/>
      <c r="DD43" s="663">
        <v>31709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1677080</v>
      </c>
      <c r="CS44" s="658"/>
      <c r="CT44" s="658"/>
      <c r="CU44" s="658"/>
      <c r="CV44" s="658"/>
      <c r="CW44" s="658"/>
      <c r="CX44" s="658"/>
      <c r="CY44" s="659"/>
      <c r="CZ44" s="660">
        <v>11.8</v>
      </c>
      <c r="DA44" s="661"/>
      <c r="DB44" s="661"/>
      <c r="DC44" s="662"/>
      <c r="DD44" s="663">
        <v>217827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877990</v>
      </c>
      <c r="CS45" s="670"/>
      <c r="CT45" s="670"/>
      <c r="CU45" s="670"/>
      <c r="CV45" s="670"/>
      <c r="CW45" s="670"/>
      <c r="CX45" s="670"/>
      <c r="CY45" s="671"/>
      <c r="CZ45" s="660">
        <v>6.2</v>
      </c>
      <c r="DA45" s="672"/>
      <c r="DB45" s="672"/>
      <c r="DC45" s="673"/>
      <c r="DD45" s="663">
        <v>58739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743140</v>
      </c>
      <c r="CS46" s="658"/>
      <c r="CT46" s="658"/>
      <c r="CU46" s="658"/>
      <c r="CV46" s="658"/>
      <c r="CW46" s="658"/>
      <c r="CX46" s="658"/>
      <c r="CY46" s="659"/>
      <c r="CZ46" s="660">
        <v>5.2</v>
      </c>
      <c r="DA46" s="661"/>
      <c r="DB46" s="661"/>
      <c r="DC46" s="662"/>
      <c r="DD46" s="663">
        <v>158370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444731</v>
      </c>
      <c r="CS47" s="670"/>
      <c r="CT47" s="670"/>
      <c r="CU47" s="670"/>
      <c r="CV47" s="670"/>
      <c r="CW47" s="670"/>
      <c r="CX47" s="670"/>
      <c r="CY47" s="671"/>
      <c r="CZ47" s="660">
        <v>3.1</v>
      </c>
      <c r="DA47" s="672"/>
      <c r="DB47" s="672"/>
      <c r="DC47" s="673"/>
      <c r="DD47" s="663">
        <v>92507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14250442</v>
      </c>
      <c r="CS49" s="642"/>
      <c r="CT49" s="642"/>
      <c r="CU49" s="642"/>
      <c r="CV49" s="642"/>
      <c r="CW49" s="642"/>
      <c r="CX49" s="642"/>
      <c r="CY49" s="643"/>
      <c r="CZ49" s="644">
        <v>100</v>
      </c>
      <c r="DA49" s="645"/>
      <c r="DB49" s="645"/>
      <c r="DC49" s="646"/>
      <c r="DD49" s="647">
        <v>9264845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LcK6AC3yvrgjig8Qa9S6mAqVWEEebZHLsK52qLuqUd16aVsg/CBQdFLpM/Z2PHUqn8LKFmv5I/YXt4E1TlKUg==" saltValue="Z+BwtIDuVxq346A79ynn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14316</v>
      </c>
      <c r="R7" s="1139"/>
      <c r="S7" s="1139"/>
      <c r="T7" s="1139"/>
      <c r="U7" s="1139"/>
      <c r="V7" s="1139">
        <v>14001</v>
      </c>
      <c r="W7" s="1139"/>
      <c r="X7" s="1139"/>
      <c r="Y7" s="1139"/>
      <c r="Z7" s="1139"/>
      <c r="AA7" s="1139">
        <f>Q7-V7</f>
        <v>315</v>
      </c>
      <c r="AB7" s="1139"/>
      <c r="AC7" s="1139"/>
      <c r="AD7" s="1139"/>
      <c r="AE7" s="1140"/>
      <c r="AF7" s="1141">
        <v>256</v>
      </c>
      <c r="AG7" s="1142"/>
      <c r="AH7" s="1142"/>
      <c r="AI7" s="1142"/>
      <c r="AJ7" s="1143"/>
      <c r="AK7" s="1144">
        <v>401</v>
      </c>
      <c r="AL7" s="1145"/>
      <c r="AM7" s="1145"/>
      <c r="AN7" s="1145"/>
      <c r="AO7" s="1145"/>
      <c r="AP7" s="1145">
        <v>16298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-1</v>
      </c>
      <c r="CI7" s="1133"/>
      <c r="CJ7" s="1133"/>
      <c r="CK7" s="1133"/>
      <c r="CL7" s="1134"/>
      <c r="CM7" s="1132">
        <v>31</v>
      </c>
      <c r="CN7" s="1133"/>
      <c r="CO7" s="1133"/>
      <c r="CP7" s="1133"/>
      <c r="CQ7" s="1134"/>
      <c r="CR7" s="1132">
        <v>27</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165</v>
      </c>
      <c r="R8" s="1075"/>
      <c r="S8" s="1075"/>
      <c r="T8" s="1075"/>
      <c r="U8" s="1075"/>
      <c r="V8" s="1075">
        <v>164</v>
      </c>
      <c r="W8" s="1075"/>
      <c r="X8" s="1075"/>
      <c r="Y8" s="1075"/>
      <c r="Z8" s="1075"/>
      <c r="AA8" s="1075">
        <f t="shared" ref="AA8:AA10" si="0">Q8-V8</f>
        <v>1</v>
      </c>
      <c r="AB8" s="1075"/>
      <c r="AC8" s="1075"/>
      <c r="AD8" s="1075"/>
      <c r="AE8" s="1076"/>
      <c r="AF8" s="1071">
        <v>1</v>
      </c>
      <c r="AG8" s="1072"/>
      <c r="AH8" s="1072"/>
      <c r="AI8" s="1072"/>
      <c r="AJ8" s="1073"/>
      <c r="AK8" s="1116">
        <v>83</v>
      </c>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555</v>
      </c>
      <c r="BT8" s="1029"/>
      <c r="BU8" s="1029"/>
      <c r="BV8" s="1029"/>
      <c r="BW8" s="1029"/>
      <c r="BX8" s="1029"/>
      <c r="BY8" s="1029"/>
      <c r="BZ8" s="1029"/>
      <c r="CA8" s="1029"/>
      <c r="CB8" s="1029"/>
      <c r="CC8" s="1029"/>
      <c r="CD8" s="1029"/>
      <c r="CE8" s="1029"/>
      <c r="CF8" s="1029"/>
      <c r="CG8" s="1050"/>
      <c r="CH8" s="1025">
        <v>0</v>
      </c>
      <c r="CI8" s="1026"/>
      <c r="CJ8" s="1026"/>
      <c r="CK8" s="1026"/>
      <c r="CL8" s="1027"/>
      <c r="CM8" s="1025">
        <v>42</v>
      </c>
      <c r="CN8" s="1026"/>
      <c r="CO8" s="1026"/>
      <c r="CP8" s="1026"/>
      <c r="CQ8" s="1027"/>
      <c r="CR8" s="1025">
        <v>8</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375</v>
      </c>
      <c r="C9" s="1067"/>
      <c r="D9" s="1067"/>
      <c r="E9" s="1067"/>
      <c r="F9" s="1067"/>
      <c r="G9" s="1067"/>
      <c r="H9" s="1067"/>
      <c r="I9" s="1067"/>
      <c r="J9" s="1067"/>
      <c r="K9" s="1067"/>
      <c r="L9" s="1067"/>
      <c r="M9" s="1067"/>
      <c r="N9" s="1067"/>
      <c r="O9" s="1067"/>
      <c r="P9" s="1068"/>
      <c r="Q9" s="1074">
        <v>4</v>
      </c>
      <c r="R9" s="1075"/>
      <c r="S9" s="1075"/>
      <c r="T9" s="1075"/>
      <c r="U9" s="1075"/>
      <c r="V9" s="1075">
        <v>4</v>
      </c>
      <c r="W9" s="1075"/>
      <c r="X9" s="1075"/>
      <c r="Y9" s="1075"/>
      <c r="Z9" s="1075"/>
      <c r="AA9" s="1075">
        <f t="shared" si="0"/>
        <v>0</v>
      </c>
      <c r="AB9" s="1075"/>
      <c r="AC9" s="1075"/>
      <c r="AD9" s="1075"/>
      <c r="AE9" s="1076"/>
      <c r="AF9" s="1071">
        <v>0</v>
      </c>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t="s">
        <v>376</v>
      </c>
      <c r="C10" s="1067"/>
      <c r="D10" s="1067"/>
      <c r="E10" s="1067"/>
      <c r="F10" s="1067"/>
      <c r="G10" s="1067"/>
      <c r="H10" s="1067"/>
      <c r="I10" s="1067"/>
      <c r="J10" s="1067"/>
      <c r="K10" s="1067"/>
      <c r="L10" s="1067"/>
      <c r="M10" s="1067"/>
      <c r="N10" s="1067"/>
      <c r="O10" s="1067"/>
      <c r="P10" s="1068"/>
      <c r="Q10" s="1074">
        <v>331</v>
      </c>
      <c r="R10" s="1075"/>
      <c r="S10" s="1075"/>
      <c r="T10" s="1075"/>
      <c r="U10" s="1075"/>
      <c r="V10" s="1075">
        <v>169</v>
      </c>
      <c r="W10" s="1075"/>
      <c r="X10" s="1075"/>
      <c r="Y10" s="1075"/>
      <c r="Z10" s="1075"/>
      <c r="AA10" s="1075">
        <f t="shared" si="0"/>
        <v>162</v>
      </c>
      <c r="AB10" s="1075"/>
      <c r="AC10" s="1075"/>
      <c r="AD10" s="1075"/>
      <c r="AE10" s="1076"/>
      <c r="AF10" s="1071">
        <v>162</v>
      </c>
      <c r="AG10" s="1072"/>
      <c r="AH10" s="1072"/>
      <c r="AI10" s="1072"/>
      <c r="AJ10" s="1073"/>
      <c r="AK10" s="1116">
        <v>287</v>
      </c>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f>SUM(Q7:U22)</f>
        <v>14816</v>
      </c>
      <c r="R23" s="1097"/>
      <c r="S23" s="1097"/>
      <c r="T23" s="1097"/>
      <c r="U23" s="1097"/>
      <c r="V23" s="1097">
        <f t="shared" ref="V23" si="1">SUM(V7:Z22)</f>
        <v>14338</v>
      </c>
      <c r="W23" s="1097"/>
      <c r="X23" s="1097"/>
      <c r="Y23" s="1097"/>
      <c r="Z23" s="1097"/>
      <c r="AA23" s="1097">
        <f t="shared" ref="AA23" si="2">SUM(AA7:AE22)</f>
        <v>478</v>
      </c>
      <c r="AB23" s="1097"/>
      <c r="AC23" s="1097"/>
      <c r="AD23" s="1097"/>
      <c r="AE23" s="1104"/>
      <c r="AF23" s="1105">
        <v>418</v>
      </c>
      <c r="AG23" s="1097"/>
      <c r="AH23" s="1097"/>
      <c r="AI23" s="1097"/>
      <c r="AJ23" s="1106"/>
      <c r="AK23" s="1107"/>
      <c r="AL23" s="1108"/>
      <c r="AM23" s="1108"/>
      <c r="AN23" s="1108"/>
      <c r="AO23" s="1108"/>
      <c r="AP23" s="1097">
        <f>SUM(AP7:AT22)</f>
        <v>16298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2807</v>
      </c>
      <c r="R28" s="1087"/>
      <c r="S28" s="1087"/>
      <c r="T28" s="1087"/>
      <c r="U28" s="1087"/>
      <c r="V28" s="1087">
        <v>2791</v>
      </c>
      <c r="W28" s="1087"/>
      <c r="X28" s="1087"/>
      <c r="Y28" s="1087"/>
      <c r="Z28" s="1087"/>
      <c r="AA28" s="1087">
        <f t="shared" ref="AA28:AA37" si="3">Q28-V28</f>
        <v>16</v>
      </c>
      <c r="AB28" s="1087"/>
      <c r="AC28" s="1087"/>
      <c r="AD28" s="1087"/>
      <c r="AE28" s="1088"/>
      <c r="AF28" s="1089">
        <v>16</v>
      </c>
      <c r="AG28" s="1087"/>
      <c r="AH28" s="1087"/>
      <c r="AI28" s="1087"/>
      <c r="AJ28" s="1090"/>
      <c r="AK28" s="1078">
        <v>243</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59</v>
      </c>
      <c r="R29" s="1075"/>
      <c r="S29" s="1075"/>
      <c r="T29" s="1075"/>
      <c r="U29" s="1075"/>
      <c r="V29" s="1075">
        <v>59</v>
      </c>
      <c r="W29" s="1075"/>
      <c r="X29" s="1075"/>
      <c r="Y29" s="1075"/>
      <c r="Z29" s="1075"/>
      <c r="AA29" s="1075">
        <f t="shared" si="3"/>
        <v>0</v>
      </c>
      <c r="AB29" s="1075"/>
      <c r="AC29" s="1075"/>
      <c r="AD29" s="1075"/>
      <c r="AE29" s="1076"/>
      <c r="AF29" s="1071">
        <v>0</v>
      </c>
      <c r="AG29" s="1072"/>
      <c r="AH29" s="1072"/>
      <c r="AI29" s="1072"/>
      <c r="AJ29" s="1073"/>
      <c r="AK29" s="1016">
        <v>31</v>
      </c>
      <c r="AL29" s="1007"/>
      <c r="AM29" s="1007"/>
      <c r="AN29" s="1007"/>
      <c r="AO29" s="1007"/>
      <c r="AP29" s="1007">
        <v>47</v>
      </c>
      <c r="AQ29" s="1007"/>
      <c r="AR29" s="1007"/>
      <c r="AS29" s="1007"/>
      <c r="AT29" s="1007"/>
      <c r="AU29" s="1007">
        <v>16</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2779</v>
      </c>
      <c r="R30" s="1075"/>
      <c r="S30" s="1075"/>
      <c r="T30" s="1075"/>
      <c r="U30" s="1075"/>
      <c r="V30" s="1075">
        <v>2669</v>
      </c>
      <c r="W30" s="1075"/>
      <c r="X30" s="1075"/>
      <c r="Y30" s="1075"/>
      <c r="Z30" s="1075"/>
      <c r="AA30" s="1075">
        <f t="shared" si="3"/>
        <v>110</v>
      </c>
      <c r="AB30" s="1075"/>
      <c r="AC30" s="1075"/>
      <c r="AD30" s="1075"/>
      <c r="AE30" s="1076"/>
      <c r="AF30" s="1071">
        <v>110</v>
      </c>
      <c r="AG30" s="1072"/>
      <c r="AH30" s="1072"/>
      <c r="AI30" s="1072"/>
      <c r="AJ30" s="1073"/>
      <c r="AK30" s="1016">
        <v>390</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448</v>
      </c>
      <c r="R31" s="1075"/>
      <c r="S31" s="1075"/>
      <c r="T31" s="1075"/>
      <c r="U31" s="1075"/>
      <c r="V31" s="1075">
        <v>442</v>
      </c>
      <c r="W31" s="1075"/>
      <c r="X31" s="1075"/>
      <c r="Y31" s="1075"/>
      <c r="Z31" s="1075"/>
      <c r="AA31" s="1075">
        <f t="shared" si="3"/>
        <v>6</v>
      </c>
      <c r="AB31" s="1075"/>
      <c r="AC31" s="1075"/>
      <c r="AD31" s="1075"/>
      <c r="AE31" s="1076"/>
      <c r="AF31" s="1071">
        <v>6</v>
      </c>
      <c r="AG31" s="1072"/>
      <c r="AH31" s="1072"/>
      <c r="AI31" s="1072"/>
      <c r="AJ31" s="1073"/>
      <c r="AK31" s="1016">
        <v>117</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f>443+12</f>
        <v>455</v>
      </c>
      <c r="R32" s="1075"/>
      <c r="S32" s="1075"/>
      <c r="T32" s="1075"/>
      <c r="U32" s="1075"/>
      <c r="V32" s="1075">
        <f>443+12</f>
        <v>455</v>
      </c>
      <c r="W32" s="1075"/>
      <c r="X32" s="1075"/>
      <c r="Y32" s="1075"/>
      <c r="Z32" s="1075"/>
      <c r="AA32" s="1075">
        <f t="shared" si="3"/>
        <v>0</v>
      </c>
      <c r="AB32" s="1075"/>
      <c r="AC32" s="1075"/>
      <c r="AD32" s="1075"/>
      <c r="AE32" s="1076"/>
      <c r="AF32" s="1071">
        <v>0</v>
      </c>
      <c r="AG32" s="1072"/>
      <c r="AH32" s="1072"/>
      <c r="AI32" s="1072"/>
      <c r="AJ32" s="1073"/>
      <c r="AK32" s="1016">
        <v>98</v>
      </c>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383</v>
      </c>
      <c r="R33" s="1075"/>
      <c r="S33" s="1075"/>
      <c r="T33" s="1075"/>
      <c r="U33" s="1075"/>
      <c r="V33" s="1075">
        <v>370</v>
      </c>
      <c r="W33" s="1075"/>
      <c r="X33" s="1075"/>
      <c r="Y33" s="1075"/>
      <c r="Z33" s="1075"/>
      <c r="AA33" s="1075">
        <f t="shared" si="3"/>
        <v>13</v>
      </c>
      <c r="AB33" s="1075"/>
      <c r="AC33" s="1075"/>
      <c r="AD33" s="1075"/>
      <c r="AE33" s="1076"/>
      <c r="AF33" s="1071">
        <v>536</v>
      </c>
      <c r="AG33" s="1072"/>
      <c r="AH33" s="1072"/>
      <c r="AI33" s="1072"/>
      <c r="AJ33" s="1073"/>
      <c r="AK33" s="1016">
        <v>98</v>
      </c>
      <c r="AL33" s="1007"/>
      <c r="AM33" s="1007"/>
      <c r="AN33" s="1007"/>
      <c r="AO33" s="1007"/>
      <c r="AP33" s="1007">
        <v>1916</v>
      </c>
      <c r="AQ33" s="1007"/>
      <c r="AR33" s="1007"/>
      <c r="AS33" s="1007"/>
      <c r="AT33" s="1007"/>
      <c r="AU33" s="1007">
        <v>279</v>
      </c>
      <c r="AV33" s="1007"/>
      <c r="AW33" s="1007"/>
      <c r="AX33" s="1007"/>
      <c r="AY33" s="1007"/>
      <c r="AZ33" s="1077"/>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1858</v>
      </c>
      <c r="R34" s="1075"/>
      <c r="S34" s="1075"/>
      <c r="T34" s="1075"/>
      <c r="U34" s="1075"/>
      <c r="V34" s="1075">
        <v>2013</v>
      </c>
      <c r="W34" s="1075"/>
      <c r="X34" s="1075"/>
      <c r="Y34" s="1075"/>
      <c r="Z34" s="1075"/>
      <c r="AA34" s="1075">
        <f t="shared" si="3"/>
        <v>-155</v>
      </c>
      <c r="AB34" s="1075"/>
      <c r="AC34" s="1075"/>
      <c r="AD34" s="1075"/>
      <c r="AE34" s="1076"/>
      <c r="AF34" s="1071">
        <v>83</v>
      </c>
      <c r="AG34" s="1072"/>
      <c r="AH34" s="1072"/>
      <c r="AI34" s="1072"/>
      <c r="AJ34" s="1073"/>
      <c r="AK34" s="1016">
        <v>287</v>
      </c>
      <c r="AL34" s="1007"/>
      <c r="AM34" s="1007"/>
      <c r="AN34" s="1007"/>
      <c r="AO34" s="1007"/>
      <c r="AP34" s="1007">
        <v>1159</v>
      </c>
      <c r="AQ34" s="1007"/>
      <c r="AR34" s="1007"/>
      <c r="AS34" s="1007"/>
      <c r="AT34" s="1007"/>
      <c r="AU34" s="1007">
        <v>579</v>
      </c>
      <c r="AV34" s="1007"/>
      <c r="AW34" s="1007"/>
      <c r="AX34" s="1007"/>
      <c r="AY34" s="1007"/>
      <c r="AZ34" s="1077"/>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398</v>
      </c>
      <c r="C35" s="1067"/>
      <c r="D35" s="1067"/>
      <c r="E35" s="1067"/>
      <c r="F35" s="1067"/>
      <c r="G35" s="1067"/>
      <c r="H35" s="1067"/>
      <c r="I35" s="1067"/>
      <c r="J35" s="1067"/>
      <c r="K35" s="1067"/>
      <c r="L35" s="1067"/>
      <c r="M35" s="1067"/>
      <c r="N35" s="1067"/>
      <c r="O35" s="1067"/>
      <c r="P35" s="1068"/>
      <c r="Q35" s="1074">
        <v>691</v>
      </c>
      <c r="R35" s="1075"/>
      <c r="S35" s="1075"/>
      <c r="T35" s="1075"/>
      <c r="U35" s="1075"/>
      <c r="V35" s="1075">
        <v>605</v>
      </c>
      <c r="W35" s="1075"/>
      <c r="X35" s="1075"/>
      <c r="Y35" s="1075"/>
      <c r="Z35" s="1075"/>
      <c r="AA35" s="1075">
        <f t="shared" si="3"/>
        <v>86</v>
      </c>
      <c r="AB35" s="1075"/>
      <c r="AC35" s="1075"/>
      <c r="AD35" s="1075"/>
      <c r="AE35" s="1076"/>
      <c r="AF35" s="1071">
        <v>38</v>
      </c>
      <c r="AG35" s="1072"/>
      <c r="AH35" s="1072"/>
      <c r="AI35" s="1072"/>
      <c r="AJ35" s="1073"/>
      <c r="AK35" s="1016">
        <v>333</v>
      </c>
      <c r="AL35" s="1007"/>
      <c r="AM35" s="1007"/>
      <c r="AN35" s="1007"/>
      <c r="AO35" s="1007"/>
      <c r="AP35" s="1007">
        <v>1623</v>
      </c>
      <c r="AQ35" s="1007"/>
      <c r="AR35" s="1007"/>
      <c r="AS35" s="1007"/>
      <c r="AT35" s="1007"/>
      <c r="AU35" s="1007">
        <v>1623</v>
      </c>
      <c r="AV35" s="1007"/>
      <c r="AW35" s="1007"/>
      <c r="AX35" s="1007"/>
      <c r="AY35" s="1007"/>
      <c r="AZ35" s="1077"/>
      <c r="BA35" s="1077"/>
      <c r="BB35" s="1077"/>
      <c r="BC35" s="1077"/>
      <c r="BD35" s="1077"/>
      <c r="BE35" s="1008" t="s">
        <v>399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400</v>
      </c>
      <c r="C36" s="1067"/>
      <c r="D36" s="1067"/>
      <c r="E36" s="1067"/>
      <c r="F36" s="1067"/>
      <c r="G36" s="1067"/>
      <c r="H36" s="1067"/>
      <c r="I36" s="1067"/>
      <c r="J36" s="1067"/>
      <c r="K36" s="1067"/>
      <c r="L36" s="1067"/>
      <c r="M36" s="1067"/>
      <c r="N36" s="1067"/>
      <c r="O36" s="1067"/>
      <c r="P36" s="1068"/>
      <c r="Q36" s="1074">
        <v>78</v>
      </c>
      <c r="R36" s="1075"/>
      <c r="S36" s="1075"/>
      <c r="T36" s="1075"/>
      <c r="U36" s="1075"/>
      <c r="V36" s="1075">
        <v>60</v>
      </c>
      <c r="W36" s="1075"/>
      <c r="X36" s="1075"/>
      <c r="Y36" s="1075"/>
      <c r="Z36" s="1075"/>
      <c r="AA36" s="1075">
        <f t="shared" si="3"/>
        <v>18</v>
      </c>
      <c r="AB36" s="1075"/>
      <c r="AC36" s="1075"/>
      <c r="AD36" s="1075"/>
      <c r="AE36" s="1076"/>
      <c r="AF36" s="1071">
        <v>18</v>
      </c>
      <c r="AG36" s="1072"/>
      <c r="AH36" s="1072"/>
      <c r="AI36" s="1072"/>
      <c r="AJ36" s="1073"/>
      <c r="AK36" s="1016">
        <v>38</v>
      </c>
      <c r="AL36" s="1007"/>
      <c r="AM36" s="1007"/>
      <c r="AN36" s="1007"/>
      <c r="AO36" s="1007"/>
      <c r="AP36" s="1007">
        <v>142</v>
      </c>
      <c r="AQ36" s="1007"/>
      <c r="AR36" s="1007"/>
      <c r="AS36" s="1007"/>
      <c r="AT36" s="1007"/>
      <c r="AU36" s="1007">
        <v>142</v>
      </c>
      <c r="AV36" s="1007"/>
      <c r="AW36" s="1007"/>
      <c r="AX36" s="1007"/>
      <c r="AY36" s="1007"/>
      <c r="AZ36" s="1077"/>
      <c r="BA36" s="1077"/>
      <c r="BB36" s="1077"/>
      <c r="BC36" s="1077"/>
      <c r="BD36" s="1077"/>
      <c r="BE36" s="1008" t="s">
        <v>399</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401</v>
      </c>
      <c r="C37" s="1067"/>
      <c r="D37" s="1067"/>
      <c r="E37" s="1067"/>
      <c r="F37" s="1067"/>
      <c r="G37" s="1067"/>
      <c r="H37" s="1067"/>
      <c r="I37" s="1067"/>
      <c r="J37" s="1067"/>
      <c r="K37" s="1067"/>
      <c r="L37" s="1067"/>
      <c r="M37" s="1067"/>
      <c r="N37" s="1067"/>
      <c r="O37" s="1067"/>
      <c r="P37" s="1068"/>
      <c r="Q37" s="1074">
        <v>4</v>
      </c>
      <c r="R37" s="1075"/>
      <c r="S37" s="1075"/>
      <c r="T37" s="1075"/>
      <c r="U37" s="1075"/>
      <c r="V37" s="1075"/>
      <c r="W37" s="1075"/>
      <c r="X37" s="1075"/>
      <c r="Y37" s="1075"/>
      <c r="Z37" s="1075"/>
      <c r="AA37" s="1075">
        <f t="shared" si="3"/>
        <v>4</v>
      </c>
      <c r="AB37" s="1075"/>
      <c r="AC37" s="1075"/>
      <c r="AD37" s="1075"/>
      <c r="AE37" s="1076"/>
      <c r="AF37" s="1071" t="s">
        <v>122</v>
      </c>
      <c r="AG37" s="1072"/>
      <c r="AH37" s="1072"/>
      <c r="AI37" s="1072"/>
      <c r="AJ37" s="1073"/>
      <c r="AK37" s="1016">
        <v>4</v>
      </c>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t="s">
        <v>399</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809</v>
      </c>
      <c r="AG63" s="995"/>
      <c r="AH63" s="995"/>
      <c r="AI63" s="995"/>
      <c r="AJ63" s="1058"/>
      <c r="AK63" s="1059"/>
      <c r="AL63" s="999"/>
      <c r="AM63" s="999"/>
      <c r="AN63" s="999"/>
      <c r="AO63" s="999"/>
      <c r="AP63" s="995">
        <f>SUM(AP28:AT62)</f>
        <v>4887</v>
      </c>
      <c r="AQ63" s="995"/>
      <c r="AR63" s="995"/>
      <c r="AS63" s="995"/>
      <c r="AT63" s="995"/>
      <c r="AU63" s="995">
        <f>SUM(AU28:AY62)</f>
        <v>2639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405</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406</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556</v>
      </c>
      <c r="C68" s="1022"/>
      <c r="D68" s="1022"/>
      <c r="E68" s="1022"/>
      <c r="F68" s="1022"/>
      <c r="G68" s="1022"/>
      <c r="H68" s="1022"/>
      <c r="I68" s="1022"/>
      <c r="J68" s="1022"/>
      <c r="K68" s="1022"/>
      <c r="L68" s="1022"/>
      <c r="M68" s="1022"/>
      <c r="N68" s="1022"/>
      <c r="O68" s="1022"/>
      <c r="P68" s="1023"/>
      <c r="Q68" s="1024">
        <v>335</v>
      </c>
      <c r="R68" s="1018"/>
      <c r="S68" s="1018"/>
      <c r="T68" s="1018"/>
      <c r="U68" s="1018"/>
      <c r="V68" s="1018">
        <v>294</v>
      </c>
      <c r="W68" s="1018"/>
      <c r="X68" s="1018"/>
      <c r="Y68" s="1018"/>
      <c r="Z68" s="1018"/>
      <c r="AA68" s="1018">
        <v>41</v>
      </c>
      <c r="AB68" s="1018"/>
      <c r="AC68" s="1018"/>
      <c r="AD68" s="1018"/>
      <c r="AE68" s="1018"/>
      <c r="AF68" s="1018">
        <v>41</v>
      </c>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557</v>
      </c>
      <c r="C69" s="1011"/>
      <c r="D69" s="1011"/>
      <c r="E69" s="1011"/>
      <c r="F69" s="1011"/>
      <c r="G69" s="1011"/>
      <c r="H69" s="1011"/>
      <c r="I69" s="1011"/>
      <c r="J69" s="1011"/>
      <c r="K69" s="1011"/>
      <c r="L69" s="1011"/>
      <c r="M69" s="1011"/>
      <c r="N69" s="1011"/>
      <c r="O69" s="1011"/>
      <c r="P69" s="1012"/>
      <c r="Q69" s="1013">
        <v>764</v>
      </c>
      <c r="R69" s="1007"/>
      <c r="S69" s="1007"/>
      <c r="T69" s="1007"/>
      <c r="U69" s="1007"/>
      <c r="V69" s="1007">
        <v>752</v>
      </c>
      <c r="W69" s="1007"/>
      <c r="X69" s="1007"/>
      <c r="Y69" s="1007"/>
      <c r="Z69" s="1007"/>
      <c r="AA69" s="1007">
        <v>12</v>
      </c>
      <c r="AB69" s="1007"/>
      <c r="AC69" s="1007"/>
      <c r="AD69" s="1007"/>
      <c r="AE69" s="1007"/>
      <c r="AF69" s="1007">
        <v>12</v>
      </c>
      <c r="AG69" s="1007"/>
      <c r="AH69" s="1007"/>
      <c r="AI69" s="1007"/>
      <c r="AJ69" s="1007"/>
      <c r="AK69" s="1007"/>
      <c r="AL69" s="1007"/>
      <c r="AM69" s="1007"/>
      <c r="AN69" s="1007"/>
      <c r="AO69" s="1007"/>
      <c r="AP69" s="1007">
        <v>34</v>
      </c>
      <c r="AQ69" s="1007"/>
      <c r="AR69" s="1007"/>
      <c r="AS69" s="1007"/>
      <c r="AT69" s="1007"/>
      <c r="AU69" s="1007">
        <v>25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558</v>
      </c>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559</v>
      </c>
      <c r="C71" s="1011"/>
      <c r="D71" s="1011"/>
      <c r="E71" s="1011"/>
      <c r="F71" s="1011"/>
      <c r="G71" s="1011"/>
      <c r="H71" s="1011"/>
      <c r="I71" s="1011"/>
      <c r="J71" s="1011"/>
      <c r="K71" s="1011"/>
      <c r="L71" s="1011"/>
      <c r="M71" s="1011"/>
      <c r="N71" s="1011"/>
      <c r="O71" s="1011"/>
      <c r="P71" s="1012"/>
      <c r="Q71" s="1013">
        <v>12</v>
      </c>
      <c r="R71" s="1007"/>
      <c r="S71" s="1007"/>
      <c r="T71" s="1007"/>
      <c r="U71" s="1007"/>
      <c r="V71" s="1007">
        <v>5</v>
      </c>
      <c r="W71" s="1007"/>
      <c r="X71" s="1007"/>
      <c r="Y71" s="1007"/>
      <c r="Z71" s="1007"/>
      <c r="AA71" s="1007">
        <v>7</v>
      </c>
      <c r="AB71" s="1007"/>
      <c r="AC71" s="1007"/>
      <c r="AD71" s="1007"/>
      <c r="AE71" s="1007"/>
      <c r="AF71" s="1007">
        <v>7</v>
      </c>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560</v>
      </c>
      <c r="C72" s="1011"/>
      <c r="D72" s="1011"/>
      <c r="E72" s="1011"/>
      <c r="F72" s="1011"/>
      <c r="G72" s="1011"/>
      <c r="H72" s="1011"/>
      <c r="I72" s="1011"/>
      <c r="J72" s="1011"/>
      <c r="K72" s="1011"/>
      <c r="L72" s="1011"/>
      <c r="M72" s="1011"/>
      <c r="N72" s="1011"/>
      <c r="O72" s="1011"/>
      <c r="P72" s="1012"/>
      <c r="Q72" s="1013">
        <v>616</v>
      </c>
      <c r="R72" s="1007"/>
      <c r="S72" s="1007"/>
      <c r="T72" s="1007"/>
      <c r="U72" s="1007"/>
      <c r="V72" s="1007">
        <v>582</v>
      </c>
      <c r="W72" s="1007"/>
      <c r="X72" s="1007"/>
      <c r="Y72" s="1007"/>
      <c r="Z72" s="1007"/>
      <c r="AA72" s="1007">
        <v>34</v>
      </c>
      <c r="AB72" s="1007"/>
      <c r="AC72" s="1007"/>
      <c r="AD72" s="1007"/>
      <c r="AE72" s="1007"/>
      <c r="AF72" s="1007">
        <v>-31</v>
      </c>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561</v>
      </c>
      <c r="C73" s="1011"/>
      <c r="D73" s="1011"/>
      <c r="E73" s="1011"/>
      <c r="F73" s="1011"/>
      <c r="G73" s="1011"/>
      <c r="H73" s="1011"/>
      <c r="I73" s="1011"/>
      <c r="J73" s="1011"/>
      <c r="K73" s="1011"/>
      <c r="L73" s="1011"/>
      <c r="M73" s="1011"/>
      <c r="N73" s="1011"/>
      <c r="O73" s="1011"/>
      <c r="P73" s="1012"/>
      <c r="Q73" s="1013">
        <v>142</v>
      </c>
      <c r="R73" s="1007"/>
      <c r="S73" s="1007"/>
      <c r="T73" s="1007"/>
      <c r="U73" s="1007"/>
      <c r="V73" s="1007">
        <v>133</v>
      </c>
      <c r="W73" s="1007"/>
      <c r="X73" s="1007"/>
      <c r="Y73" s="1007"/>
      <c r="Z73" s="1007"/>
      <c r="AA73" s="1007">
        <v>9</v>
      </c>
      <c r="AB73" s="1007"/>
      <c r="AC73" s="1007"/>
      <c r="AD73" s="1007"/>
      <c r="AE73" s="1007"/>
      <c r="AF73" s="1007">
        <v>9</v>
      </c>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562</v>
      </c>
      <c r="C74" s="1011"/>
      <c r="D74" s="1011"/>
      <c r="E74" s="1011"/>
      <c r="F74" s="1011"/>
      <c r="G74" s="1011"/>
      <c r="H74" s="1011"/>
      <c r="I74" s="1011"/>
      <c r="J74" s="1011"/>
      <c r="K74" s="1011"/>
      <c r="L74" s="1011"/>
      <c r="M74" s="1011"/>
      <c r="N74" s="1011"/>
      <c r="O74" s="1011"/>
      <c r="P74" s="1012"/>
      <c r="Q74" s="1013">
        <v>3280</v>
      </c>
      <c r="R74" s="1007"/>
      <c r="S74" s="1007"/>
      <c r="T74" s="1007"/>
      <c r="U74" s="1007"/>
      <c r="V74" s="1007">
        <v>2177</v>
      </c>
      <c r="W74" s="1007"/>
      <c r="X74" s="1007"/>
      <c r="Y74" s="1007"/>
      <c r="Z74" s="1007"/>
      <c r="AA74" s="1007">
        <v>1103</v>
      </c>
      <c r="AB74" s="1007"/>
      <c r="AC74" s="1007"/>
      <c r="AD74" s="1007"/>
      <c r="AE74" s="1007"/>
      <c r="AF74" s="1007">
        <v>1103</v>
      </c>
      <c r="AG74" s="1007"/>
      <c r="AH74" s="1007"/>
      <c r="AI74" s="1007"/>
      <c r="AJ74" s="1007"/>
      <c r="AK74" s="1007">
        <v>2</v>
      </c>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563</v>
      </c>
      <c r="C75" s="1011"/>
      <c r="D75" s="1011"/>
      <c r="E75" s="1011"/>
      <c r="F75" s="1011"/>
      <c r="G75" s="1011"/>
      <c r="H75" s="1011"/>
      <c r="I75" s="1011"/>
      <c r="J75" s="1011"/>
      <c r="K75" s="1011"/>
      <c r="L75" s="1011"/>
      <c r="M75" s="1011"/>
      <c r="N75" s="1011"/>
      <c r="O75" s="1011"/>
      <c r="P75" s="1012"/>
      <c r="Q75" s="1014">
        <v>6</v>
      </c>
      <c r="R75" s="1015"/>
      <c r="S75" s="1015"/>
      <c r="T75" s="1015"/>
      <c r="U75" s="1016"/>
      <c r="V75" s="1017">
        <v>6</v>
      </c>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564</v>
      </c>
      <c r="C76" s="1011"/>
      <c r="D76" s="1011"/>
      <c r="E76" s="1011"/>
      <c r="F76" s="1011"/>
      <c r="G76" s="1011"/>
      <c r="H76" s="1011"/>
      <c r="I76" s="1011"/>
      <c r="J76" s="1011"/>
      <c r="K76" s="1011"/>
      <c r="L76" s="1011"/>
      <c r="M76" s="1011"/>
      <c r="N76" s="1011"/>
      <c r="O76" s="1011"/>
      <c r="P76" s="1012"/>
      <c r="Q76" s="1014">
        <v>80</v>
      </c>
      <c r="R76" s="1015"/>
      <c r="S76" s="1015"/>
      <c r="T76" s="1015"/>
      <c r="U76" s="1016"/>
      <c r="V76" s="1017">
        <v>57</v>
      </c>
      <c r="W76" s="1015"/>
      <c r="X76" s="1015"/>
      <c r="Y76" s="1015"/>
      <c r="Z76" s="1016"/>
      <c r="AA76" s="1017">
        <v>23</v>
      </c>
      <c r="AB76" s="1015"/>
      <c r="AC76" s="1015"/>
      <c r="AD76" s="1015"/>
      <c r="AE76" s="1016"/>
      <c r="AF76" s="1017">
        <v>23</v>
      </c>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565</v>
      </c>
      <c r="C77" s="1011"/>
      <c r="D77" s="1011"/>
      <c r="E77" s="1011"/>
      <c r="F77" s="1011"/>
      <c r="G77" s="1011"/>
      <c r="H77" s="1011"/>
      <c r="I77" s="1011"/>
      <c r="J77" s="1011"/>
      <c r="K77" s="1011"/>
      <c r="L77" s="1011"/>
      <c r="M77" s="1011"/>
      <c r="N77" s="1011"/>
      <c r="O77" s="1011"/>
      <c r="P77" s="1012"/>
      <c r="Q77" s="1014">
        <v>152422</v>
      </c>
      <c r="R77" s="1015"/>
      <c r="S77" s="1015"/>
      <c r="T77" s="1015"/>
      <c r="U77" s="1016"/>
      <c r="V77" s="1017">
        <v>149637</v>
      </c>
      <c r="W77" s="1015"/>
      <c r="X77" s="1015"/>
      <c r="Y77" s="1015"/>
      <c r="Z77" s="1016"/>
      <c r="AA77" s="1017">
        <v>2785</v>
      </c>
      <c r="AB77" s="1015"/>
      <c r="AC77" s="1015"/>
      <c r="AD77" s="1015"/>
      <c r="AE77" s="1016"/>
      <c r="AF77" s="1017">
        <v>2785</v>
      </c>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3949</v>
      </c>
      <c r="AG88" s="995"/>
      <c r="AH88" s="995"/>
      <c r="AI88" s="995"/>
      <c r="AJ88" s="995"/>
      <c r="AK88" s="999"/>
      <c r="AL88" s="999"/>
      <c r="AM88" s="999"/>
      <c r="AN88" s="999"/>
      <c r="AO88" s="999"/>
      <c r="AP88" s="995">
        <f t="shared" ref="AP88" si="4">SUM(AP68:AT87)</f>
        <v>34</v>
      </c>
      <c r="AQ88" s="995"/>
      <c r="AR88" s="995"/>
      <c r="AS88" s="995"/>
      <c r="AT88" s="995"/>
      <c r="AU88" s="995">
        <f t="shared" ref="AU88" si="5">SUM(AU68:AY87)</f>
        <v>25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35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417</v>
      </c>
      <c r="AG109" s="932"/>
      <c r="AH109" s="932"/>
      <c r="AI109" s="932"/>
      <c r="AJ109" s="933"/>
      <c r="AK109" s="934" t="s">
        <v>293</v>
      </c>
      <c r="AL109" s="932"/>
      <c r="AM109" s="932"/>
      <c r="AN109" s="932"/>
      <c r="AO109" s="933"/>
      <c r="AP109" s="934" t="s">
        <v>418</v>
      </c>
      <c r="AQ109" s="932"/>
      <c r="AR109" s="932"/>
      <c r="AS109" s="932"/>
      <c r="AT109" s="965"/>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417</v>
      </c>
      <c r="BW109" s="932"/>
      <c r="BX109" s="932"/>
      <c r="BY109" s="932"/>
      <c r="BZ109" s="933"/>
      <c r="CA109" s="934" t="s">
        <v>293</v>
      </c>
      <c r="CB109" s="932"/>
      <c r="CC109" s="932"/>
      <c r="CD109" s="932"/>
      <c r="CE109" s="933"/>
      <c r="CF109" s="972" t="s">
        <v>418</v>
      </c>
      <c r="CG109" s="972"/>
      <c r="CH109" s="972"/>
      <c r="CI109" s="972"/>
      <c r="CJ109" s="972"/>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417</v>
      </c>
      <c r="DM109" s="932"/>
      <c r="DN109" s="932"/>
      <c r="DO109" s="932"/>
      <c r="DP109" s="933"/>
      <c r="DQ109" s="934" t="s">
        <v>293</v>
      </c>
      <c r="DR109" s="932"/>
      <c r="DS109" s="932"/>
      <c r="DT109" s="932"/>
      <c r="DU109" s="933"/>
      <c r="DV109" s="934" t="s">
        <v>418</v>
      </c>
      <c r="DW109" s="932"/>
      <c r="DX109" s="932"/>
      <c r="DY109" s="932"/>
      <c r="DZ109" s="965"/>
    </row>
    <row r="110" spans="1:131" s="230" customFormat="1" ht="26.25" customHeight="1" x14ac:dyDescent="0.15">
      <c r="A110" s="843" t="s">
        <v>420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1761284</v>
      </c>
      <c r="AB110" s="925"/>
      <c r="AC110" s="925"/>
      <c r="AD110" s="925"/>
      <c r="AE110" s="926"/>
      <c r="AF110" s="927">
        <v>1751285</v>
      </c>
      <c r="AG110" s="925"/>
      <c r="AH110" s="925"/>
      <c r="AI110" s="925"/>
      <c r="AJ110" s="926"/>
      <c r="AK110" s="927">
        <v>1670415</v>
      </c>
      <c r="AL110" s="925"/>
      <c r="AM110" s="925"/>
      <c r="AN110" s="925"/>
      <c r="AO110" s="926"/>
      <c r="AP110" s="928">
        <v>24.1</v>
      </c>
      <c r="AQ110" s="929"/>
      <c r="AR110" s="929"/>
      <c r="AS110" s="929"/>
      <c r="AT110" s="930"/>
      <c r="AU110" s="966" t="s">
        <v>69</v>
      </c>
      <c r="AV110" s="967"/>
      <c r="AW110" s="967"/>
      <c r="AX110" s="967"/>
      <c r="AY110" s="967"/>
      <c r="AZ110" s="896" t="s">
        <v>421</v>
      </c>
      <c r="BA110" s="844"/>
      <c r="BB110" s="844"/>
      <c r="BC110" s="844"/>
      <c r="BD110" s="844"/>
      <c r="BE110" s="844"/>
      <c r="BF110" s="844"/>
      <c r="BG110" s="844"/>
      <c r="BH110" s="844"/>
      <c r="BI110" s="844"/>
      <c r="BJ110" s="844"/>
      <c r="BK110" s="844"/>
      <c r="BL110" s="844"/>
      <c r="BM110" s="844"/>
      <c r="BN110" s="844"/>
      <c r="BO110" s="844"/>
      <c r="BP110" s="845"/>
      <c r="BQ110" s="897">
        <v>17700237</v>
      </c>
      <c r="BR110" s="878"/>
      <c r="BS110" s="878"/>
      <c r="BT110" s="878"/>
      <c r="BU110" s="878"/>
      <c r="BV110" s="878">
        <v>16919357</v>
      </c>
      <c r="BW110" s="878"/>
      <c r="BX110" s="878"/>
      <c r="BY110" s="878"/>
      <c r="BZ110" s="878"/>
      <c r="CA110" s="878">
        <v>16298068</v>
      </c>
      <c r="CB110" s="878"/>
      <c r="CC110" s="878"/>
      <c r="CD110" s="878"/>
      <c r="CE110" s="878"/>
      <c r="CF110" s="902">
        <v>235.4</v>
      </c>
      <c r="CG110" s="903"/>
      <c r="CH110" s="903"/>
      <c r="CI110" s="903"/>
      <c r="CJ110" s="903"/>
      <c r="CK110" s="962" t="s">
        <v>422</v>
      </c>
      <c r="CL110" s="855"/>
      <c r="CM110" s="896" t="s">
        <v>423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427</v>
      </c>
      <c r="B112" s="949"/>
      <c r="C112" s="788" t="s">
        <v>428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429</v>
      </c>
      <c r="BA112" s="788"/>
      <c r="BB112" s="788"/>
      <c r="BC112" s="788"/>
      <c r="BD112" s="788"/>
      <c r="BE112" s="788"/>
      <c r="BF112" s="788"/>
      <c r="BG112" s="788"/>
      <c r="BH112" s="788"/>
      <c r="BI112" s="788"/>
      <c r="BJ112" s="788"/>
      <c r="BK112" s="788"/>
      <c r="BL112" s="788"/>
      <c r="BM112" s="788"/>
      <c r="BN112" s="788"/>
      <c r="BO112" s="788"/>
      <c r="BP112" s="789"/>
      <c r="BQ112" s="852">
        <v>3773731</v>
      </c>
      <c r="BR112" s="853"/>
      <c r="BS112" s="853"/>
      <c r="BT112" s="853"/>
      <c r="BU112" s="853"/>
      <c r="BV112" s="853">
        <v>3626996</v>
      </c>
      <c r="BW112" s="853"/>
      <c r="BX112" s="853"/>
      <c r="BY112" s="853"/>
      <c r="BZ112" s="853"/>
      <c r="CA112" s="853">
        <v>3451187</v>
      </c>
      <c r="CB112" s="853"/>
      <c r="CC112" s="853"/>
      <c r="CD112" s="853"/>
      <c r="CE112" s="853"/>
      <c r="CF112" s="911">
        <v>49.8</v>
      </c>
      <c r="CG112" s="912"/>
      <c r="CH112" s="912"/>
      <c r="CI112" s="912"/>
      <c r="CJ112" s="912"/>
      <c r="CK112" s="963"/>
      <c r="CL112" s="857"/>
      <c r="CM112" s="851" t="s">
        <v>430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331671</v>
      </c>
      <c r="AB113" s="955"/>
      <c r="AC113" s="955"/>
      <c r="AD113" s="955"/>
      <c r="AE113" s="956"/>
      <c r="AF113" s="957">
        <v>323319</v>
      </c>
      <c r="AG113" s="955"/>
      <c r="AH113" s="955"/>
      <c r="AI113" s="955"/>
      <c r="AJ113" s="956"/>
      <c r="AK113" s="957">
        <v>296527</v>
      </c>
      <c r="AL113" s="955"/>
      <c r="AM113" s="955"/>
      <c r="AN113" s="955"/>
      <c r="AO113" s="956"/>
      <c r="AP113" s="958">
        <v>4.3</v>
      </c>
      <c r="AQ113" s="959"/>
      <c r="AR113" s="959"/>
      <c r="AS113" s="959"/>
      <c r="AT113" s="960"/>
      <c r="AU113" s="968"/>
      <c r="AV113" s="969"/>
      <c r="AW113" s="969"/>
      <c r="AX113" s="969"/>
      <c r="AY113" s="969"/>
      <c r="AZ113" s="851" t="s">
        <v>432</v>
      </c>
      <c r="BA113" s="788"/>
      <c r="BB113" s="788"/>
      <c r="BC113" s="788"/>
      <c r="BD113" s="788"/>
      <c r="BE113" s="788"/>
      <c r="BF113" s="788"/>
      <c r="BG113" s="788"/>
      <c r="BH113" s="788"/>
      <c r="BI113" s="788"/>
      <c r="BJ113" s="788"/>
      <c r="BK113" s="788"/>
      <c r="BL113" s="788"/>
      <c r="BM113" s="788"/>
      <c r="BN113" s="788"/>
      <c r="BO113" s="788"/>
      <c r="BP113" s="789"/>
      <c r="BQ113" s="852">
        <v>5686</v>
      </c>
      <c r="BR113" s="853"/>
      <c r="BS113" s="853"/>
      <c r="BT113" s="853"/>
      <c r="BU113" s="853"/>
      <c r="BV113" s="853">
        <v>2843</v>
      </c>
      <c r="BW113" s="853"/>
      <c r="BX113" s="853"/>
      <c r="BY113" s="853"/>
      <c r="BZ113" s="853"/>
      <c r="CA113" s="853">
        <v>24926</v>
      </c>
      <c r="CB113" s="853"/>
      <c r="CC113" s="853"/>
      <c r="CD113" s="853"/>
      <c r="CE113" s="853"/>
      <c r="CF113" s="911">
        <v>0.4</v>
      </c>
      <c r="CG113" s="912"/>
      <c r="CH113" s="912"/>
      <c r="CI113" s="912"/>
      <c r="CJ113" s="912"/>
      <c r="CK113" s="963"/>
      <c r="CL113" s="857"/>
      <c r="CM113" s="851" t="s">
        <v>433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3401</v>
      </c>
      <c r="AB114" s="816"/>
      <c r="AC114" s="816"/>
      <c r="AD114" s="816"/>
      <c r="AE114" s="817"/>
      <c r="AF114" s="818">
        <v>2608</v>
      </c>
      <c r="AG114" s="816"/>
      <c r="AH114" s="816"/>
      <c r="AI114" s="816"/>
      <c r="AJ114" s="817"/>
      <c r="AK114" s="818">
        <v>9059</v>
      </c>
      <c r="AL114" s="816"/>
      <c r="AM114" s="816"/>
      <c r="AN114" s="816"/>
      <c r="AO114" s="817"/>
      <c r="AP114" s="860">
        <v>0.1</v>
      </c>
      <c r="AQ114" s="861"/>
      <c r="AR114" s="861"/>
      <c r="AS114" s="861"/>
      <c r="AT114" s="862"/>
      <c r="AU114" s="968"/>
      <c r="AV114" s="969"/>
      <c r="AW114" s="969"/>
      <c r="AX114" s="969"/>
      <c r="AY114" s="969"/>
      <c r="AZ114" s="851" t="s">
        <v>435</v>
      </c>
      <c r="BA114" s="788"/>
      <c r="BB114" s="788"/>
      <c r="BC114" s="788"/>
      <c r="BD114" s="788"/>
      <c r="BE114" s="788"/>
      <c r="BF114" s="788"/>
      <c r="BG114" s="788"/>
      <c r="BH114" s="788"/>
      <c r="BI114" s="788"/>
      <c r="BJ114" s="788"/>
      <c r="BK114" s="788"/>
      <c r="BL114" s="788"/>
      <c r="BM114" s="788"/>
      <c r="BN114" s="788"/>
      <c r="BO114" s="788"/>
      <c r="BP114" s="789"/>
      <c r="BQ114" s="852">
        <v>832382</v>
      </c>
      <c r="BR114" s="853"/>
      <c r="BS114" s="853"/>
      <c r="BT114" s="853"/>
      <c r="BU114" s="853"/>
      <c r="BV114" s="853">
        <v>840393</v>
      </c>
      <c r="BW114" s="853"/>
      <c r="BX114" s="853"/>
      <c r="BY114" s="853"/>
      <c r="BZ114" s="853"/>
      <c r="CA114" s="853">
        <v>818200</v>
      </c>
      <c r="CB114" s="853"/>
      <c r="CC114" s="853"/>
      <c r="CD114" s="853"/>
      <c r="CE114" s="853"/>
      <c r="CF114" s="911">
        <v>11.8</v>
      </c>
      <c r="CG114" s="912"/>
      <c r="CH114" s="912"/>
      <c r="CI114" s="912"/>
      <c r="CJ114" s="912"/>
      <c r="CK114" s="963"/>
      <c r="CL114" s="857"/>
      <c r="CM114" s="851" t="s">
        <v>436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440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443</v>
      </c>
      <c r="Z117" s="933"/>
      <c r="AA117" s="938">
        <v>2096356</v>
      </c>
      <c r="AB117" s="939"/>
      <c r="AC117" s="939"/>
      <c r="AD117" s="939"/>
      <c r="AE117" s="940"/>
      <c r="AF117" s="941">
        <v>2077212</v>
      </c>
      <c r="AG117" s="939"/>
      <c r="AH117" s="939"/>
      <c r="AI117" s="939"/>
      <c r="AJ117" s="940"/>
      <c r="AK117" s="941">
        <v>1976001</v>
      </c>
      <c r="AL117" s="939"/>
      <c r="AM117" s="939"/>
      <c r="AN117" s="939"/>
      <c r="AO117" s="940"/>
      <c r="AP117" s="942"/>
      <c r="AQ117" s="943"/>
      <c r="AR117" s="943"/>
      <c r="AS117" s="943"/>
      <c r="AT117" s="944"/>
      <c r="AU117" s="968"/>
      <c r="AV117" s="969"/>
      <c r="AW117" s="969"/>
      <c r="AX117" s="969"/>
      <c r="AY117" s="969"/>
      <c r="AZ117" s="899" t="s">
        <v>444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417</v>
      </c>
      <c r="AG118" s="932"/>
      <c r="AH118" s="932"/>
      <c r="AI118" s="932"/>
      <c r="AJ118" s="933"/>
      <c r="AK118" s="934" t="s">
        <v>293</v>
      </c>
      <c r="AL118" s="932"/>
      <c r="AM118" s="932"/>
      <c r="AN118" s="932"/>
      <c r="AO118" s="933"/>
      <c r="AP118" s="935" t="s">
        <v>418</v>
      </c>
      <c r="AQ118" s="936"/>
      <c r="AR118" s="936"/>
      <c r="AS118" s="936"/>
      <c r="AT118" s="937"/>
      <c r="AU118" s="968"/>
      <c r="AV118" s="969"/>
      <c r="AW118" s="969"/>
      <c r="AX118" s="969"/>
      <c r="AY118" s="969"/>
      <c r="AZ118" s="874" t="s">
        <v>446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v>11952</v>
      </c>
      <c r="CB118" s="881"/>
      <c r="CC118" s="881"/>
      <c r="CD118" s="881"/>
      <c r="CE118" s="881"/>
      <c r="CF118" s="911">
        <v>0.2</v>
      </c>
      <c r="CG118" s="912"/>
      <c r="CH118" s="912"/>
      <c r="CI118" s="912"/>
      <c r="CJ118" s="912"/>
      <c r="CK118" s="963"/>
      <c r="CL118" s="857"/>
      <c r="CM118" s="851" t="s">
        <v>447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422</v>
      </c>
      <c r="B119" s="855"/>
      <c r="C119" s="896" t="s">
        <v>423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448</v>
      </c>
      <c r="BP119" s="914"/>
      <c r="BQ119" s="915">
        <v>22312036</v>
      </c>
      <c r="BR119" s="881"/>
      <c r="BS119" s="881"/>
      <c r="BT119" s="881"/>
      <c r="BU119" s="881"/>
      <c r="BV119" s="881">
        <v>21389589</v>
      </c>
      <c r="BW119" s="881"/>
      <c r="BX119" s="881"/>
      <c r="BY119" s="881"/>
      <c r="BZ119" s="881"/>
      <c r="CA119" s="881">
        <v>20604333</v>
      </c>
      <c r="CB119" s="881"/>
      <c r="CC119" s="881"/>
      <c r="CD119" s="881"/>
      <c r="CE119" s="881"/>
      <c r="CF119" s="784"/>
      <c r="CG119" s="785"/>
      <c r="CH119" s="785"/>
      <c r="CI119" s="785"/>
      <c r="CJ119" s="870"/>
      <c r="CK119" s="964"/>
      <c r="CL119" s="859"/>
      <c r="CM119" s="874" t="s">
        <v>449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450</v>
      </c>
      <c r="AV120" s="917"/>
      <c r="AW120" s="917"/>
      <c r="AX120" s="917"/>
      <c r="AY120" s="918"/>
      <c r="AZ120" s="896" t="s">
        <v>451</v>
      </c>
      <c r="BA120" s="844"/>
      <c r="BB120" s="844"/>
      <c r="BC120" s="844"/>
      <c r="BD120" s="844"/>
      <c r="BE120" s="844"/>
      <c r="BF120" s="844"/>
      <c r="BG120" s="844"/>
      <c r="BH120" s="844"/>
      <c r="BI120" s="844"/>
      <c r="BJ120" s="844"/>
      <c r="BK120" s="844"/>
      <c r="BL120" s="844"/>
      <c r="BM120" s="844"/>
      <c r="BN120" s="844"/>
      <c r="BO120" s="844"/>
      <c r="BP120" s="845"/>
      <c r="BQ120" s="897">
        <v>7972801</v>
      </c>
      <c r="BR120" s="878"/>
      <c r="BS120" s="878"/>
      <c r="BT120" s="878"/>
      <c r="BU120" s="878"/>
      <c r="BV120" s="878">
        <v>8306494</v>
      </c>
      <c r="BW120" s="878"/>
      <c r="BX120" s="878"/>
      <c r="BY120" s="878"/>
      <c r="BZ120" s="878"/>
      <c r="CA120" s="878">
        <v>8236347</v>
      </c>
      <c r="CB120" s="878"/>
      <c r="CC120" s="878"/>
      <c r="CD120" s="878"/>
      <c r="CE120" s="878"/>
      <c r="CF120" s="902">
        <v>118.9</v>
      </c>
      <c r="CG120" s="903"/>
      <c r="CH120" s="903"/>
      <c r="CI120" s="903"/>
      <c r="CJ120" s="903"/>
      <c r="CK120" s="904" t="s">
        <v>452</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1691302</v>
      </c>
      <c r="DH120" s="878"/>
      <c r="DI120" s="878"/>
      <c r="DJ120" s="878"/>
      <c r="DK120" s="878"/>
      <c r="DL120" s="878">
        <v>1629146</v>
      </c>
      <c r="DM120" s="878"/>
      <c r="DN120" s="878"/>
      <c r="DO120" s="878"/>
      <c r="DP120" s="878"/>
      <c r="DQ120" s="878">
        <v>1622661</v>
      </c>
      <c r="DR120" s="878"/>
      <c r="DS120" s="878"/>
      <c r="DT120" s="878"/>
      <c r="DU120" s="878"/>
      <c r="DV120" s="879">
        <v>23.4</v>
      </c>
      <c r="DW120" s="879"/>
      <c r="DX120" s="879"/>
      <c r="DY120" s="879"/>
      <c r="DZ120" s="880"/>
    </row>
    <row r="121" spans="1:130" s="230" customFormat="1" ht="26.25" customHeight="1" x14ac:dyDescent="0.15">
      <c r="A121" s="856"/>
      <c r="B121" s="857"/>
      <c r="C121" s="899" t="s">
        <v>453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454</v>
      </c>
      <c r="BA121" s="788"/>
      <c r="BB121" s="788"/>
      <c r="BC121" s="788"/>
      <c r="BD121" s="788"/>
      <c r="BE121" s="788"/>
      <c r="BF121" s="788"/>
      <c r="BG121" s="788"/>
      <c r="BH121" s="788"/>
      <c r="BI121" s="788"/>
      <c r="BJ121" s="788"/>
      <c r="BK121" s="788"/>
      <c r="BL121" s="788"/>
      <c r="BM121" s="788"/>
      <c r="BN121" s="788"/>
      <c r="BO121" s="788"/>
      <c r="BP121" s="789"/>
      <c r="BQ121" s="852">
        <v>7609</v>
      </c>
      <c r="BR121" s="853"/>
      <c r="BS121" s="853"/>
      <c r="BT121" s="853"/>
      <c r="BU121" s="853"/>
      <c r="BV121" s="853">
        <v>2537</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1103796</v>
      </c>
      <c r="DH121" s="853"/>
      <c r="DI121" s="853"/>
      <c r="DJ121" s="853"/>
      <c r="DK121" s="853"/>
      <c r="DL121" s="853">
        <v>1082352</v>
      </c>
      <c r="DM121" s="853"/>
      <c r="DN121" s="853"/>
      <c r="DO121" s="853"/>
      <c r="DP121" s="853"/>
      <c r="DQ121" s="853">
        <v>1061537</v>
      </c>
      <c r="DR121" s="853"/>
      <c r="DS121" s="853"/>
      <c r="DT121" s="853"/>
      <c r="DU121" s="853"/>
      <c r="DV121" s="830">
        <v>15.3</v>
      </c>
      <c r="DW121" s="830"/>
      <c r="DX121" s="830"/>
      <c r="DY121" s="830"/>
      <c r="DZ121" s="831"/>
    </row>
    <row r="122" spans="1:130" s="230" customFormat="1" ht="26.25" customHeight="1" x14ac:dyDescent="0.15">
      <c r="A122" s="856"/>
      <c r="B122" s="857"/>
      <c r="C122" s="851" t="s">
        <v>436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455</v>
      </c>
      <c r="BA122" s="875"/>
      <c r="BB122" s="875"/>
      <c r="BC122" s="875"/>
      <c r="BD122" s="875"/>
      <c r="BE122" s="875"/>
      <c r="BF122" s="875"/>
      <c r="BG122" s="875"/>
      <c r="BH122" s="875"/>
      <c r="BI122" s="875"/>
      <c r="BJ122" s="875"/>
      <c r="BK122" s="875"/>
      <c r="BL122" s="875"/>
      <c r="BM122" s="875"/>
      <c r="BN122" s="875"/>
      <c r="BO122" s="875"/>
      <c r="BP122" s="876"/>
      <c r="BQ122" s="915">
        <v>15373283</v>
      </c>
      <c r="BR122" s="881"/>
      <c r="BS122" s="881"/>
      <c r="BT122" s="881"/>
      <c r="BU122" s="881"/>
      <c r="BV122" s="881">
        <v>14697699</v>
      </c>
      <c r="BW122" s="881"/>
      <c r="BX122" s="881"/>
      <c r="BY122" s="881"/>
      <c r="BZ122" s="881"/>
      <c r="CA122" s="881">
        <v>14458749</v>
      </c>
      <c r="CB122" s="881"/>
      <c r="CC122" s="881"/>
      <c r="CD122" s="881"/>
      <c r="CE122" s="881"/>
      <c r="CF122" s="882">
        <v>208.8</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790053</v>
      </c>
      <c r="DH122" s="853"/>
      <c r="DI122" s="853"/>
      <c r="DJ122" s="853"/>
      <c r="DK122" s="853"/>
      <c r="DL122" s="853">
        <v>739805</v>
      </c>
      <c r="DM122" s="853"/>
      <c r="DN122" s="853"/>
      <c r="DO122" s="853"/>
      <c r="DP122" s="853"/>
      <c r="DQ122" s="853">
        <v>609584</v>
      </c>
      <c r="DR122" s="853"/>
      <c r="DS122" s="853"/>
      <c r="DT122" s="853"/>
      <c r="DU122" s="853"/>
      <c r="DV122" s="830">
        <v>8.8000000000000007</v>
      </c>
      <c r="DW122" s="830"/>
      <c r="DX122" s="830"/>
      <c r="DY122" s="830"/>
      <c r="DZ122" s="831"/>
    </row>
    <row r="123" spans="1:130" s="230" customFormat="1" ht="26.25" customHeight="1" x14ac:dyDescent="0.15">
      <c r="A123" s="856"/>
      <c r="B123" s="857"/>
      <c r="C123" s="851" t="s">
        <v>442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456</v>
      </c>
      <c r="BP123" s="914"/>
      <c r="BQ123" s="868">
        <v>23353693</v>
      </c>
      <c r="BR123" s="869"/>
      <c r="BS123" s="869"/>
      <c r="BT123" s="869"/>
      <c r="BU123" s="869"/>
      <c r="BV123" s="869">
        <v>23006730</v>
      </c>
      <c r="BW123" s="869"/>
      <c r="BX123" s="869"/>
      <c r="BY123" s="869"/>
      <c r="BZ123" s="869"/>
      <c r="CA123" s="869">
        <v>22695096</v>
      </c>
      <c r="CB123" s="869"/>
      <c r="CC123" s="869"/>
      <c r="CD123" s="869"/>
      <c r="CE123" s="869"/>
      <c r="CF123" s="784"/>
      <c r="CG123" s="785"/>
      <c r="CH123" s="785"/>
      <c r="CI123" s="785"/>
      <c r="CJ123" s="870"/>
      <c r="CK123" s="905"/>
      <c r="CL123" s="891"/>
      <c r="CM123" s="891"/>
      <c r="CN123" s="891"/>
      <c r="CO123" s="892"/>
      <c r="CP123" s="871" t="s">
        <v>400</v>
      </c>
      <c r="CQ123" s="872"/>
      <c r="CR123" s="872"/>
      <c r="CS123" s="872"/>
      <c r="CT123" s="872"/>
      <c r="CU123" s="872"/>
      <c r="CV123" s="872"/>
      <c r="CW123" s="872"/>
      <c r="CX123" s="872"/>
      <c r="CY123" s="872"/>
      <c r="CZ123" s="872"/>
      <c r="DA123" s="872"/>
      <c r="DB123" s="872"/>
      <c r="DC123" s="872"/>
      <c r="DD123" s="872"/>
      <c r="DE123" s="872"/>
      <c r="DF123" s="873"/>
      <c r="DG123" s="815">
        <v>176322</v>
      </c>
      <c r="DH123" s="816"/>
      <c r="DI123" s="816"/>
      <c r="DJ123" s="816"/>
      <c r="DK123" s="817"/>
      <c r="DL123" s="818">
        <v>161454</v>
      </c>
      <c r="DM123" s="816"/>
      <c r="DN123" s="816"/>
      <c r="DO123" s="816"/>
      <c r="DP123" s="817"/>
      <c r="DQ123" s="818">
        <v>141905</v>
      </c>
      <c r="DR123" s="816"/>
      <c r="DS123" s="816"/>
      <c r="DT123" s="816"/>
      <c r="DU123" s="817"/>
      <c r="DV123" s="860">
        <v>2</v>
      </c>
      <c r="DW123" s="861"/>
      <c r="DX123" s="861"/>
      <c r="DY123" s="861"/>
      <c r="DZ123" s="862"/>
    </row>
    <row r="124" spans="1:130" s="230" customFormat="1" ht="26.25" customHeight="1" thickBot="1" x14ac:dyDescent="0.2">
      <c r="A124" s="856"/>
      <c r="B124" s="857"/>
      <c r="C124" s="851" t="s">
        <v>445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458</v>
      </c>
      <c r="CQ124" s="872"/>
      <c r="CR124" s="872"/>
      <c r="CS124" s="872"/>
      <c r="CT124" s="872"/>
      <c r="CU124" s="872"/>
      <c r="CV124" s="872"/>
      <c r="CW124" s="872"/>
      <c r="CX124" s="872"/>
      <c r="CY124" s="872"/>
      <c r="CZ124" s="872"/>
      <c r="DA124" s="872"/>
      <c r="DB124" s="872"/>
      <c r="DC124" s="872"/>
      <c r="DD124" s="872"/>
      <c r="DE124" s="872"/>
      <c r="DF124" s="873"/>
      <c r="DG124" s="799">
        <v>12258</v>
      </c>
      <c r="DH124" s="800"/>
      <c r="DI124" s="800"/>
      <c r="DJ124" s="800"/>
      <c r="DK124" s="801"/>
      <c r="DL124" s="802">
        <v>14239</v>
      </c>
      <c r="DM124" s="800"/>
      <c r="DN124" s="800"/>
      <c r="DO124" s="800"/>
      <c r="DP124" s="801"/>
      <c r="DQ124" s="802">
        <v>15500</v>
      </c>
      <c r="DR124" s="800"/>
      <c r="DS124" s="800"/>
      <c r="DT124" s="800"/>
      <c r="DU124" s="801"/>
      <c r="DV124" s="884">
        <v>0.2</v>
      </c>
      <c r="DW124" s="885"/>
      <c r="DX124" s="885"/>
      <c r="DY124" s="885"/>
      <c r="DZ124" s="886"/>
    </row>
    <row r="125" spans="1:130" s="230" customFormat="1" ht="26.25" customHeight="1" x14ac:dyDescent="0.15">
      <c r="A125" s="856"/>
      <c r="B125" s="857"/>
      <c r="C125" s="851" t="s">
        <v>447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459</v>
      </c>
      <c r="CL125" s="888"/>
      <c r="CM125" s="888"/>
      <c r="CN125" s="888"/>
      <c r="CO125" s="889"/>
      <c r="CP125" s="896" t="s">
        <v>460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463</v>
      </c>
      <c r="AY127" s="848"/>
      <c r="AZ127" s="848"/>
      <c r="BA127" s="848"/>
      <c r="BB127" s="848"/>
      <c r="BC127" s="848"/>
      <c r="BD127" s="848"/>
      <c r="BE127" s="849"/>
      <c r="BF127" s="847" t="s">
        <v>464</v>
      </c>
      <c r="BG127" s="848"/>
      <c r="BH127" s="848"/>
      <c r="BI127" s="848"/>
      <c r="BJ127" s="848"/>
      <c r="BK127" s="848"/>
      <c r="BL127" s="849"/>
      <c r="BM127" s="847" t="s">
        <v>465</v>
      </c>
      <c r="BN127" s="848"/>
      <c r="BO127" s="848"/>
      <c r="BP127" s="848"/>
      <c r="BQ127" s="848"/>
      <c r="BR127" s="848"/>
      <c r="BS127" s="849"/>
      <c r="BT127" s="847" t="s">
        <v>466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469</v>
      </c>
      <c r="X128" s="834"/>
      <c r="Y128" s="834"/>
      <c r="Z128" s="835"/>
      <c r="AA128" s="836">
        <v>7788</v>
      </c>
      <c r="AB128" s="837"/>
      <c r="AC128" s="837"/>
      <c r="AD128" s="837"/>
      <c r="AE128" s="838"/>
      <c r="AF128" s="839">
        <v>5423</v>
      </c>
      <c r="AG128" s="837"/>
      <c r="AH128" s="837"/>
      <c r="AI128" s="837"/>
      <c r="AJ128" s="838"/>
      <c r="AK128" s="839">
        <v>2814</v>
      </c>
      <c r="AL128" s="837"/>
      <c r="AM128" s="837"/>
      <c r="AN128" s="837"/>
      <c r="AO128" s="838"/>
      <c r="AP128" s="840"/>
      <c r="AQ128" s="841"/>
      <c r="AR128" s="841"/>
      <c r="AS128" s="841"/>
      <c r="AT128" s="842"/>
      <c r="AU128" s="232"/>
      <c r="AV128" s="232"/>
      <c r="AW128" s="232"/>
      <c r="AX128" s="843" t="s">
        <v>470</v>
      </c>
      <c r="AY128" s="844"/>
      <c r="AZ128" s="844"/>
      <c r="BA128" s="844"/>
      <c r="BB128" s="844"/>
      <c r="BC128" s="844"/>
      <c r="BD128" s="844"/>
      <c r="BE128" s="845"/>
      <c r="BF128" s="822" t="s">
        <v>122</v>
      </c>
      <c r="BG128" s="823"/>
      <c r="BH128" s="823"/>
      <c r="BI128" s="823"/>
      <c r="BJ128" s="823"/>
      <c r="BK128" s="823"/>
      <c r="BL128" s="846"/>
      <c r="BM128" s="822">
        <v>13.67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471</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472</v>
      </c>
      <c r="X129" s="813"/>
      <c r="Y129" s="813"/>
      <c r="Z129" s="814"/>
      <c r="AA129" s="815">
        <v>8510448</v>
      </c>
      <c r="AB129" s="816"/>
      <c r="AC129" s="816"/>
      <c r="AD129" s="816"/>
      <c r="AE129" s="817"/>
      <c r="AF129" s="818">
        <v>8332088</v>
      </c>
      <c r="AG129" s="816"/>
      <c r="AH129" s="816"/>
      <c r="AI129" s="816"/>
      <c r="AJ129" s="817"/>
      <c r="AK129" s="818">
        <v>8308427</v>
      </c>
      <c r="AL129" s="816"/>
      <c r="AM129" s="816"/>
      <c r="AN129" s="816"/>
      <c r="AO129" s="817"/>
      <c r="AP129" s="819"/>
      <c r="AQ129" s="820"/>
      <c r="AR129" s="820"/>
      <c r="AS129" s="820"/>
      <c r="AT129" s="821"/>
      <c r="AU129" s="233"/>
      <c r="AV129" s="233"/>
      <c r="AW129" s="233"/>
      <c r="AX129" s="787" t="s">
        <v>473</v>
      </c>
      <c r="AY129" s="788"/>
      <c r="AZ129" s="788"/>
      <c r="BA129" s="788"/>
      <c r="BB129" s="788"/>
      <c r="BC129" s="788"/>
      <c r="BD129" s="788"/>
      <c r="BE129" s="789"/>
      <c r="BF129" s="806" t="s">
        <v>122</v>
      </c>
      <c r="BG129" s="807"/>
      <c r="BH129" s="807"/>
      <c r="BI129" s="807"/>
      <c r="BJ129" s="807"/>
      <c r="BK129" s="807"/>
      <c r="BL129" s="808"/>
      <c r="BM129" s="806">
        <v>18.670000000000002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475</v>
      </c>
      <c r="X130" s="813"/>
      <c r="Y130" s="813"/>
      <c r="Z130" s="814"/>
      <c r="AA130" s="815">
        <v>1454702</v>
      </c>
      <c r="AB130" s="816"/>
      <c r="AC130" s="816"/>
      <c r="AD130" s="816"/>
      <c r="AE130" s="817"/>
      <c r="AF130" s="818">
        <v>1434017</v>
      </c>
      <c r="AG130" s="816"/>
      <c r="AH130" s="816"/>
      <c r="AI130" s="816"/>
      <c r="AJ130" s="817"/>
      <c r="AK130" s="818">
        <v>1383829</v>
      </c>
      <c r="AL130" s="816"/>
      <c r="AM130" s="816"/>
      <c r="AN130" s="816"/>
      <c r="AO130" s="817"/>
      <c r="AP130" s="819"/>
      <c r="AQ130" s="820"/>
      <c r="AR130" s="820"/>
      <c r="AS130" s="820"/>
      <c r="AT130" s="821"/>
      <c r="AU130" s="233"/>
      <c r="AV130" s="233"/>
      <c r="AW130" s="233"/>
      <c r="AX130" s="787" t="s">
        <v>476</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477</v>
      </c>
      <c r="X131" s="797"/>
      <c r="Y131" s="797"/>
      <c r="Z131" s="798"/>
      <c r="AA131" s="799">
        <v>7055746</v>
      </c>
      <c r="AB131" s="800"/>
      <c r="AC131" s="800"/>
      <c r="AD131" s="800"/>
      <c r="AE131" s="801"/>
      <c r="AF131" s="802">
        <v>6898071</v>
      </c>
      <c r="AG131" s="800"/>
      <c r="AH131" s="800"/>
      <c r="AI131" s="800"/>
      <c r="AJ131" s="801"/>
      <c r="AK131" s="802">
        <v>6924598</v>
      </c>
      <c r="AL131" s="800"/>
      <c r="AM131" s="800"/>
      <c r="AN131" s="800"/>
      <c r="AO131" s="801"/>
      <c r="AP131" s="803"/>
      <c r="AQ131" s="804"/>
      <c r="AR131" s="804"/>
      <c r="AS131" s="804"/>
      <c r="AT131" s="805"/>
      <c r="AU131" s="233"/>
      <c r="AV131" s="233"/>
      <c r="AW131" s="233"/>
      <c r="AX131" s="765" t="s">
        <v>478</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480</v>
      </c>
      <c r="W132" s="778"/>
      <c r="X132" s="778"/>
      <c r="Y132" s="778"/>
      <c r="Z132" s="779"/>
      <c r="AA132" s="780">
        <v>8.9836850699999999</v>
      </c>
      <c r="AB132" s="781"/>
      <c r="AC132" s="781"/>
      <c r="AD132" s="781"/>
      <c r="AE132" s="782"/>
      <c r="AF132" s="783">
        <v>9.2456572280000007</v>
      </c>
      <c r="AG132" s="781"/>
      <c r="AH132" s="781"/>
      <c r="AI132" s="781"/>
      <c r="AJ132" s="782"/>
      <c r="AK132" s="783">
        <v>8.5110789100000002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481</v>
      </c>
      <c r="W133" s="757"/>
      <c r="X133" s="757"/>
      <c r="Y133" s="757"/>
      <c r="Z133" s="758"/>
      <c r="AA133" s="759">
        <v>9</v>
      </c>
      <c r="AB133" s="760"/>
      <c r="AC133" s="760"/>
      <c r="AD133" s="760"/>
      <c r="AE133" s="761"/>
      <c r="AF133" s="759">
        <v>9.1999999999999993</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1NwuboJE94FZCemB8v9Phm25vN/q8WvPfwEHIZxyWqDXcrfn4g/1e0h0hzefC2Z4iXcaYoJmVCpC/aZpzorUQ==" saltValue="e4ahRL6CXx1m0TpnuWHT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mwAfsr9XlIb//VBgXv3j0kjraPbi0N08KYY6wANCRTXFi1Bs4GFMndNV6BsMEo2n6tSHhbqv9b25s1kVHYJWA==" saltValue="TdYK5pHR37lEi3R/RiwVr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b6hTcsZzzXaLOTEiCoubwbC2ClG4UIWwJuSr1xZ0E3YdcnwdPCKeDnn1ImbT+9/7jfBZyGb51gHjZQkO5ED2g==" saltValue="9FASWqzEI0GWq/wty/bev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485</v>
      </c>
      <c r="AP7" s="272"/>
      <c r="AQ7" s="273" t="s">
        <v>486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487</v>
      </c>
      <c r="AQ8" s="279" t="s">
        <v>488</v>
      </c>
      <c r="AR8" s="280" t="s">
        <v>489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490</v>
      </c>
      <c r="AL9" s="1167"/>
      <c r="AM9" s="1167"/>
      <c r="AN9" s="1168"/>
      <c r="AO9" s="281">
        <v>2550478</v>
      </c>
      <c r="AP9" s="281">
        <v>120402</v>
      </c>
      <c r="AQ9" s="282">
        <v>67248</v>
      </c>
      <c r="AR9" s="283">
        <v>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491</v>
      </c>
      <c r="AL10" s="1167"/>
      <c r="AM10" s="1167"/>
      <c r="AN10" s="1168"/>
      <c r="AO10" s="284">
        <v>424039</v>
      </c>
      <c r="AP10" s="284">
        <v>20018</v>
      </c>
      <c r="AQ10" s="285">
        <v>9038</v>
      </c>
      <c r="AR10" s="286">
        <v>121.5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492</v>
      </c>
      <c r="AL11" s="1167"/>
      <c r="AM11" s="1167"/>
      <c r="AN11" s="1168"/>
      <c r="AO11" s="284">
        <v>100657</v>
      </c>
      <c r="AP11" s="284">
        <v>4752</v>
      </c>
      <c r="AQ11" s="285">
        <v>320</v>
      </c>
      <c r="AR11" s="286">
        <v>1385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493</v>
      </c>
      <c r="AL12" s="1167"/>
      <c r="AM12" s="1167"/>
      <c r="AN12" s="1168"/>
      <c r="AO12" s="284" t="s">
        <v>494</v>
      </c>
      <c r="AP12" s="284" t="s">
        <v>494</v>
      </c>
      <c r="AQ12" s="285">
        <v>22</v>
      </c>
      <c r="AR12" s="286" t="s">
        <v>494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495</v>
      </c>
      <c r="AL13" s="1167"/>
      <c r="AM13" s="1167"/>
      <c r="AN13" s="1168"/>
      <c r="AO13" s="284">
        <v>153327</v>
      </c>
      <c r="AP13" s="284">
        <v>7238</v>
      </c>
      <c r="AQ13" s="285">
        <v>2764</v>
      </c>
      <c r="AR13" s="286">
        <v>161.9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496</v>
      </c>
      <c r="AL14" s="1167"/>
      <c r="AM14" s="1167"/>
      <c r="AN14" s="1168"/>
      <c r="AO14" s="284">
        <v>49903</v>
      </c>
      <c r="AP14" s="284">
        <v>2356</v>
      </c>
      <c r="AQ14" s="285">
        <v>1165</v>
      </c>
      <c r="AR14" s="286">
        <v>102.2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497</v>
      </c>
      <c r="AL15" s="1170"/>
      <c r="AM15" s="1170"/>
      <c r="AN15" s="1171"/>
      <c r="AO15" s="284">
        <v>-110904</v>
      </c>
      <c r="AP15" s="284">
        <v>-5236</v>
      </c>
      <c r="AQ15" s="285">
        <v>-3941</v>
      </c>
      <c r="AR15" s="286">
        <v>32.9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3167500</v>
      </c>
      <c r="AP16" s="284">
        <v>149530</v>
      </c>
      <c r="AQ16" s="285">
        <v>76616</v>
      </c>
      <c r="AR16" s="286">
        <v>95.2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502</v>
      </c>
      <c r="AL21" s="1173"/>
      <c r="AM21" s="1173"/>
      <c r="AN21" s="1174"/>
      <c r="AO21" s="297">
        <v>12.56</v>
      </c>
      <c r="AP21" s="298">
        <v>6.73</v>
      </c>
      <c r="AQ21" s="299">
        <v>5.83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503</v>
      </c>
      <c r="AL22" s="1173"/>
      <c r="AM22" s="1173"/>
      <c r="AN22" s="1174"/>
      <c r="AO22" s="302">
        <v>96.5</v>
      </c>
      <c r="AP22" s="303">
        <v>96.9</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485</v>
      </c>
      <c r="AP30" s="272"/>
      <c r="AQ30" s="273" t="s">
        <v>486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487</v>
      </c>
      <c r="AQ31" s="279" t="s">
        <v>488</v>
      </c>
      <c r="AR31" s="280" t="s">
        <v>489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507</v>
      </c>
      <c r="AL32" s="1157"/>
      <c r="AM32" s="1157"/>
      <c r="AN32" s="1158"/>
      <c r="AO32" s="312">
        <v>1670415</v>
      </c>
      <c r="AP32" s="312">
        <v>78856</v>
      </c>
      <c r="AQ32" s="313">
        <v>33390</v>
      </c>
      <c r="AR32" s="314">
        <v>136.19999999999999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508</v>
      </c>
      <c r="AL33" s="1157"/>
      <c r="AM33" s="1157"/>
      <c r="AN33" s="1158"/>
      <c r="AO33" s="312" t="s">
        <v>494</v>
      </c>
      <c r="AP33" s="312" t="s">
        <v>494</v>
      </c>
      <c r="AQ33" s="313" t="s">
        <v>494</v>
      </c>
      <c r="AR33" s="314" t="s">
        <v>494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509</v>
      </c>
      <c r="AL34" s="1157"/>
      <c r="AM34" s="1157"/>
      <c r="AN34" s="1158"/>
      <c r="AO34" s="312" t="s">
        <v>494</v>
      </c>
      <c r="AP34" s="312" t="s">
        <v>494</v>
      </c>
      <c r="AQ34" s="313" t="s">
        <v>494</v>
      </c>
      <c r="AR34" s="314" t="s">
        <v>494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510</v>
      </c>
      <c r="AL35" s="1157"/>
      <c r="AM35" s="1157"/>
      <c r="AN35" s="1158"/>
      <c r="AO35" s="312">
        <v>296527</v>
      </c>
      <c r="AP35" s="312">
        <v>13998</v>
      </c>
      <c r="AQ35" s="313">
        <v>8851</v>
      </c>
      <c r="AR35" s="314">
        <v>58.2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511</v>
      </c>
      <c r="AL36" s="1157"/>
      <c r="AM36" s="1157"/>
      <c r="AN36" s="1158"/>
      <c r="AO36" s="312">
        <v>9059</v>
      </c>
      <c r="AP36" s="312">
        <v>428</v>
      </c>
      <c r="AQ36" s="313">
        <v>2033</v>
      </c>
      <c r="AR36" s="314">
        <v>-78.900000000000006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512</v>
      </c>
      <c r="AL37" s="1157"/>
      <c r="AM37" s="1157"/>
      <c r="AN37" s="1158"/>
      <c r="AO37" s="312" t="s">
        <v>494</v>
      </c>
      <c r="AP37" s="312" t="s">
        <v>494</v>
      </c>
      <c r="AQ37" s="313">
        <v>640</v>
      </c>
      <c r="AR37" s="314" t="s">
        <v>494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513</v>
      </c>
      <c r="AL38" s="1160"/>
      <c r="AM38" s="1160"/>
      <c r="AN38" s="1161"/>
      <c r="AO38" s="315" t="s">
        <v>494</v>
      </c>
      <c r="AP38" s="315" t="s">
        <v>494</v>
      </c>
      <c r="AQ38" s="316">
        <v>1</v>
      </c>
      <c r="AR38" s="304" t="s">
        <v>494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514</v>
      </c>
      <c r="AL39" s="1160"/>
      <c r="AM39" s="1160"/>
      <c r="AN39" s="1161"/>
      <c r="AO39" s="312">
        <v>-2814</v>
      </c>
      <c r="AP39" s="312">
        <v>-133</v>
      </c>
      <c r="AQ39" s="313">
        <v>-3025</v>
      </c>
      <c r="AR39" s="314">
        <v>-95.6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515</v>
      </c>
      <c r="AL40" s="1157"/>
      <c r="AM40" s="1157"/>
      <c r="AN40" s="1158"/>
      <c r="AO40" s="312">
        <v>-1383829</v>
      </c>
      <c r="AP40" s="312">
        <v>-65327</v>
      </c>
      <c r="AQ40" s="313">
        <v>-26876</v>
      </c>
      <c r="AR40" s="314">
        <v>143.1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589358</v>
      </c>
      <c r="AP41" s="312">
        <v>27822</v>
      </c>
      <c r="AQ41" s="313">
        <v>15015</v>
      </c>
      <c r="AR41" s="314">
        <v>85.3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485</v>
      </c>
      <c r="AN49" s="1151" t="s">
        <v>518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519</v>
      </c>
      <c r="AO50" s="329" t="s">
        <v>520</v>
      </c>
      <c r="AP50" s="330" t="s">
        <v>521</v>
      </c>
      <c r="AQ50" s="331" t="s">
        <v>522</v>
      </c>
      <c r="AR50" s="332" t="s">
        <v>523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4469349</v>
      </c>
      <c r="AN51" s="334">
        <v>198048</v>
      </c>
      <c r="AO51" s="335">
        <v>51.6</v>
      </c>
      <c r="AP51" s="336">
        <v>51264</v>
      </c>
      <c r="AQ51" s="337">
        <v>8.1999999999999993</v>
      </c>
      <c r="AR51" s="338">
        <v>43.4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1882449</v>
      </c>
      <c r="AN52" s="342">
        <v>83416</v>
      </c>
      <c r="AO52" s="343">
        <v>98.2</v>
      </c>
      <c r="AP52" s="344">
        <v>26040</v>
      </c>
      <c r="AQ52" s="345">
        <v>4.5</v>
      </c>
      <c r="AR52" s="346">
        <v>93.7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3575982</v>
      </c>
      <c r="AN53" s="334">
        <v>160827</v>
      </c>
      <c r="AO53" s="335">
        <v>-18.8</v>
      </c>
      <c r="AP53" s="336">
        <v>52068</v>
      </c>
      <c r="AQ53" s="337">
        <v>1.6</v>
      </c>
      <c r="AR53" s="338">
        <v>-20.399999999999999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1598278</v>
      </c>
      <c r="AN54" s="342">
        <v>71881</v>
      </c>
      <c r="AO54" s="343">
        <v>-13.8</v>
      </c>
      <c r="AP54" s="344">
        <v>26936</v>
      </c>
      <c r="AQ54" s="345">
        <v>3.4</v>
      </c>
      <c r="AR54" s="346">
        <v>-17.2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3083444</v>
      </c>
      <c r="AN55" s="334">
        <v>141015</v>
      </c>
      <c r="AO55" s="335">
        <v>-12.3</v>
      </c>
      <c r="AP55" s="336">
        <v>47161</v>
      </c>
      <c r="AQ55" s="337">
        <v>-9.4</v>
      </c>
      <c r="AR55" s="338">
        <v>-2.9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1285709</v>
      </c>
      <c r="AN56" s="342">
        <v>58799</v>
      </c>
      <c r="AO56" s="343">
        <v>-18.2</v>
      </c>
      <c r="AP56" s="344">
        <v>24595</v>
      </c>
      <c r="AQ56" s="345">
        <v>-8.6999999999999993</v>
      </c>
      <c r="AR56" s="346">
        <v>-9.5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1888760</v>
      </c>
      <c r="AN57" s="334">
        <v>87833</v>
      </c>
      <c r="AO57" s="335">
        <v>-37.700000000000003</v>
      </c>
      <c r="AP57" s="336">
        <v>43423</v>
      </c>
      <c r="AQ57" s="337">
        <v>-7.9</v>
      </c>
      <c r="AR57" s="338">
        <v>-29.8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691695</v>
      </c>
      <c r="AN58" s="342">
        <v>32166</v>
      </c>
      <c r="AO58" s="343">
        <v>-45.3</v>
      </c>
      <c r="AP58" s="344">
        <v>22207</v>
      </c>
      <c r="AQ58" s="345">
        <v>-9.6999999999999993</v>
      </c>
      <c r="AR58" s="346">
        <v>-35.6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1677080</v>
      </c>
      <c r="AN59" s="334">
        <v>79171</v>
      </c>
      <c r="AO59" s="335">
        <v>-9.9</v>
      </c>
      <c r="AP59" s="336">
        <v>45265</v>
      </c>
      <c r="AQ59" s="337">
        <v>4.2</v>
      </c>
      <c r="AR59" s="338">
        <v>-14.1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743140</v>
      </c>
      <c r="AN60" s="342">
        <v>35082</v>
      </c>
      <c r="AO60" s="343">
        <v>9.1</v>
      </c>
      <c r="AP60" s="344">
        <v>22600</v>
      </c>
      <c r="AQ60" s="345">
        <v>1.8</v>
      </c>
      <c r="AR60" s="346">
        <v>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2938923</v>
      </c>
      <c r="AN61" s="349">
        <v>133379</v>
      </c>
      <c r="AO61" s="350">
        <v>-5.4</v>
      </c>
      <c r="AP61" s="351">
        <v>47836</v>
      </c>
      <c r="AQ61" s="352">
        <v>-0.7</v>
      </c>
      <c r="AR61" s="338">
        <v>-4.7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1240254</v>
      </c>
      <c r="AN62" s="342">
        <v>56269</v>
      </c>
      <c r="AO62" s="343">
        <v>6</v>
      </c>
      <c r="AP62" s="344">
        <v>24476</v>
      </c>
      <c r="AQ62" s="345">
        <v>-1.7</v>
      </c>
      <c r="AR62" s="346">
        <v>7.7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fK1Q/T8I8byH1FXiBIvJMb9ja+6oZkQWTOWzrBzAmIjwORiA2CGPORn/PBiQ3NcvGRKUhOlm2N0rOETk6M1pA==" saltValue="rvJsyJEgPaBpkumET/VG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row r="120" spans="125:125" ht="13.5" hidden="1" customHeight="1" x14ac:dyDescent="0.15"/>
    <row r="121" spans="125:125" ht="13.5" hidden="1" customHeight="1" x14ac:dyDescent="0.15">
      <c r="DU121" s="259"/>
    </row>
  </sheetData>
  <sheetProtection algorithmName="SHA-512" hashValue="yRm6N7kLPUh5YSUk7MbBZvbU9pfshI6iKSruulxd9Cy19P0byms4nqZZauNtf0NnONk9EVoIRnsh+mkBZirAWw==" saltValue="EfCyWHzoCslFbdaJyjcjr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482</v>
      </c>
    </row>
  </sheetData>
  <sheetProtection algorithmName="SHA-512" hashValue="MUNmTAF8x+s4y9APtxdLhMM5PqXoFuLLmQhgz01UnamdbEVbi2G1mw4VmSgZryTyLIa49OEXFRTidFAxlGBueg==" saltValue="GS6g1yXw0XmTTxHFW/4uz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5" t="s">
        <v>3</v>
      </c>
      <c r="D47" s="1175"/>
      <c r="E47" s="1176"/>
      <c r="F47" s="11">
        <v>19.190000000000001</v>
      </c>
      <c r="G47" s="12">
        <v>18.23</v>
      </c>
      <c r="H47" s="12">
        <v>18.63</v>
      </c>
      <c r="I47" s="12">
        <v>20.43</v>
      </c>
      <c r="J47" s="13">
        <v>22.44</v>
      </c>
    </row>
    <row r="48" spans="2:10" ht="57.75" customHeight="1" x14ac:dyDescent="0.15">
      <c r="B48" s="14"/>
      <c r="C48" s="1177" t="s">
        <v>4</v>
      </c>
      <c r="D48" s="1177"/>
      <c r="E48" s="1178"/>
      <c r="F48" s="15">
        <v>3.11</v>
      </c>
      <c r="G48" s="16">
        <v>2.3199999999999998</v>
      </c>
      <c r="H48" s="16">
        <v>2.78</v>
      </c>
      <c r="I48" s="16">
        <v>3.97</v>
      </c>
      <c r="J48" s="17">
        <v>5.03</v>
      </c>
    </row>
    <row r="49" spans="2:10" ht="57.75" customHeight="1" thickBot="1" x14ac:dyDescent="0.2">
      <c r="B49" s="18"/>
      <c r="C49" s="1179" t="s">
        <v>5</v>
      </c>
      <c r="D49" s="1179"/>
      <c r="E49" s="1180"/>
      <c r="F49" s="19" t="s">
        <v>537</v>
      </c>
      <c r="G49" s="20" t="s">
        <v>538</v>
      </c>
      <c r="H49" s="20">
        <v>0.56999999999999995</v>
      </c>
      <c r="I49" s="20">
        <v>1.1499999999999999</v>
      </c>
      <c r="J49" s="21">
        <v>1.08</v>
      </c>
    </row>
    <row r="50" spans="2:10" x14ac:dyDescent="0.15"/>
  </sheetData>
  <sheetProtection algorithmName="SHA-512" hashValue="1EgbDXQXzUJkSLXL3EWEoQ9eQCq+OU0GN60NyuTfPPJ9m2MisBQVTxH16IkdqXoM5njVXxMBJ4NLXQ7SBvDQ1Q==" saltValue="x+tS4LkB2GDx8Li6oxM9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岸本　綱</cp:lastModifiedBy>
  <cp:lastPrinted>2025-03-06T07:49:09Z</cp:lastPrinted>
  <dcterms:created xsi:type="dcterms:W3CDTF">2025-02-19T04:42:58Z</dcterms:created>
  <dcterms:modified xsi:type="dcterms:W3CDTF">2025-09-17T23:41:19Z</dcterms:modified>
  <cp:category/>
</cp:coreProperties>
</file>