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T:\2110総務課\004　財政\40ホームページ管理（町の行財政）\250930更新依頼分\"/>
    </mc:Choice>
  </mc:AlternateContent>
  <xr:revisionPtr revIDLastSave="0" documentId="13_ncr:1_{0677868D-76C9-439C-9F04-F6A59A3EB993}"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C36" i="10"/>
  <c r="BE35" i="10"/>
  <c r="AM35" i="10"/>
  <c r="C35" i="10"/>
  <c r="BW34" i="10"/>
  <c r="BW35" i="10" s="1"/>
  <c r="BW36" i="10" s="1"/>
  <c r="BW37" i="10" s="1"/>
  <c r="BW38" i="10" s="1"/>
  <c r="BW39" i="10" s="1"/>
  <c r="BW40" i="10" s="1"/>
  <c r="BW41" i="10" s="1"/>
  <c r="BW42" i="10" s="1"/>
  <c r="BW43" i="10" s="1"/>
  <c r="C34" i="10"/>
  <c r="CO34" i="10" l="1"/>
  <c r="CO35" i="10" s="1"/>
  <c r="CO36" i="10" s="1"/>
  <c r="CO37" i="10" s="1"/>
  <c r="CO38" i="10" s="1"/>
  <c r="CO39" i="10" s="1"/>
  <c r="CO40" i="10" s="1"/>
  <c r="CO41" i="10" s="1"/>
  <c r="CO42" i="10" s="1"/>
  <c r="CO43"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<sst xmlns="http://schemas.openxmlformats.org/spreadsheetml/2006/main" count="1166" uniqueCount="582">
  <si>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</si>
  <si>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</si>
  <si>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</si>
  <si>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</si>
  <si>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</si>
  <si>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</si>
  <si>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</si>
  <si>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</si>
  <si>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</si>
  <si>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</si>
  <si>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</si>
  <si>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</si>
  <si>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</si>
  <si>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</si>
  <si>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</si>
  <si>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</si>
  <si>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</si>
  <si>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</si>
  <si>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</si>
  <si>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</si>
  <si>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</si>
  <si>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</si>
  <si>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</si>
  <si>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</si>
  <si>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</si>
  <si>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</si>
  <si>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</si>
  <si>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</si>
  <si>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</si>
  <si>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</si>
  <si>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</si>
  <si>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</si>
  <si>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</si>
  <si>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</si>
  <si>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</si>
  <si>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</si>
  <si>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</si>
  <si>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</si>
  <si>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</si>
  <si>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</si>
  <si>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</si>
  <si>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</si>
  <si>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</si>
  <si>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</si>
  <si>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</si>
  <si>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</si>
  <si>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</si>
  <si>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</si>
  <si>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</si>
  <si>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</si>
  <si>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</si>
  <si>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</si>
  <si>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</si>
  <si>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</si>
  <si>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</si>
  <si>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</si>
  <si>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</si>
  <si>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</si>
  <si>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</si>
  <si>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</si>
  <si>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</si>
  <si>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</si>
  <si>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</si>
  <si>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</si>
  <si>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</si>
  <si>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</si>
  <si>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</si>
  <si>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</si>
  <si>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</si>
  <si>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</si>
  <si>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</si>
  <si>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</si>
  <si>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</si>
  <si>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</si>
  <si>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</si>
  <si>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</si>
  <si>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</si>
  <si>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</si>
  <si>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</si>
  <si>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</si>
  <si>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</si>
  <si>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</si>
  <si>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</si>
  <si>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</si>
  <si>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</si>
  <si>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</si>
  <si>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</si>
  <si>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</si>
  <si>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</si>
  <si>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</si>
  <si>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</si>
  <si>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</si>
  <si>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</si>
  <si>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</si>
  <si>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中土佐町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</si>
  <si>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</si>
  <si>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</si>
  <si>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</si>
  <si>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</si>
  <si>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</si>
  <si>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</si>
  <si>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</si>
  <si>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</si>
  <si>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</si>
  <si>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</si>
  <si>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</si>
  <si>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</si>
  <si>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</si>
  <si>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</si>
  <si>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</si>
  <si>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</si>
  <si>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</si>
  <si>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</si>
  <si>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</si>
  <si>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</si>
  <si>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</si>
  <si>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</si>
  <si>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</si>
  <si>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</si>
  <si>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</si>
  <si>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</si>
  <si>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</si>
  <si>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</si>
  <si>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</si>
  <si>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</si>
  <si>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</si>
  <si>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</si>
  <si>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</si>
  <si>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</si>
  <si>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</si>
  <si>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</si>
  <si>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</si>
  <si>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</si>
  <si>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</si>
  <si>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</si>
  <si>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</si>
  <si>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</si>
  <si>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</si>
  <si>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</si>
  <si>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</si>
  <si>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</si>
  <si>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</si>
  <si>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6"/>
  </si>
  <si>
    <t>うち日本人(％)</t>
    <phoneticPr fontId="5"/>
  </si>
  <si>
    <t>-3.0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</si>
  <si>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</si>
  <si>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</si>
  <si>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</si>
  <si>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</si>
  <si>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</si>
  <si>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</si>
  <si>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</si>
  <si>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</si>
  <si>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</si>
  <si>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</si>
  <si>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</si>
  <si>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</si>
  <si>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</si>
  <si>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</si>
  <si>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</si>
  <si>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</si>
  <si>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</si>
  <si>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</si>
  <si>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</si>
  <si>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</si>
  <si>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</si>
  <si>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</si>
  <si>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</si>
  <si>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</si>
  <si>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</si>
  <si>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</si>
  <si>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</si>
  <si>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</si>
  <si>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</si>
  <si>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</si>
  <si>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</si>
  <si>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</si>
  <si>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</si>
  <si>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</si>
  <si>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</si>
  <si>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</si>
  <si>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</si>
  <si>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</si>
  <si>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</si>
  <si>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</si>
  <si>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</si>
  <si>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</si>
  <si>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</si>
  <si>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</si>
  <si>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</si>
  <si>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</si>
  <si>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</si>
  <si>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</si>
  <si>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</si>
  <si>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</si>
  <si>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</si>
  <si>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</si>
  <si>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</si>
  <si>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</si>
  <si>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</si>
  <si>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</si>
  <si>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</si>
  <si>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</si>
  <si>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</si>
  <si>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高知県中土佐町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</si>
  <si>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</si>
  <si>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</si>
  <si>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</si>
  <si>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</si>
  <si>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</si>
  <si>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</si>
  <si>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</si>
  <si>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</si>
  <si>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</si>
  <si>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</si>
  <si>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</si>
  <si>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</si>
  <si>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</si>
  <si>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</si>
  <si>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</si>
  <si>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</si>
  <si>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</si>
  <si>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</si>
  <si>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</si>
  <si>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</si>
  <si>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</si>
  <si>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</si>
  <si>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</si>
  <si>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</si>
  <si>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</si>
  <si>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</si>
  <si>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</si>
  <si>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</si>
  <si>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</si>
  <si>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</si>
  <si>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</si>
  <si>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</si>
  <si>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</si>
  <si>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</si>
  <si>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</si>
  <si>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</si>
  <si>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</si>
  <si>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</si>
  <si>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</si>
  <si>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</si>
  <si>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</si>
  <si>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</si>
  <si>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</si>
  <si>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</si>
  <si>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</si>
  <si>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</si>
  <si>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</si>
  <si>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</si>
  <si>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</si>
  <si>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</si>
  <si>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</si>
  <si>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</si>
  <si>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</si>
  <si>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</si>
  <si>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</si>
  <si>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</si>
  <si>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</si>
  <si>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</si>
  <si>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</si>
  <si>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</si>
  <si>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</si>
  <si>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</si>
  <si>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</si>
  <si>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</si>
  <si>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</si>
  <si>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</si>
  <si>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</si>
  <si>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</si>
  <si>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</si>
  <si>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</si>
  <si>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</si>
  <si>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</si>
  <si>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</si>
  <si>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</si>
  <si>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</si>
  <si>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</si>
  <si>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</si>
  <si>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</si>
  <si>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</si>
  <si>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</si>
  <si>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</si>
  <si>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</si>
  <si>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</si>
  <si>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</si>
  <si>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</si>
  <si>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</si>
  <si>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</si>
  <si>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</si>
  <si>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</si>
  <si>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</si>
  <si>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</si>
  <si>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</si>
  <si>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</si>
  <si>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</si>
  <si>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</si>
  <si>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</si>
  <si>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</si>
  <si>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</si>
  <si>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</si>
  <si>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</si>
  <si>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</si>
  <si>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</si>
  <si>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</si>
  <si>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</si>
  <si>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</si>
  <si>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</si>
  <si>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</si>
  <si>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</si>
  <si>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</si>
  <si>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</si>
  <si>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</si>
  <si>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</si>
  <si>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</si>
  <si>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</si>
  <si>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</si>
  <si>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</si>
  <si>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</si>
  <si>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</si>
  <si>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</si>
  <si>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</si>
  <si>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</si>
  <si>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</si>
  <si>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</si>
  <si>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</si>
  <si>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</si>
  <si>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</si>
  <si>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</si>
  <si>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</si>
  <si>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</si>
  <si>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</si>
  <si>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</si>
  <si>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</si>
  <si>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</si>
  <si>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</si>
  <si>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</si>
  <si>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</si>
  <si>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</si>
  <si>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</si>
  <si>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</si>
  <si>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</si>
  <si>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</si>
  <si>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</si>
  <si>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</si>
  <si>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</si>
  <si>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</si>
  <si>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</si>
  <si>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</si>
  <si>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</si>
  <si>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</si>
  <si>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</si>
  <si>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高知県中土佐町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</si>
  <si>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</si>
  <si>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</si>
  <si>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</si>
  <si>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</si>
  <si>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</si>
  <si>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</si>
  <si>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</si>
  <si>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</si>
  <si>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</si>
  <si>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</si>
  <si>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</si>
  <si>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</si>
  <si>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</si>
  <si>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</si>
  <si>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</si>
  <si>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</si>
  <si>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</si>
  <si>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</si>
  <si>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</si>
  <si>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</si>
  <si>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</si>
  <si>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</si>
  <si>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</si>
  <si>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</si>
  <si>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</si>
  <si>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</si>
  <si>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</si>
  <si>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</si>
  <si>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</si>
  <si>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</si>
  <si>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</si>
  <si>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</si>
  <si>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</si>
  <si>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</si>
  <si>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</si>
  <si>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</si>
  <si>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</si>
  <si>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</si>
  <si>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</si>
  <si>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</si>
  <si>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</si>
  <si>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</si>
  <si>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</si>
  <si>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</si>
  <si>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</si>
  <si>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</si>
  <si>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</si>
  <si>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</si>
  <si>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</si>
  <si>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</si>
  <si>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</si>
  <si>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</si>
  <si>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</si>
  <si>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</si>
  <si>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</si>
  <si>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</si>
  <si>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</si>
  <si>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</si>
  <si>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</si>
  <si>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</si>
  <si>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</si>
  <si>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</si>
  <si>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</si>
  <si>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</si>
  <si>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</si>
  <si>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</si>
  <si>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</si>
  <si>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</si>
  <si>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</si>
  <si>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</si>
  <si>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</si>
  <si>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</si>
  <si>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</si>
  <si>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</si>
  <si>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</si>
  <si>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</si>
  <si>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</si>
  <si>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</si>
  <si>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</si>
  <si>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</si>
  <si>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</si>
  <si>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</si>
  <si>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</si>
  <si>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</si>
  <si>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</si>
  <si>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</si>
  <si>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</si>
  <si>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</si>
  <si>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</si>
  <si>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</si>
  <si>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</si>
  <si>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</si>
  <si>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</si>
  <si>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</si>
  <si>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</si>
  <si>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</si>
  <si>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</si>
  <si>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</si>
  <si>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</si>
  <si>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</si>
  <si>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</si>
  <si>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</si>
  <si>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</si>
  <si>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</si>
  <si>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</si>
  <si>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</si>
  <si>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</si>
  <si>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</si>
  <si>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</si>
  <si>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</si>
  <si>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</si>
  <si>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</si>
  <si>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</si>
  <si>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</si>
  <si>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</si>
  <si>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</si>
  <si>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</si>
  <si>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</si>
  <si>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</si>
  <si>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</si>
  <si>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</si>
  <si>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</si>
  <si>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</si>
  <si>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</si>
  <si>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</si>
  <si>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</si>
  <si>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</si>
  <si>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</si>
  <si>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</si>
  <si>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</si>
  <si>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</si>
  <si>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</si>
  <si>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</si>
  <si>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</si>
  <si>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</si>
  <si>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</si>
  <si>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</si>
  <si>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</si>
  <si>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</si>
  <si>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</si>
  <si>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</si>
  <si>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</si>
  <si>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</si>
  <si>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</si>
  <si>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</si>
  <si>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</si>
  <si>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</si>
  <si>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</si>
  <si>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</si>
  <si>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</si>
  <si>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</si>
  <si>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</si>
  <si>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</si>
  <si>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</si>
  <si>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</si>
  <si>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</si>
  <si>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</si>
  <si>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</si>
  <si>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</si>
  <si>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</si>
  <si>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</si>
  <si>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</si>
  <si>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</si>
  <si>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</si>
  <si>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</si>
  <si>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</si>
  <si>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</si>
  <si>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</si>
  <si>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</si>
  <si>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</si>
  <si>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</si>
  <si>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</si>
  <si>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</si>
  <si>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</si>
  <si>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</si>
  <si>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7.56</t>
  </si>
  <si>
    <t>▲ 6.96</t>
  </si>
  <si>
    <t>▲ 8.46</t>
  </si>
  <si>
    <t>▲ 0.63</t>
  </si>
  <si>
    <t>一般会計</t>
  </si>
  <si>
    <t>簡易水道事業会計</t>
  </si>
  <si>
    <t>農業集落排水事業特別会計</t>
  </si>
  <si>
    <t>後期高齢者医療特別会計</t>
  </si>
  <si>
    <t>介護保険特別会計</t>
  </si>
  <si>
    <t>国民健康保険特別会計</t>
  </si>
  <si>
    <t>その他会計（赤字）</t>
  </si>
  <si>
    <t>その他会計（黒字）</t>
  </si>
  <si>
    <t>R01</t>
    <phoneticPr fontId="5"/>
  </si>
  <si>
    <t>R02</t>
    <phoneticPr fontId="5"/>
  </si>
  <si>
    <t>R03</t>
    <phoneticPr fontId="5"/>
  </si>
  <si>
    <t>R04</t>
    <phoneticPr fontId="5"/>
  </si>
  <si>
    <t>R05</t>
    <phoneticPr fontId="5"/>
  </si>
  <si>
    <t>-</t>
    <phoneticPr fontId="2"/>
  </si>
  <si>
    <t>高幡消防組合</t>
  </si>
  <si>
    <t>津野山養護老人ホーム組合</t>
  </si>
  <si>
    <t>高陵特別養護老人ホーム組合</t>
  </si>
  <si>
    <t>高幡東部清掃組合</t>
  </si>
  <si>
    <t>高幡障害者支援施設組合</t>
  </si>
  <si>
    <t>高幡広域市町村圏事務組合（一般会計）</t>
  </si>
  <si>
    <t>高幡広域市町村圏事務組合（滞納整理事業特別会計）</t>
  </si>
  <si>
    <t>こうち人づくり広域連合</t>
  </si>
  <si>
    <t>高知県市町村総合事務組合（一般会計）</t>
  </si>
  <si>
    <t>高知県市町村総合事務組合（交通災害共済事業特別会計）</t>
  </si>
  <si>
    <t>高知県後期高齢者医療広域連合（一般会計）</t>
  </si>
  <si>
    <t>高知県後期高齢者医療広域連合（後期高齢者医療特別会計）</t>
  </si>
  <si>
    <t>-</t>
    <phoneticPr fontId="2"/>
  </si>
  <si>
    <t>（株）中土佐町地域振興公社</t>
  </si>
  <si>
    <t>（株）ＳＥＡプロジェクト</t>
  </si>
  <si>
    <t>-</t>
    <phoneticPr fontId="10"/>
  </si>
  <si>
    <t>未来・夢基金</t>
    <rPh sb="0" eb="2">
      <t>ミライ</t>
    </rPh>
    <rPh sb="3" eb="4">
      <t>ユメ</t>
    </rPh>
    <rPh sb="4" eb="6">
      <t>キキン</t>
    </rPh>
    <phoneticPr fontId="5"/>
  </si>
  <si>
    <t>施設等整備基金</t>
    <rPh sb="0" eb="2">
      <t>シセツ</t>
    </rPh>
    <rPh sb="2" eb="3">
      <t>ナド</t>
    </rPh>
    <rPh sb="3" eb="5">
      <t>セイビ</t>
    </rPh>
    <rPh sb="5" eb="7">
      <t>キキン</t>
    </rPh>
    <phoneticPr fontId="2"/>
  </si>
  <si>
    <t>地域福祉基金</t>
    <rPh sb="0" eb="4">
      <t>チイキフクシ</t>
    </rPh>
    <rPh sb="4" eb="6">
      <t>キキン</t>
    </rPh>
    <phoneticPr fontId="2"/>
  </si>
  <si>
    <t>防災対策加速化基金</t>
    <rPh sb="0" eb="4">
      <t>ボウサイタイサク</t>
    </rPh>
    <rPh sb="4" eb="7">
      <t>カソクカ</t>
    </rPh>
    <rPh sb="7" eb="9">
      <t>キキン</t>
    </rPh>
    <phoneticPr fontId="2"/>
  </si>
  <si>
    <t>中土佐町立美術館輝きの基金</t>
    <rPh sb="0" eb="4">
      <t>ナカトサチョウ</t>
    </rPh>
    <rPh sb="4" eb="5">
      <t>リツ</t>
    </rPh>
    <rPh sb="5" eb="8">
      <t>ビジュツカン</t>
    </rPh>
    <rPh sb="8" eb="9">
      <t>カガヤ</t>
    </rPh>
    <rPh sb="11" eb="13">
      <t>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</si>
  <si>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</si>
  <si>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</si>
  <si>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</si>
  <si>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</si>
  <si>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</si>
  <si>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</si>
  <si>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実質公債費比率は類似団体平均を上回っており、これは、南海トラフ地震対策事業や庁舎建設等の実施に伴い発行した地方債の償還によるものであり、一時的に上昇する見込みである。
　将来負担比率は類似団体と比較して低い水準であるものの、南海トラフ地震対策事業や庁舎建設等の大型事業の実施に伴う地方債残高の増加により、一時的に上昇する見込みである。
　今後は、上記の理由により実質公債費比率、将来負担比率共に上昇していくと考えられるが、新たな事業を実施する際には中期的な財政運営の視点から事業規模や実施時期等を検討するとともに、普通建設事業の財源には財政措置の大きい地方債を有効に活用し、比率の上昇を抑えるよう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</si>
  <si>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</si>
  <si>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</si>
  <si>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</si>
  <si>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将来負担比率は類似団体と比較して低い水準であるものの、南海トラフ地震対策事業や庁舎建設等の大型事業の実施に伴う地方債残高の増加により、一時的に上昇する見込みである。
　有形固定資産減価償却率は類似団体を下回っており、これは、、庁舎建設等の大型事業の完了に伴い新規施設が増加しているためである。
　公共施設等総合管理計画及び個別施設計画に基づき、施設保有量の適正化や管理運営の効率化、安全性の確保と長寿命化を図っていく。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</si>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</sst>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8624146-131C-4180-B8B0-12395854E29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15E3-4690-8E60-AC8D520FDB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250563</c:v>
                </c:pt>
                <c:pt idx="1">
                  <c:v>778808</c:v>
                </c:pt>
                <c:pt idx="2">
                  <c:v>249727</c:v>
                </c:pt>
                <c:pt idx="3">
                  <c:v>199274</c:v>
                </c:pt>
                <c:pt idx="4">
                  <c:v>178364</c:v>
                </c:pt>
              </c:numCache>
            </c:numRef>
          </c:val>
          <c:smooth val="0"/>
          <c:extLst>
            <c:ext xmlns:c16="http://schemas.microsoft.com/office/drawing/2014/chart" uri="{C3380CC4-5D6E-409C-BE32-E72D297353CC}">
              <c16:uniqueId val="{00000001-15E3-4690-8E60-AC8D520FDBC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9.75</c:v>
                </c:pt>
                <c:pt idx="1">
                  <c:v>12.26</c:v>
                </c:pt>
                <c:pt idx="2">
                  <c:v>12.32</c:v>
                </c:pt>
                <c:pt idx="3">
                  <c:v>4.0199999999999996</c:v>
                </c:pt>
                <c:pt idx="4">
                  <c:v>10.28</c:v>
                </c:pt>
              </c:numCache>
            </c:numRef>
          </c:val>
          <c:extLst>
            <c:ext xmlns:c16="http://schemas.microsoft.com/office/drawing/2014/chart" uri="{C3380CC4-5D6E-409C-BE32-E72D297353CC}">
              <c16:uniqueId val="{00000000-D438-4534-9B20-F64664C14D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65.63</c:v>
                </c:pt>
                <c:pt idx="1">
                  <c:v>55.13</c:v>
                </c:pt>
                <c:pt idx="2">
                  <c:v>51.8</c:v>
                </c:pt>
                <c:pt idx="3">
                  <c:v>51.2</c:v>
                </c:pt>
                <c:pt idx="4">
                  <c:v>45.1</c:v>
                </c:pt>
              </c:numCache>
            </c:numRef>
          </c:val>
          <c:extLst>
            <c:ext xmlns:c16="http://schemas.microsoft.com/office/drawing/2014/chart" uri="{C3380CC4-5D6E-409C-BE32-E72D297353CC}">
              <c16:uniqueId val="{00000001-D438-4534-9B20-F64664C14D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-7.56</c:v>
                </c:pt>
                <c:pt idx="1">
                  <c:v>-6.96</c:v>
                </c:pt>
                <c:pt idx="2">
                  <c:v>16.190000000000001</c:v>
                </c:pt>
                <c:pt idx="3">
                  <c:v>-8.4600000000000009</c:v>
                </c:pt>
                <c:pt idx="4">
                  <c:v>-0.63</c:v>
                </c:pt>
              </c:numCache>
            </c:numRef>
          </c:val>
          <c:smooth val="0"/>
          <c:extLst>
            <c:ext xmlns:c16="http://schemas.microsoft.com/office/drawing/2014/chart" uri="{C3380CC4-5D6E-409C-BE32-E72D297353CC}">
              <c16:uniqueId val="{00000002-D438-4534-9B20-F64664C14D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0.02</c:v>
                </c:pt>
                <c:pt idx="4">
                  <c:v>#N/A</c:v>
                </c:pt>
                <c:pt idx="5">
                  <c:v>0.05</c:v>
                </c:pt>
                <c:pt idx="6">
                  <c:v>#N/A</c:v>
                </c:pt>
                <c:pt idx="7">
                  <c:v>0</c:v>
                </c:pt>
                <c:pt idx="8">
                  <c:v>0</c:v>
                </c:pt>
                <c:pt idx="9">
                  <c:v>0</c:v>
                </c:pt>
              </c:numCache>
            </c:numRef>
          </c:val>
          <c:extLst>
            <c:ext xmlns:c16="http://schemas.microsoft.com/office/drawing/2014/chart" uri="{C3380CC4-5D6E-409C-BE32-E72D297353CC}">
              <c16:uniqueId val="{00000000-9B69-4E80-940A-B52E9440B1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69-4E80-940A-B52E9440B11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B69-4E80-940A-B52E9440B11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B69-4E80-940A-B52E9440B11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B69-4E80-940A-B52E9440B11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0.31</c:v>
                </c:pt>
                <c:pt idx="4">
                  <c:v>#N/A</c:v>
                </c:pt>
                <c:pt idx="5">
                  <c:v>0.5</c:v>
                </c:pt>
                <c:pt idx="6">
                  <c:v>#N/A</c:v>
                </c:pt>
                <c:pt idx="7">
                  <c:v>0</c:v>
                </c:pt>
                <c:pt idx="8">
                  <c:v>#N/A</c:v>
                </c:pt>
                <c:pt idx="9">
                  <c:v>0</c:v>
                </c:pt>
              </c:numCache>
            </c:numRef>
          </c:val>
          <c:extLst>
            <c:ext xmlns:c16="http://schemas.microsoft.com/office/drawing/2014/chart" uri="{C3380CC4-5D6E-409C-BE32-E72D297353CC}">
              <c16:uniqueId val="{00000005-9B69-4E80-940A-B52E9440B11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0.08</c:v>
                </c:pt>
                <c:pt idx="2">
                  <c:v>#N/A</c:v>
                </c:pt>
                <c:pt idx="3">
                  <c:v>0.1</c:v>
                </c:pt>
                <c:pt idx="4">
                  <c:v>#N/A</c:v>
                </c:pt>
                <c:pt idx="5">
                  <c:v>0.09</c:v>
                </c:pt>
                <c:pt idx="6">
                  <c:v>#N/A</c:v>
                </c:pt>
                <c:pt idx="7">
                  <c:v>0.11</c:v>
                </c:pt>
                <c:pt idx="8">
                  <c:v>#N/A</c:v>
                </c:pt>
                <c:pt idx="9">
                  <c:v>0.1</c:v>
                </c:pt>
              </c:numCache>
            </c:numRef>
          </c:val>
          <c:extLst>
            <c:ext xmlns:c16="http://schemas.microsoft.com/office/drawing/2014/chart" uri="{C3380CC4-5D6E-409C-BE32-E72D297353CC}">
              <c16:uniqueId val="{00000006-9B69-4E80-940A-B52E9440B11C}"/>
            </c:ext>
          </c:extLst>
        </c:ser>
        <c:ser>
          <c:idx val="7"/>
          <c:order val="7"/>
          <c:tx>
            <c:strRef>
              <c:f>データシート!$A$34</c:f>
              <c:strCache>
                <c:ptCount val="1"/>
                <c:pt idx="0">
                  <c:v>農業集落排水事業特別会計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0.15</c:v>
                </c:pt>
              </c:numCache>
            </c:numRef>
          </c:val>
          <c:extLst>
            <c:ext xmlns:c16="http://schemas.microsoft.com/office/drawing/2014/chart" uri="{C3380CC4-5D6E-409C-BE32-E72D297353CC}">
              <c16:uniqueId val="{00000007-9B69-4E80-940A-B52E9440B11C}"/>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1.94</c:v>
                </c:pt>
                <c:pt idx="2">
                  <c:v>#N/A</c:v>
                </c:pt>
                <c:pt idx="3">
                  <c:v>2.58</c:v>
                </c:pt>
                <c:pt idx="4">
                  <c:v>#N/A</c:v>
                </c:pt>
                <c:pt idx="5">
                  <c:v>3.08</c:v>
                </c:pt>
                <c:pt idx="6">
                  <c:v>#N/A</c:v>
                </c:pt>
                <c:pt idx="7">
                  <c:v>3.54</c:v>
                </c:pt>
                <c:pt idx="8">
                  <c:v>#N/A</c:v>
                </c:pt>
                <c:pt idx="9">
                  <c:v>4.1900000000000004</c:v>
                </c:pt>
              </c:numCache>
            </c:numRef>
          </c:val>
          <c:extLst>
            <c:ext xmlns:c16="http://schemas.microsoft.com/office/drawing/2014/chart" uri="{C3380CC4-5D6E-409C-BE32-E72D297353CC}">
              <c16:uniqueId val="{00000008-9B69-4E80-940A-B52E9440B11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9.74</c:v>
                </c:pt>
                <c:pt idx="2">
                  <c:v>#N/A</c:v>
                </c:pt>
                <c:pt idx="3">
                  <c:v>12.23</c:v>
                </c:pt>
                <c:pt idx="4">
                  <c:v>#N/A</c:v>
                </c:pt>
                <c:pt idx="5">
                  <c:v>12.26</c:v>
                </c:pt>
                <c:pt idx="6">
                  <c:v>#N/A</c:v>
                </c:pt>
                <c:pt idx="7">
                  <c:v>4.0199999999999996</c:v>
                </c:pt>
                <c:pt idx="8">
                  <c:v>#N/A</c:v>
                </c:pt>
                <c:pt idx="9">
                  <c:v>10.28</c:v>
                </c:pt>
              </c:numCache>
            </c:numRef>
          </c:val>
          <c:extLst>
            <c:ext xmlns:c16="http://schemas.microsoft.com/office/drawing/2014/chart" uri="{C3380CC4-5D6E-409C-BE32-E72D297353CC}">
              <c16:uniqueId val="{00000009-9B69-4E80-940A-B52E9440B1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876</c:v>
                </c:pt>
                <c:pt idx="5">
                  <c:v>806</c:v>
                </c:pt>
                <c:pt idx="8">
                  <c:v>814</c:v>
                </c:pt>
                <c:pt idx="11">
                  <c:v>861</c:v>
                </c:pt>
                <c:pt idx="14">
                  <c:v>918</c:v>
                </c:pt>
              </c:numCache>
            </c:numRef>
          </c:val>
          <c:extLst>
            <c:ext xmlns:c16="http://schemas.microsoft.com/office/drawing/2014/chart" uri="{C3380CC4-5D6E-409C-BE32-E72D297353CC}">
              <c16:uniqueId val="{00000000-F401-4809-8298-751DDC326E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F401-4809-8298-751DDC326E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401-4809-8298-751DDC326E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F401-4809-8298-751DDC326E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42</c:v>
                </c:pt>
                <c:pt idx="3">
                  <c:v>50</c:v>
                </c:pt>
                <c:pt idx="6">
                  <c:v>53</c:v>
                </c:pt>
                <c:pt idx="9">
                  <c:v>65</c:v>
                </c:pt>
                <c:pt idx="12">
                  <c:v>50</c:v>
                </c:pt>
              </c:numCache>
            </c:numRef>
          </c:val>
          <c:extLst>
            <c:ext xmlns:c16="http://schemas.microsoft.com/office/drawing/2014/chart" uri="{C3380CC4-5D6E-409C-BE32-E72D297353CC}">
              <c16:uniqueId val="{00000004-F401-4809-8298-751DDC326E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01-4809-8298-751DDC326E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01-4809-8298-751DDC326E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1155</c:v>
                </c:pt>
                <c:pt idx="3">
                  <c:v>1068</c:v>
                </c:pt>
                <c:pt idx="6">
                  <c:v>1135</c:v>
                </c:pt>
                <c:pt idx="9">
                  <c:v>1201</c:v>
                </c:pt>
                <c:pt idx="12">
                  <c:v>1298</c:v>
                </c:pt>
              </c:numCache>
            </c:numRef>
          </c:val>
          <c:extLst>
            <c:ext xmlns:c16="http://schemas.microsoft.com/office/drawing/2014/chart" uri="{C3380CC4-5D6E-409C-BE32-E72D297353CC}">
              <c16:uniqueId val="{00000007-F401-4809-8298-751DDC326E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322</c:v>
                </c:pt>
                <c:pt idx="2">
                  <c:v>#N/A</c:v>
                </c:pt>
                <c:pt idx="3">
                  <c:v>#N/A</c:v>
                </c:pt>
                <c:pt idx="4">
                  <c:v>313</c:v>
                </c:pt>
                <c:pt idx="5">
                  <c:v>#N/A</c:v>
                </c:pt>
                <c:pt idx="6">
                  <c:v>#N/A</c:v>
                </c:pt>
                <c:pt idx="7">
                  <c:v>375</c:v>
                </c:pt>
                <c:pt idx="8">
                  <c:v>#N/A</c:v>
                </c:pt>
                <c:pt idx="9">
                  <c:v>#N/A</c:v>
                </c:pt>
                <c:pt idx="10">
                  <c:v>407</c:v>
                </c:pt>
                <c:pt idx="11">
                  <c:v>#N/A</c:v>
                </c:pt>
                <c:pt idx="12">
                  <c:v>#N/A</c:v>
                </c:pt>
                <c:pt idx="13">
                  <c:v>431</c:v>
                </c:pt>
                <c:pt idx="14">
                  <c:v>#N/A</c:v>
                </c:pt>
              </c:numCache>
            </c:numRef>
          </c:val>
          <c:smooth val="0"/>
          <c:extLst>
            <c:ext xmlns:c16="http://schemas.microsoft.com/office/drawing/2014/chart" uri="{C3380CC4-5D6E-409C-BE32-E72D297353CC}">
              <c16:uniqueId val="{00000008-F401-4809-8298-751DDC326E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9950</c:v>
                </c:pt>
                <c:pt idx="5">
                  <c:v>11202</c:v>
                </c:pt>
                <c:pt idx="8">
                  <c:v>11128</c:v>
                </c:pt>
                <c:pt idx="11">
                  <c:v>10989</c:v>
                </c:pt>
                <c:pt idx="14">
                  <c:v>10757</c:v>
                </c:pt>
              </c:numCache>
            </c:numRef>
          </c:val>
          <c:extLst>
            <c:ext xmlns:c16="http://schemas.microsoft.com/office/drawing/2014/chart" uri="{C3380CC4-5D6E-409C-BE32-E72D297353CC}">
              <c16:uniqueId val="{00000000-227A-453F-BBB4-EDDE1BA996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144</c:v>
                </c:pt>
                <c:pt idx="5">
                  <c:v>97</c:v>
                </c:pt>
                <c:pt idx="8">
                  <c:v>77</c:v>
                </c:pt>
                <c:pt idx="11">
                  <c:v>62</c:v>
                </c:pt>
                <c:pt idx="14">
                  <c:v>57</c:v>
                </c:pt>
              </c:numCache>
            </c:numRef>
          </c:val>
          <c:extLst>
            <c:ext xmlns:c16="http://schemas.microsoft.com/office/drawing/2014/chart" uri="{C3380CC4-5D6E-409C-BE32-E72D297353CC}">
              <c16:uniqueId val="{00000001-227A-453F-BBB4-EDDE1BA996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6008</c:v>
                </c:pt>
                <c:pt idx="5">
                  <c:v>5453</c:v>
                </c:pt>
                <c:pt idx="8">
                  <c:v>4863</c:v>
                </c:pt>
                <c:pt idx="11">
                  <c:v>4825</c:v>
                </c:pt>
                <c:pt idx="14">
                  <c:v>4349</c:v>
                </c:pt>
              </c:numCache>
            </c:numRef>
          </c:val>
          <c:extLst>
            <c:ext xmlns:c16="http://schemas.microsoft.com/office/drawing/2014/chart" uri="{C3380CC4-5D6E-409C-BE32-E72D297353CC}">
              <c16:uniqueId val="{00000002-227A-453F-BBB4-EDDE1BA996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7A-453F-BBB4-EDDE1BA996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7A-453F-BBB4-EDDE1BA996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7A-453F-BBB4-EDDE1BA996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789</c:v>
                </c:pt>
                <c:pt idx="3">
                  <c:v>920</c:v>
                </c:pt>
                <c:pt idx="6">
                  <c:v>827</c:v>
                </c:pt>
                <c:pt idx="9">
                  <c:v>805</c:v>
                </c:pt>
                <c:pt idx="12">
                  <c:v>912</c:v>
                </c:pt>
              </c:numCache>
            </c:numRef>
          </c:val>
          <c:extLst>
            <c:ext xmlns:c16="http://schemas.microsoft.com/office/drawing/2014/chart" uri="{C3380CC4-5D6E-409C-BE32-E72D297353CC}">
              <c16:uniqueId val="{00000006-227A-453F-BBB4-EDDE1BA996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c:v>
                </c:pt>
                <c:pt idx="3">
                  <c:v>2</c:v>
                </c:pt>
                <c:pt idx="6">
                  <c:v>2</c:v>
                </c:pt>
                <c:pt idx="9">
                  <c:v>1</c:v>
                </c:pt>
                <c:pt idx="12">
                  <c:v>1</c:v>
                </c:pt>
              </c:numCache>
            </c:numRef>
          </c:val>
          <c:extLst>
            <c:ext xmlns:c16="http://schemas.microsoft.com/office/drawing/2014/chart" uri="{C3380CC4-5D6E-409C-BE32-E72D297353CC}">
              <c16:uniqueId val="{00000007-227A-453F-BBB4-EDDE1BA996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450</c:v>
                </c:pt>
                <c:pt idx="3">
                  <c:v>482</c:v>
                </c:pt>
                <c:pt idx="6">
                  <c:v>580</c:v>
                </c:pt>
                <c:pt idx="9">
                  <c:v>696</c:v>
                </c:pt>
                <c:pt idx="12">
                  <c:v>713</c:v>
                </c:pt>
              </c:numCache>
            </c:numRef>
          </c:val>
          <c:extLst>
            <c:ext xmlns:c16="http://schemas.microsoft.com/office/drawing/2014/chart" uri="{C3380CC4-5D6E-409C-BE32-E72D297353CC}">
              <c16:uniqueId val="{00000008-227A-453F-BBB4-EDDE1BA996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18</c:v>
                </c:pt>
                <c:pt idx="6">
                  <c:v>18</c:v>
                </c:pt>
                <c:pt idx="9">
                  <c:v>17</c:v>
                </c:pt>
                <c:pt idx="12">
                  <c:v>17</c:v>
                </c:pt>
              </c:numCache>
            </c:numRef>
          </c:val>
          <c:extLst>
            <c:ext xmlns:c16="http://schemas.microsoft.com/office/drawing/2014/chart" uri="{C3380CC4-5D6E-409C-BE32-E72D297353CC}">
              <c16:uniqueId val="{00000009-227A-453F-BBB4-EDDE1BA996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11412</c:v>
                </c:pt>
                <c:pt idx="3">
                  <c:v>14460</c:v>
                </c:pt>
                <c:pt idx="6">
                  <c:v>13737</c:v>
                </c:pt>
                <c:pt idx="9">
                  <c:v>13590</c:v>
                </c:pt>
                <c:pt idx="12">
                  <c:v>13255</c:v>
                </c:pt>
              </c:numCache>
            </c:numRef>
          </c:val>
          <c:extLst>
            <c:ext xmlns:c16="http://schemas.microsoft.com/office/drawing/2014/chart" uri="{C3380CC4-5D6E-409C-BE32-E72D297353CC}">
              <c16:uniqueId val="{0000000A-227A-453F-BBB4-EDDE1BA996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7A-453F-BBB4-EDDE1BA996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1990</c:v>
                </c:pt>
                <c:pt idx="1">
                  <c:v>1933</c:v>
                </c:pt>
                <c:pt idx="2">
                  <c:v>1743</c:v>
                </c:pt>
              </c:numCache>
            </c:numRef>
          </c:val>
          <c:extLst>
            <c:ext xmlns:c16="http://schemas.microsoft.com/office/drawing/2014/chart" uri="{C3380CC4-5D6E-409C-BE32-E72D297353CC}">
              <c16:uniqueId val="{00000000-1A31-4E9D-82E1-30DA259ED6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992</c:v>
                </c:pt>
                <c:pt idx="1">
                  <c:v>992</c:v>
                </c:pt>
                <c:pt idx="2">
                  <c:v>743</c:v>
                </c:pt>
              </c:numCache>
            </c:numRef>
          </c:val>
          <c:extLst>
            <c:ext xmlns:c16="http://schemas.microsoft.com/office/drawing/2014/chart" uri="{C3380CC4-5D6E-409C-BE32-E72D297353CC}">
              <c16:uniqueId val="{00000001-1A31-4E9D-82E1-30DA259ED6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2567</c:v>
                </c:pt>
                <c:pt idx="1">
                  <c:v>2532</c:v>
                </c:pt>
                <c:pt idx="2">
                  <c:v>2399</c:v>
                </c:pt>
              </c:numCache>
            </c:numRef>
          </c:val>
          <c:extLst>
            <c:ext xmlns:c16="http://schemas.microsoft.com/office/drawing/2014/chart" uri="{C3380CC4-5D6E-409C-BE32-E72D297353CC}">
              <c16:uniqueId val="{00000002-1A31-4E9D-82E1-30DA259ED6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{ADC9D5BC-B783-4CEF-98B2-281458E5C1E6}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353-4A90-8040-7B2238E948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{D02270DB-5F2E-42E3-8609-8A48558EE85A}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353-4A90-8040-7B2238E948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{FF2DF670-A1CE-405B-B5C5-5CB15FC82419}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353-4A90-8040-7B2238E948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{0E6DC42A-2A04-4089-A08A-FF2B4A3D7B22}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353-4A90-8040-7B2238E948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{FC5D7C34-CEB7-4C30-A0DB-1532CF5BD9FC}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353-4A90-8040-7B2238E948F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{285CA7AA-DBBE-4902-9502-164FCEB6B535}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353-4A90-8040-7B2238E948F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{8EF2C91F-60C5-4067-B810-85823C2931A6}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353-4A90-8040-7B2238E948F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{031EC03F-CAA8-4A2B-92FB-279E8BEEEB19}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353-4A90-8040-7B2238E948F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{4A0BF8AA-B1F6-45F7-B81B-7077346C573B}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353-4A90-8040-7B2238E948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60.3</c:v>
                </c:pt>
                <c:pt idx="8">
                  <c:v>56.2</c:v>
                </c:pt>
                <c:pt idx="16">
                  <c:v>57.4</c:v>
                </c:pt>
                <c:pt idx="24">
                  <c:v>55.1</c:v>
                </c:pt>
                <c:pt idx="32">
                  <c:v>57.1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353-4A90-8040-7B2238E948F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{09E8DF15-E232-4EB0-946C-586D5071981D}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353-4A90-8040-7B2238E948F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{BBB9EF76-4E91-4016-B1DA-74178427B1BE}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353-4A90-8040-7B2238E948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{9FBF667A-573E-4A18-9FDE-5AA171530D6F}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353-4A90-8040-7B2238E948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{520F0688-2B77-404B-86BB-DF97A69F42D3}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353-4A90-8040-7B2238E948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{D546B702-C4E5-4334-9442-773AEA511E99}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353-4A90-8040-7B2238E948F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{C08D8A26-0B43-444F-92E5-AE589293E1BB}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353-4A90-8040-7B2238E948F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{C6136114-8C59-4773-A7B8-EA149FFE5EE0}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353-4A90-8040-7B2238E948F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{047BB430-B919-492E-8735-8C3796DA8532}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353-4A90-8040-7B2238E948F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{CD18A27C-5916-4545-8C24-96CAFB690E54}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353-4A90-8040-7B2238E948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353-4A90-8040-7B2238E948FD}"/>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{0CEC65AB-D995-4116-846D-9171210CF38B}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F4F-4424-902C-035FEDDBBD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{CFD8C94C-CE9E-46A4-B1B7-EE996E468537}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4F-4424-902C-035FEDDBBD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{1C27AF08-0EE0-46E3-A065-E724B8FA8F77}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4F-4424-902C-035FEDDBBD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{2CFD5A05-24CC-48D1-A9D2-093991274619}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4F-4424-902C-035FEDDBBD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{6C271B44-101B-4B02-A52F-4DFAC4F2ABD9}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4F-4424-902C-035FEDDBBD0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{F9621CB1-1575-4470-8F29-1896AA767E95}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F4F-4424-902C-035FEDDBBD0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{D3F87D90-EF0D-4C7A-A0BF-89839A02F602}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F4F-4424-902C-035FEDDBBD0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{195C2CBD-64EE-441E-B66E-F534FD87284E}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F4F-4424-902C-035FEDDBBD0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{B10367E0-D0A4-4869-94F1-BDFAA5B3D48D}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F4F-4424-902C-035FEDDBBD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11</c:v>
                </c:pt>
                <c:pt idx="16">
                  <c:v>11.7</c:v>
                </c:pt>
                <c:pt idx="24">
                  <c:v>12.4</c:v>
                </c:pt>
                <c:pt idx="32">
                  <c:v>13.5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F4F-4424-902C-035FEDDBBD0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{11F45FB6-734E-4F5D-9DFF-9EA6B4DC87BE}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F4F-4424-902C-035FEDDBBD0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{E6FC6635-63C6-4CE2-9C15-F42686801178}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4F-4424-902C-035FEDDBBD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{2E3BD064-B9DE-4897-8617-BEE07916EA57}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4F-4424-902C-035FEDDBBD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{CBA5FB95-31FA-4A8A-A6CD-45124FD0083E}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4F-4424-902C-035FEDDBBD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{D494A38B-69D1-4091-816B-B5F8274798D1}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4F-4424-902C-035FEDDBBD0B}"/>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{9E120DEC-CA69-401E-9374-6F49FEDB1F54}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F4F-4424-902C-035FEDDBBD0B}"/>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{A0CCFB5F-4CEF-4484-8B15-54F3AFFB5D3A}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F4F-4424-902C-035FEDDBBD0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{DE93B452-BA88-4781-AD9E-681DFD041181}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F4F-4424-902C-035FEDDBBD0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{424793B6-2296-4EAF-8454-6D5F76505AEA}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F4F-4424-902C-035FEDDBBD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F4F-4424-902C-035FEDDBBD0B}"/>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高知県中土佐町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元利償還金が前年度比９７百万円増加となったことにより、実質公債費比率の分子は２４百万円の増加となっている。 </a:t>
          </a:r>
        </a:p>
        <a:p>
          <a:r>
            <a:rPr kumimoji="1" lang="ja-JP" altLang="en-US" sz="1400">
              <a:latin typeface="ＭＳ ゴシック" pitchFamily="49" charset="-128"/>
              <a:ea typeface="ＭＳ ゴシック" pitchFamily="49" charset="-128"/>
            </a:rPr>
            <a:t>　役場庁舎等の高台移転事業をはじめとした南海トラフ地震対策事業の財源となった地方債の償還により、実質公債費比率の上昇が見込まれているが、今後も普通建設事業の財源には、過疎債、辺地債や合併特例債といった財政措置の大きい地方債を有効に活用しつつ、償還期間等の調整により、実質公債費比率の上昇を抑えるよ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高知県中土佐町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及び減債基金、その他の特定目的基金の積立による充当可能基金が高い水準であることや、財政措置の大きい地方債を有効活用してきたことにより、これまで将来負担比率の分子は低く抑えられてきた。しかしながら、役場庁舎等の高台移転事業をはじめとした南海トラフ地震対策事業の財源として地方債を発行してきたことによって、一般会計等に係る地方債残高が大幅に増加したことから、令和２年度を境に将来負担比率の分子は大幅に増加している。令和５年度は、充当可能基金残高が減少したことから、将来負担比率の分子は、前年度と比較し５０１百万円の増加となった。</a:t>
          </a:r>
        </a:p>
        <a:p>
          <a:r>
            <a:rPr kumimoji="1" lang="ja-JP" altLang="en-US" sz="1400">
              <a:latin typeface="ＭＳ ゴシック" pitchFamily="49" charset="-128"/>
              <a:ea typeface="ＭＳ ゴシック" pitchFamily="49" charset="-128"/>
            </a:rPr>
            <a:t>　今後、新たな事業を実施する際には、中期的な財政運営の視点から事業規模や実施時期等を検討するとともに、財政措置の大きい地方債を有効に活用しながら、将来負担額の抑制に努める。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高知県中土佐町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財政調整基金に８，０００万円積み立てた一方、子育て支援事業等の財源として未来・夢基金を５，１４５万円、防災対策事業の財源として発行した地方債の償還の財源等として防災対策加速化基金を５，５３６万７千円、公債費負担軽減のため減債基金を２億５，０００万円、不足財源の補てん及び減債基金への積み替え（Ｒ６決算：剰余金積立扱い２億円）を目的に財政調整基金を２億７，１７５万６千円取り崩したこと等により、基金全体としては５億７，２４０万３千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・一般財源の不足を補てんするため、一定期間、財政調整基金及び減債基金を取り崩すことを予定している。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・未来・夢基金：次世代育成の支援、高齢者福祉の増進、自然環境の保全、及び産業振興を通して地域活力の創出等を図り、未来に夢を持ったまちづくりを推進する。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・施設等整備基金：施設等の整備に要する財源を円滑に調整する。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・地域福祉基金：高齢化社会の到来に備え、在宅福祉の向上、健康づくりなど、民間活動の活発化を図りながら高齢者保健福祉施策の推進を図る。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・防災対策加速化基金：地域の課題や特性に応じた優先的に取り組むべき防災対策をきめ細かに進め、災害に強い地域社会の実現の加速化を図る。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・中土佐町立美術館輝きの基金：中土佐町立美術館の更なる発展・向上のため有効に活用することを目的とする。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・未来・夢基金：子育て支援事業等の財源として、５，１４５万円を充当したことにより減少。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・施設等整備基金：基金利子及び町有地売払い収入を２，２１６万５千円積み立てたことにより増加。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・地域福祉基金：基金利子及び指定管理納付金を１２０万４千円積み立てし、診療所医師確保事業等の財源として、１４０万３千円を充当したことにより横ばい。</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・防災対策加速化基金：防災対策事業の財源として発行した地方債の償還の財源等として、５，５３６万７千円を充当したことにより減少。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・中土佐町立美術館輝きの基金：基金利子及び寄附金等を７３２万４千円積み立てたことにより増加。</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・未来・夢基金：子育て支援事業等の財源として、毎年度６，０００万円程度を取り崩していく予定。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・施設等整備基金：町営住宅などの老朽化した公共施設や施設整備費用の起債対象外部分の財源とする予定。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・地域福祉基金：診療所医師確保事業等の財源として、他の財源と調整しつつ取り崩していく予定。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・防災対策加速化基金：防災対策事業の財源として発行した地方債の償還財源等として、毎年度の償還額に応じた金額を令和１４年度まで取り崩していく予定。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・中土佐町立美術館輝きの基金：新美術館整備事業の財源とした地方債の償還財源や大賞展などの美術館内の催しに活用していく予定。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等を１７７万４千円、決算剰余金を８，０００万円積み立てた一方、減債基金への積み替えを含む財源補てんに２億７，１７５万６千円を取り崩したことに伴い、約１億９，０００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等の高台移転事業をはじめとした南海トラフ地震対策事業の財源となった地方債の償還に伴って公債費が増加しており、令和７～８年度をピークとして逓減していくものの、令和１２年度頃までは公債費負担の高い状態が続く見込みである。公債費の増加に伴う一般財源の不足については減債基金を取り崩すことで対応しつつ、なお不足する一般財源については、財政調整基金を取り崩す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・基金利子等を８６万１千円積み立てた一方、公債費負担軽減のため２億５，０００万円取り崩したことに伴い、約２億４，９００万円の減となった。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等の高台移転事業をはじめとした南海トラフ地震対策事業の財源となった地方債の償還に伴って公債費が増加しており、令和７～８年度をピークとして逓減していくものの、令和１２年度頃までは公債費負担の高い状態が続く見込みである。公債費の増加に伴う一般財源の不足については減債基金を取り崩すことで対応しつつ、なお不足する一般財源については、財政調整基金を取り崩す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6042A7A-8ADD-4554-8CCD-3975BC12DE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27728F1-621D-4347-8E94-8EF161FED0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17D2C56-EF37-45FA-A2A0-D89B81313337}"/>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4B4E798-F0AE-49D8-BE5A-69E6DB5D577B}"/>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6306B23-DFBB-41FF-96A9-0A134E33568F}"/>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F3E143D-21CF-489C-B33F-8EAD9A6D6F43}"/>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656F321-C827-4370-B8EE-9EC9791EB1C3}"/>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6952A17-5734-41B6-8977-15B8E528EA0D}"/>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2F767DF-D454-43DE-B6DF-41AE1B77C829}"/>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ADBC83F-779C-4BC8-A2AC-F92FEED97692}"/>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9027789-279D-4247-BC19-DAB06FDCA00A}"/>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1C53B05-48CC-4987-9CB0-527695433252}"/>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54C4125-AC4D-4BC8-84AF-C67781CAF5B4}"/>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655F0A7-8FF9-4F12-A400-5B217BB203A5}"/>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CBB28E7-8C6F-4341-B3FD-F7E0B8237484}"/>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02176F6-70C0-4D1B-BA2A-117EDB13BEBF}"/>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74D9FA2-850D-4807-9912-95BC65AC728C}"/>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4454DF3-5E84-42D3-83B3-A8C45FBC787D}"/>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ED519B5-FE71-4A0F-9BD9-504648E1ADAF}"/>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7AB7577-5EB6-4D7D-80D7-2574AADA6057}"/>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D3D4E94-703C-41E9-BE42-539434A413E7}"/>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5BFB364-11DE-44A6-AD1E-7EC897AC29F2}"/>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5,941
5,896
193.21
7,643,733
7,196,021
397,556
3,865,445
13,255,039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E5507F4-BEA0-43FD-BB7D-C8621D79A7B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A2B2395-4A79-47C4-AE98-FBD214077907}"/>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1AC2810-B6DF-4281-A321-23FA4AA6A9F7}"/>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66E6243-B3A9-41BB-BBC2-A82570E5F0E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E16F9FD-60C0-4B1C-A563-0352DF885421}"/>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A7C7621-3057-42BC-AD93-C2992A1E765C}"/>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65C3763-F227-4831-83A3-236E2A0E0A3D}"/>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5E5A7E9-1301-4F64-BC91-FDDD226D1A16}"/>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C5ED155-EFAC-4240-B23A-943A13F37433}"/>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1A92BFD-E259-4AB9-9C5C-A7DEC802FF0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F1053F99-6B18-4391-9778-0D992AA7DB2C}"/>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3BEE6AA4-E654-4063-972A-67150B4857C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0F90CAE-4559-4CE7-BEB5-4D0F060CAD91}"/>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E026326-AA57-41B4-88A7-7224AE21BAD1}"/>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0423E51-72C9-4E03-B311-B22626804FF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E6EB30D-BFE0-48B0-9A69-EE56D0C1BAA3}"/>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487BE48-8047-4E11-94C5-1809CAC57727}"/>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9008B60-0466-4245-80EC-E7F21644152C}"/>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648267F-7B43-4157-84A1-B5B4D6AECC96}"/>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0149971-FDB3-46C1-82A4-DDD7D047980E}"/>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AADC9B05-1FF1-4F57-A585-4EEEFE3291B0}"/>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42A301C3-E971-4E6A-9C2D-B61753B655EF}"/>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D9CF872-FBEC-441B-8BBB-F2B6841F6C8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D6E4F9F-10E9-4748-BB01-0A8A0215B02A}"/>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D89F268-E521-4E4C-B8A5-4428401A8BF8}"/>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D6E9FBE-0363-446B-AFA7-2C18A96701CD}"/>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5A6603B-ABD4-4C99-BC38-36CF09234857}"/>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FBE24E8-8EAE-4DEF-8D4B-DBB1E693F703}"/>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722E3FB4-D46B-44A7-B0A0-80CD2FC2590E}"/>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DB4652C-3487-4F82-BAEE-AB2AB2E3BDB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B05AFF9-C3C6-4AC2-BA36-16DB0A80D507}"/>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7D31902-0AC5-4BB9-BE07-A69B3134375D}"/>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8C760E0-0627-4F99-9668-90D79ECB0253}"/>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EA23CE4-DAF0-4CA3-835C-6794F1AAF773}"/>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DEA4E0D-6D11-4433-AF42-B300C599476F}"/>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有形固定資産減価償却率は類似団体を下回っており、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令和２年度に完了した公共施設移転等事業（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役場庁舎・保育所・消防庁舎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高台移転</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）など、近年大型の普通建設事業を実施していることが要因となっている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今後は、公共施設等総合管理計画及び個別施設計画に基づき、施設保有量の適正化や管理運営の効率化、安全性の確保と長寿命化を図っていく。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E024505D-4AB5-4A02-B5E6-68EFC0208F5B}"/>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917215E-46ED-489D-86DE-B30111D15A58}"/>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B174B72C-2D54-4228-92CA-C37287FECF96}"/>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7082D2A8-0321-4680-89DB-488B9D37D279}"/>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C6C0F1D9-A9B6-4538-AD31-ABA5A3B47A0A}"/>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AC068A3E-E5C9-4EF9-BF2E-B22033AA8362}"/>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E30D8681-3A29-42F1-8970-BDDE17BD12FC}"/>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A00CD39B-A548-4400-807B-B651AE64DFE8}"/>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BA57C5D2-E5F9-41EC-9756-02A5F22DF62A}"/>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8D2388E5-3F79-4079-82EC-3AAD35F35C8B}"/>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7B3CDE0E-CCC3-4BA4-94C7-74D818B6F481}"/>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3358D5A1-45BB-40BF-8B7A-D2444E8463E6}"/>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330A6D61-FB03-416E-9500-BC60A0A8F8CD}"/>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27248A24-679C-4556-ABE7-ABDA49F9D0AB}"/>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3" name="直線コネクタ 72">
          <a:extLst>
            <a:ext uri="{FF2B5EF4-FFF2-40B4-BE49-F238E27FC236}">
              <a16:creationId xmlns:a16="http://schemas.microsoft.com/office/drawing/2014/main" id="{35A9D31F-0C09-44BB-ABBC-B32F8B4BD564}"/>
            </a:ext>
          </a:extLst>
        </xdr:cNvPr>
        <xdr:cNvCxnSpPr/>
      </xdr:nvCxnSpPr>
      <xdr:spPr>
        <a:xfrm flipV="1">
          <a:off x="4760595" y="4600321"/>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a:extLst>
            <a:ext uri="{FF2B5EF4-FFF2-40B4-BE49-F238E27FC236}">
              <a16:creationId xmlns:a16="http://schemas.microsoft.com/office/drawing/2014/main" id="{0DD61056-3DAA-4789-9DB9-7AF52A152E99}"/>
            </a:ext>
          </a:extLst>
        </xdr:cNvPr>
        <xdr:cNvSpPr txBox="1"/>
      </xdr:nvSpPr>
      <xdr:spPr>
        <a:xfrm>
          <a:off x="4813300"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a:extLst>
            <a:ext uri="{FF2B5EF4-FFF2-40B4-BE49-F238E27FC236}">
              <a16:creationId xmlns:a16="http://schemas.microsoft.com/office/drawing/2014/main" id="{0552E298-2B7D-4DF3-82F7-3ED16B11D983}"/>
            </a:ext>
          </a:extLst>
        </xdr:cNvPr>
        <xdr:cNvCxnSpPr/>
      </xdr:nvCxnSpPr>
      <xdr:spPr>
        <a:xfrm>
          <a:off x="4673600" y="601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a:extLst>
            <a:ext uri="{FF2B5EF4-FFF2-40B4-BE49-F238E27FC236}">
              <a16:creationId xmlns:a16="http://schemas.microsoft.com/office/drawing/2014/main" id="{3F00CB61-F217-40C7-A115-B1328DDDFC7E}"/>
            </a:ext>
          </a:extLst>
        </xdr:cNvPr>
        <xdr:cNvSpPr txBox="1"/>
      </xdr:nvSpPr>
      <xdr:spPr>
        <a:xfrm>
          <a:off x="4813300" y="43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a:extLst>
            <a:ext uri="{FF2B5EF4-FFF2-40B4-BE49-F238E27FC236}">
              <a16:creationId xmlns:a16="http://schemas.microsoft.com/office/drawing/2014/main" id="{A325F3DF-1FDE-4D6F-8C5E-D99E59B98C79}"/>
            </a:ext>
          </a:extLst>
        </xdr:cNvPr>
        <xdr:cNvCxnSpPr/>
      </xdr:nvCxnSpPr>
      <xdr:spPr>
        <a:xfrm>
          <a:off x="4673600" y="460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78" name="有形固定資産減価償却率平均値テキスト">
          <a:extLst>
            <a:ext uri="{FF2B5EF4-FFF2-40B4-BE49-F238E27FC236}">
              <a16:creationId xmlns:a16="http://schemas.microsoft.com/office/drawing/2014/main" id="{6EC9F55E-11EC-48BF-8C70-4020F4F3F973}"/>
            </a:ext>
          </a:extLst>
        </xdr:cNvPr>
        <xdr:cNvSpPr txBox="1"/>
      </xdr:nvSpPr>
      <xdr:spPr>
        <a:xfrm>
          <a:off x="4813300" y="5283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9" name="フローチャート: 判断 78">
          <a:extLst>
            <a:ext uri="{FF2B5EF4-FFF2-40B4-BE49-F238E27FC236}">
              <a16:creationId xmlns:a16="http://schemas.microsoft.com/office/drawing/2014/main" id="{AAFEE9D9-597A-45F4-B764-F038EA1F3736}"/>
            </a:ext>
          </a:extLst>
        </xdr:cNvPr>
        <xdr:cNvSpPr/>
      </xdr:nvSpPr>
      <xdr:spPr>
        <a:xfrm>
          <a:off x="4711700" y="530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80" name="フローチャート: 判断 79">
          <a:extLst>
            <a:ext uri="{FF2B5EF4-FFF2-40B4-BE49-F238E27FC236}">
              <a16:creationId xmlns:a16="http://schemas.microsoft.com/office/drawing/2014/main" id="{07B0A52E-9775-47E3-AF98-F5ECF92AAA4D}"/>
            </a:ext>
          </a:extLst>
        </xdr:cNvPr>
        <xdr:cNvSpPr/>
      </xdr:nvSpPr>
      <xdr:spPr>
        <a:xfrm>
          <a:off x="4000500" y="528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1" name="フローチャート: 判断 80">
          <a:extLst>
            <a:ext uri="{FF2B5EF4-FFF2-40B4-BE49-F238E27FC236}">
              <a16:creationId xmlns:a16="http://schemas.microsoft.com/office/drawing/2014/main" id="{464F6EA6-5317-4BB2-A98F-F3AEF9246768}"/>
            </a:ext>
          </a:extLst>
        </xdr:cNvPr>
        <xdr:cNvSpPr/>
      </xdr:nvSpPr>
      <xdr:spPr>
        <a:xfrm>
          <a:off x="3238500" y="522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2" name="フローチャート: 判断 81">
          <a:extLst>
            <a:ext uri="{FF2B5EF4-FFF2-40B4-BE49-F238E27FC236}">
              <a16:creationId xmlns:a16="http://schemas.microsoft.com/office/drawing/2014/main" id="{A55FC0F0-9721-4A1B-9598-84CFD0BD7127}"/>
            </a:ext>
          </a:extLst>
        </xdr:cNvPr>
        <xdr:cNvSpPr/>
      </xdr:nvSpPr>
      <xdr:spPr>
        <a:xfrm>
          <a:off x="2476500" y="518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3" name="フローチャート: 判断 82">
          <a:extLst>
            <a:ext uri="{FF2B5EF4-FFF2-40B4-BE49-F238E27FC236}">
              <a16:creationId xmlns:a16="http://schemas.microsoft.com/office/drawing/2014/main" id="{FCB2C2A2-820E-4536-BB5C-994390130FFE}"/>
            </a:ext>
          </a:extLst>
        </xdr:cNvPr>
        <xdr:cNvSpPr/>
      </xdr:nvSpPr>
      <xdr:spPr>
        <a:xfrm>
          <a:off x="1714500" y="506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734CA3F-E30A-4323-9348-9A2F79D25D86}"/>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234181F-B1EC-443E-B53F-7D3C084910E5}"/>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6F46EAE-8C13-43B3-91C1-F23155225FC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E32FA2C-3156-4CF1-BA3A-29489514F243}"/>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0A7C3F6-4265-4076-930D-F7F2E08124B8}"/>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68453</xdr:rowOff>
    </xdr:from>
    <xdr:to>
      <xdr:col>23</xdr:col>
      <xdr:colOff>136525</xdr:colOff>
      <xdr:row>28</xdr:row>
      <xdr:rowOff>170053</xdr:rowOff>
    </xdr:to>
    <xdr:sp macro="" textlink="">
      <xdr:nvSpPr>
        <xdr:cNvPr id="89" name="楕円 88">
          <a:extLst>
            <a:ext uri="{FF2B5EF4-FFF2-40B4-BE49-F238E27FC236}">
              <a16:creationId xmlns:a16="http://schemas.microsoft.com/office/drawing/2014/main" id="{AFB871C9-74FF-4E66-95DF-5689833586BF}"/>
            </a:ext>
          </a:extLst>
        </xdr:cNvPr>
        <xdr:cNvSpPr/>
      </xdr:nvSpPr>
      <xdr:spPr>
        <a:xfrm>
          <a:off x="4711700" y="486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91330</xdr:rowOff>
    </xdr:from>
    <xdr:ext cx="405111" cy="259045"/>
    <xdr:sp macro="" textlink="">
      <xdr:nvSpPr>
        <xdr:cNvPr id="90" name="有形固定資産減価償却率該当値テキスト">
          <a:extLst>
            <a:ext uri="{FF2B5EF4-FFF2-40B4-BE49-F238E27FC236}">
              <a16:creationId xmlns:a16="http://schemas.microsoft.com/office/drawing/2014/main" id="{BB5161EA-7C1A-4633-BD34-F2857D49FC69}"/>
            </a:ext>
          </a:extLst>
        </xdr:cNvPr>
        <xdr:cNvSpPr txBox="1"/>
      </xdr:nvSpPr>
      <xdr:spPr>
        <a:xfrm>
          <a:off x="4813300" y="4720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153543</xdr:rowOff>
    </xdr:from>
    <xdr:to>
      <xdr:col>19</xdr:col>
      <xdr:colOff>187325</xdr:colOff>
      <xdr:row>28</xdr:row>
      <xdr:rowOff>83693</xdr:rowOff>
    </xdr:to>
    <xdr:sp macro="" textlink="">
      <xdr:nvSpPr>
        <xdr:cNvPr id="91" name="楕円 90">
          <a:extLst>
            <a:ext uri="{FF2B5EF4-FFF2-40B4-BE49-F238E27FC236}">
              <a16:creationId xmlns:a16="http://schemas.microsoft.com/office/drawing/2014/main" id="{B139A408-B344-4270-9AB1-D998CF9C0E5B}"/>
            </a:ext>
          </a:extLst>
        </xdr:cNvPr>
        <xdr:cNvSpPr/>
      </xdr:nvSpPr>
      <xdr:spPr>
        <a:xfrm>
          <a:off x="4000500" y="478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32893</xdr:rowOff>
    </xdr:from>
    <xdr:to>
      <xdr:col>23</xdr:col>
      <xdr:colOff>85725</xdr:colOff>
      <xdr:row>28</xdr:row>
      <xdr:rowOff>119253</xdr:rowOff>
    </xdr:to>
    <xdr:cxnSp macro="">
      <xdr:nvCxnSpPr>
        <xdr:cNvPr id="92" name="直線コネクタ 91">
          <a:extLst>
            <a:ext uri="{FF2B5EF4-FFF2-40B4-BE49-F238E27FC236}">
              <a16:creationId xmlns:a16="http://schemas.microsoft.com/office/drawing/2014/main" id="{365FD84F-BFED-4FB6-A1B1-6369019076DC}"/>
            </a:ext>
          </a:extLst>
        </xdr:cNvPr>
        <xdr:cNvCxnSpPr/>
      </xdr:nvCxnSpPr>
      <xdr:spPr>
        <a:xfrm>
          <a:off x="4051300" y="4833493"/>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81407</xdr:rowOff>
    </xdr:from>
    <xdr:to>
      <xdr:col>15</xdr:col>
      <xdr:colOff>187325</xdr:colOff>
      <xdr:row>29</xdr:row>
      <xdr:rowOff>11557</xdr:rowOff>
    </xdr:to>
    <xdr:sp macro="" textlink="">
      <xdr:nvSpPr>
        <xdr:cNvPr id="93" name="楕円 92">
          <a:extLst>
            <a:ext uri="{FF2B5EF4-FFF2-40B4-BE49-F238E27FC236}">
              <a16:creationId xmlns:a16="http://schemas.microsoft.com/office/drawing/2014/main" id="{BA01092C-F858-466C-8A6C-310B52745894}"/>
            </a:ext>
          </a:extLst>
        </xdr:cNvPr>
        <xdr:cNvSpPr/>
      </xdr:nvSpPr>
      <xdr:spPr>
        <a:xfrm>
          <a:off x="3238500" y="488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32893</xdr:rowOff>
    </xdr:from>
    <xdr:to>
      <xdr:col>19</xdr:col>
      <xdr:colOff>136525</xdr:colOff>
      <xdr:row>28</xdr:row>
      <xdr:rowOff>132207</xdr:rowOff>
    </xdr:to>
    <xdr:cxnSp macro="">
      <xdr:nvCxnSpPr>
        <xdr:cNvPr id="94" name="直線コネクタ 93">
          <a:extLst>
            <a:ext uri="{FF2B5EF4-FFF2-40B4-BE49-F238E27FC236}">
              <a16:creationId xmlns:a16="http://schemas.microsoft.com/office/drawing/2014/main" id="{107D3A4F-4EC0-4741-8411-0927B9921122}"/>
            </a:ext>
          </a:extLst>
        </xdr:cNvPr>
        <xdr:cNvCxnSpPr/>
      </xdr:nvCxnSpPr>
      <xdr:spPr>
        <a:xfrm flipV="1">
          <a:off x="3289300" y="4833493"/>
          <a:ext cx="762000" cy="9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29591</xdr:rowOff>
    </xdr:from>
    <xdr:to>
      <xdr:col>11</xdr:col>
      <xdr:colOff>187325</xdr:colOff>
      <xdr:row>28</xdr:row>
      <xdr:rowOff>131191</xdr:rowOff>
    </xdr:to>
    <xdr:sp macro="" textlink="">
      <xdr:nvSpPr>
        <xdr:cNvPr id="95" name="楕円 94">
          <a:extLst>
            <a:ext uri="{FF2B5EF4-FFF2-40B4-BE49-F238E27FC236}">
              <a16:creationId xmlns:a16="http://schemas.microsoft.com/office/drawing/2014/main" id="{DB45198C-5E7D-4781-ACF2-B5AA02FAD08A}"/>
            </a:ext>
          </a:extLst>
        </xdr:cNvPr>
        <xdr:cNvSpPr/>
      </xdr:nvSpPr>
      <xdr:spPr>
        <a:xfrm>
          <a:off x="2476500" y="483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80391</xdr:rowOff>
    </xdr:from>
    <xdr:to>
      <xdr:col>15</xdr:col>
      <xdr:colOff>136525</xdr:colOff>
      <xdr:row>28</xdr:row>
      <xdr:rowOff>132207</xdr:rowOff>
    </xdr:to>
    <xdr:cxnSp macro="">
      <xdr:nvCxnSpPr>
        <xdr:cNvPr id="96" name="直線コネクタ 95">
          <a:extLst>
            <a:ext uri="{FF2B5EF4-FFF2-40B4-BE49-F238E27FC236}">
              <a16:creationId xmlns:a16="http://schemas.microsoft.com/office/drawing/2014/main" id="{8D7C9FFC-AA0D-4D91-A01A-B070A4012BC9}"/>
            </a:ext>
          </a:extLst>
        </xdr:cNvPr>
        <xdr:cNvCxnSpPr/>
      </xdr:nvCxnSpPr>
      <xdr:spPr>
        <a:xfrm>
          <a:off x="2527300" y="4880991"/>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35179</xdr:rowOff>
    </xdr:from>
    <xdr:to>
      <xdr:col>7</xdr:col>
      <xdr:colOff>187325</xdr:colOff>
      <xdr:row>29</xdr:row>
      <xdr:rowOff>136779</xdr:rowOff>
    </xdr:to>
    <xdr:sp macro="" textlink="">
      <xdr:nvSpPr>
        <xdr:cNvPr id="97" name="楕円 96">
          <a:extLst>
            <a:ext uri="{FF2B5EF4-FFF2-40B4-BE49-F238E27FC236}">
              <a16:creationId xmlns:a16="http://schemas.microsoft.com/office/drawing/2014/main" id="{67927AE6-E584-455E-BE2E-3550CA72D39E}"/>
            </a:ext>
          </a:extLst>
        </xdr:cNvPr>
        <xdr:cNvSpPr/>
      </xdr:nvSpPr>
      <xdr:spPr>
        <a:xfrm>
          <a:off x="1714500" y="500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80391</xdr:rowOff>
    </xdr:from>
    <xdr:to>
      <xdr:col>11</xdr:col>
      <xdr:colOff>136525</xdr:colOff>
      <xdr:row>29</xdr:row>
      <xdr:rowOff>85979</xdr:rowOff>
    </xdr:to>
    <xdr:cxnSp macro="">
      <xdr:nvCxnSpPr>
        <xdr:cNvPr id="98" name="直線コネクタ 97">
          <a:extLst>
            <a:ext uri="{FF2B5EF4-FFF2-40B4-BE49-F238E27FC236}">
              <a16:creationId xmlns:a16="http://schemas.microsoft.com/office/drawing/2014/main" id="{BAE42AE7-7F14-465E-A372-109FBBE2D001}"/>
            </a:ext>
          </a:extLst>
        </xdr:cNvPr>
        <xdr:cNvCxnSpPr/>
      </xdr:nvCxnSpPr>
      <xdr:spPr>
        <a:xfrm flipV="1">
          <a:off x="1765300" y="4880991"/>
          <a:ext cx="762000" cy="1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99" name="n_1aveValue有形固定資産減価償却率">
          <a:extLst>
            <a:ext uri="{FF2B5EF4-FFF2-40B4-BE49-F238E27FC236}">
              <a16:creationId xmlns:a16="http://schemas.microsoft.com/office/drawing/2014/main" id="{D4D89C19-E971-4CB0-B9B6-8E4FB2D1BFC6}"/>
            </a:ext>
          </a:extLst>
        </xdr:cNvPr>
        <xdr:cNvSpPr txBox="1"/>
      </xdr:nvSpPr>
      <xdr:spPr>
        <a:xfrm>
          <a:off x="3836044" y="5376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100" name="n_2aveValue有形固定資産減価償却率">
          <a:extLst>
            <a:ext uri="{FF2B5EF4-FFF2-40B4-BE49-F238E27FC236}">
              <a16:creationId xmlns:a16="http://schemas.microsoft.com/office/drawing/2014/main" id="{15977072-5053-4A75-9BD5-ED317841A7D8}"/>
            </a:ext>
          </a:extLst>
        </xdr:cNvPr>
        <xdr:cNvSpPr txBox="1"/>
      </xdr:nvSpPr>
      <xdr:spPr>
        <a:xfrm>
          <a:off x="3086744" y="5315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101" name="n_3aveValue有形固定資産減価償却率">
          <a:extLst>
            <a:ext uri="{FF2B5EF4-FFF2-40B4-BE49-F238E27FC236}">
              <a16:creationId xmlns:a16="http://schemas.microsoft.com/office/drawing/2014/main" id="{E27EE911-06ED-4958-9768-12722633D84C}"/>
            </a:ext>
          </a:extLst>
        </xdr:cNvPr>
        <xdr:cNvSpPr txBox="1"/>
      </xdr:nvSpPr>
      <xdr:spPr>
        <a:xfrm>
          <a:off x="2324744" y="5276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12590</xdr:rowOff>
    </xdr:from>
    <xdr:ext cx="405111" cy="259045"/>
    <xdr:sp macro="" textlink="">
      <xdr:nvSpPr>
        <xdr:cNvPr id="102" name="n_4aveValue有形固定資産減価償却率">
          <a:extLst>
            <a:ext uri="{FF2B5EF4-FFF2-40B4-BE49-F238E27FC236}">
              <a16:creationId xmlns:a16="http://schemas.microsoft.com/office/drawing/2014/main" id="{7CC54F9D-3F1B-4891-895A-BA2815BAB831}"/>
            </a:ext>
          </a:extLst>
        </xdr:cNvPr>
        <xdr:cNvSpPr txBox="1"/>
      </xdr:nvSpPr>
      <xdr:spPr>
        <a:xfrm>
          <a:off x="1562744" y="515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100220</xdr:rowOff>
    </xdr:from>
    <xdr:ext cx="405111" cy="259045"/>
    <xdr:sp macro="" textlink="">
      <xdr:nvSpPr>
        <xdr:cNvPr id="103" name="n_1mainValue有形固定資産減価償却率">
          <a:extLst>
            <a:ext uri="{FF2B5EF4-FFF2-40B4-BE49-F238E27FC236}">
              <a16:creationId xmlns:a16="http://schemas.microsoft.com/office/drawing/2014/main" id="{A2C23E70-66EF-45CD-9813-33BB05DAE728}"/>
            </a:ext>
          </a:extLst>
        </xdr:cNvPr>
        <xdr:cNvSpPr txBox="1"/>
      </xdr:nvSpPr>
      <xdr:spPr>
        <a:xfrm>
          <a:off x="3836044" y="4557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28084</xdr:rowOff>
    </xdr:from>
    <xdr:ext cx="405111" cy="259045"/>
    <xdr:sp macro="" textlink="">
      <xdr:nvSpPr>
        <xdr:cNvPr id="104" name="n_2mainValue有形固定資産減価償却率">
          <a:extLst>
            <a:ext uri="{FF2B5EF4-FFF2-40B4-BE49-F238E27FC236}">
              <a16:creationId xmlns:a16="http://schemas.microsoft.com/office/drawing/2014/main" id="{A367D3DA-3A36-489B-ADD3-278D5C37AF3C}"/>
            </a:ext>
          </a:extLst>
        </xdr:cNvPr>
        <xdr:cNvSpPr txBox="1"/>
      </xdr:nvSpPr>
      <xdr:spPr>
        <a:xfrm>
          <a:off x="3086744" y="4657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147718</xdr:rowOff>
    </xdr:from>
    <xdr:ext cx="405111" cy="259045"/>
    <xdr:sp macro="" textlink="">
      <xdr:nvSpPr>
        <xdr:cNvPr id="105" name="n_3mainValue有形固定資産減価償却率">
          <a:extLst>
            <a:ext uri="{FF2B5EF4-FFF2-40B4-BE49-F238E27FC236}">
              <a16:creationId xmlns:a16="http://schemas.microsoft.com/office/drawing/2014/main" id="{AFDDEA01-8D45-4FE1-83FA-8001E7E4CD82}"/>
            </a:ext>
          </a:extLst>
        </xdr:cNvPr>
        <xdr:cNvSpPr txBox="1"/>
      </xdr:nvSpPr>
      <xdr:spPr>
        <a:xfrm>
          <a:off x="2324744" y="4605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153306</xdr:rowOff>
    </xdr:from>
    <xdr:ext cx="405111" cy="259045"/>
    <xdr:sp macro="" textlink="">
      <xdr:nvSpPr>
        <xdr:cNvPr id="106" name="n_4mainValue有形固定資産減価償却率">
          <a:extLst>
            <a:ext uri="{FF2B5EF4-FFF2-40B4-BE49-F238E27FC236}">
              <a16:creationId xmlns:a16="http://schemas.microsoft.com/office/drawing/2014/main" id="{7F6410CA-3623-4601-8784-B3EC184EDFD0}"/>
            </a:ext>
          </a:extLst>
        </xdr:cNvPr>
        <xdr:cNvSpPr txBox="1"/>
      </xdr:nvSpPr>
      <xdr:spPr>
        <a:xfrm>
          <a:off x="1562744" y="478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FA08FCD7-3269-4C2C-AA79-92DAEE2536D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CE1DB062-C6C7-4119-8D02-25FA4D96A8F4}"/>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43DA2F92-0097-49F6-B08F-98447E33880C}"/>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EC55DD35-74C3-403E-9C0A-90975677E42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64C7F9FF-A534-40B3-8ED6-3ABF3D71555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5D63904-8F7E-4B2B-BD4B-171A20C44C34}"/>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ED7D2D98-3B6F-46F9-9F4A-494BE9D72DEA}"/>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9DD377A6-6581-4B24-99CC-4BBDB9880B5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A7C2A4CD-A7FA-4794-A704-F47BC359604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CAA8AE5D-5388-4F36-8D0C-639E189246D7}"/>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1388B0EC-E3D0-43A0-B1A2-A91111B9F36E}"/>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FF3242A-ED13-4EEA-895C-AC955BE25EF4}"/>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30B96352-49B9-4394-B14D-308986E21047}"/>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債務償還比率は類似団体平均を上回っており、これは、南海トラフ地震対策事業の実施や庁舎建設等の大型事業の実施に伴う地方債残高の増加により将来負担額が増加しているためである。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2643E340-EBAD-465C-A078-DE2EA86E21A8}"/>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897F6C0C-78C7-450F-B140-BB775C06C3C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F3DC6F96-8205-4278-AB79-EC2BC2B43CF7}"/>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EA66C0F4-E15E-43A9-92C3-C2844BD5E4DD}"/>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398E2969-3052-4BF1-8F8F-AC1EA27CC8BD}"/>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62F717FC-689C-4C32-8709-F0CBEE0A224D}"/>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23C26276-54EE-451E-9FAE-E73CCA1DFC9A}"/>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4B5D0272-3E40-4F81-9D70-A9A74CFBA23D}"/>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A2A650F9-B01A-450E-B7A9-A1278D582394}"/>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1BF668FF-401D-4DD1-B777-1AD426610A01}"/>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460841C3-5E0A-4419-883E-2E288964DAD1}"/>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F8389702-C248-456D-A3E0-A688A254D61A}"/>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28D514A0-9725-40A0-B601-B081FC2706FE}"/>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C6669B7B-CDBD-42BB-94B7-5DA8CFA4333B}"/>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CAF33C9D-1302-422A-8FE6-9E1CF1F6532E}"/>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5" name="直線コネクタ 134">
          <a:extLst>
            <a:ext uri="{FF2B5EF4-FFF2-40B4-BE49-F238E27FC236}">
              <a16:creationId xmlns:a16="http://schemas.microsoft.com/office/drawing/2014/main" id="{C82428D1-2B18-4B9B-8B46-042A69B406D2}"/>
            </a:ext>
          </a:extLst>
        </xdr:cNvPr>
        <xdr:cNvCxnSpPr/>
      </xdr:nvCxnSpPr>
      <xdr:spPr>
        <a:xfrm flipV="1">
          <a:off x="14793595" y="4541308"/>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6" name="債務償還比率最小値テキスト">
          <a:extLst>
            <a:ext uri="{FF2B5EF4-FFF2-40B4-BE49-F238E27FC236}">
              <a16:creationId xmlns:a16="http://schemas.microsoft.com/office/drawing/2014/main" id="{5DCAEA0F-3C5A-4965-BC82-4E405073C52E}"/>
            </a:ext>
          </a:extLst>
        </xdr:cNvPr>
        <xdr:cNvSpPr txBox="1"/>
      </xdr:nvSpPr>
      <xdr:spPr>
        <a:xfrm>
          <a:off x="14846300" y="57846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7" name="直線コネクタ 136">
          <a:extLst>
            <a:ext uri="{FF2B5EF4-FFF2-40B4-BE49-F238E27FC236}">
              <a16:creationId xmlns:a16="http://schemas.microsoft.com/office/drawing/2014/main" id="{696232F7-52DA-44A9-A617-C628B22165F1}"/>
            </a:ext>
          </a:extLst>
        </xdr:cNvPr>
        <xdr:cNvCxnSpPr/>
      </xdr:nvCxnSpPr>
      <xdr:spPr>
        <a:xfrm>
          <a:off x="14706600" y="578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5593EB82-8F34-4E81-80C5-8615E7F1CBD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DFA9F39D-A36E-476C-B1EF-21FEDF03142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104884</xdr:rowOff>
    </xdr:from>
    <xdr:ext cx="469744" cy="259045"/>
    <xdr:sp macro="" textlink="">
      <xdr:nvSpPr>
        <xdr:cNvPr id="140" name="債務償還比率平均値テキスト">
          <a:extLst>
            <a:ext uri="{FF2B5EF4-FFF2-40B4-BE49-F238E27FC236}">
              <a16:creationId xmlns:a16="http://schemas.microsoft.com/office/drawing/2014/main" id="{69FED5DE-2FD7-4D58-B08D-53E4C3BE1935}"/>
            </a:ext>
          </a:extLst>
        </xdr:cNvPr>
        <xdr:cNvSpPr txBox="1"/>
      </xdr:nvSpPr>
      <xdr:spPr>
        <a:xfrm>
          <a:off x="14846300" y="4734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1" name="フローチャート: 判断 140">
          <a:extLst>
            <a:ext uri="{FF2B5EF4-FFF2-40B4-BE49-F238E27FC236}">
              <a16:creationId xmlns:a16="http://schemas.microsoft.com/office/drawing/2014/main" id="{DC778551-B1A1-40A0-8F09-05D7574B15C4}"/>
            </a:ext>
          </a:extLst>
        </xdr:cNvPr>
        <xdr:cNvSpPr/>
      </xdr:nvSpPr>
      <xdr:spPr>
        <a:xfrm>
          <a:off x="14744700" y="488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2" name="フローチャート: 判断 141">
          <a:extLst>
            <a:ext uri="{FF2B5EF4-FFF2-40B4-BE49-F238E27FC236}">
              <a16:creationId xmlns:a16="http://schemas.microsoft.com/office/drawing/2014/main" id="{5EE6E082-3882-45E3-8710-E0FDE8494A85}"/>
            </a:ext>
          </a:extLst>
        </xdr:cNvPr>
        <xdr:cNvSpPr/>
      </xdr:nvSpPr>
      <xdr:spPr>
        <a:xfrm>
          <a:off x="14033500" y="489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3" name="フローチャート: 判断 142">
          <a:extLst>
            <a:ext uri="{FF2B5EF4-FFF2-40B4-BE49-F238E27FC236}">
              <a16:creationId xmlns:a16="http://schemas.microsoft.com/office/drawing/2014/main" id="{78277CF0-012D-45D9-A9DC-104EE6A65A24}"/>
            </a:ext>
          </a:extLst>
        </xdr:cNvPr>
        <xdr:cNvSpPr/>
      </xdr:nvSpPr>
      <xdr:spPr>
        <a:xfrm>
          <a:off x="13271500" y="487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4" name="フローチャート: 判断 143">
          <a:extLst>
            <a:ext uri="{FF2B5EF4-FFF2-40B4-BE49-F238E27FC236}">
              <a16:creationId xmlns:a16="http://schemas.microsoft.com/office/drawing/2014/main" id="{2308EBBE-887E-4396-92AA-DC551EF5734C}"/>
            </a:ext>
          </a:extLst>
        </xdr:cNvPr>
        <xdr:cNvSpPr/>
      </xdr:nvSpPr>
      <xdr:spPr>
        <a:xfrm>
          <a:off x="12509500" y="49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5" name="フローチャート: 判断 144">
          <a:extLst>
            <a:ext uri="{FF2B5EF4-FFF2-40B4-BE49-F238E27FC236}">
              <a16:creationId xmlns:a16="http://schemas.microsoft.com/office/drawing/2014/main" id="{56C446FB-FE9D-4B87-9270-FD93784C3050}"/>
            </a:ext>
          </a:extLst>
        </xdr:cNvPr>
        <xdr:cNvSpPr/>
      </xdr:nvSpPr>
      <xdr:spPr>
        <a:xfrm>
          <a:off x="11747500" y="49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3C54BF2-71B9-40BF-92E4-CAB645A237E4}"/>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BCA8529-3E8E-44E6-8679-2E72179C4C8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FA9AC58-C155-4D08-9D88-8E933B8D7628}"/>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C5AE8EB-A800-4A80-9B4C-36FD500536EC}"/>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41D7629-7B8C-4C6E-A98B-01C4D1DE96CF}"/>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120410</xdr:rowOff>
    </xdr:from>
    <xdr:to>
      <xdr:col>76</xdr:col>
      <xdr:colOff>73025</xdr:colOff>
      <xdr:row>31</xdr:row>
      <xdr:rowOff>50560</xdr:rowOff>
    </xdr:to>
    <xdr:sp macro="" textlink="">
      <xdr:nvSpPr>
        <xdr:cNvPr id="151" name="楕円 150">
          <a:extLst>
            <a:ext uri="{FF2B5EF4-FFF2-40B4-BE49-F238E27FC236}">
              <a16:creationId xmlns:a16="http://schemas.microsoft.com/office/drawing/2014/main" id="{5D59B007-1514-4518-ABE0-2A09E66B72D8}"/>
            </a:ext>
          </a:extLst>
        </xdr:cNvPr>
        <xdr:cNvSpPr/>
      </xdr:nvSpPr>
      <xdr:spPr>
        <a:xfrm>
          <a:off x="14744700" y="52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98837</xdr:rowOff>
    </xdr:from>
    <xdr:ext cx="469744" cy="259045"/>
    <xdr:sp macro="" textlink="">
      <xdr:nvSpPr>
        <xdr:cNvPr id="152" name="債務償還比率該当値テキスト">
          <a:extLst>
            <a:ext uri="{FF2B5EF4-FFF2-40B4-BE49-F238E27FC236}">
              <a16:creationId xmlns:a16="http://schemas.microsoft.com/office/drawing/2014/main" id="{35EABBEC-3BE6-407D-9FB6-03586FF8CEF6}"/>
            </a:ext>
          </a:extLst>
        </xdr:cNvPr>
        <xdr:cNvSpPr txBox="1"/>
      </xdr:nvSpPr>
      <xdr:spPr>
        <a:xfrm>
          <a:off x="14846300" y="52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102419</xdr:rowOff>
    </xdr:from>
    <xdr:to>
      <xdr:col>72</xdr:col>
      <xdr:colOff>123825</xdr:colOff>
      <xdr:row>31</xdr:row>
      <xdr:rowOff>32569</xdr:rowOff>
    </xdr:to>
    <xdr:sp macro="" textlink="">
      <xdr:nvSpPr>
        <xdr:cNvPr id="153" name="楕円 152">
          <a:extLst>
            <a:ext uri="{FF2B5EF4-FFF2-40B4-BE49-F238E27FC236}">
              <a16:creationId xmlns:a16="http://schemas.microsoft.com/office/drawing/2014/main" id="{6F6ADC55-036C-4491-AC4E-51C4774D18AA}"/>
            </a:ext>
          </a:extLst>
        </xdr:cNvPr>
        <xdr:cNvSpPr/>
      </xdr:nvSpPr>
      <xdr:spPr>
        <a:xfrm>
          <a:off x="14033500" y="524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153219</xdr:rowOff>
    </xdr:from>
    <xdr:to>
      <xdr:col>76</xdr:col>
      <xdr:colOff>22225</xdr:colOff>
      <xdr:row>30</xdr:row>
      <xdr:rowOff>171210</xdr:rowOff>
    </xdr:to>
    <xdr:cxnSp macro="">
      <xdr:nvCxnSpPr>
        <xdr:cNvPr id="154" name="直線コネクタ 153">
          <a:extLst>
            <a:ext uri="{FF2B5EF4-FFF2-40B4-BE49-F238E27FC236}">
              <a16:creationId xmlns:a16="http://schemas.microsoft.com/office/drawing/2014/main" id="{FDB6FFE5-B4CC-4F6C-ADEF-9CDD8859AD08}"/>
            </a:ext>
          </a:extLst>
        </xdr:cNvPr>
        <xdr:cNvCxnSpPr/>
      </xdr:nvCxnSpPr>
      <xdr:spPr>
        <a:xfrm>
          <a:off x="14084300" y="5296719"/>
          <a:ext cx="7112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70393</xdr:rowOff>
    </xdr:from>
    <xdr:to>
      <xdr:col>68</xdr:col>
      <xdr:colOff>123825</xdr:colOff>
      <xdr:row>31</xdr:row>
      <xdr:rowOff>543</xdr:rowOff>
    </xdr:to>
    <xdr:sp macro="" textlink="">
      <xdr:nvSpPr>
        <xdr:cNvPr id="155" name="楕円 154">
          <a:extLst>
            <a:ext uri="{FF2B5EF4-FFF2-40B4-BE49-F238E27FC236}">
              <a16:creationId xmlns:a16="http://schemas.microsoft.com/office/drawing/2014/main" id="{410F281B-9EBB-462E-8B9F-D49D515E230A}"/>
            </a:ext>
          </a:extLst>
        </xdr:cNvPr>
        <xdr:cNvSpPr/>
      </xdr:nvSpPr>
      <xdr:spPr>
        <a:xfrm>
          <a:off x="13271500" y="521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121193</xdr:rowOff>
    </xdr:from>
    <xdr:to>
      <xdr:col>72</xdr:col>
      <xdr:colOff>73025</xdr:colOff>
      <xdr:row>30</xdr:row>
      <xdr:rowOff>153219</xdr:rowOff>
    </xdr:to>
    <xdr:cxnSp macro="">
      <xdr:nvCxnSpPr>
        <xdr:cNvPr id="156" name="直線コネクタ 155">
          <a:extLst>
            <a:ext uri="{FF2B5EF4-FFF2-40B4-BE49-F238E27FC236}">
              <a16:creationId xmlns:a16="http://schemas.microsoft.com/office/drawing/2014/main" id="{79893340-BA1E-4072-8AAA-89EB719AE20F}"/>
            </a:ext>
          </a:extLst>
        </xdr:cNvPr>
        <xdr:cNvCxnSpPr/>
      </xdr:nvCxnSpPr>
      <xdr:spPr>
        <a:xfrm>
          <a:off x="13322300" y="5264693"/>
          <a:ext cx="762000" cy="3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60268</xdr:rowOff>
    </xdr:from>
    <xdr:to>
      <xdr:col>64</xdr:col>
      <xdr:colOff>123825</xdr:colOff>
      <xdr:row>31</xdr:row>
      <xdr:rowOff>161868</xdr:rowOff>
    </xdr:to>
    <xdr:sp macro="" textlink="">
      <xdr:nvSpPr>
        <xdr:cNvPr id="157" name="楕円 156">
          <a:extLst>
            <a:ext uri="{FF2B5EF4-FFF2-40B4-BE49-F238E27FC236}">
              <a16:creationId xmlns:a16="http://schemas.microsoft.com/office/drawing/2014/main" id="{65FC043F-CC16-4A60-BFCA-826B997C68AB}"/>
            </a:ext>
          </a:extLst>
        </xdr:cNvPr>
        <xdr:cNvSpPr/>
      </xdr:nvSpPr>
      <xdr:spPr>
        <a:xfrm>
          <a:off x="12509500" y="537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121193</xdr:rowOff>
    </xdr:from>
    <xdr:to>
      <xdr:col>68</xdr:col>
      <xdr:colOff>73025</xdr:colOff>
      <xdr:row>31</xdr:row>
      <xdr:rowOff>111068</xdr:rowOff>
    </xdr:to>
    <xdr:cxnSp macro="">
      <xdr:nvCxnSpPr>
        <xdr:cNvPr id="158" name="直線コネクタ 157">
          <a:extLst>
            <a:ext uri="{FF2B5EF4-FFF2-40B4-BE49-F238E27FC236}">
              <a16:creationId xmlns:a16="http://schemas.microsoft.com/office/drawing/2014/main" id="{8D176E9F-D6F3-49A8-BBE7-CDC2B53A061B}"/>
            </a:ext>
          </a:extLst>
        </xdr:cNvPr>
        <xdr:cNvCxnSpPr/>
      </xdr:nvCxnSpPr>
      <xdr:spPr>
        <a:xfrm flipV="1">
          <a:off x="12560300" y="5264693"/>
          <a:ext cx="762000" cy="16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103188</xdr:rowOff>
    </xdr:from>
    <xdr:to>
      <xdr:col>60</xdr:col>
      <xdr:colOff>123825</xdr:colOff>
      <xdr:row>30</xdr:row>
      <xdr:rowOff>33338</xdr:rowOff>
    </xdr:to>
    <xdr:sp macro="" textlink="">
      <xdr:nvSpPr>
        <xdr:cNvPr id="159" name="楕円 158">
          <a:extLst>
            <a:ext uri="{FF2B5EF4-FFF2-40B4-BE49-F238E27FC236}">
              <a16:creationId xmlns:a16="http://schemas.microsoft.com/office/drawing/2014/main" id="{594B148E-A508-48BD-AF29-4D11D87CE27B}"/>
            </a:ext>
          </a:extLst>
        </xdr:cNvPr>
        <xdr:cNvSpPr/>
      </xdr:nvSpPr>
      <xdr:spPr>
        <a:xfrm>
          <a:off x="11747500" y="507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153988</xdr:rowOff>
    </xdr:from>
    <xdr:to>
      <xdr:col>64</xdr:col>
      <xdr:colOff>73025</xdr:colOff>
      <xdr:row>31</xdr:row>
      <xdr:rowOff>111068</xdr:rowOff>
    </xdr:to>
    <xdr:cxnSp macro="">
      <xdr:nvCxnSpPr>
        <xdr:cNvPr id="160" name="直線コネクタ 159">
          <a:extLst>
            <a:ext uri="{FF2B5EF4-FFF2-40B4-BE49-F238E27FC236}">
              <a16:creationId xmlns:a16="http://schemas.microsoft.com/office/drawing/2014/main" id="{D4112AC5-3AC2-4AC7-85AE-F18654174077}"/>
            </a:ext>
          </a:extLst>
        </xdr:cNvPr>
        <xdr:cNvCxnSpPr/>
      </xdr:nvCxnSpPr>
      <xdr:spPr>
        <a:xfrm>
          <a:off x="11798300" y="5126038"/>
          <a:ext cx="762000" cy="29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61" name="n_1aveValue債務償還比率">
          <a:extLst>
            <a:ext uri="{FF2B5EF4-FFF2-40B4-BE49-F238E27FC236}">
              <a16:creationId xmlns:a16="http://schemas.microsoft.com/office/drawing/2014/main" id="{6C023705-9AAA-4DCE-8407-16BFAFA46536}"/>
            </a:ext>
          </a:extLst>
        </xdr:cNvPr>
        <xdr:cNvSpPr txBox="1"/>
      </xdr:nvSpPr>
      <xdr:spPr>
        <a:xfrm>
          <a:off x="13836727" y="467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62" name="n_2aveValue債務償還比率">
          <a:extLst>
            <a:ext uri="{FF2B5EF4-FFF2-40B4-BE49-F238E27FC236}">
              <a16:creationId xmlns:a16="http://schemas.microsoft.com/office/drawing/2014/main" id="{0792C843-6C42-4C7F-83E6-6DE3A8B1F4EE}"/>
            </a:ext>
          </a:extLst>
        </xdr:cNvPr>
        <xdr:cNvSpPr txBox="1"/>
      </xdr:nvSpPr>
      <xdr:spPr>
        <a:xfrm>
          <a:off x="13087427" y="465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63" name="n_3aveValue債務償還比率">
          <a:extLst>
            <a:ext uri="{FF2B5EF4-FFF2-40B4-BE49-F238E27FC236}">
              <a16:creationId xmlns:a16="http://schemas.microsoft.com/office/drawing/2014/main" id="{61154F1A-0FCD-4C53-9CBD-C77101D190F4}"/>
            </a:ext>
          </a:extLst>
        </xdr:cNvPr>
        <xdr:cNvSpPr txBox="1"/>
      </xdr:nvSpPr>
      <xdr:spPr>
        <a:xfrm>
          <a:off x="12325427" y="474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64" name="n_4aveValue債務償還比率">
          <a:extLst>
            <a:ext uri="{FF2B5EF4-FFF2-40B4-BE49-F238E27FC236}">
              <a16:creationId xmlns:a16="http://schemas.microsoft.com/office/drawing/2014/main" id="{29C58E27-0800-477F-9804-F6F63A8AB68E}"/>
            </a:ext>
          </a:extLst>
        </xdr:cNvPr>
        <xdr:cNvSpPr txBox="1"/>
      </xdr:nvSpPr>
      <xdr:spPr>
        <a:xfrm>
          <a:off x="11563427" y="47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23696</xdr:rowOff>
    </xdr:from>
    <xdr:ext cx="469744" cy="259045"/>
    <xdr:sp macro="" textlink="">
      <xdr:nvSpPr>
        <xdr:cNvPr id="165" name="n_1mainValue債務償還比率">
          <a:extLst>
            <a:ext uri="{FF2B5EF4-FFF2-40B4-BE49-F238E27FC236}">
              <a16:creationId xmlns:a16="http://schemas.microsoft.com/office/drawing/2014/main" id="{717F98DB-D01F-45F2-9E20-6C16769C645D}"/>
            </a:ext>
          </a:extLst>
        </xdr:cNvPr>
        <xdr:cNvSpPr txBox="1"/>
      </xdr:nvSpPr>
      <xdr:spPr>
        <a:xfrm>
          <a:off x="13836727" y="533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163120</xdr:rowOff>
    </xdr:from>
    <xdr:ext cx="469744" cy="259045"/>
    <xdr:sp macro="" textlink="">
      <xdr:nvSpPr>
        <xdr:cNvPr id="166" name="n_2mainValue債務償還比率">
          <a:extLst>
            <a:ext uri="{FF2B5EF4-FFF2-40B4-BE49-F238E27FC236}">
              <a16:creationId xmlns:a16="http://schemas.microsoft.com/office/drawing/2014/main" id="{B8FF5ECD-FA2E-4F57-AD39-4E524EBCB2AB}"/>
            </a:ext>
          </a:extLst>
        </xdr:cNvPr>
        <xdr:cNvSpPr txBox="1"/>
      </xdr:nvSpPr>
      <xdr:spPr>
        <a:xfrm>
          <a:off x="13087427" y="530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152995</xdr:rowOff>
    </xdr:from>
    <xdr:ext cx="469744" cy="259045"/>
    <xdr:sp macro="" textlink="">
      <xdr:nvSpPr>
        <xdr:cNvPr id="167" name="n_3mainValue債務償還比率">
          <a:extLst>
            <a:ext uri="{FF2B5EF4-FFF2-40B4-BE49-F238E27FC236}">
              <a16:creationId xmlns:a16="http://schemas.microsoft.com/office/drawing/2014/main" id="{F9820621-D4D7-4FF3-9550-358DB72E4496}"/>
            </a:ext>
          </a:extLst>
        </xdr:cNvPr>
        <xdr:cNvSpPr txBox="1"/>
      </xdr:nvSpPr>
      <xdr:spPr>
        <a:xfrm>
          <a:off x="12325427" y="546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24465</xdr:rowOff>
    </xdr:from>
    <xdr:ext cx="469744" cy="259045"/>
    <xdr:sp macro="" textlink="">
      <xdr:nvSpPr>
        <xdr:cNvPr id="168" name="n_4mainValue債務償還比率">
          <a:extLst>
            <a:ext uri="{FF2B5EF4-FFF2-40B4-BE49-F238E27FC236}">
              <a16:creationId xmlns:a16="http://schemas.microsoft.com/office/drawing/2014/main" id="{6F713FCD-73F7-4A24-8EE7-0669ADBA2E49}"/>
            </a:ext>
          </a:extLst>
        </xdr:cNvPr>
        <xdr:cNvSpPr txBox="1"/>
      </xdr:nvSpPr>
      <xdr:spPr>
        <a:xfrm>
          <a:off x="11563427" y="516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33D85035-CDCE-4E01-8045-1BD6523C98FA}"/>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9CAF8EE4-2334-4315-BE6A-48A2031DD8D6}"/>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83472252-C5A2-4892-872E-B4166EEC82D5}"/>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BAC4DA22-17FB-49BC-8117-0883CC21BC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F47FD730-A89E-425F-8599-2FFC8A409BC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10A1A2C5-9570-4C49-A27F-044AFBBC9C6F}"/>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C197F1C-243A-4779-A716-F37583F96DE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68F469-84D8-4CFA-8B0B-43AE8CDDF75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6E72EBE-3DBA-4E0A-B31B-3A272B0F896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B57F8A1-DC72-4D78-9926-BDA7F8074A2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DA7F4A-308F-4638-B699-A614799EFAE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75836AC-E644-4ACD-8352-426F17AD98A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6AA668D-15EA-470C-BBD7-7F8018F5C42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62AAD3-CBEC-4AB9-ACCD-AD7164517C8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163717-9697-4499-A743-88610A189A2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2E83BE1-94D3-4B05-ADC4-F17CAD5479E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5,941
5,896
193.21
7,643,733
7,196,021
397,556
3,865,445
13,255,039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4F88FF4-50C4-44EE-AA84-2B50939D6A7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B26C4AC-60F9-40EC-842B-3FF8DEF68BD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E10F38A-5709-45B7-B80C-BCA95225624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AE1D673-7383-43E1-9A5F-0ADC9B51281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6E659D7-7C42-4803-9521-8D4DB75046F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05957BE-6E1C-45B6-B4A8-9AF3D169641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9C88C72-DAE6-45AA-8FD7-3536B03E81F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5A83526-C278-4468-B075-1CF6D9EE09B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01D8148-AF25-401F-9B6A-E1C987F3E78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BDDCEB0-C018-492F-B147-7305451135F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A93E380-8EC7-4B26-B6AA-317B5C1DDD8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7377769-EFFD-4A13-B93A-006875383AC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1CB6AB9-DCF7-4702-B8E2-47B752404AA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BCBF759-6EF8-4C25-AB12-8B6CA99A826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0468F47-1B06-4279-9E21-3E1AB976C7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8BB95A7-EABA-48A9-B292-40E2847F54E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80F80E-DE6A-4356-8DC9-63452C16B5F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3561A41-08EF-4478-B2A1-192EE7B973E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F7C3F9B-6D46-4AF8-A970-A3E3653237F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AB3E46B-4C87-4432-B410-A6D91492F40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138B3D4-19EB-4BC0-9A54-CB26FBB06C4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296B7C8-8104-4580-AEE6-730BEDF76BB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6DC1F49-DE7A-46AE-A6CE-A6935D84D42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05C416-32E8-40A0-9BE6-57326867989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E45EE9E-994A-48C4-982C-C87D256FCFE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0FA3DED-D5D5-4475-9545-ACBBE3167F6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A9A774D-FDEF-4F92-97FD-C99B60E08D2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9A9D04E-A56B-4B7F-880A-EBDCFC524BA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996A3D-E883-432D-AD36-A7D2E40AD7F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CF51299-E058-43EF-9790-32DD749011B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5D1886-26E5-4519-B94C-2A088DB1C62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EECFDA7-4027-4D46-B7F2-17CC4F739F5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CA30C9B-AE61-4688-A4E0-9E5CE082F5A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55D5110-76BD-4F2E-8050-B9DDF6B865E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AB73ADA-FAB9-473F-954C-FAEFC47A313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081FDA4-9700-4053-B3A1-18C867813B3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AAD309B-8816-4892-BD3D-B11224841A2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5697F17-1707-476E-BE8D-696274FDD55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DED1B28-E4FE-4D45-86D1-793906F63C6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91E1F03-0FB8-407F-A223-92DA50DE94F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9608271-BC2B-4DDB-9ED5-78FFCDB4E34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F084AD0-A29D-459D-9789-2BAA1C02E88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4B3DC0B-BE56-4340-83FC-AFCFF04010D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49787E7-96E6-4C26-B1CB-4CB881266DD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CA7ECE2-6CDB-49C9-80B4-8449B30792B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FF5A3675-D2D1-43DC-AA1A-A6FBD9437CE1}"/>
            </a:ext>
          </a:extLst>
        </xdr:cNvPr>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1B2BC575-7165-4168-BF9C-782097636E2C}"/>
            </a:ext>
          </a:extLst>
        </xdr:cNvPr>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AA155C65-94D2-4B0E-9495-D3390A976630}"/>
            </a:ext>
          </a:extLst>
        </xdr:cNvPr>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3FC998B9-4792-4F0A-8A90-5D1CD439ABEF}"/>
            </a:ext>
          </a:extLst>
        </xdr:cNvPr>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4B9F4CC4-4FBC-474B-9200-C2B86A4128B5}"/>
            </a:ext>
          </a:extLst>
        </xdr:cNvPr>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ECA7C8FE-CBBB-4866-9816-2046D719DEEE}"/>
            </a:ext>
          </a:extLst>
        </xdr:cNvPr>
        <xdr:cNvSpPr txBox="1"/>
      </xdr:nvSpPr>
      <xdr:spPr>
        <a:xfrm>
          <a:off x="4673600" y="661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61708C00-7501-4753-85C3-48245FC7E84E}"/>
            </a:ext>
          </a:extLst>
        </xdr:cNvPr>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333D8A7B-6A9F-40B5-8397-3387112D29AC}"/>
            </a:ext>
          </a:extLst>
        </xdr:cNvPr>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2B794DD6-0B2F-41D3-822C-99DCBD813C9C}"/>
            </a:ext>
          </a:extLst>
        </xdr:cNvPr>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EB56EA12-F4D2-4667-8C92-E74C784096CA}"/>
            </a:ext>
          </a:extLst>
        </xdr:cNvPr>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1E79F491-D14C-4A13-B28A-21A67857C25B}"/>
            </a:ext>
          </a:extLst>
        </xdr:cNvPr>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783B9F8-56A0-43A7-8105-03B295C15BC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A760BE1-0442-4156-890F-E0136202017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0CF4942-DB87-4176-BBDD-8B718BD853A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A3C4E3B-0160-43F7-98AF-10044422591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6158BDA-A139-4AED-9E00-8472D29B86E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73" name="楕円 72">
          <a:extLst>
            <a:ext uri="{FF2B5EF4-FFF2-40B4-BE49-F238E27FC236}">
              <a16:creationId xmlns:a16="http://schemas.microsoft.com/office/drawing/2014/main" id="{F05D2D9F-6764-427E-8C85-3FD392F91118}"/>
            </a:ext>
          </a:extLst>
        </xdr:cNvPr>
        <xdr:cNvSpPr/>
      </xdr:nvSpPr>
      <xdr:spPr>
        <a:xfrm>
          <a:off x="45847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151147</xdr:rowOff>
    </xdr:from>
    <xdr:ext cx="405111" cy="259045"/>
    <xdr:sp macro="" textlink="">
      <xdr:nvSpPr>
        <xdr:cNvPr id="74" name="【道路】&#10;有形固定資産減価償却率該当値テキスト">
          <a:extLst>
            <a:ext uri="{FF2B5EF4-FFF2-40B4-BE49-F238E27FC236}">
              <a16:creationId xmlns:a16="http://schemas.microsoft.com/office/drawing/2014/main" id="{B98BB753-45B3-42E5-90F8-638D27B5BE53}"/>
            </a:ext>
          </a:extLst>
        </xdr:cNvPr>
        <xdr:cNvSpPr txBox="1"/>
      </xdr:nvSpPr>
      <xdr:spPr>
        <a:xfrm>
          <a:off x="4673600"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88265</xdr:rowOff>
    </xdr:from>
    <xdr:to>
      <xdr:col>20</xdr:col>
      <xdr:colOff>38100</xdr:colOff>
      <xdr:row>38</xdr:row>
      <xdr:rowOff>18415</xdr:rowOff>
    </xdr:to>
    <xdr:sp macro="" textlink="">
      <xdr:nvSpPr>
        <xdr:cNvPr id="75" name="楕円 74">
          <a:extLst>
            <a:ext uri="{FF2B5EF4-FFF2-40B4-BE49-F238E27FC236}">
              <a16:creationId xmlns:a16="http://schemas.microsoft.com/office/drawing/2014/main" id="{CDD613D2-DA38-44F2-9064-49EB1BEA6A18}"/>
            </a:ext>
          </a:extLst>
        </xdr:cNvPr>
        <xdr:cNvSpPr/>
      </xdr:nvSpPr>
      <xdr:spPr>
        <a:xfrm>
          <a:off x="3746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139065</xdr:rowOff>
    </xdr:from>
    <xdr:to>
      <xdr:col>24</xdr:col>
      <xdr:colOff>63500</xdr:colOff>
      <xdr:row>38</xdr:row>
      <xdr:rowOff>7620</xdr:rowOff>
    </xdr:to>
    <xdr:cxnSp macro="">
      <xdr:nvCxnSpPr>
        <xdr:cNvPr id="76" name="直線コネクタ 75">
          <a:extLst>
            <a:ext uri="{FF2B5EF4-FFF2-40B4-BE49-F238E27FC236}">
              <a16:creationId xmlns:a16="http://schemas.microsoft.com/office/drawing/2014/main" id="{8FD20B17-A44E-4300-86D5-0F2DBFE7508E}"/>
            </a:ext>
          </a:extLst>
        </xdr:cNvPr>
        <xdr:cNvCxnSpPr/>
      </xdr:nvCxnSpPr>
      <xdr:spPr>
        <a:xfrm>
          <a:off x="3797300" y="64827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59690</xdr:rowOff>
    </xdr:from>
    <xdr:to>
      <xdr:col>15</xdr:col>
      <xdr:colOff>101600</xdr:colOff>
      <xdr:row>37</xdr:row>
      <xdr:rowOff>161290</xdr:rowOff>
    </xdr:to>
    <xdr:sp macro="" textlink="">
      <xdr:nvSpPr>
        <xdr:cNvPr id="77" name="楕円 76">
          <a:extLst>
            <a:ext uri="{FF2B5EF4-FFF2-40B4-BE49-F238E27FC236}">
              <a16:creationId xmlns:a16="http://schemas.microsoft.com/office/drawing/2014/main" id="{1462C14F-124A-42B8-BEDB-6044F162758A}"/>
            </a:ext>
          </a:extLst>
        </xdr:cNvPr>
        <xdr:cNvSpPr/>
      </xdr:nvSpPr>
      <xdr:spPr>
        <a:xfrm>
          <a:off x="2857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110490</xdr:rowOff>
    </xdr:from>
    <xdr:to>
      <xdr:col>19</xdr:col>
      <xdr:colOff>177800</xdr:colOff>
      <xdr:row>37</xdr:row>
      <xdr:rowOff>139065</xdr:rowOff>
    </xdr:to>
    <xdr:cxnSp macro="">
      <xdr:nvCxnSpPr>
        <xdr:cNvPr id="78" name="直線コネクタ 77">
          <a:extLst>
            <a:ext uri="{FF2B5EF4-FFF2-40B4-BE49-F238E27FC236}">
              <a16:creationId xmlns:a16="http://schemas.microsoft.com/office/drawing/2014/main" id="{CB8B0D62-2E76-499F-95EC-6111A93F82F1}"/>
            </a:ext>
          </a:extLst>
        </xdr:cNvPr>
        <xdr:cNvCxnSpPr/>
      </xdr:nvCxnSpPr>
      <xdr:spPr>
        <a:xfrm>
          <a:off x="2908300" y="64541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23495</xdr:rowOff>
    </xdr:from>
    <xdr:to>
      <xdr:col>10</xdr:col>
      <xdr:colOff>165100</xdr:colOff>
      <xdr:row>37</xdr:row>
      <xdr:rowOff>125095</xdr:rowOff>
    </xdr:to>
    <xdr:sp macro="" textlink="">
      <xdr:nvSpPr>
        <xdr:cNvPr id="79" name="楕円 78">
          <a:extLst>
            <a:ext uri="{FF2B5EF4-FFF2-40B4-BE49-F238E27FC236}">
              <a16:creationId xmlns:a16="http://schemas.microsoft.com/office/drawing/2014/main" id="{848CA097-0D21-4D40-B5EB-16DAE0BDD167}"/>
            </a:ext>
          </a:extLst>
        </xdr:cNvPr>
        <xdr:cNvSpPr/>
      </xdr:nvSpPr>
      <xdr:spPr>
        <a:xfrm>
          <a:off x="1968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74295</xdr:rowOff>
    </xdr:from>
    <xdr:to>
      <xdr:col>15</xdr:col>
      <xdr:colOff>50800</xdr:colOff>
      <xdr:row>37</xdr:row>
      <xdr:rowOff>110490</xdr:rowOff>
    </xdr:to>
    <xdr:cxnSp macro="">
      <xdr:nvCxnSpPr>
        <xdr:cNvPr id="80" name="直線コネクタ 79">
          <a:extLst>
            <a:ext uri="{FF2B5EF4-FFF2-40B4-BE49-F238E27FC236}">
              <a16:creationId xmlns:a16="http://schemas.microsoft.com/office/drawing/2014/main" id="{8115BDC9-38E0-4B45-8466-4F9E12769D3F}"/>
            </a:ext>
          </a:extLst>
        </xdr:cNvPr>
        <xdr:cNvCxnSpPr/>
      </xdr:nvCxnSpPr>
      <xdr:spPr>
        <a:xfrm>
          <a:off x="2019300" y="64179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162560</xdr:rowOff>
    </xdr:from>
    <xdr:to>
      <xdr:col>6</xdr:col>
      <xdr:colOff>38100</xdr:colOff>
      <xdr:row>37</xdr:row>
      <xdr:rowOff>92710</xdr:rowOff>
    </xdr:to>
    <xdr:sp macro="" textlink="">
      <xdr:nvSpPr>
        <xdr:cNvPr id="81" name="楕円 80">
          <a:extLst>
            <a:ext uri="{FF2B5EF4-FFF2-40B4-BE49-F238E27FC236}">
              <a16:creationId xmlns:a16="http://schemas.microsoft.com/office/drawing/2014/main" id="{D1C21344-387E-47DC-A1A4-DD663FE43A6A}"/>
            </a:ext>
          </a:extLst>
        </xdr:cNvPr>
        <xdr:cNvSpPr/>
      </xdr:nvSpPr>
      <xdr:spPr>
        <a:xfrm>
          <a:off x="107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41910</xdr:rowOff>
    </xdr:from>
    <xdr:to>
      <xdr:col>10</xdr:col>
      <xdr:colOff>114300</xdr:colOff>
      <xdr:row>37</xdr:row>
      <xdr:rowOff>74295</xdr:rowOff>
    </xdr:to>
    <xdr:cxnSp macro="">
      <xdr:nvCxnSpPr>
        <xdr:cNvPr id="82" name="直線コネクタ 81">
          <a:extLst>
            <a:ext uri="{FF2B5EF4-FFF2-40B4-BE49-F238E27FC236}">
              <a16:creationId xmlns:a16="http://schemas.microsoft.com/office/drawing/2014/main" id="{CD7164D9-727F-455E-860F-9DC6F148585A}"/>
            </a:ext>
          </a:extLst>
        </xdr:cNvPr>
        <xdr:cNvCxnSpPr/>
      </xdr:nvCxnSpPr>
      <xdr:spPr>
        <a:xfrm>
          <a:off x="1130300" y="63855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A3AA12B0-7BF0-48F5-9059-73F2E7EF2715}"/>
            </a:ext>
          </a:extLst>
        </xdr:cNvPr>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a:extLst>
            <a:ext uri="{FF2B5EF4-FFF2-40B4-BE49-F238E27FC236}">
              <a16:creationId xmlns:a16="http://schemas.microsoft.com/office/drawing/2014/main" id="{1C0A73EC-2C98-488A-B736-7FADB5229ABE}"/>
            </a:ext>
          </a:extLst>
        </xdr:cNvPr>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a:extLst>
            <a:ext uri="{FF2B5EF4-FFF2-40B4-BE49-F238E27FC236}">
              <a16:creationId xmlns:a16="http://schemas.microsoft.com/office/drawing/2014/main" id="{B742CC27-37ED-4DCB-A375-52FF0E681D35}"/>
            </a:ext>
          </a:extLst>
        </xdr:cNvPr>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86" name="n_4aveValue【道路】&#10;有形固定資産減価償却率">
          <a:extLst>
            <a:ext uri="{FF2B5EF4-FFF2-40B4-BE49-F238E27FC236}">
              <a16:creationId xmlns:a16="http://schemas.microsoft.com/office/drawing/2014/main" id="{E20249D0-E289-484E-AF00-4B6AD64308B9}"/>
            </a:ext>
          </a:extLst>
        </xdr:cNvPr>
        <xdr:cNvSpPr txBox="1"/>
      </xdr:nvSpPr>
      <xdr:spPr>
        <a:xfrm>
          <a:off x="927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34942</xdr:rowOff>
    </xdr:from>
    <xdr:ext cx="405111" cy="259045"/>
    <xdr:sp macro="" textlink="">
      <xdr:nvSpPr>
        <xdr:cNvPr id="87" name="n_1mainValue【道路】&#10;有形固定資産減価償却率">
          <a:extLst>
            <a:ext uri="{FF2B5EF4-FFF2-40B4-BE49-F238E27FC236}">
              <a16:creationId xmlns:a16="http://schemas.microsoft.com/office/drawing/2014/main" id="{510B9DDD-87B1-4FD2-8EFA-2DE855BE486A}"/>
            </a:ext>
          </a:extLst>
        </xdr:cNvPr>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88" name="n_2mainValue【道路】&#10;有形固定資産減価償却率">
          <a:extLst>
            <a:ext uri="{FF2B5EF4-FFF2-40B4-BE49-F238E27FC236}">
              <a16:creationId xmlns:a16="http://schemas.microsoft.com/office/drawing/2014/main" id="{99F07BCC-99C1-4419-B914-41840E97480F}"/>
            </a:ext>
          </a:extLst>
        </xdr:cNvPr>
        <xdr:cNvSpPr txBox="1"/>
      </xdr:nvSpPr>
      <xdr:spPr>
        <a:xfrm>
          <a:off x="2705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141622</xdr:rowOff>
    </xdr:from>
    <xdr:ext cx="405111" cy="259045"/>
    <xdr:sp macro="" textlink="">
      <xdr:nvSpPr>
        <xdr:cNvPr id="89" name="n_3mainValue【道路】&#10;有形固定資産減価償却率">
          <a:extLst>
            <a:ext uri="{FF2B5EF4-FFF2-40B4-BE49-F238E27FC236}">
              <a16:creationId xmlns:a16="http://schemas.microsoft.com/office/drawing/2014/main" id="{3B6192B5-AF6E-483C-B2EB-E8DBE06C530A}"/>
            </a:ext>
          </a:extLst>
        </xdr:cNvPr>
        <xdr:cNvSpPr txBox="1"/>
      </xdr:nvSpPr>
      <xdr:spPr>
        <a:xfrm>
          <a:off x="1816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90" name="n_4mainValue【道路】&#10;有形固定資産減価償却率">
          <a:extLst>
            <a:ext uri="{FF2B5EF4-FFF2-40B4-BE49-F238E27FC236}">
              <a16:creationId xmlns:a16="http://schemas.microsoft.com/office/drawing/2014/main" id="{D50F3033-8E1C-48D8-ADF2-5324E3726C02}"/>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D50AB85-C036-4298-B3E9-36AB6582F1C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FFA08AA-BD68-4FCC-BAAD-FCE1C9E024F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08A88BF-4853-4F4A-9A1C-5A8856634AB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315288B-732D-4619-BA5E-4A7D9276C38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798B7D8-C59F-4104-9B68-E15C15BD151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49AC1E2-1F56-4FF1-8A20-35640CC343D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EC8EB4A-B56E-4F09-A20A-59251CB9559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6898712-607D-471E-84E2-92397134EB6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3E1BA7F-BE8E-426F-B094-38FE60496CE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9BCD295-73BE-4061-9806-A7BEA08FB84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2B25C1A-41F7-4CF1-889A-703C047A292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D4FEA93-820B-459C-BCE9-5ADD49EBBF0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3D67C48-B24A-42D4-85B6-6A27B2DA588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D46543D8-32B4-4E4B-A4D5-22877E79151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00A878C-C007-4360-BEC7-95A39F99BA6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6544EBF8-F807-42DF-BCAD-15BD291CA15D}"/>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A60F27A-C2E4-4BAC-A5B8-60D6D896FB3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4A043EFD-4726-4BE3-AF8C-76B16222A355}"/>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2842DD5-0CE3-4507-9C43-DEFA9E0DD91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CA24C815-232B-4230-9E88-2587877C6E0E}"/>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DD9CAC5-10E2-407A-9803-D07BD0CB786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AFBD178C-5FAC-4277-B649-1F4AAD4DC4E7}"/>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E31D5A7-842E-4F65-ACFB-63DF4B15FA6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a:extLst>
            <a:ext uri="{FF2B5EF4-FFF2-40B4-BE49-F238E27FC236}">
              <a16:creationId xmlns:a16="http://schemas.microsoft.com/office/drawing/2014/main" id="{FDC40A4F-7BF1-4D27-AFBB-AC397E8B3254}"/>
            </a:ext>
          </a:extLst>
        </xdr:cNvPr>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a:extLst>
            <a:ext uri="{FF2B5EF4-FFF2-40B4-BE49-F238E27FC236}">
              <a16:creationId xmlns:a16="http://schemas.microsoft.com/office/drawing/2014/main" id="{E5DE5C01-A243-4E6B-92AD-A5F9B85A6B9B}"/>
            </a:ext>
          </a:extLst>
        </xdr:cNvPr>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a:extLst>
            <a:ext uri="{FF2B5EF4-FFF2-40B4-BE49-F238E27FC236}">
              <a16:creationId xmlns:a16="http://schemas.microsoft.com/office/drawing/2014/main" id="{758A1EAA-2A14-476A-BD62-9AC0F34AE448}"/>
            </a:ext>
          </a:extLst>
        </xdr:cNvPr>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a:extLst>
            <a:ext uri="{FF2B5EF4-FFF2-40B4-BE49-F238E27FC236}">
              <a16:creationId xmlns:a16="http://schemas.microsoft.com/office/drawing/2014/main" id="{47AD939B-5D62-44DA-A668-B82AD67EEF52}"/>
            </a:ext>
          </a:extLst>
        </xdr:cNvPr>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a:extLst>
            <a:ext uri="{FF2B5EF4-FFF2-40B4-BE49-F238E27FC236}">
              <a16:creationId xmlns:a16="http://schemas.microsoft.com/office/drawing/2014/main" id="{C4AA4DF6-B16E-40F0-8F61-557F1FBB3FF5}"/>
            </a:ext>
          </a:extLst>
        </xdr:cNvPr>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a:extLst>
            <a:ext uri="{FF2B5EF4-FFF2-40B4-BE49-F238E27FC236}">
              <a16:creationId xmlns:a16="http://schemas.microsoft.com/office/drawing/2014/main" id="{08C2F299-C0A3-4397-9E22-C23842F36D9E}"/>
            </a:ext>
          </a:extLst>
        </xdr:cNvPr>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a:extLst>
            <a:ext uri="{FF2B5EF4-FFF2-40B4-BE49-F238E27FC236}">
              <a16:creationId xmlns:a16="http://schemas.microsoft.com/office/drawing/2014/main" id="{39310D8D-A5AA-452F-A12F-923DECB08EE4}"/>
            </a:ext>
          </a:extLst>
        </xdr:cNvPr>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a:extLst>
            <a:ext uri="{FF2B5EF4-FFF2-40B4-BE49-F238E27FC236}">
              <a16:creationId xmlns:a16="http://schemas.microsoft.com/office/drawing/2014/main" id="{89B2D3DE-0CA1-4801-AEE8-91D07B88DD56}"/>
            </a:ext>
          </a:extLst>
        </xdr:cNvPr>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a:extLst>
            <a:ext uri="{FF2B5EF4-FFF2-40B4-BE49-F238E27FC236}">
              <a16:creationId xmlns:a16="http://schemas.microsoft.com/office/drawing/2014/main" id="{ED4EF421-429E-49A6-B679-E9D3FD4F6335}"/>
            </a:ext>
          </a:extLst>
        </xdr:cNvPr>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a:extLst>
            <a:ext uri="{FF2B5EF4-FFF2-40B4-BE49-F238E27FC236}">
              <a16:creationId xmlns:a16="http://schemas.microsoft.com/office/drawing/2014/main" id="{98DD60D7-BD62-43E5-9165-563A34725535}"/>
            </a:ext>
          </a:extLst>
        </xdr:cNvPr>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a:extLst>
            <a:ext uri="{FF2B5EF4-FFF2-40B4-BE49-F238E27FC236}">
              <a16:creationId xmlns:a16="http://schemas.microsoft.com/office/drawing/2014/main" id="{31AD4A01-CA67-4DE9-A172-0A8A5B9DE0A2}"/>
            </a:ext>
          </a:extLst>
        </xdr:cNvPr>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AA303EC-8DA6-4CE9-8373-9CB5A552893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DD6DFD9-BF80-406E-BA9D-018E2A81F16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91177EC-2193-4203-9CA5-A7ECABFEDD8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F8F59F6-3BC8-4A45-850F-640C0CA93FE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1E98ACB-AEB2-4DC1-9099-21C4B5E7189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91611</xdr:rowOff>
    </xdr:from>
    <xdr:to>
      <xdr:col>55</xdr:col>
      <xdr:colOff>50800</xdr:colOff>
      <xdr:row>42</xdr:row>
      <xdr:rowOff>21761</xdr:rowOff>
    </xdr:to>
    <xdr:sp macro="" textlink="">
      <xdr:nvSpPr>
        <xdr:cNvPr id="130" name="楕円 129">
          <a:extLst>
            <a:ext uri="{FF2B5EF4-FFF2-40B4-BE49-F238E27FC236}">
              <a16:creationId xmlns:a16="http://schemas.microsoft.com/office/drawing/2014/main" id="{3EEF3735-1C54-4553-A1BF-C4DA2AF80943}"/>
            </a:ext>
          </a:extLst>
        </xdr:cNvPr>
        <xdr:cNvSpPr/>
      </xdr:nvSpPr>
      <xdr:spPr>
        <a:xfrm>
          <a:off x="10426700" y="712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28508</xdr:rowOff>
    </xdr:from>
    <xdr:ext cx="534377" cy="259045"/>
    <xdr:sp macro="" textlink="">
      <xdr:nvSpPr>
        <xdr:cNvPr id="131" name="【道路】&#10;一人当たり延長該当値テキスト">
          <a:extLst>
            <a:ext uri="{FF2B5EF4-FFF2-40B4-BE49-F238E27FC236}">
              <a16:creationId xmlns:a16="http://schemas.microsoft.com/office/drawing/2014/main" id="{8C9B3845-1877-4E5D-A610-5817E593D075}"/>
            </a:ext>
          </a:extLst>
        </xdr:cNvPr>
        <xdr:cNvSpPr txBox="1"/>
      </xdr:nvSpPr>
      <xdr:spPr>
        <a:xfrm>
          <a:off x="10515600" y="70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92974</xdr:rowOff>
    </xdr:from>
    <xdr:to>
      <xdr:col>50</xdr:col>
      <xdr:colOff>165100</xdr:colOff>
      <xdr:row>42</xdr:row>
      <xdr:rowOff>23124</xdr:rowOff>
    </xdr:to>
    <xdr:sp macro="" textlink="">
      <xdr:nvSpPr>
        <xdr:cNvPr id="132" name="楕円 131">
          <a:extLst>
            <a:ext uri="{FF2B5EF4-FFF2-40B4-BE49-F238E27FC236}">
              <a16:creationId xmlns:a16="http://schemas.microsoft.com/office/drawing/2014/main" id="{85C3A641-71FE-4EB9-8C5E-4709A7617EB6}"/>
            </a:ext>
          </a:extLst>
        </xdr:cNvPr>
        <xdr:cNvSpPr/>
      </xdr:nvSpPr>
      <xdr:spPr>
        <a:xfrm>
          <a:off x="9588500" y="712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142411</xdr:rowOff>
    </xdr:from>
    <xdr:to>
      <xdr:col>55</xdr:col>
      <xdr:colOff>0</xdr:colOff>
      <xdr:row>41</xdr:row>
      <xdr:rowOff>143774</xdr:rowOff>
    </xdr:to>
    <xdr:cxnSp macro="">
      <xdr:nvCxnSpPr>
        <xdr:cNvPr id="133" name="直線コネクタ 132">
          <a:extLst>
            <a:ext uri="{FF2B5EF4-FFF2-40B4-BE49-F238E27FC236}">
              <a16:creationId xmlns:a16="http://schemas.microsoft.com/office/drawing/2014/main" id="{F6AAC49A-9E0C-4DA6-B0EA-A15EB040D1E6}"/>
            </a:ext>
          </a:extLst>
        </xdr:cNvPr>
        <xdr:cNvCxnSpPr/>
      </xdr:nvCxnSpPr>
      <xdr:spPr>
        <a:xfrm flipV="1">
          <a:off x="9639300" y="7171861"/>
          <a:ext cx="838200" cy="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94827</xdr:rowOff>
    </xdr:from>
    <xdr:to>
      <xdr:col>46</xdr:col>
      <xdr:colOff>38100</xdr:colOff>
      <xdr:row>42</xdr:row>
      <xdr:rowOff>24977</xdr:rowOff>
    </xdr:to>
    <xdr:sp macro="" textlink="">
      <xdr:nvSpPr>
        <xdr:cNvPr id="134" name="楕円 133">
          <a:extLst>
            <a:ext uri="{FF2B5EF4-FFF2-40B4-BE49-F238E27FC236}">
              <a16:creationId xmlns:a16="http://schemas.microsoft.com/office/drawing/2014/main" id="{4D87267E-515E-4B03-9AF4-7EC22FA3C4C3}"/>
            </a:ext>
          </a:extLst>
        </xdr:cNvPr>
        <xdr:cNvSpPr/>
      </xdr:nvSpPr>
      <xdr:spPr>
        <a:xfrm>
          <a:off x="8699500" y="712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143774</xdr:rowOff>
    </xdr:from>
    <xdr:to>
      <xdr:col>50</xdr:col>
      <xdr:colOff>114300</xdr:colOff>
      <xdr:row>41</xdr:row>
      <xdr:rowOff>145627</xdr:rowOff>
    </xdr:to>
    <xdr:cxnSp macro="">
      <xdr:nvCxnSpPr>
        <xdr:cNvPr id="135" name="直線コネクタ 134">
          <a:extLst>
            <a:ext uri="{FF2B5EF4-FFF2-40B4-BE49-F238E27FC236}">
              <a16:creationId xmlns:a16="http://schemas.microsoft.com/office/drawing/2014/main" id="{08F14099-2B74-4BAE-AE2D-EB551CB24A64}"/>
            </a:ext>
          </a:extLst>
        </xdr:cNvPr>
        <xdr:cNvCxnSpPr/>
      </xdr:nvCxnSpPr>
      <xdr:spPr>
        <a:xfrm flipV="1">
          <a:off x="8750300" y="7173224"/>
          <a:ext cx="889000" cy="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96704</xdr:rowOff>
    </xdr:from>
    <xdr:to>
      <xdr:col>41</xdr:col>
      <xdr:colOff>101600</xdr:colOff>
      <xdr:row>42</xdr:row>
      <xdr:rowOff>26854</xdr:rowOff>
    </xdr:to>
    <xdr:sp macro="" textlink="">
      <xdr:nvSpPr>
        <xdr:cNvPr id="136" name="楕円 135">
          <a:extLst>
            <a:ext uri="{FF2B5EF4-FFF2-40B4-BE49-F238E27FC236}">
              <a16:creationId xmlns:a16="http://schemas.microsoft.com/office/drawing/2014/main" id="{74791EE6-79B8-4843-9B8A-71B7A75AF87B}"/>
            </a:ext>
          </a:extLst>
        </xdr:cNvPr>
        <xdr:cNvSpPr/>
      </xdr:nvSpPr>
      <xdr:spPr>
        <a:xfrm>
          <a:off x="7810500" y="71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145627</xdr:rowOff>
    </xdr:from>
    <xdr:to>
      <xdr:col>45</xdr:col>
      <xdr:colOff>177800</xdr:colOff>
      <xdr:row>41</xdr:row>
      <xdr:rowOff>147504</xdr:rowOff>
    </xdr:to>
    <xdr:cxnSp macro="">
      <xdr:nvCxnSpPr>
        <xdr:cNvPr id="137" name="直線コネクタ 136">
          <a:extLst>
            <a:ext uri="{FF2B5EF4-FFF2-40B4-BE49-F238E27FC236}">
              <a16:creationId xmlns:a16="http://schemas.microsoft.com/office/drawing/2014/main" id="{250D4CC1-4FD9-492E-8CBB-4E528CCF2F1E}"/>
            </a:ext>
          </a:extLst>
        </xdr:cNvPr>
        <xdr:cNvCxnSpPr/>
      </xdr:nvCxnSpPr>
      <xdr:spPr>
        <a:xfrm flipV="1">
          <a:off x="7861300" y="7175077"/>
          <a:ext cx="889000" cy="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98823</xdr:rowOff>
    </xdr:from>
    <xdr:to>
      <xdr:col>36</xdr:col>
      <xdr:colOff>165100</xdr:colOff>
      <xdr:row>42</xdr:row>
      <xdr:rowOff>28973</xdr:rowOff>
    </xdr:to>
    <xdr:sp macro="" textlink="">
      <xdr:nvSpPr>
        <xdr:cNvPr id="138" name="楕円 137">
          <a:extLst>
            <a:ext uri="{FF2B5EF4-FFF2-40B4-BE49-F238E27FC236}">
              <a16:creationId xmlns:a16="http://schemas.microsoft.com/office/drawing/2014/main" id="{2DE40D1E-29D5-4288-BAEE-408B678C7399}"/>
            </a:ext>
          </a:extLst>
        </xdr:cNvPr>
        <xdr:cNvSpPr/>
      </xdr:nvSpPr>
      <xdr:spPr>
        <a:xfrm>
          <a:off x="6921500" y="712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147504</xdr:rowOff>
    </xdr:from>
    <xdr:to>
      <xdr:col>41</xdr:col>
      <xdr:colOff>50800</xdr:colOff>
      <xdr:row>41</xdr:row>
      <xdr:rowOff>149623</xdr:rowOff>
    </xdr:to>
    <xdr:cxnSp macro="">
      <xdr:nvCxnSpPr>
        <xdr:cNvPr id="139" name="直線コネクタ 138">
          <a:extLst>
            <a:ext uri="{FF2B5EF4-FFF2-40B4-BE49-F238E27FC236}">
              <a16:creationId xmlns:a16="http://schemas.microsoft.com/office/drawing/2014/main" id="{06137BFC-1EE4-4E84-98C3-2F8D62B20893}"/>
            </a:ext>
          </a:extLst>
        </xdr:cNvPr>
        <xdr:cNvCxnSpPr/>
      </xdr:nvCxnSpPr>
      <xdr:spPr>
        <a:xfrm flipV="1">
          <a:off x="6972300" y="7176954"/>
          <a:ext cx="889000" cy="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a:extLst>
            <a:ext uri="{FF2B5EF4-FFF2-40B4-BE49-F238E27FC236}">
              <a16:creationId xmlns:a16="http://schemas.microsoft.com/office/drawing/2014/main" id="{9BFA9B4B-775E-4005-B665-77471D0E7A69}"/>
            </a:ext>
          </a:extLst>
        </xdr:cNvPr>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a:extLst>
            <a:ext uri="{FF2B5EF4-FFF2-40B4-BE49-F238E27FC236}">
              <a16:creationId xmlns:a16="http://schemas.microsoft.com/office/drawing/2014/main" id="{5E350C4B-6A8E-4099-8ACC-6B9843CF2F8E}"/>
            </a:ext>
          </a:extLst>
        </xdr:cNvPr>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a:extLst>
            <a:ext uri="{FF2B5EF4-FFF2-40B4-BE49-F238E27FC236}">
              <a16:creationId xmlns:a16="http://schemas.microsoft.com/office/drawing/2014/main" id="{DCD11BAA-65AF-478D-AB45-30A18B237EED}"/>
            </a:ext>
          </a:extLst>
        </xdr:cNvPr>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a:extLst>
            <a:ext uri="{FF2B5EF4-FFF2-40B4-BE49-F238E27FC236}">
              <a16:creationId xmlns:a16="http://schemas.microsoft.com/office/drawing/2014/main" id="{F40DAF34-3EC3-4A2C-AFA8-23E9E279C6F1}"/>
            </a:ext>
          </a:extLst>
        </xdr:cNvPr>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14251</xdr:rowOff>
    </xdr:from>
    <xdr:ext cx="534377" cy="259045"/>
    <xdr:sp macro="" textlink="">
      <xdr:nvSpPr>
        <xdr:cNvPr id="144" name="n_1mainValue【道路】&#10;一人当たり延長">
          <a:extLst>
            <a:ext uri="{FF2B5EF4-FFF2-40B4-BE49-F238E27FC236}">
              <a16:creationId xmlns:a16="http://schemas.microsoft.com/office/drawing/2014/main" id="{DBBB4909-BBAD-4705-A6EE-38386BEE7C10}"/>
            </a:ext>
          </a:extLst>
        </xdr:cNvPr>
        <xdr:cNvSpPr txBox="1"/>
      </xdr:nvSpPr>
      <xdr:spPr>
        <a:xfrm>
          <a:off x="9359411" y="72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16104</xdr:rowOff>
    </xdr:from>
    <xdr:ext cx="534377" cy="259045"/>
    <xdr:sp macro="" textlink="">
      <xdr:nvSpPr>
        <xdr:cNvPr id="145" name="n_2mainValue【道路】&#10;一人当たり延長">
          <a:extLst>
            <a:ext uri="{FF2B5EF4-FFF2-40B4-BE49-F238E27FC236}">
              <a16:creationId xmlns:a16="http://schemas.microsoft.com/office/drawing/2014/main" id="{FD5C2BDC-155D-497F-9FEC-46D124D5186E}"/>
            </a:ext>
          </a:extLst>
        </xdr:cNvPr>
        <xdr:cNvSpPr txBox="1"/>
      </xdr:nvSpPr>
      <xdr:spPr>
        <a:xfrm>
          <a:off x="8483111" y="721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17981</xdr:rowOff>
    </xdr:from>
    <xdr:ext cx="534377" cy="259045"/>
    <xdr:sp macro="" textlink="">
      <xdr:nvSpPr>
        <xdr:cNvPr id="146" name="n_3mainValue【道路】&#10;一人当たり延長">
          <a:extLst>
            <a:ext uri="{FF2B5EF4-FFF2-40B4-BE49-F238E27FC236}">
              <a16:creationId xmlns:a16="http://schemas.microsoft.com/office/drawing/2014/main" id="{E4A8FEA9-E333-4195-B4E4-0EBE92F0B4A2}"/>
            </a:ext>
          </a:extLst>
        </xdr:cNvPr>
        <xdr:cNvSpPr txBox="1"/>
      </xdr:nvSpPr>
      <xdr:spPr>
        <a:xfrm>
          <a:off x="7594111" y="72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20100</xdr:rowOff>
    </xdr:from>
    <xdr:ext cx="534377" cy="259045"/>
    <xdr:sp macro="" textlink="">
      <xdr:nvSpPr>
        <xdr:cNvPr id="147" name="n_4mainValue【道路】&#10;一人当たり延長">
          <a:extLst>
            <a:ext uri="{FF2B5EF4-FFF2-40B4-BE49-F238E27FC236}">
              <a16:creationId xmlns:a16="http://schemas.microsoft.com/office/drawing/2014/main" id="{430B35C7-A512-43BD-B149-8CC53AB1BA7D}"/>
            </a:ext>
          </a:extLst>
        </xdr:cNvPr>
        <xdr:cNvSpPr txBox="1"/>
      </xdr:nvSpPr>
      <xdr:spPr>
        <a:xfrm>
          <a:off x="6705111" y="72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8FFC7AE-D757-4933-8B75-B2DE8EB2B7E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8124214C-6F31-4621-8C9B-573DDB4EEF9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397EB0B-C2C7-4C79-AC35-1F6BC820AE8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D977189-20B2-41C2-871C-DA1744499FF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3332B34-409C-455F-82F6-1832DD439EC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C7570D0-5B25-495E-9927-3E43A8DA6BD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52ABC87-E7D3-4980-9F09-4F673388528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56BE219-378B-4014-A3AF-3B8B555F445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2D7E9B2-8B83-4CB5-82D8-891FEB59204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B0DDA35-95EE-4430-B2B2-D5E400789D0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F2B156D-8372-47CB-AD83-A9347AB46F5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5BB2E5F6-B44D-458B-A189-A05F560DB48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6FF80F9-362F-46A8-9546-288534A7D61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E944F7E-B0AD-424E-A3BD-C99BCD5B7FA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33B0AEF-5C39-4544-99F0-FCFDA863120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45E9580-BEE0-47E5-A1C1-6F6A631159E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33CBB3D9-0DBA-4BC9-A5B2-4F66E4D448C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76BF971-EF8A-45FA-B9CA-3E4184CE2C4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CB51D6A-2975-42A5-AD25-2E7CFF18B73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6281F37-8E82-4811-B3C7-73498549E3C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5DDEE8F-08B8-4966-BF23-49C333B33B1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E7401523-9E1B-4B6B-8024-303C7743B63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E9B3F66-A623-4BBE-9829-283695F90A8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09C8232-129A-4767-9EBA-8D44EF8879F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A7A904C-DC49-42F4-A50B-A504F32DDB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a:extLst>
            <a:ext uri="{FF2B5EF4-FFF2-40B4-BE49-F238E27FC236}">
              <a16:creationId xmlns:a16="http://schemas.microsoft.com/office/drawing/2014/main" id="{B8BCD404-694D-45BA-9D82-D867BCF0B6F0}"/>
            </a:ext>
          </a:extLst>
        </xdr:cNvPr>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E4C5612-01E4-4980-A5F3-0AF7739E8EB9}"/>
            </a:ext>
          </a:extLst>
        </xdr:cNvPr>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a:extLst>
            <a:ext uri="{FF2B5EF4-FFF2-40B4-BE49-F238E27FC236}">
              <a16:creationId xmlns:a16="http://schemas.microsoft.com/office/drawing/2014/main" id="{E676F41E-E8E2-4BCE-A093-CB43C4BE1050}"/>
            </a:ext>
          </a:extLst>
        </xdr:cNvPr>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5B78EB4-D13A-4E82-8AEE-E018823BB17A}"/>
            </a:ext>
          </a:extLst>
        </xdr:cNvPr>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a:extLst>
            <a:ext uri="{FF2B5EF4-FFF2-40B4-BE49-F238E27FC236}">
              <a16:creationId xmlns:a16="http://schemas.microsoft.com/office/drawing/2014/main" id="{955C5918-E18C-42A2-94B2-B67B7FCBA4F4}"/>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9F2FA3B-BAF1-4283-9744-CCA880FD14AA}"/>
            </a:ext>
          </a:extLst>
        </xdr:cNvPr>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a:extLst>
            <a:ext uri="{FF2B5EF4-FFF2-40B4-BE49-F238E27FC236}">
              <a16:creationId xmlns:a16="http://schemas.microsoft.com/office/drawing/2014/main" id="{160B3EA5-EBDA-4910-81F6-4B1242633472}"/>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a:extLst>
            <a:ext uri="{FF2B5EF4-FFF2-40B4-BE49-F238E27FC236}">
              <a16:creationId xmlns:a16="http://schemas.microsoft.com/office/drawing/2014/main" id="{B2EEA65A-0B09-465F-A096-F703B43BCAA4}"/>
            </a:ext>
          </a:extLst>
        </xdr:cNvPr>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3A29D014-672B-4B0E-BE58-66232BA40493}"/>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a:extLst>
            <a:ext uri="{FF2B5EF4-FFF2-40B4-BE49-F238E27FC236}">
              <a16:creationId xmlns:a16="http://schemas.microsoft.com/office/drawing/2014/main" id="{E4D6899C-C38F-4818-A4AA-B26280011C4D}"/>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25222668-D882-41BE-AEF9-46A913E73F6D}"/>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C47FB06-1FC1-4FF0-8ADE-5302F2CF82A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0BCE577-2782-4C59-ADD7-A7333DFBB86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397FDB2-6EC9-4D21-ACFE-778BD7FEE3C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7F05E53-646E-43C8-93CA-4ED70985192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1FEEC5B-2764-463B-888D-1B2499C8103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89626</xdr:rowOff>
    </xdr:from>
    <xdr:to>
      <xdr:col>24</xdr:col>
      <xdr:colOff>114300</xdr:colOff>
      <xdr:row>63</xdr:row>
      <xdr:rowOff>19776</xdr:rowOff>
    </xdr:to>
    <xdr:sp macro="" textlink="">
      <xdr:nvSpPr>
        <xdr:cNvPr id="189" name="楕円 188">
          <a:extLst>
            <a:ext uri="{FF2B5EF4-FFF2-40B4-BE49-F238E27FC236}">
              <a16:creationId xmlns:a16="http://schemas.microsoft.com/office/drawing/2014/main" id="{79BF3FFD-EC6A-4211-AEF1-4666901A72AD}"/>
            </a:ext>
          </a:extLst>
        </xdr:cNvPr>
        <xdr:cNvSpPr/>
      </xdr:nvSpPr>
      <xdr:spPr>
        <a:xfrm>
          <a:off x="45847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68053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DA0A628-C72B-437F-A46D-5C1F99858EB6}"/>
            </a:ext>
          </a:extLst>
        </xdr:cNvPr>
        <xdr:cNvSpPr txBox="1"/>
      </xdr:nvSpPr>
      <xdr:spPr>
        <a:xfrm>
          <a:off x="4673600"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74930</xdr:rowOff>
    </xdr:from>
    <xdr:to>
      <xdr:col>20</xdr:col>
      <xdr:colOff>38100</xdr:colOff>
      <xdr:row>63</xdr:row>
      <xdr:rowOff>5080</xdr:rowOff>
    </xdr:to>
    <xdr:sp macro="" textlink="">
      <xdr:nvSpPr>
        <xdr:cNvPr id="191" name="楕円 190">
          <a:extLst>
            <a:ext uri="{FF2B5EF4-FFF2-40B4-BE49-F238E27FC236}">
              <a16:creationId xmlns:a16="http://schemas.microsoft.com/office/drawing/2014/main" id="{366EBD15-DFA3-40F9-B9D0-19D7A1F23096}"/>
            </a:ext>
          </a:extLst>
        </xdr:cNvPr>
        <xdr:cNvSpPr/>
      </xdr:nvSpPr>
      <xdr:spPr>
        <a:xfrm>
          <a:off x="3746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125730</xdr:rowOff>
    </xdr:from>
    <xdr:to>
      <xdr:col>24</xdr:col>
      <xdr:colOff>63500</xdr:colOff>
      <xdr:row>62</xdr:row>
      <xdr:rowOff>140426</xdr:rowOff>
    </xdr:to>
    <xdr:cxnSp macro="">
      <xdr:nvCxnSpPr>
        <xdr:cNvPr id="192" name="直線コネクタ 191">
          <a:extLst>
            <a:ext uri="{FF2B5EF4-FFF2-40B4-BE49-F238E27FC236}">
              <a16:creationId xmlns:a16="http://schemas.microsoft.com/office/drawing/2014/main" id="{05D03147-5E71-4ED3-B825-3D8B2A157236}"/>
            </a:ext>
          </a:extLst>
        </xdr:cNvPr>
        <xdr:cNvCxnSpPr/>
      </xdr:nvCxnSpPr>
      <xdr:spPr>
        <a:xfrm>
          <a:off x="3797300" y="1075563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79828</xdr:rowOff>
    </xdr:from>
    <xdr:to>
      <xdr:col>15</xdr:col>
      <xdr:colOff>101600</xdr:colOff>
      <xdr:row>63</xdr:row>
      <xdr:rowOff>9978</xdr:rowOff>
    </xdr:to>
    <xdr:sp macro="" textlink="">
      <xdr:nvSpPr>
        <xdr:cNvPr id="193" name="楕円 192">
          <a:extLst>
            <a:ext uri="{FF2B5EF4-FFF2-40B4-BE49-F238E27FC236}">
              <a16:creationId xmlns:a16="http://schemas.microsoft.com/office/drawing/2014/main" id="{D76676DE-13D8-4EB0-8929-6E1E7CBE5384}"/>
            </a:ext>
          </a:extLst>
        </xdr:cNvPr>
        <xdr:cNvSpPr/>
      </xdr:nvSpPr>
      <xdr:spPr>
        <a:xfrm>
          <a:off x="2857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125730</xdr:rowOff>
    </xdr:from>
    <xdr:to>
      <xdr:col>19</xdr:col>
      <xdr:colOff>177800</xdr:colOff>
      <xdr:row>62</xdr:row>
      <xdr:rowOff>130628</xdr:rowOff>
    </xdr:to>
    <xdr:cxnSp macro="">
      <xdr:nvCxnSpPr>
        <xdr:cNvPr id="194" name="直線コネクタ 193">
          <a:extLst>
            <a:ext uri="{FF2B5EF4-FFF2-40B4-BE49-F238E27FC236}">
              <a16:creationId xmlns:a16="http://schemas.microsoft.com/office/drawing/2014/main" id="{824C10FD-5308-4A86-96A0-0C13A3F8C7BA}"/>
            </a:ext>
          </a:extLst>
        </xdr:cNvPr>
        <xdr:cNvCxnSpPr/>
      </xdr:nvCxnSpPr>
      <xdr:spPr>
        <a:xfrm flipV="1">
          <a:off x="2908300" y="1075563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94524</xdr:rowOff>
    </xdr:from>
    <xdr:to>
      <xdr:col>10</xdr:col>
      <xdr:colOff>165100</xdr:colOff>
      <xdr:row>63</xdr:row>
      <xdr:rowOff>24674</xdr:rowOff>
    </xdr:to>
    <xdr:sp macro="" textlink="">
      <xdr:nvSpPr>
        <xdr:cNvPr id="195" name="楕円 194">
          <a:extLst>
            <a:ext uri="{FF2B5EF4-FFF2-40B4-BE49-F238E27FC236}">
              <a16:creationId xmlns:a16="http://schemas.microsoft.com/office/drawing/2014/main" id="{BF86C0D2-C782-4425-82AF-C2AB1EE824DA}"/>
            </a:ext>
          </a:extLst>
        </xdr:cNvPr>
        <xdr:cNvSpPr/>
      </xdr:nvSpPr>
      <xdr:spPr>
        <a:xfrm>
          <a:off x="1968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130628</xdr:rowOff>
    </xdr:from>
    <xdr:to>
      <xdr:col>15</xdr:col>
      <xdr:colOff>50800</xdr:colOff>
      <xdr:row>62</xdr:row>
      <xdr:rowOff>145324</xdr:rowOff>
    </xdr:to>
    <xdr:cxnSp macro="">
      <xdr:nvCxnSpPr>
        <xdr:cNvPr id="196" name="直線コネクタ 195">
          <a:extLst>
            <a:ext uri="{FF2B5EF4-FFF2-40B4-BE49-F238E27FC236}">
              <a16:creationId xmlns:a16="http://schemas.microsoft.com/office/drawing/2014/main" id="{57D09849-52CA-42BB-A023-6382B872DC3A}"/>
            </a:ext>
          </a:extLst>
        </xdr:cNvPr>
        <xdr:cNvCxnSpPr/>
      </xdr:nvCxnSpPr>
      <xdr:spPr>
        <a:xfrm flipV="1">
          <a:off x="2019300" y="1076052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117384</xdr:rowOff>
    </xdr:from>
    <xdr:to>
      <xdr:col>6</xdr:col>
      <xdr:colOff>38100</xdr:colOff>
      <xdr:row>63</xdr:row>
      <xdr:rowOff>47534</xdr:rowOff>
    </xdr:to>
    <xdr:sp macro="" textlink="">
      <xdr:nvSpPr>
        <xdr:cNvPr id="197" name="楕円 196">
          <a:extLst>
            <a:ext uri="{FF2B5EF4-FFF2-40B4-BE49-F238E27FC236}">
              <a16:creationId xmlns:a16="http://schemas.microsoft.com/office/drawing/2014/main" id="{684ECDF4-C592-484F-AFA3-43611EF20658}"/>
            </a:ext>
          </a:extLst>
        </xdr:cNvPr>
        <xdr:cNvSpPr/>
      </xdr:nvSpPr>
      <xdr:spPr>
        <a:xfrm>
          <a:off x="10795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145324</xdr:rowOff>
    </xdr:from>
    <xdr:to>
      <xdr:col>10</xdr:col>
      <xdr:colOff>114300</xdr:colOff>
      <xdr:row>62</xdr:row>
      <xdr:rowOff>168184</xdr:rowOff>
    </xdr:to>
    <xdr:cxnSp macro="">
      <xdr:nvCxnSpPr>
        <xdr:cNvPr id="198" name="直線コネクタ 197">
          <a:extLst>
            <a:ext uri="{FF2B5EF4-FFF2-40B4-BE49-F238E27FC236}">
              <a16:creationId xmlns:a16="http://schemas.microsoft.com/office/drawing/2014/main" id="{5B5291AF-D69F-44DE-8E8B-3445F57A5193}"/>
            </a:ext>
          </a:extLst>
        </xdr:cNvPr>
        <xdr:cNvCxnSpPr/>
      </xdr:nvCxnSpPr>
      <xdr:spPr>
        <a:xfrm flipV="1">
          <a:off x="1130300" y="107752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030BA90-A807-4C22-8B38-3D233E0730C0}"/>
            </a:ext>
          </a:extLst>
        </xdr:cNvPr>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0A420EF-027E-4E14-89F0-106C873C73D1}"/>
            </a:ext>
          </a:extLst>
        </xdr:cNvPr>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D75EED7-CEA4-4DA1-8399-2C19A288A945}"/>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7EFD2060-0F7F-4D0B-9AAD-A872BB1198E0}"/>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167657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D18CAE2-E2C1-475B-8A35-61F0C4C61BF0}"/>
            </a:ext>
          </a:extLst>
        </xdr:cNvPr>
        <xdr:cNvSpPr txBox="1"/>
      </xdr:nvSpPr>
      <xdr:spPr>
        <a:xfrm>
          <a:off x="35820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1105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D4465E77-DD94-44D5-8086-6D4C18908BE0}"/>
            </a:ext>
          </a:extLst>
        </xdr:cNvPr>
        <xdr:cNvSpPr txBox="1"/>
      </xdr:nvSpPr>
      <xdr:spPr>
        <a:xfrm>
          <a:off x="27057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15801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621EA2B-B077-4389-BFBD-4E224A5DC297}"/>
            </a:ext>
          </a:extLst>
        </xdr:cNvPr>
        <xdr:cNvSpPr txBox="1"/>
      </xdr:nvSpPr>
      <xdr:spPr>
        <a:xfrm>
          <a:off x="18167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38661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76F1598-B5C2-4248-BF04-AE6F2058373A}"/>
            </a:ext>
          </a:extLst>
        </xdr:cNvPr>
        <xdr:cNvSpPr txBox="1"/>
      </xdr:nvSpPr>
      <xdr:spPr>
        <a:xfrm>
          <a:off x="927744" y="1084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F4C66B6-C0A0-4AFD-9BA1-84F7F735F98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452936D-517C-4C28-8A41-9A4117A68E1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19FBAE1-1F96-4288-8202-9F815E8B951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F3E4D28-722B-4A21-905F-F8B48513187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6C5B252-C560-4976-854D-BA45F840FE0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9598FF1-730C-4FDA-85AA-EC6A9F96C39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E2C7153-3763-4BA0-9D3C-11AE395CCE7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8C553BD-777A-4E0E-A823-A5BF165BC41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A6B850B-D7C7-4A3E-98E4-AB561A54A29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54EBD47-F20F-49AF-B752-4096F7FE238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23F4CEF-7CC5-427F-B55A-30C6102249D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7280131-39DD-4C3B-953A-44B53B9958B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B6E3153A-97D7-4CB9-B566-2E60F445C4A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9C39AD27-5CE9-4ABF-A5D4-E95A442F755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5663550-3BDD-4E6F-A0D2-7A26FD89666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2DB30A88-BFC7-42A4-9364-DF183A17FF17}"/>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53EE9CC-E8FE-4285-A8AD-4DD8A543B30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36DF616A-DF4B-4A58-A27C-41320630F862}"/>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625F782-D3E0-4EBD-B2D9-0AB7345B322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E7A05D7-F578-42B6-9AC6-B2C65FE2C74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26350BE-8D17-4330-8E58-C1F15843971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787775C-B16D-46A7-B686-A5AF99A99DA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B3940A2-53F8-4A54-9553-DC0012A10BE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a:extLst>
            <a:ext uri="{FF2B5EF4-FFF2-40B4-BE49-F238E27FC236}">
              <a16:creationId xmlns:a16="http://schemas.microsoft.com/office/drawing/2014/main" id="{F6B45EE8-2842-4F09-9AC7-08D4482C403D}"/>
            </a:ext>
          </a:extLst>
        </xdr:cNvPr>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9D542470-3139-4033-8955-F11C08F99DD7}"/>
            </a:ext>
          </a:extLst>
        </xdr:cNvPr>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a:extLst>
            <a:ext uri="{FF2B5EF4-FFF2-40B4-BE49-F238E27FC236}">
              <a16:creationId xmlns:a16="http://schemas.microsoft.com/office/drawing/2014/main" id="{6F228F86-EFE1-4FD4-A7E4-41800BAD8A16}"/>
            </a:ext>
          </a:extLst>
        </xdr:cNvPr>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B1C3CF88-7A81-4A30-A3F4-F9CE136A06C0}"/>
            </a:ext>
          </a:extLst>
        </xdr:cNvPr>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a:extLst>
            <a:ext uri="{FF2B5EF4-FFF2-40B4-BE49-F238E27FC236}">
              <a16:creationId xmlns:a16="http://schemas.microsoft.com/office/drawing/2014/main" id="{E0828A56-BDBF-4D89-99AF-67EF95B7CE32}"/>
            </a:ext>
          </a:extLst>
        </xdr:cNvPr>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BC052DE-4671-4CF7-A754-3B53FCAB589E}"/>
            </a:ext>
          </a:extLst>
        </xdr:cNvPr>
        <xdr:cNvSpPr txBox="1"/>
      </xdr:nvSpPr>
      <xdr:spPr>
        <a:xfrm>
          <a:off x="10515600" y="10645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a:extLst>
            <a:ext uri="{FF2B5EF4-FFF2-40B4-BE49-F238E27FC236}">
              <a16:creationId xmlns:a16="http://schemas.microsoft.com/office/drawing/2014/main" id="{A6123FB2-541B-494C-833D-81B81486FBCB}"/>
            </a:ext>
          </a:extLst>
        </xdr:cNvPr>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a:extLst>
            <a:ext uri="{FF2B5EF4-FFF2-40B4-BE49-F238E27FC236}">
              <a16:creationId xmlns:a16="http://schemas.microsoft.com/office/drawing/2014/main" id="{9437D5E3-154C-4856-AEBF-E500BFF23291}"/>
            </a:ext>
          </a:extLst>
        </xdr:cNvPr>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a:extLst>
            <a:ext uri="{FF2B5EF4-FFF2-40B4-BE49-F238E27FC236}">
              <a16:creationId xmlns:a16="http://schemas.microsoft.com/office/drawing/2014/main" id="{2A84BEAA-4810-4AB6-906A-5B88CE86FDD1}"/>
            </a:ext>
          </a:extLst>
        </xdr:cNvPr>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a:extLst>
            <a:ext uri="{FF2B5EF4-FFF2-40B4-BE49-F238E27FC236}">
              <a16:creationId xmlns:a16="http://schemas.microsoft.com/office/drawing/2014/main" id="{79486A81-FB53-494A-ABB7-4928003136C0}"/>
            </a:ext>
          </a:extLst>
        </xdr:cNvPr>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a:extLst>
            <a:ext uri="{FF2B5EF4-FFF2-40B4-BE49-F238E27FC236}">
              <a16:creationId xmlns:a16="http://schemas.microsoft.com/office/drawing/2014/main" id="{9C1110C5-6844-47CE-A728-B9C652CEA2C7}"/>
            </a:ext>
          </a:extLst>
        </xdr:cNvPr>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CB968A8-376F-48D4-8C0C-B27B0DC8B47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52DB958-E389-4D2D-88FF-0BB824109B6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588668A-91B3-47E4-9235-A28ABE3FDF0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C400A10-19C5-4EF6-BCBD-A8DD48A1B76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AC37C8E-82AE-4FE2-A9F2-E9DC17D5F1A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154311</xdr:rowOff>
    </xdr:from>
    <xdr:to>
      <xdr:col>55</xdr:col>
      <xdr:colOff>50800</xdr:colOff>
      <xdr:row>61</xdr:row>
      <xdr:rowOff>84461</xdr:rowOff>
    </xdr:to>
    <xdr:sp macro="" textlink="">
      <xdr:nvSpPr>
        <xdr:cNvPr id="246" name="楕円 245">
          <a:extLst>
            <a:ext uri="{FF2B5EF4-FFF2-40B4-BE49-F238E27FC236}">
              <a16:creationId xmlns:a16="http://schemas.microsoft.com/office/drawing/2014/main" id="{CE6C0E50-7039-4476-8C5C-457DDA1DD547}"/>
            </a:ext>
          </a:extLst>
        </xdr:cNvPr>
        <xdr:cNvSpPr/>
      </xdr:nvSpPr>
      <xdr:spPr>
        <a:xfrm>
          <a:off x="10426700" y="1044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5738</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45F688A1-0487-46EB-90AD-9889CACE7F21}"/>
            </a:ext>
          </a:extLst>
        </xdr:cNvPr>
        <xdr:cNvSpPr txBox="1"/>
      </xdr:nvSpPr>
      <xdr:spPr>
        <a:xfrm>
          <a:off x="10515600" y="102927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171050</xdr:rowOff>
    </xdr:from>
    <xdr:to>
      <xdr:col>50</xdr:col>
      <xdr:colOff>165100</xdr:colOff>
      <xdr:row>61</xdr:row>
      <xdr:rowOff>101200</xdr:rowOff>
    </xdr:to>
    <xdr:sp macro="" textlink="">
      <xdr:nvSpPr>
        <xdr:cNvPr id="248" name="楕円 247">
          <a:extLst>
            <a:ext uri="{FF2B5EF4-FFF2-40B4-BE49-F238E27FC236}">
              <a16:creationId xmlns:a16="http://schemas.microsoft.com/office/drawing/2014/main" id="{7B98A4CE-8C7D-40CA-9EDB-DD7F9419CA33}"/>
            </a:ext>
          </a:extLst>
        </xdr:cNvPr>
        <xdr:cNvSpPr/>
      </xdr:nvSpPr>
      <xdr:spPr>
        <a:xfrm>
          <a:off x="9588500" y="1045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33661</xdr:rowOff>
    </xdr:from>
    <xdr:to>
      <xdr:col>55</xdr:col>
      <xdr:colOff>0</xdr:colOff>
      <xdr:row>61</xdr:row>
      <xdr:rowOff>50400</xdr:rowOff>
    </xdr:to>
    <xdr:cxnSp macro="">
      <xdr:nvCxnSpPr>
        <xdr:cNvPr id="249" name="直線コネクタ 248">
          <a:extLst>
            <a:ext uri="{FF2B5EF4-FFF2-40B4-BE49-F238E27FC236}">
              <a16:creationId xmlns:a16="http://schemas.microsoft.com/office/drawing/2014/main" id="{D6EFADFE-059B-407D-8A59-0FD211422816}"/>
            </a:ext>
          </a:extLst>
        </xdr:cNvPr>
        <xdr:cNvCxnSpPr/>
      </xdr:nvCxnSpPr>
      <xdr:spPr>
        <a:xfrm flipV="1">
          <a:off x="9639300" y="10492111"/>
          <a:ext cx="838200" cy="1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14817</xdr:rowOff>
    </xdr:from>
    <xdr:to>
      <xdr:col>46</xdr:col>
      <xdr:colOff>38100</xdr:colOff>
      <xdr:row>61</xdr:row>
      <xdr:rowOff>116417</xdr:rowOff>
    </xdr:to>
    <xdr:sp macro="" textlink="">
      <xdr:nvSpPr>
        <xdr:cNvPr id="250" name="楕円 249">
          <a:extLst>
            <a:ext uri="{FF2B5EF4-FFF2-40B4-BE49-F238E27FC236}">
              <a16:creationId xmlns:a16="http://schemas.microsoft.com/office/drawing/2014/main" id="{640EF54A-A2BA-40BE-8C42-733E82B3930D}"/>
            </a:ext>
          </a:extLst>
        </xdr:cNvPr>
        <xdr:cNvSpPr/>
      </xdr:nvSpPr>
      <xdr:spPr>
        <a:xfrm>
          <a:off x="8699500" y="104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50400</xdr:rowOff>
    </xdr:from>
    <xdr:to>
      <xdr:col>50</xdr:col>
      <xdr:colOff>114300</xdr:colOff>
      <xdr:row>61</xdr:row>
      <xdr:rowOff>65617</xdr:rowOff>
    </xdr:to>
    <xdr:cxnSp macro="">
      <xdr:nvCxnSpPr>
        <xdr:cNvPr id="251" name="直線コネクタ 250">
          <a:extLst>
            <a:ext uri="{FF2B5EF4-FFF2-40B4-BE49-F238E27FC236}">
              <a16:creationId xmlns:a16="http://schemas.microsoft.com/office/drawing/2014/main" id="{569892CF-52AB-4F08-986F-876998A0D5CA}"/>
            </a:ext>
          </a:extLst>
        </xdr:cNvPr>
        <xdr:cNvCxnSpPr/>
      </xdr:nvCxnSpPr>
      <xdr:spPr>
        <a:xfrm flipV="1">
          <a:off x="8750300" y="10508850"/>
          <a:ext cx="889000" cy="1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41842</xdr:rowOff>
    </xdr:from>
    <xdr:to>
      <xdr:col>41</xdr:col>
      <xdr:colOff>101600</xdr:colOff>
      <xdr:row>61</xdr:row>
      <xdr:rowOff>143442</xdr:rowOff>
    </xdr:to>
    <xdr:sp macro="" textlink="">
      <xdr:nvSpPr>
        <xdr:cNvPr id="252" name="楕円 251">
          <a:extLst>
            <a:ext uri="{FF2B5EF4-FFF2-40B4-BE49-F238E27FC236}">
              <a16:creationId xmlns:a16="http://schemas.microsoft.com/office/drawing/2014/main" id="{06CEBE68-B6C5-448D-BC3D-E9A17633E415}"/>
            </a:ext>
          </a:extLst>
        </xdr:cNvPr>
        <xdr:cNvSpPr/>
      </xdr:nvSpPr>
      <xdr:spPr>
        <a:xfrm>
          <a:off x="7810500" y="1050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65617</xdr:rowOff>
    </xdr:from>
    <xdr:to>
      <xdr:col>45</xdr:col>
      <xdr:colOff>177800</xdr:colOff>
      <xdr:row>61</xdr:row>
      <xdr:rowOff>92642</xdr:rowOff>
    </xdr:to>
    <xdr:cxnSp macro="">
      <xdr:nvCxnSpPr>
        <xdr:cNvPr id="253" name="直線コネクタ 252">
          <a:extLst>
            <a:ext uri="{FF2B5EF4-FFF2-40B4-BE49-F238E27FC236}">
              <a16:creationId xmlns:a16="http://schemas.microsoft.com/office/drawing/2014/main" id="{D057E16A-11A3-46DE-AE33-E24F9110CDC1}"/>
            </a:ext>
          </a:extLst>
        </xdr:cNvPr>
        <xdr:cNvCxnSpPr/>
      </xdr:nvCxnSpPr>
      <xdr:spPr>
        <a:xfrm flipV="1">
          <a:off x="7861300" y="10524067"/>
          <a:ext cx="8890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71896</xdr:rowOff>
    </xdr:from>
    <xdr:to>
      <xdr:col>36</xdr:col>
      <xdr:colOff>165100</xdr:colOff>
      <xdr:row>62</xdr:row>
      <xdr:rowOff>2046</xdr:rowOff>
    </xdr:to>
    <xdr:sp macro="" textlink="">
      <xdr:nvSpPr>
        <xdr:cNvPr id="254" name="楕円 253">
          <a:extLst>
            <a:ext uri="{FF2B5EF4-FFF2-40B4-BE49-F238E27FC236}">
              <a16:creationId xmlns:a16="http://schemas.microsoft.com/office/drawing/2014/main" id="{15F03CAF-6AD8-4202-8313-85A0749DD52E}"/>
            </a:ext>
          </a:extLst>
        </xdr:cNvPr>
        <xdr:cNvSpPr/>
      </xdr:nvSpPr>
      <xdr:spPr>
        <a:xfrm>
          <a:off x="6921500" y="105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92642</xdr:rowOff>
    </xdr:from>
    <xdr:to>
      <xdr:col>41</xdr:col>
      <xdr:colOff>50800</xdr:colOff>
      <xdr:row>61</xdr:row>
      <xdr:rowOff>122696</xdr:rowOff>
    </xdr:to>
    <xdr:cxnSp macro="">
      <xdr:nvCxnSpPr>
        <xdr:cNvPr id="255" name="直線コネクタ 254">
          <a:extLst>
            <a:ext uri="{FF2B5EF4-FFF2-40B4-BE49-F238E27FC236}">
              <a16:creationId xmlns:a16="http://schemas.microsoft.com/office/drawing/2014/main" id="{DD1EF0A2-F4DB-4521-848C-0D733002A9C5}"/>
            </a:ext>
          </a:extLst>
        </xdr:cNvPr>
        <xdr:cNvCxnSpPr/>
      </xdr:nvCxnSpPr>
      <xdr:spPr>
        <a:xfrm flipV="1">
          <a:off x="6972300" y="10551092"/>
          <a:ext cx="889000" cy="3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141786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A9F83E5-C21E-499A-8170-03F4131463FE}"/>
            </a:ext>
          </a:extLst>
        </xdr:cNvPr>
        <xdr:cNvSpPr txBox="1"/>
      </xdr:nvSpPr>
      <xdr:spPr>
        <a:xfrm>
          <a:off x="9327095" y="1077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153112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F2E24A6-A9ED-4BC1-95EB-32DB9FB86E28}"/>
            </a:ext>
          </a:extLst>
        </xdr:cNvPr>
        <xdr:cNvSpPr txBox="1"/>
      </xdr:nvSpPr>
      <xdr:spPr>
        <a:xfrm>
          <a:off x="8450795" y="107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141893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387945A-277F-4C3A-B292-306A0D9B9E6B}"/>
            </a:ext>
          </a:extLst>
        </xdr:cNvPr>
        <xdr:cNvSpPr txBox="1"/>
      </xdr:nvSpPr>
      <xdr:spPr>
        <a:xfrm>
          <a:off x="7561795" y="1077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101257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E947FD53-7876-484C-B812-7B292E20D668}"/>
            </a:ext>
          </a:extLst>
        </xdr:cNvPr>
        <xdr:cNvSpPr txBox="1"/>
      </xdr:nvSpPr>
      <xdr:spPr>
        <a:xfrm>
          <a:off x="6672795" y="1073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117727</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0D199FE0-A051-491C-8120-D74610E6DFF7}"/>
            </a:ext>
          </a:extLst>
        </xdr:cNvPr>
        <xdr:cNvSpPr txBox="1"/>
      </xdr:nvSpPr>
      <xdr:spPr>
        <a:xfrm>
          <a:off x="9281505" y="102332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132944</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5F923B52-A700-46EB-908B-2AA9C94A3351}"/>
            </a:ext>
          </a:extLst>
        </xdr:cNvPr>
        <xdr:cNvSpPr txBox="1"/>
      </xdr:nvSpPr>
      <xdr:spPr>
        <a:xfrm>
          <a:off x="8405205" y="10248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159969</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926A49E6-D837-4090-96F9-56E4A33B8CBC}"/>
            </a:ext>
          </a:extLst>
        </xdr:cNvPr>
        <xdr:cNvSpPr txBox="1"/>
      </xdr:nvSpPr>
      <xdr:spPr>
        <a:xfrm>
          <a:off x="7516205" y="102755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18573</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94314550-FC1D-4DD6-8FB6-BA8BE27787AD}"/>
            </a:ext>
          </a:extLst>
        </xdr:cNvPr>
        <xdr:cNvSpPr txBox="1"/>
      </xdr:nvSpPr>
      <xdr:spPr>
        <a:xfrm>
          <a:off x="6627205" y="10305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255EC3F-B3D5-49EE-9DD8-227B4D72F1D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AA1F0F7-23AE-45AC-BF9E-09A3235A65E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B5B0953-B6F2-49C1-BB42-DB1ED664721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868DBCC-96EC-486F-ADE9-CFB0D74DD13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44AAF17D-240D-43DF-AA9E-413165E665E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DE929CE-3FCD-4B21-8495-DA0E136F88D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A8CF478-96CF-4DBE-B429-7EC5FB14545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5565F55-5386-4E82-AAF9-EC2C3D01E1B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EE05DFA-998E-4A46-B08F-E058A56B939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E1B29045-75BD-4444-851F-741DB4FCDEA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7FCC005-E6A2-4C35-8E5C-E418A42BC5B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F1DC679-4747-4791-AB8E-C7AC35F7422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1F7E7CE-38BF-4728-A0E6-5CA41B565C0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B3A9905B-03A3-40ED-85BC-7886CC79452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87B669DB-CFCE-4131-A31A-A6BD49C1F9B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423596DB-2643-4234-A851-D57E27438ED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6E9A85A5-1C03-49B9-A5F4-F6361262995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75EA19F-8F4C-48B3-8EC3-787FB63B39A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93AFB24-3A86-47DD-A29E-4E0F893783E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CF67F827-97E9-4790-9A67-D6017D2B180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87C3D83E-0C65-44EC-838F-942754ADA10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355947D-1FFB-472B-9294-C08ED11174A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EF6A4B3-80BC-4CF4-B63F-6372B60A8C0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158B79C-C5DF-4E11-8717-72369C625F6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EC28E31-6B63-44EF-B172-E06AA1915D86}"/>
            </a:ext>
          </a:extLst>
        </xdr:cNvPr>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51325EB-B022-4010-B40B-BCBC5258C59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81BACA2-38A6-49EE-9BC0-507469300BB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5F95F90-79B6-4C48-9775-E5B74FB6EE46}"/>
            </a:ext>
          </a:extLst>
        </xdr:cNvPr>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a:extLst>
            <a:ext uri="{FF2B5EF4-FFF2-40B4-BE49-F238E27FC236}">
              <a16:creationId xmlns:a16="http://schemas.microsoft.com/office/drawing/2014/main" id="{36F037A9-2D90-4056-897A-2CA4CE13E07B}"/>
            </a:ext>
          </a:extLst>
        </xdr:cNvPr>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F7428DC-88D1-46D9-A5C2-1CC6F4CFFC4B}"/>
            </a:ext>
          </a:extLst>
        </xdr:cNvPr>
        <xdr:cNvSpPr txBox="1"/>
      </xdr:nvSpPr>
      <xdr:spPr>
        <a:xfrm>
          <a:off x="4673600" y="1404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a:extLst>
            <a:ext uri="{FF2B5EF4-FFF2-40B4-BE49-F238E27FC236}">
              <a16:creationId xmlns:a16="http://schemas.microsoft.com/office/drawing/2014/main" id="{CE943551-A8C8-4E48-8955-5AF7573469C7}"/>
            </a:ext>
          </a:extLst>
        </xdr:cNvPr>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a:extLst>
            <a:ext uri="{FF2B5EF4-FFF2-40B4-BE49-F238E27FC236}">
              <a16:creationId xmlns:a16="http://schemas.microsoft.com/office/drawing/2014/main" id="{B6D51E3F-4B45-4ED8-A2D4-B49309E6E175}"/>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a:extLst>
            <a:ext uri="{FF2B5EF4-FFF2-40B4-BE49-F238E27FC236}">
              <a16:creationId xmlns:a16="http://schemas.microsoft.com/office/drawing/2014/main" id="{7D40102C-EEDB-4688-BD1C-78D745AEEC0E}"/>
            </a:ext>
          </a:extLst>
        </xdr:cNvPr>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a:extLst>
            <a:ext uri="{FF2B5EF4-FFF2-40B4-BE49-F238E27FC236}">
              <a16:creationId xmlns:a16="http://schemas.microsoft.com/office/drawing/2014/main" id="{CF120791-FF53-4878-8B04-212FC7124533}"/>
            </a:ext>
          </a:extLst>
        </xdr:cNvPr>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a:extLst>
            <a:ext uri="{FF2B5EF4-FFF2-40B4-BE49-F238E27FC236}">
              <a16:creationId xmlns:a16="http://schemas.microsoft.com/office/drawing/2014/main" id="{90D47446-5AC5-4DD1-9519-CF797DDD9A64}"/>
            </a:ext>
          </a:extLst>
        </xdr:cNvPr>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574B6C0-0C86-4593-B62A-9E4E7D62CC5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91D49ED-F339-4B17-8F92-45C4D6CBBB6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3BDE7D1-4D12-4ACA-8602-CAE31A242A9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FF5246C-191D-457B-AF94-CE508302700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6B1DD8E-B545-499F-BB80-1B14309A7FB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103505</xdr:rowOff>
    </xdr:from>
    <xdr:to>
      <xdr:col>24</xdr:col>
      <xdr:colOff>114300</xdr:colOff>
      <xdr:row>85</xdr:row>
      <xdr:rowOff>33655</xdr:rowOff>
    </xdr:to>
    <xdr:sp macro="" textlink="">
      <xdr:nvSpPr>
        <xdr:cNvPr id="304" name="楕円 303">
          <a:extLst>
            <a:ext uri="{FF2B5EF4-FFF2-40B4-BE49-F238E27FC236}">
              <a16:creationId xmlns:a16="http://schemas.microsoft.com/office/drawing/2014/main" id="{67BEE566-F39C-4BDD-AD8E-C5E3A1AAD49A}"/>
            </a:ext>
          </a:extLst>
        </xdr:cNvPr>
        <xdr:cNvSpPr/>
      </xdr:nvSpPr>
      <xdr:spPr>
        <a:xfrm>
          <a:off x="4584700" y="1450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81932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10D003D-69E8-4345-A946-52D70EB783D0}"/>
            </a:ext>
          </a:extLst>
        </xdr:cNvPr>
        <xdr:cNvSpPr txBox="1"/>
      </xdr:nvSpPr>
      <xdr:spPr>
        <a:xfrm>
          <a:off x="4673600"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53975</xdr:rowOff>
    </xdr:from>
    <xdr:to>
      <xdr:col>20</xdr:col>
      <xdr:colOff>38100</xdr:colOff>
      <xdr:row>84</xdr:row>
      <xdr:rowOff>155575</xdr:rowOff>
    </xdr:to>
    <xdr:sp macro="" textlink="">
      <xdr:nvSpPr>
        <xdr:cNvPr id="306" name="楕円 305">
          <a:extLst>
            <a:ext uri="{FF2B5EF4-FFF2-40B4-BE49-F238E27FC236}">
              <a16:creationId xmlns:a16="http://schemas.microsoft.com/office/drawing/2014/main" id="{7BBB358E-A34E-4939-924D-257DA1B3D349}"/>
            </a:ext>
          </a:extLst>
        </xdr:cNvPr>
        <xdr:cNvSpPr/>
      </xdr:nvSpPr>
      <xdr:spPr>
        <a:xfrm>
          <a:off x="37465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104775</xdr:rowOff>
    </xdr:from>
    <xdr:to>
      <xdr:col>24</xdr:col>
      <xdr:colOff>63500</xdr:colOff>
      <xdr:row>84</xdr:row>
      <xdr:rowOff>154305</xdr:rowOff>
    </xdr:to>
    <xdr:cxnSp macro="">
      <xdr:nvCxnSpPr>
        <xdr:cNvPr id="307" name="直線コネクタ 306">
          <a:extLst>
            <a:ext uri="{FF2B5EF4-FFF2-40B4-BE49-F238E27FC236}">
              <a16:creationId xmlns:a16="http://schemas.microsoft.com/office/drawing/2014/main" id="{D1D3CF3C-4CB1-4A13-A3AD-D709C95B4EBF}"/>
            </a:ext>
          </a:extLst>
        </xdr:cNvPr>
        <xdr:cNvCxnSpPr/>
      </xdr:nvCxnSpPr>
      <xdr:spPr>
        <a:xfrm>
          <a:off x="3797300" y="145065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71120</xdr:rowOff>
    </xdr:from>
    <xdr:to>
      <xdr:col>15</xdr:col>
      <xdr:colOff>101600</xdr:colOff>
      <xdr:row>85</xdr:row>
      <xdr:rowOff>1270</xdr:rowOff>
    </xdr:to>
    <xdr:sp macro="" textlink="">
      <xdr:nvSpPr>
        <xdr:cNvPr id="308" name="楕円 307">
          <a:extLst>
            <a:ext uri="{FF2B5EF4-FFF2-40B4-BE49-F238E27FC236}">
              <a16:creationId xmlns:a16="http://schemas.microsoft.com/office/drawing/2014/main" id="{7CD84B3A-62B9-49A3-A594-8887F3625B9D}"/>
            </a:ext>
          </a:extLst>
        </xdr:cNvPr>
        <xdr:cNvSpPr/>
      </xdr:nvSpPr>
      <xdr:spPr>
        <a:xfrm>
          <a:off x="2857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104775</xdr:rowOff>
    </xdr:from>
    <xdr:to>
      <xdr:col>19</xdr:col>
      <xdr:colOff>177800</xdr:colOff>
      <xdr:row>84</xdr:row>
      <xdr:rowOff>121920</xdr:rowOff>
    </xdr:to>
    <xdr:cxnSp macro="">
      <xdr:nvCxnSpPr>
        <xdr:cNvPr id="309" name="直線コネクタ 308">
          <a:extLst>
            <a:ext uri="{FF2B5EF4-FFF2-40B4-BE49-F238E27FC236}">
              <a16:creationId xmlns:a16="http://schemas.microsoft.com/office/drawing/2014/main" id="{3392E757-A6E1-4C69-9899-A0FEDB038F88}"/>
            </a:ext>
          </a:extLst>
        </xdr:cNvPr>
        <xdr:cNvCxnSpPr/>
      </xdr:nvCxnSpPr>
      <xdr:spPr>
        <a:xfrm flipV="1">
          <a:off x="2908300" y="145065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46355</xdr:rowOff>
    </xdr:from>
    <xdr:to>
      <xdr:col>10</xdr:col>
      <xdr:colOff>165100</xdr:colOff>
      <xdr:row>84</xdr:row>
      <xdr:rowOff>147955</xdr:rowOff>
    </xdr:to>
    <xdr:sp macro="" textlink="">
      <xdr:nvSpPr>
        <xdr:cNvPr id="310" name="楕円 309">
          <a:extLst>
            <a:ext uri="{FF2B5EF4-FFF2-40B4-BE49-F238E27FC236}">
              <a16:creationId xmlns:a16="http://schemas.microsoft.com/office/drawing/2014/main" id="{B623A474-98C1-4E38-B2D4-262FA706B165}"/>
            </a:ext>
          </a:extLst>
        </xdr:cNvPr>
        <xdr:cNvSpPr/>
      </xdr:nvSpPr>
      <xdr:spPr>
        <a:xfrm>
          <a:off x="1968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97155</xdr:rowOff>
    </xdr:from>
    <xdr:to>
      <xdr:col>15</xdr:col>
      <xdr:colOff>50800</xdr:colOff>
      <xdr:row>84</xdr:row>
      <xdr:rowOff>121920</xdr:rowOff>
    </xdr:to>
    <xdr:cxnSp macro="">
      <xdr:nvCxnSpPr>
        <xdr:cNvPr id="311" name="直線コネクタ 310">
          <a:extLst>
            <a:ext uri="{FF2B5EF4-FFF2-40B4-BE49-F238E27FC236}">
              <a16:creationId xmlns:a16="http://schemas.microsoft.com/office/drawing/2014/main" id="{A977F681-88EA-4E3E-864E-6EB3FD06DC7A}"/>
            </a:ext>
          </a:extLst>
        </xdr:cNvPr>
        <xdr:cNvCxnSpPr/>
      </xdr:nvCxnSpPr>
      <xdr:spPr>
        <a:xfrm>
          <a:off x="2019300" y="144989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21589</xdr:rowOff>
    </xdr:from>
    <xdr:to>
      <xdr:col>6</xdr:col>
      <xdr:colOff>38100</xdr:colOff>
      <xdr:row>84</xdr:row>
      <xdr:rowOff>123189</xdr:rowOff>
    </xdr:to>
    <xdr:sp macro="" textlink="">
      <xdr:nvSpPr>
        <xdr:cNvPr id="312" name="楕円 311">
          <a:extLst>
            <a:ext uri="{FF2B5EF4-FFF2-40B4-BE49-F238E27FC236}">
              <a16:creationId xmlns:a16="http://schemas.microsoft.com/office/drawing/2014/main" id="{7964A641-7AFB-4063-8F05-BA9C849AFDC8}"/>
            </a:ext>
          </a:extLst>
        </xdr:cNvPr>
        <xdr:cNvSpPr/>
      </xdr:nvSpPr>
      <xdr:spPr>
        <a:xfrm>
          <a:off x="1079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72389</xdr:rowOff>
    </xdr:from>
    <xdr:to>
      <xdr:col>10</xdr:col>
      <xdr:colOff>114300</xdr:colOff>
      <xdr:row>84</xdr:row>
      <xdr:rowOff>97155</xdr:rowOff>
    </xdr:to>
    <xdr:cxnSp macro="">
      <xdr:nvCxnSpPr>
        <xdr:cNvPr id="313" name="直線コネクタ 312">
          <a:extLst>
            <a:ext uri="{FF2B5EF4-FFF2-40B4-BE49-F238E27FC236}">
              <a16:creationId xmlns:a16="http://schemas.microsoft.com/office/drawing/2014/main" id="{1617665E-6A59-4B76-8391-2BAC5587201D}"/>
            </a:ext>
          </a:extLst>
        </xdr:cNvPr>
        <xdr:cNvCxnSpPr/>
      </xdr:nvCxnSpPr>
      <xdr:spPr>
        <a:xfrm>
          <a:off x="1130300" y="144741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a:extLst>
            <a:ext uri="{FF2B5EF4-FFF2-40B4-BE49-F238E27FC236}">
              <a16:creationId xmlns:a16="http://schemas.microsoft.com/office/drawing/2014/main" id="{26767E31-FE62-4B72-9559-61439C7A90E9}"/>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5" name="n_2aveValue【公営住宅】&#10;有形固定資産減価償却率">
          <a:extLst>
            <a:ext uri="{FF2B5EF4-FFF2-40B4-BE49-F238E27FC236}">
              <a16:creationId xmlns:a16="http://schemas.microsoft.com/office/drawing/2014/main" id="{A0DEA6C9-7DB9-4529-B8EC-B92B01E1A886}"/>
            </a:ext>
          </a:extLst>
        </xdr:cNvPr>
        <xdr:cNvSpPr txBox="1"/>
      </xdr:nvSpPr>
      <xdr:spPr>
        <a:xfrm>
          <a:off x="2705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6" name="n_3aveValue【公営住宅】&#10;有形固定資産減価償却率">
          <a:extLst>
            <a:ext uri="{FF2B5EF4-FFF2-40B4-BE49-F238E27FC236}">
              <a16:creationId xmlns:a16="http://schemas.microsoft.com/office/drawing/2014/main" id="{ABFDDE8F-950F-40D3-BF2A-5D7143D77C62}"/>
            </a:ext>
          </a:extLst>
        </xdr:cNvPr>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19702</xdr:rowOff>
    </xdr:from>
    <xdr:ext cx="405111" cy="259045"/>
    <xdr:sp macro="" textlink="">
      <xdr:nvSpPr>
        <xdr:cNvPr id="317" name="n_4aveValue【公営住宅】&#10;有形固定資産減価償却率">
          <a:extLst>
            <a:ext uri="{FF2B5EF4-FFF2-40B4-BE49-F238E27FC236}">
              <a16:creationId xmlns:a16="http://schemas.microsoft.com/office/drawing/2014/main" id="{09E4CFC5-F078-4DEC-9309-468F0B682FA9}"/>
            </a:ext>
          </a:extLst>
        </xdr:cNvPr>
        <xdr:cNvSpPr txBox="1"/>
      </xdr:nvSpPr>
      <xdr:spPr>
        <a:xfrm>
          <a:off x="927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146702</xdr:rowOff>
    </xdr:from>
    <xdr:ext cx="405111" cy="259045"/>
    <xdr:sp macro="" textlink="">
      <xdr:nvSpPr>
        <xdr:cNvPr id="318" name="n_1mainValue【公営住宅】&#10;有形固定資産減価償却率">
          <a:extLst>
            <a:ext uri="{FF2B5EF4-FFF2-40B4-BE49-F238E27FC236}">
              <a16:creationId xmlns:a16="http://schemas.microsoft.com/office/drawing/2014/main" id="{45B7921F-DBCD-4228-95FB-7D463DB14558}"/>
            </a:ext>
          </a:extLst>
        </xdr:cNvPr>
        <xdr:cNvSpPr txBox="1"/>
      </xdr:nvSpPr>
      <xdr:spPr>
        <a:xfrm>
          <a:off x="3582044" y="1454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163847</xdr:rowOff>
    </xdr:from>
    <xdr:ext cx="405111" cy="259045"/>
    <xdr:sp macro="" textlink="">
      <xdr:nvSpPr>
        <xdr:cNvPr id="319" name="n_2mainValue【公営住宅】&#10;有形固定資産減価償却率">
          <a:extLst>
            <a:ext uri="{FF2B5EF4-FFF2-40B4-BE49-F238E27FC236}">
              <a16:creationId xmlns:a16="http://schemas.microsoft.com/office/drawing/2014/main" id="{C80C34EA-FDE1-4305-8F36-52C43FC7CFAD}"/>
            </a:ext>
          </a:extLst>
        </xdr:cNvPr>
        <xdr:cNvSpPr txBox="1"/>
      </xdr:nvSpPr>
      <xdr:spPr>
        <a:xfrm>
          <a:off x="2705744" y="1456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139082</xdr:rowOff>
    </xdr:from>
    <xdr:ext cx="405111" cy="259045"/>
    <xdr:sp macro="" textlink="">
      <xdr:nvSpPr>
        <xdr:cNvPr id="320" name="n_3mainValue【公営住宅】&#10;有形固定資産減価償却率">
          <a:extLst>
            <a:ext uri="{FF2B5EF4-FFF2-40B4-BE49-F238E27FC236}">
              <a16:creationId xmlns:a16="http://schemas.microsoft.com/office/drawing/2014/main" id="{6FEB0CD2-47AB-4261-BAD8-AF8C8582BDC6}"/>
            </a:ext>
          </a:extLst>
        </xdr:cNvPr>
        <xdr:cNvSpPr txBox="1"/>
      </xdr:nvSpPr>
      <xdr:spPr>
        <a:xfrm>
          <a:off x="1816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114316</xdr:rowOff>
    </xdr:from>
    <xdr:ext cx="405111" cy="259045"/>
    <xdr:sp macro="" textlink="">
      <xdr:nvSpPr>
        <xdr:cNvPr id="321" name="n_4mainValue【公営住宅】&#10;有形固定資産減価償却率">
          <a:extLst>
            <a:ext uri="{FF2B5EF4-FFF2-40B4-BE49-F238E27FC236}">
              <a16:creationId xmlns:a16="http://schemas.microsoft.com/office/drawing/2014/main" id="{DF416BA7-1F6D-47F4-B4E4-D71BEF03B0EC}"/>
            </a:ext>
          </a:extLst>
        </xdr:cNvPr>
        <xdr:cNvSpPr txBox="1"/>
      </xdr:nvSpPr>
      <xdr:spPr>
        <a:xfrm>
          <a:off x="927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CE4E152-E6B0-4C05-8F0F-8EC6B7BFA5B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CA7F86A-F2B1-44FB-8816-E0A2CF81B6C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1EF34F2-4780-458F-85E1-F9C59B61227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EB6C44E-0697-40AA-9B34-3F19341C162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619BD8D-3D3D-47D9-B2C9-B04002E8E09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C1F3093-5A55-48A4-ACB7-B96A5D53360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61B041C-B20B-4FA8-A73D-1BD577650C3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83FB530-1795-498A-B024-A2D4975650C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7B0500F-8D57-46B9-A96B-92D5AE70176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C527A3A-F3F3-4D18-81C1-12D124AF94B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132BFAA0-9C35-4B8A-B351-B81D651A617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96C8DE82-06F5-427A-B9FB-08938C64BDC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D029CBA7-CD18-49F2-BDF5-71299B6E48C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472737B9-7BB6-4223-9381-072E8936327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1610D29B-4E68-45B2-8057-E25174C5F1A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CA1348C7-B7DC-4461-B5C1-CD107827769F}"/>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6150A306-9194-4B89-B696-CBA2E89F281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81D10681-9EC9-49CE-A354-482A660AFF51}"/>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87DC5FAE-77F3-4B07-A49B-5E661E8F490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02248332-3FB0-437E-9CFA-177FDDCC88DE}"/>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437F73F9-D072-4FD4-866D-7C9FCFFAFC1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641E49FC-E7B7-4E98-B235-2532676D213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524756C1-F350-48BF-AD1F-1C52504DF81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a:extLst>
            <a:ext uri="{FF2B5EF4-FFF2-40B4-BE49-F238E27FC236}">
              <a16:creationId xmlns:a16="http://schemas.microsoft.com/office/drawing/2014/main" id="{F1F492D9-1C07-44E9-BD91-67C56D078541}"/>
            </a:ext>
          </a:extLst>
        </xdr:cNvPr>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a:extLst>
            <a:ext uri="{FF2B5EF4-FFF2-40B4-BE49-F238E27FC236}">
              <a16:creationId xmlns:a16="http://schemas.microsoft.com/office/drawing/2014/main" id="{DB29D2C0-4DBF-466F-9061-662C4321F9E8}"/>
            </a:ext>
          </a:extLst>
        </xdr:cNvPr>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a:extLst>
            <a:ext uri="{FF2B5EF4-FFF2-40B4-BE49-F238E27FC236}">
              <a16:creationId xmlns:a16="http://schemas.microsoft.com/office/drawing/2014/main" id="{BA53B354-3FBA-4BCE-A80D-EF87E44B23AA}"/>
            </a:ext>
          </a:extLst>
        </xdr:cNvPr>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a:extLst>
            <a:ext uri="{FF2B5EF4-FFF2-40B4-BE49-F238E27FC236}">
              <a16:creationId xmlns:a16="http://schemas.microsoft.com/office/drawing/2014/main" id="{8C270FBC-3D85-43D5-A7FD-3CB6FB730782}"/>
            </a:ext>
          </a:extLst>
        </xdr:cNvPr>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a:extLst>
            <a:ext uri="{FF2B5EF4-FFF2-40B4-BE49-F238E27FC236}">
              <a16:creationId xmlns:a16="http://schemas.microsoft.com/office/drawing/2014/main" id="{DB8E424B-ACFB-495D-87D9-BEE87C36B9C9}"/>
            </a:ext>
          </a:extLst>
        </xdr:cNvPr>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1491</xdr:rowOff>
    </xdr:from>
    <xdr:ext cx="469744" cy="259045"/>
    <xdr:sp macro="" textlink="">
      <xdr:nvSpPr>
        <xdr:cNvPr id="350" name="【公営住宅】&#10;一人当たり面積平均値テキスト">
          <a:extLst>
            <a:ext uri="{FF2B5EF4-FFF2-40B4-BE49-F238E27FC236}">
              <a16:creationId xmlns:a16="http://schemas.microsoft.com/office/drawing/2014/main" id="{BE8458D3-C67E-4EBA-B34D-E7FC558D32A2}"/>
            </a:ext>
          </a:extLst>
        </xdr:cNvPr>
        <xdr:cNvSpPr txBox="1"/>
      </xdr:nvSpPr>
      <xdr:spPr>
        <a:xfrm>
          <a:off x="10515600" y="14403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a:extLst>
            <a:ext uri="{FF2B5EF4-FFF2-40B4-BE49-F238E27FC236}">
              <a16:creationId xmlns:a16="http://schemas.microsoft.com/office/drawing/2014/main" id="{07B88109-8162-48A9-A6D6-2A884679DAF4}"/>
            </a:ext>
          </a:extLst>
        </xdr:cNvPr>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a:extLst>
            <a:ext uri="{FF2B5EF4-FFF2-40B4-BE49-F238E27FC236}">
              <a16:creationId xmlns:a16="http://schemas.microsoft.com/office/drawing/2014/main" id="{1F3FE91F-7423-4E82-8774-36F8F2A4CB97}"/>
            </a:ext>
          </a:extLst>
        </xdr:cNvPr>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a:extLst>
            <a:ext uri="{FF2B5EF4-FFF2-40B4-BE49-F238E27FC236}">
              <a16:creationId xmlns:a16="http://schemas.microsoft.com/office/drawing/2014/main" id="{56BB60B8-75CC-4903-9E9D-5A1DECABD73D}"/>
            </a:ext>
          </a:extLst>
        </xdr:cNvPr>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a:extLst>
            <a:ext uri="{FF2B5EF4-FFF2-40B4-BE49-F238E27FC236}">
              <a16:creationId xmlns:a16="http://schemas.microsoft.com/office/drawing/2014/main" id="{EFC81BCE-EF3A-46DF-81D1-8E8443685B8A}"/>
            </a:ext>
          </a:extLst>
        </xdr:cNvPr>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a:extLst>
            <a:ext uri="{FF2B5EF4-FFF2-40B4-BE49-F238E27FC236}">
              <a16:creationId xmlns:a16="http://schemas.microsoft.com/office/drawing/2014/main" id="{3B9190C1-1228-47FB-AAB7-E1E8B6D3983C}"/>
            </a:ext>
          </a:extLst>
        </xdr:cNvPr>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8B1CDEE-CF57-47CA-9594-8B8B1B0ADD9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68100EA-A423-4F7B-935B-F21BF3EFDE2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A4D0F4B-32D4-44B8-8153-B6679CDE59B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B555AF7-9B43-4C8B-BEA1-9E35FEBFFC1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857A997-6DB4-4FC0-AE3E-416E587DBDC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93675</xdr:rowOff>
    </xdr:from>
    <xdr:to>
      <xdr:col>55</xdr:col>
      <xdr:colOff>50800</xdr:colOff>
      <xdr:row>86</xdr:row>
      <xdr:rowOff>23825</xdr:rowOff>
    </xdr:to>
    <xdr:sp macro="" textlink="">
      <xdr:nvSpPr>
        <xdr:cNvPr id="361" name="楕円 360">
          <a:extLst>
            <a:ext uri="{FF2B5EF4-FFF2-40B4-BE49-F238E27FC236}">
              <a16:creationId xmlns:a16="http://schemas.microsoft.com/office/drawing/2014/main" id="{6016BA2F-FB24-40E9-B95F-AB8E42683D94}"/>
            </a:ext>
          </a:extLst>
        </xdr:cNvPr>
        <xdr:cNvSpPr/>
      </xdr:nvSpPr>
      <xdr:spPr>
        <a:xfrm>
          <a:off x="10426700" y="1466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72102</xdr:rowOff>
    </xdr:from>
    <xdr:ext cx="469744" cy="259045"/>
    <xdr:sp macro="" textlink="">
      <xdr:nvSpPr>
        <xdr:cNvPr id="362" name="【公営住宅】&#10;一人当たり面積該当値テキスト">
          <a:extLst>
            <a:ext uri="{FF2B5EF4-FFF2-40B4-BE49-F238E27FC236}">
              <a16:creationId xmlns:a16="http://schemas.microsoft.com/office/drawing/2014/main" id="{C014AF0F-DE33-413D-B2E7-A1FE8DAF9848}"/>
            </a:ext>
          </a:extLst>
        </xdr:cNvPr>
        <xdr:cNvSpPr txBox="1"/>
      </xdr:nvSpPr>
      <xdr:spPr>
        <a:xfrm>
          <a:off x="10515600" y="1464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97486</xdr:rowOff>
    </xdr:from>
    <xdr:to>
      <xdr:col>50</xdr:col>
      <xdr:colOff>165100</xdr:colOff>
      <xdr:row>86</xdr:row>
      <xdr:rowOff>27636</xdr:rowOff>
    </xdr:to>
    <xdr:sp macro="" textlink="">
      <xdr:nvSpPr>
        <xdr:cNvPr id="363" name="楕円 362">
          <a:extLst>
            <a:ext uri="{FF2B5EF4-FFF2-40B4-BE49-F238E27FC236}">
              <a16:creationId xmlns:a16="http://schemas.microsoft.com/office/drawing/2014/main" id="{99EBC4C3-DAA0-4058-8591-6DCCB3A4A8C9}"/>
            </a:ext>
          </a:extLst>
        </xdr:cNvPr>
        <xdr:cNvSpPr/>
      </xdr:nvSpPr>
      <xdr:spPr>
        <a:xfrm>
          <a:off x="9588500" y="1467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144475</xdr:rowOff>
    </xdr:from>
    <xdr:to>
      <xdr:col>55</xdr:col>
      <xdr:colOff>0</xdr:colOff>
      <xdr:row>85</xdr:row>
      <xdr:rowOff>148286</xdr:rowOff>
    </xdr:to>
    <xdr:cxnSp macro="">
      <xdr:nvCxnSpPr>
        <xdr:cNvPr id="364" name="直線コネクタ 363">
          <a:extLst>
            <a:ext uri="{FF2B5EF4-FFF2-40B4-BE49-F238E27FC236}">
              <a16:creationId xmlns:a16="http://schemas.microsoft.com/office/drawing/2014/main" id="{8FCB1AB4-9EE7-4041-B0B6-D4D3C9FB69F6}"/>
            </a:ext>
          </a:extLst>
        </xdr:cNvPr>
        <xdr:cNvCxnSpPr/>
      </xdr:nvCxnSpPr>
      <xdr:spPr>
        <a:xfrm flipV="1">
          <a:off x="9639300" y="1471772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101372</xdr:rowOff>
    </xdr:from>
    <xdr:to>
      <xdr:col>46</xdr:col>
      <xdr:colOff>38100</xdr:colOff>
      <xdr:row>86</xdr:row>
      <xdr:rowOff>31522</xdr:rowOff>
    </xdr:to>
    <xdr:sp macro="" textlink="">
      <xdr:nvSpPr>
        <xdr:cNvPr id="365" name="楕円 364">
          <a:extLst>
            <a:ext uri="{FF2B5EF4-FFF2-40B4-BE49-F238E27FC236}">
              <a16:creationId xmlns:a16="http://schemas.microsoft.com/office/drawing/2014/main" id="{EB9167AE-85CC-45A3-A7D7-DF6E2383EA2B}"/>
            </a:ext>
          </a:extLst>
        </xdr:cNvPr>
        <xdr:cNvSpPr/>
      </xdr:nvSpPr>
      <xdr:spPr>
        <a:xfrm>
          <a:off x="8699500" y="1467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148286</xdr:rowOff>
    </xdr:from>
    <xdr:to>
      <xdr:col>50</xdr:col>
      <xdr:colOff>114300</xdr:colOff>
      <xdr:row>85</xdr:row>
      <xdr:rowOff>152172</xdr:rowOff>
    </xdr:to>
    <xdr:cxnSp macro="">
      <xdr:nvCxnSpPr>
        <xdr:cNvPr id="366" name="直線コネクタ 365">
          <a:extLst>
            <a:ext uri="{FF2B5EF4-FFF2-40B4-BE49-F238E27FC236}">
              <a16:creationId xmlns:a16="http://schemas.microsoft.com/office/drawing/2014/main" id="{181ECCED-5DDD-400A-B91E-25DC5E1CD10D}"/>
            </a:ext>
          </a:extLst>
        </xdr:cNvPr>
        <xdr:cNvCxnSpPr/>
      </xdr:nvCxnSpPr>
      <xdr:spPr>
        <a:xfrm flipV="1">
          <a:off x="8750300" y="14721536"/>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105333</xdr:rowOff>
    </xdr:from>
    <xdr:to>
      <xdr:col>41</xdr:col>
      <xdr:colOff>101600</xdr:colOff>
      <xdr:row>86</xdr:row>
      <xdr:rowOff>35483</xdr:rowOff>
    </xdr:to>
    <xdr:sp macro="" textlink="">
      <xdr:nvSpPr>
        <xdr:cNvPr id="367" name="楕円 366">
          <a:extLst>
            <a:ext uri="{FF2B5EF4-FFF2-40B4-BE49-F238E27FC236}">
              <a16:creationId xmlns:a16="http://schemas.microsoft.com/office/drawing/2014/main" id="{A86C5772-1571-43BB-B915-D215F04D1F42}"/>
            </a:ext>
          </a:extLst>
        </xdr:cNvPr>
        <xdr:cNvSpPr/>
      </xdr:nvSpPr>
      <xdr:spPr>
        <a:xfrm>
          <a:off x="7810500" y="1467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152172</xdr:rowOff>
    </xdr:from>
    <xdr:to>
      <xdr:col>45</xdr:col>
      <xdr:colOff>177800</xdr:colOff>
      <xdr:row>85</xdr:row>
      <xdr:rowOff>156133</xdr:rowOff>
    </xdr:to>
    <xdr:cxnSp macro="">
      <xdr:nvCxnSpPr>
        <xdr:cNvPr id="368" name="直線コネクタ 367">
          <a:extLst>
            <a:ext uri="{FF2B5EF4-FFF2-40B4-BE49-F238E27FC236}">
              <a16:creationId xmlns:a16="http://schemas.microsoft.com/office/drawing/2014/main" id="{767B7621-7AB4-455E-9E6E-7354E3478C3C}"/>
            </a:ext>
          </a:extLst>
        </xdr:cNvPr>
        <xdr:cNvCxnSpPr/>
      </xdr:nvCxnSpPr>
      <xdr:spPr>
        <a:xfrm flipV="1">
          <a:off x="7861300" y="14725422"/>
          <a:ext cx="8890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109601</xdr:rowOff>
    </xdr:from>
    <xdr:to>
      <xdr:col>36</xdr:col>
      <xdr:colOff>165100</xdr:colOff>
      <xdr:row>86</xdr:row>
      <xdr:rowOff>39751</xdr:rowOff>
    </xdr:to>
    <xdr:sp macro="" textlink="">
      <xdr:nvSpPr>
        <xdr:cNvPr id="369" name="楕円 368">
          <a:extLst>
            <a:ext uri="{FF2B5EF4-FFF2-40B4-BE49-F238E27FC236}">
              <a16:creationId xmlns:a16="http://schemas.microsoft.com/office/drawing/2014/main" id="{1C5821D8-4A92-4F15-BC4B-A76AEAFC63A8}"/>
            </a:ext>
          </a:extLst>
        </xdr:cNvPr>
        <xdr:cNvSpPr/>
      </xdr:nvSpPr>
      <xdr:spPr>
        <a:xfrm>
          <a:off x="6921500" y="1468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156133</xdr:rowOff>
    </xdr:from>
    <xdr:to>
      <xdr:col>41</xdr:col>
      <xdr:colOff>50800</xdr:colOff>
      <xdr:row>85</xdr:row>
      <xdr:rowOff>160401</xdr:rowOff>
    </xdr:to>
    <xdr:cxnSp macro="">
      <xdr:nvCxnSpPr>
        <xdr:cNvPr id="370" name="直線コネクタ 369">
          <a:extLst>
            <a:ext uri="{FF2B5EF4-FFF2-40B4-BE49-F238E27FC236}">
              <a16:creationId xmlns:a16="http://schemas.microsoft.com/office/drawing/2014/main" id="{DCC6FC47-B023-45B6-8158-FE44A02354F0}"/>
            </a:ext>
          </a:extLst>
        </xdr:cNvPr>
        <xdr:cNvCxnSpPr/>
      </xdr:nvCxnSpPr>
      <xdr:spPr>
        <a:xfrm flipV="1">
          <a:off x="6972300" y="14729383"/>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71" name="n_1aveValue【公営住宅】&#10;一人当たり面積">
          <a:extLst>
            <a:ext uri="{FF2B5EF4-FFF2-40B4-BE49-F238E27FC236}">
              <a16:creationId xmlns:a16="http://schemas.microsoft.com/office/drawing/2014/main" id="{EAE9E633-9321-474C-AB0C-9AD7FEF17322}"/>
            </a:ext>
          </a:extLst>
        </xdr:cNvPr>
        <xdr:cNvSpPr txBox="1"/>
      </xdr:nvSpPr>
      <xdr:spPr>
        <a:xfrm>
          <a:off x="93917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72" name="n_2aveValue【公営住宅】&#10;一人当たり面積">
          <a:extLst>
            <a:ext uri="{FF2B5EF4-FFF2-40B4-BE49-F238E27FC236}">
              <a16:creationId xmlns:a16="http://schemas.microsoft.com/office/drawing/2014/main" id="{4B17EE6B-CF9C-4205-990F-BBBC9288B72B}"/>
            </a:ext>
          </a:extLst>
        </xdr:cNvPr>
        <xdr:cNvSpPr txBox="1"/>
      </xdr:nvSpPr>
      <xdr:spPr>
        <a:xfrm>
          <a:off x="85154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73" name="n_3aveValue【公営住宅】&#10;一人当たり面積">
          <a:extLst>
            <a:ext uri="{FF2B5EF4-FFF2-40B4-BE49-F238E27FC236}">
              <a16:creationId xmlns:a16="http://schemas.microsoft.com/office/drawing/2014/main" id="{4FF25143-7F9E-428A-9DB5-B2B8486219AD}"/>
            </a:ext>
          </a:extLst>
        </xdr:cNvPr>
        <xdr:cNvSpPr txBox="1"/>
      </xdr:nvSpPr>
      <xdr:spPr>
        <a:xfrm>
          <a:off x="7626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74" name="n_4aveValue【公営住宅】&#10;一人当たり面積">
          <a:extLst>
            <a:ext uri="{FF2B5EF4-FFF2-40B4-BE49-F238E27FC236}">
              <a16:creationId xmlns:a16="http://schemas.microsoft.com/office/drawing/2014/main" id="{CD2A4944-29A6-4324-951B-5E0E9911B99B}"/>
            </a:ext>
          </a:extLst>
        </xdr:cNvPr>
        <xdr:cNvSpPr txBox="1"/>
      </xdr:nvSpPr>
      <xdr:spPr>
        <a:xfrm>
          <a:off x="6737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18763</xdr:rowOff>
    </xdr:from>
    <xdr:ext cx="469744" cy="259045"/>
    <xdr:sp macro="" textlink="">
      <xdr:nvSpPr>
        <xdr:cNvPr id="375" name="n_1mainValue【公営住宅】&#10;一人当たり面積">
          <a:extLst>
            <a:ext uri="{FF2B5EF4-FFF2-40B4-BE49-F238E27FC236}">
              <a16:creationId xmlns:a16="http://schemas.microsoft.com/office/drawing/2014/main" id="{74545186-A1FD-48DC-B535-7EDDD4278568}"/>
            </a:ext>
          </a:extLst>
        </xdr:cNvPr>
        <xdr:cNvSpPr txBox="1"/>
      </xdr:nvSpPr>
      <xdr:spPr>
        <a:xfrm>
          <a:off x="9391727" y="1476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22649</xdr:rowOff>
    </xdr:from>
    <xdr:ext cx="469744" cy="259045"/>
    <xdr:sp macro="" textlink="">
      <xdr:nvSpPr>
        <xdr:cNvPr id="376" name="n_2mainValue【公営住宅】&#10;一人当たり面積">
          <a:extLst>
            <a:ext uri="{FF2B5EF4-FFF2-40B4-BE49-F238E27FC236}">
              <a16:creationId xmlns:a16="http://schemas.microsoft.com/office/drawing/2014/main" id="{1BCE5FA5-5C32-49D4-9479-517E3290B6B3}"/>
            </a:ext>
          </a:extLst>
        </xdr:cNvPr>
        <xdr:cNvSpPr txBox="1"/>
      </xdr:nvSpPr>
      <xdr:spPr>
        <a:xfrm>
          <a:off x="8515427" y="1476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26610</xdr:rowOff>
    </xdr:from>
    <xdr:ext cx="469744" cy="259045"/>
    <xdr:sp macro="" textlink="">
      <xdr:nvSpPr>
        <xdr:cNvPr id="377" name="n_3mainValue【公営住宅】&#10;一人当たり面積">
          <a:extLst>
            <a:ext uri="{FF2B5EF4-FFF2-40B4-BE49-F238E27FC236}">
              <a16:creationId xmlns:a16="http://schemas.microsoft.com/office/drawing/2014/main" id="{AB1B5CBC-7968-4ED4-9E55-212B847B2C70}"/>
            </a:ext>
          </a:extLst>
        </xdr:cNvPr>
        <xdr:cNvSpPr txBox="1"/>
      </xdr:nvSpPr>
      <xdr:spPr>
        <a:xfrm>
          <a:off x="7626427" y="1477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30878</xdr:rowOff>
    </xdr:from>
    <xdr:ext cx="469744" cy="259045"/>
    <xdr:sp macro="" textlink="">
      <xdr:nvSpPr>
        <xdr:cNvPr id="378" name="n_4mainValue【公営住宅】&#10;一人当たり面積">
          <a:extLst>
            <a:ext uri="{FF2B5EF4-FFF2-40B4-BE49-F238E27FC236}">
              <a16:creationId xmlns:a16="http://schemas.microsoft.com/office/drawing/2014/main" id="{B94CC239-FC6D-4721-8B99-9906A00F9E0F}"/>
            </a:ext>
          </a:extLst>
        </xdr:cNvPr>
        <xdr:cNvSpPr txBox="1"/>
      </xdr:nvSpPr>
      <xdr:spPr>
        <a:xfrm>
          <a:off x="6737427" y="147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076DC99-5E22-46A5-87E3-DBBA6B45A6C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235302D1-7AB9-4C8D-B384-F491BDDA28D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C405FE4D-5150-4924-9CA7-22546461832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B5144B02-A4E7-4302-9539-3E808008622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1A8BC407-B856-4371-A127-48AC37752B5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6D7F9583-A4BE-4E38-A876-EA3A4534C9E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CDADA9C-912D-4C21-AEC1-0CE0754CAC5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B4C7FBF-E1D3-4A29-8E88-3E88782A603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5E588BE2-9455-4145-9A9B-64312F3CE1F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BA19B7D2-D312-4CCB-A2B4-6F7D6D9F006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AAA3514-0903-4C71-8B96-F24528B0B93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95B7EFA6-DDAE-4216-9527-6AF9F0D747F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EB4B1ED2-545F-4CCE-B0C8-B6C69CC6E40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A4D6FFF9-7136-4B7D-B6EB-E1536E57D9B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364C696B-54AD-4166-8FBB-F572BD3E57C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71190A7B-C649-4925-8CEB-922A9655B53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D629EEB0-2A51-4988-BF2B-F734587A9F6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B6FBBFC-E19F-4896-AE4E-481D27B1B44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A1305BA8-817D-4965-92BE-DEA413A3B2E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3EDABCBE-A4D2-44DC-8FD2-F0E253CE5DE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E76FAD23-CFBF-453E-9C4C-8C75CB9CDD5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B50548D5-6B72-4D1D-8055-F0E19234F86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6397953E-AFCB-43BE-9357-77BA9FEC0A8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3017C44E-BC53-4A4C-907B-FA74A5FB7EA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F9FDE82B-3573-44DC-9786-6DF2BF5867E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id="{B276B33D-AAC9-4BD7-972F-B9ADCA61CCB9}"/>
            </a:ext>
          </a:extLst>
        </xdr:cNvPr>
        <xdr:cNvCxnSpPr/>
      </xdr:nvCxnSpPr>
      <xdr:spPr>
        <a:xfrm flipV="1">
          <a:off x="4634865" y="1715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C01C20FE-9A63-4519-AE06-9FB5CC20821F}"/>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id="{8914088C-7048-463F-BC0B-74E413015E2C}"/>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340478" cy="259045"/>
    <xdr:sp macro="" textlink="">
      <xdr:nvSpPr>
        <xdr:cNvPr id="407" name="【港湾・漁港】&#10;有形固定資産減価償却率最大値テキスト">
          <a:extLst>
            <a:ext uri="{FF2B5EF4-FFF2-40B4-BE49-F238E27FC236}">
              <a16:creationId xmlns:a16="http://schemas.microsoft.com/office/drawing/2014/main" id="{F9DA8A1A-F522-41B5-924C-586274F6B538}"/>
            </a:ext>
          </a:extLst>
        </xdr:cNvPr>
        <xdr:cNvSpPr txBox="1"/>
      </xdr:nvSpPr>
      <xdr:spPr>
        <a:xfrm>
          <a:off x="4673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408" name="直線コネクタ 407">
          <a:extLst>
            <a:ext uri="{FF2B5EF4-FFF2-40B4-BE49-F238E27FC236}">
              <a16:creationId xmlns:a16="http://schemas.microsoft.com/office/drawing/2014/main" id="{362BCFB5-9F8B-4335-8BAF-D5066702C0B1}"/>
            </a:ext>
          </a:extLst>
        </xdr:cNvPr>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9089</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F44586E9-2823-486C-B62B-7F205C4CB22C}"/>
            </a:ext>
          </a:extLst>
        </xdr:cNvPr>
        <xdr:cNvSpPr txBox="1"/>
      </xdr:nvSpPr>
      <xdr:spPr>
        <a:xfrm>
          <a:off x="4673600" y="1783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157662</xdr:rowOff>
    </xdr:from>
    <xdr:to>
      <xdr:col>24</xdr:col>
      <xdr:colOff>114300</xdr:colOff>
      <xdr:row>105</xdr:row>
      <xdr:rowOff>87812</xdr:rowOff>
    </xdr:to>
    <xdr:sp macro="" textlink="">
      <xdr:nvSpPr>
        <xdr:cNvPr id="410" name="フローチャート: 判断 409">
          <a:extLst>
            <a:ext uri="{FF2B5EF4-FFF2-40B4-BE49-F238E27FC236}">
              <a16:creationId xmlns:a16="http://schemas.microsoft.com/office/drawing/2014/main" id="{99611E3B-0483-4229-9E47-21DD0BE3E7A9}"/>
            </a:ext>
          </a:extLst>
        </xdr:cNvPr>
        <xdr:cNvSpPr/>
      </xdr:nvSpPr>
      <xdr:spPr>
        <a:xfrm>
          <a:off x="45847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134801</xdr:rowOff>
    </xdr:from>
    <xdr:to>
      <xdr:col>20</xdr:col>
      <xdr:colOff>38100</xdr:colOff>
      <xdr:row>105</xdr:row>
      <xdr:rowOff>64951</xdr:rowOff>
    </xdr:to>
    <xdr:sp macro="" textlink="">
      <xdr:nvSpPr>
        <xdr:cNvPr id="411" name="フローチャート: 判断 410">
          <a:extLst>
            <a:ext uri="{FF2B5EF4-FFF2-40B4-BE49-F238E27FC236}">
              <a16:creationId xmlns:a16="http://schemas.microsoft.com/office/drawing/2014/main" id="{185B1875-1BEE-4E3C-8563-6302CFFB67FA}"/>
            </a:ext>
          </a:extLst>
        </xdr:cNvPr>
        <xdr:cNvSpPr/>
      </xdr:nvSpPr>
      <xdr:spPr>
        <a:xfrm>
          <a:off x="3746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12" name="フローチャート: 判断 411">
          <a:extLst>
            <a:ext uri="{FF2B5EF4-FFF2-40B4-BE49-F238E27FC236}">
              <a16:creationId xmlns:a16="http://schemas.microsoft.com/office/drawing/2014/main" id="{0E8E8EB4-7FDE-48BA-8419-20A873BE2BA5}"/>
            </a:ext>
          </a:extLst>
        </xdr:cNvPr>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123371</xdr:rowOff>
    </xdr:from>
    <xdr:to>
      <xdr:col>10</xdr:col>
      <xdr:colOff>165100</xdr:colOff>
      <xdr:row>106</xdr:row>
      <xdr:rowOff>53521</xdr:rowOff>
    </xdr:to>
    <xdr:sp macro="" textlink="">
      <xdr:nvSpPr>
        <xdr:cNvPr id="413" name="フローチャート: 判断 412">
          <a:extLst>
            <a:ext uri="{FF2B5EF4-FFF2-40B4-BE49-F238E27FC236}">
              <a16:creationId xmlns:a16="http://schemas.microsoft.com/office/drawing/2014/main" id="{40B5CA2F-AE08-4A01-A745-9DBA29EE71A3}"/>
            </a:ext>
          </a:extLst>
        </xdr:cNvPr>
        <xdr:cNvSpPr/>
      </xdr:nvSpPr>
      <xdr:spPr>
        <a:xfrm>
          <a:off x="1968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4" name="フローチャート: 判断 413">
          <a:extLst>
            <a:ext uri="{FF2B5EF4-FFF2-40B4-BE49-F238E27FC236}">
              <a16:creationId xmlns:a16="http://schemas.microsoft.com/office/drawing/2014/main" id="{367D45E6-9855-452A-ABA4-1A4027AE6C0A}"/>
            </a:ext>
          </a:extLst>
        </xdr:cNvPr>
        <xdr:cNvSpPr/>
      </xdr:nvSpPr>
      <xdr:spPr>
        <a:xfrm>
          <a:off x="1079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09FE18F-E31F-4C0B-8D27-784C968B067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289C0F9-DE6E-4C18-ABF3-7E3FB8866B1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346C7E7-3E60-4C25-84BB-667445F5085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E0D6591-00E1-4451-91DF-CCBED4C28AA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5EA5DD9-8B1F-4B9E-AF26-64C55700578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31931</xdr:rowOff>
    </xdr:from>
    <xdr:to>
      <xdr:col>24</xdr:col>
      <xdr:colOff>114300</xdr:colOff>
      <xdr:row>106</xdr:row>
      <xdr:rowOff>133531</xdr:rowOff>
    </xdr:to>
    <xdr:sp macro="" textlink="">
      <xdr:nvSpPr>
        <xdr:cNvPr id="420" name="楕円 419">
          <a:extLst>
            <a:ext uri="{FF2B5EF4-FFF2-40B4-BE49-F238E27FC236}">
              <a16:creationId xmlns:a16="http://schemas.microsoft.com/office/drawing/2014/main" id="{BD44FE1A-CAF0-4C6E-9E52-374F92C1E6ED}"/>
            </a:ext>
          </a:extLst>
        </xdr:cNvPr>
        <xdr:cNvSpPr/>
      </xdr:nvSpPr>
      <xdr:spPr>
        <a:xfrm>
          <a:off x="45847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10358</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C1BA97DF-8D71-4CC5-92C9-9B1AAC88DFF9}"/>
            </a:ext>
          </a:extLst>
        </xdr:cNvPr>
        <xdr:cNvSpPr txBox="1"/>
      </xdr:nvSpPr>
      <xdr:spPr>
        <a:xfrm>
          <a:off x="4673600"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5806</xdr:rowOff>
    </xdr:from>
    <xdr:to>
      <xdr:col>20</xdr:col>
      <xdr:colOff>38100</xdr:colOff>
      <xdr:row>106</xdr:row>
      <xdr:rowOff>107406</xdr:rowOff>
    </xdr:to>
    <xdr:sp macro="" textlink="">
      <xdr:nvSpPr>
        <xdr:cNvPr id="422" name="楕円 421">
          <a:extLst>
            <a:ext uri="{FF2B5EF4-FFF2-40B4-BE49-F238E27FC236}">
              <a16:creationId xmlns:a16="http://schemas.microsoft.com/office/drawing/2014/main" id="{9AF20B39-40D6-4364-8454-8B924693227E}"/>
            </a:ext>
          </a:extLst>
        </xdr:cNvPr>
        <xdr:cNvSpPr/>
      </xdr:nvSpPr>
      <xdr:spPr>
        <a:xfrm>
          <a:off x="3746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56606</xdr:rowOff>
    </xdr:from>
    <xdr:to>
      <xdr:col>24</xdr:col>
      <xdr:colOff>63500</xdr:colOff>
      <xdr:row>106</xdr:row>
      <xdr:rowOff>82731</xdr:rowOff>
    </xdr:to>
    <xdr:cxnSp macro="">
      <xdr:nvCxnSpPr>
        <xdr:cNvPr id="423" name="直線コネクタ 422">
          <a:extLst>
            <a:ext uri="{FF2B5EF4-FFF2-40B4-BE49-F238E27FC236}">
              <a16:creationId xmlns:a16="http://schemas.microsoft.com/office/drawing/2014/main" id="{A2755A76-3605-42F9-8EFD-BB454D4033BC}"/>
            </a:ext>
          </a:extLst>
        </xdr:cNvPr>
        <xdr:cNvCxnSpPr/>
      </xdr:nvCxnSpPr>
      <xdr:spPr>
        <a:xfrm>
          <a:off x="3797300" y="1823030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149498</xdr:rowOff>
    </xdr:from>
    <xdr:to>
      <xdr:col>15</xdr:col>
      <xdr:colOff>101600</xdr:colOff>
      <xdr:row>106</xdr:row>
      <xdr:rowOff>79648</xdr:rowOff>
    </xdr:to>
    <xdr:sp macro="" textlink="">
      <xdr:nvSpPr>
        <xdr:cNvPr id="424" name="楕円 423">
          <a:extLst>
            <a:ext uri="{FF2B5EF4-FFF2-40B4-BE49-F238E27FC236}">
              <a16:creationId xmlns:a16="http://schemas.microsoft.com/office/drawing/2014/main" id="{A5133013-93C5-4A59-AF78-9CEF810AD927}"/>
            </a:ext>
          </a:extLst>
        </xdr:cNvPr>
        <xdr:cNvSpPr/>
      </xdr:nvSpPr>
      <xdr:spPr>
        <a:xfrm>
          <a:off x="2857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28848</xdr:rowOff>
    </xdr:from>
    <xdr:to>
      <xdr:col>19</xdr:col>
      <xdr:colOff>177800</xdr:colOff>
      <xdr:row>106</xdr:row>
      <xdr:rowOff>56606</xdr:rowOff>
    </xdr:to>
    <xdr:cxnSp macro="">
      <xdr:nvCxnSpPr>
        <xdr:cNvPr id="425" name="直線コネクタ 424">
          <a:extLst>
            <a:ext uri="{FF2B5EF4-FFF2-40B4-BE49-F238E27FC236}">
              <a16:creationId xmlns:a16="http://schemas.microsoft.com/office/drawing/2014/main" id="{27137C76-C720-4A20-9A12-A19BFACB5358}"/>
            </a:ext>
          </a:extLst>
        </xdr:cNvPr>
        <xdr:cNvCxnSpPr/>
      </xdr:nvCxnSpPr>
      <xdr:spPr>
        <a:xfrm>
          <a:off x="2908300" y="1820254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123371</xdr:rowOff>
    </xdr:from>
    <xdr:to>
      <xdr:col>10</xdr:col>
      <xdr:colOff>165100</xdr:colOff>
      <xdr:row>106</xdr:row>
      <xdr:rowOff>53521</xdr:rowOff>
    </xdr:to>
    <xdr:sp macro="" textlink="">
      <xdr:nvSpPr>
        <xdr:cNvPr id="426" name="楕円 425">
          <a:extLst>
            <a:ext uri="{FF2B5EF4-FFF2-40B4-BE49-F238E27FC236}">
              <a16:creationId xmlns:a16="http://schemas.microsoft.com/office/drawing/2014/main" id="{07273E4B-F865-46FA-9270-28C9CBDFDDEE}"/>
            </a:ext>
          </a:extLst>
        </xdr:cNvPr>
        <xdr:cNvSpPr/>
      </xdr:nvSpPr>
      <xdr:spPr>
        <a:xfrm>
          <a:off x="1968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2721</xdr:rowOff>
    </xdr:from>
    <xdr:to>
      <xdr:col>15</xdr:col>
      <xdr:colOff>50800</xdr:colOff>
      <xdr:row>106</xdr:row>
      <xdr:rowOff>28848</xdr:rowOff>
    </xdr:to>
    <xdr:cxnSp macro="">
      <xdr:nvCxnSpPr>
        <xdr:cNvPr id="427" name="直線コネクタ 426">
          <a:extLst>
            <a:ext uri="{FF2B5EF4-FFF2-40B4-BE49-F238E27FC236}">
              <a16:creationId xmlns:a16="http://schemas.microsoft.com/office/drawing/2014/main" id="{AF4506F7-D99D-4D27-955A-5294A7666AED}"/>
            </a:ext>
          </a:extLst>
        </xdr:cNvPr>
        <xdr:cNvCxnSpPr/>
      </xdr:nvCxnSpPr>
      <xdr:spPr>
        <a:xfrm>
          <a:off x="2019300" y="18176421"/>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97245</xdr:rowOff>
    </xdr:from>
    <xdr:to>
      <xdr:col>6</xdr:col>
      <xdr:colOff>38100</xdr:colOff>
      <xdr:row>106</xdr:row>
      <xdr:rowOff>27395</xdr:rowOff>
    </xdr:to>
    <xdr:sp macro="" textlink="">
      <xdr:nvSpPr>
        <xdr:cNvPr id="428" name="楕円 427">
          <a:extLst>
            <a:ext uri="{FF2B5EF4-FFF2-40B4-BE49-F238E27FC236}">
              <a16:creationId xmlns:a16="http://schemas.microsoft.com/office/drawing/2014/main" id="{98DD7DAB-D419-4AAF-9137-F41F9583EFE2}"/>
            </a:ext>
          </a:extLst>
        </xdr:cNvPr>
        <xdr:cNvSpPr/>
      </xdr:nvSpPr>
      <xdr:spPr>
        <a:xfrm>
          <a:off x="1079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148045</xdr:rowOff>
    </xdr:from>
    <xdr:to>
      <xdr:col>10</xdr:col>
      <xdr:colOff>114300</xdr:colOff>
      <xdr:row>106</xdr:row>
      <xdr:rowOff>2721</xdr:rowOff>
    </xdr:to>
    <xdr:cxnSp macro="">
      <xdr:nvCxnSpPr>
        <xdr:cNvPr id="429" name="直線コネクタ 428">
          <a:extLst>
            <a:ext uri="{FF2B5EF4-FFF2-40B4-BE49-F238E27FC236}">
              <a16:creationId xmlns:a16="http://schemas.microsoft.com/office/drawing/2014/main" id="{714D2B40-31F3-416D-A8B7-DB5DBDA3011D}"/>
            </a:ext>
          </a:extLst>
        </xdr:cNvPr>
        <xdr:cNvCxnSpPr/>
      </xdr:nvCxnSpPr>
      <xdr:spPr>
        <a:xfrm>
          <a:off x="1130300" y="18150295"/>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81478</xdr:rowOff>
    </xdr:from>
    <xdr:ext cx="405111" cy="259045"/>
    <xdr:sp macro="" textlink="">
      <xdr:nvSpPr>
        <xdr:cNvPr id="430" name="n_1aveValue【港湾・漁港】&#10;有形固定資産減価償却率">
          <a:extLst>
            <a:ext uri="{FF2B5EF4-FFF2-40B4-BE49-F238E27FC236}">
              <a16:creationId xmlns:a16="http://schemas.microsoft.com/office/drawing/2014/main" id="{96467B54-744B-426A-8C26-A04E7FF6FEF2}"/>
            </a:ext>
          </a:extLst>
        </xdr:cNvPr>
        <xdr:cNvSpPr txBox="1"/>
      </xdr:nvSpPr>
      <xdr:spPr>
        <a:xfrm>
          <a:off x="3582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431" name="n_2aveValue【港湾・漁港】&#10;有形固定資産減価償却率">
          <a:extLst>
            <a:ext uri="{FF2B5EF4-FFF2-40B4-BE49-F238E27FC236}">
              <a16:creationId xmlns:a16="http://schemas.microsoft.com/office/drawing/2014/main" id="{339BF06F-49A1-4211-8AA8-5DD35E47CB68}"/>
            </a:ext>
          </a:extLst>
        </xdr:cNvPr>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44648</xdr:rowOff>
    </xdr:from>
    <xdr:ext cx="405111" cy="259045"/>
    <xdr:sp macro="" textlink="">
      <xdr:nvSpPr>
        <xdr:cNvPr id="432" name="n_3aveValue【港湾・漁港】&#10;有形固定資産減価償却率">
          <a:extLst>
            <a:ext uri="{FF2B5EF4-FFF2-40B4-BE49-F238E27FC236}">
              <a16:creationId xmlns:a16="http://schemas.microsoft.com/office/drawing/2014/main" id="{C72F022A-18B2-4D64-98A4-6DF4A060E6DF}"/>
            </a:ext>
          </a:extLst>
        </xdr:cNvPr>
        <xdr:cNvSpPr txBox="1"/>
      </xdr:nvSpPr>
      <xdr:spPr>
        <a:xfrm>
          <a:off x="1816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3" name="n_4aveValue【港湾・漁港】&#10;有形固定資産減価償却率">
          <a:extLst>
            <a:ext uri="{FF2B5EF4-FFF2-40B4-BE49-F238E27FC236}">
              <a16:creationId xmlns:a16="http://schemas.microsoft.com/office/drawing/2014/main" id="{34129295-6AE9-4E90-834A-20C8BC34E2DC}"/>
            </a:ext>
          </a:extLst>
        </xdr:cNvPr>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98533</xdr:rowOff>
    </xdr:from>
    <xdr:ext cx="405111" cy="259045"/>
    <xdr:sp macro="" textlink="">
      <xdr:nvSpPr>
        <xdr:cNvPr id="434" name="n_1mainValue【港湾・漁港】&#10;有形固定資産減価償却率">
          <a:extLst>
            <a:ext uri="{FF2B5EF4-FFF2-40B4-BE49-F238E27FC236}">
              <a16:creationId xmlns:a16="http://schemas.microsoft.com/office/drawing/2014/main" id="{62F59CDF-4AC4-45B4-AA8F-57D8A6781330}"/>
            </a:ext>
          </a:extLst>
        </xdr:cNvPr>
        <xdr:cNvSpPr txBox="1"/>
      </xdr:nvSpPr>
      <xdr:spPr>
        <a:xfrm>
          <a:off x="35820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70775</xdr:rowOff>
    </xdr:from>
    <xdr:ext cx="405111" cy="259045"/>
    <xdr:sp macro="" textlink="">
      <xdr:nvSpPr>
        <xdr:cNvPr id="435" name="n_2mainValue【港湾・漁港】&#10;有形固定資産減価償却率">
          <a:extLst>
            <a:ext uri="{FF2B5EF4-FFF2-40B4-BE49-F238E27FC236}">
              <a16:creationId xmlns:a16="http://schemas.microsoft.com/office/drawing/2014/main" id="{9D1460CC-6E88-4174-80C2-9CA29011AD58}"/>
            </a:ext>
          </a:extLst>
        </xdr:cNvPr>
        <xdr:cNvSpPr txBox="1"/>
      </xdr:nvSpPr>
      <xdr:spPr>
        <a:xfrm>
          <a:off x="27057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70048</xdr:rowOff>
    </xdr:from>
    <xdr:ext cx="405111" cy="259045"/>
    <xdr:sp macro="" textlink="">
      <xdr:nvSpPr>
        <xdr:cNvPr id="436" name="n_3mainValue【港湾・漁港】&#10;有形固定資産減価償却率">
          <a:extLst>
            <a:ext uri="{FF2B5EF4-FFF2-40B4-BE49-F238E27FC236}">
              <a16:creationId xmlns:a16="http://schemas.microsoft.com/office/drawing/2014/main" id="{1E9038EC-5FE0-4681-A88D-F82336CB10B9}"/>
            </a:ext>
          </a:extLst>
        </xdr:cNvPr>
        <xdr:cNvSpPr txBox="1"/>
      </xdr:nvSpPr>
      <xdr:spPr>
        <a:xfrm>
          <a:off x="1816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43922</xdr:rowOff>
    </xdr:from>
    <xdr:ext cx="405111" cy="259045"/>
    <xdr:sp macro="" textlink="">
      <xdr:nvSpPr>
        <xdr:cNvPr id="437" name="n_4mainValue【港湾・漁港】&#10;有形固定資産減価償却率">
          <a:extLst>
            <a:ext uri="{FF2B5EF4-FFF2-40B4-BE49-F238E27FC236}">
              <a16:creationId xmlns:a16="http://schemas.microsoft.com/office/drawing/2014/main" id="{368DE1D6-C2F2-4326-8A92-6E652921BE05}"/>
            </a:ext>
          </a:extLst>
        </xdr:cNvPr>
        <xdr:cNvSpPr txBox="1"/>
      </xdr:nvSpPr>
      <xdr:spPr>
        <a:xfrm>
          <a:off x="927744" y="178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5671545C-5BD8-49F0-BABC-7625F41E66D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EF6081B2-3AB5-4E97-9E5F-9E11E15DE29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5CA8AFF4-AA48-4D35-B8FB-DF5015FA7BC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D7781FB0-EED6-45AD-806F-98522F9949E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4F9B274C-C4DA-4BD8-A581-79A130AE1E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7EED93D6-5F00-4995-9242-759F53D024E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15E3804B-9D3E-477C-B6C9-07FE544DBB5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A9623C7E-BD3C-49C3-8228-316E313F894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7C6980C9-6687-4EE7-B621-79384DA7FC8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B569D96-C35D-4829-A39E-CF8CB852383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3520A1F8-8C12-4744-B950-C496E684143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91AAD196-11B9-499D-B43F-5E924B89D697}"/>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6EDC387C-9D84-4F12-ADDD-0840AA7BF25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D3993AC9-8734-4C7B-BE2E-0D687FC6C01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B5285BD6-D2EE-430B-ACDE-605BF433F62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06CF0DE2-FD1F-4F9B-8C20-16F23A516BCE}"/>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B9027102-05FB-49CD-B733-6C218C82FD0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36C659DA-6603-4E11-8AA5-54F6CC9E14E1}"/>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3439AEDE-72F1-44FF-AD1C-7B1CC24034F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21B2A0BE-A9B5-449F-A12E-8EEA58C40D1C}"/>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D9270A8D-0DEC-435E-8FA7-8E9E588AE0F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50183B23-EA94-4FBA-807F-671A9CBBD5CD}"/>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D38F6FE1-ADF2-4D96-BE51-F6A1F2B2BBB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147844</xdr:rowOff>
    </xdr:from>
    <xdr:to>
      <xdr:col>54</xdr:col>
      <xdr:colOff>189865</xdr:colOff>
      <xdr:row>108</xdr:row>
      <xdr:rowOff>150916</xdr:rowOff>
    </xdr:to>
    <xdr:cxnSp macro="">
      <xdr:nvCxnSpPr>
        <xdr:cNvPr id="461" name="直線コネクタ 460">
          <a:extLst>
            <a:ext uri="{FF2B5EF4-FFF2-40B4-BE49-F238E27FC236}">
              <a16:creationId xmlns:a16="http://schemas.microsoft.com/office/drawing/2014/main" id="{9B2E376C-4197-40FF-B006-6741E9988754}"/>
            </a:ext>
          </a:extLst>
        </xdr:cNvPr>
        <xdr:cNvCxnSpPr/>
      </xdr:nvCxnSpPr>
      <xdr:spPr>
        <a:xfrm flipV="1">
          <a:off x="10476865" y="17292844"/>
          <a:ext cx="0" cy="137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154743</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92E19331-A941-4770-AA6F-496ED0846B51}"/>
            </a:ext>
          </a:extLst>
        </xdr:cNvPr>
        <xdr:cNvSpPr txBox="1"/>
      </xdr:nvSpPr>
      <xdr:spPr>
        <a:xfrm>
          <a:off x="10515600" y="1867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150916</xdr:rowOff>
    </xdr:from>
    <xdr:to>
      <xdr:col>55</xdr:col>
      <xdr:colOff>88900</xdr:colOff>
      <xdr:row>108</xdr:row>
      <xdr:rowOff>150916</xdr:rowOff>
    </xdr:to>
    <xdr:cxnSp macro="">
      <xdr:nvCxnSpPr>
        <xdr:cNvPr id="463" name="直線コネクタ 462">
          <a:extLst>
            <a:ext uri="{FF2B5EF4-FFF2-40B4-BE49-F238E27FC236}">
              <a16:creationId xmlns:a16="http://schemas.microsoft.com/office/drawing/2014/main" id="{EA4849DB-21BB-4BC7-9B6D-8751657696B7}"/>
            </a:ext>
          </a:extLst>
        </xdr:cNvPr>
        <xdr:cNvCxnSpPr/>
      </xdr:nvCxnSpPr>
      <xdr:spPr>
        <a:xfrm>
          <a:off x="10388600" y="1866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94521</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45003F82-B0AB-43E8-9ECF-554D0422F997}"/>
            </a:ext>
          </a:extLst>
        </xdr:cNvPr>
        <xdr:cNvSpPr txBox="1"/>
      </xdr:nvSpPr>
      <xdr:spPr>
        <a:xfrm>
          <a:off x="10515600" y="170680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147844</xdr:rowOff>
    </xdr:from>
    <xdr:to>
      <xdr:col>55</xdr:col>
      <xdr:colOff>88900</xdr:colOff>
      <xdr:row>100</xdr:row>
      <xdr:rowOff>147844</xdr:rowOff>
    </xdr:to>
    <xdr:cxnSp macro="">
      <xdr:nvCxnSpPr>
        <xdr:cNvPr id="465" name="直線コネクタ 464">
          <a:extLst>
            <a:ext uri="{FF2B5EF4-FFF2-40B4-BE49-F238E27FC236}">
              <a16:creationId xmlns:a16="http://schemas.microsoft.com/office/drawing/2014/main" id="{CE3D499A-165C-4F99-AF8E-04B3560ABFD9}"/>
            </a:ext>
          </a:extLst>
        </xdr:cNvPr>
        <xdr:cNvCxnSpPr/>
      </xdr:nvCxnSpPr>
      <xdr:spPr>
        <a:xfrm>
          <a:off x="10388600" y="1729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4935</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BE8796A0-2F6A-4A49-A5F7-7E53230CB2B7}"/>
            </a:ext>
          </a:extLst>
        </xdr:cNvPr>
        <xdr:cNvSpPr txBox="1"/>
      </xdr:nvSpPr>
      <xdr:spPr>
        <a:xfrm>
          <a:off x="10515600" y="18178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153508</xdr:rowOff>
    </xdr:from>
    <xdr:to>
      <xdr:col>55</xdr:col>
      <xdr:colOff>50800</xdr:colOff>
      <xdr:row>107</xdr:row>
      <xdr:rowOff>83658</xdr:rowOff>
    </xdr:to>
    <xdr:sp macro="" textlink="">
      <xdr:nvSpPr>
        <xdr:cNvPr id="467" name="フローチャート: 判断 466">
          <a:extLst>
            <a:ext uri="{FF2B5EF4-FFF2-40B4-BE49-F238E27FC236}">
              <a16:creationId xmlns:a16="http://schemas.microsoft.com/office/drawing/2014/main" id="{76CF3A17-8878-4A04-8090-48E3F83D8093}"/>
            </a:ext>
          </a:extLst>
        </xdr:cNvPr>
        <xdr:cNvSpPr/>
      </xdr:nvSpPr>
      <xdr:spPr>
        <a:xfrm>
          <a:off x="10426700" y="183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153191</xdr:rowOff>
    </xdr:from>
    <xdr:to>
      <xdr:col>50</xdr:col>
      <xdr:colOff>165100</xdr:colOff>
      <xdr:row>107</xdr:row>
      <xdr:rowOff>83341</xdr:rowOff>
    </xdr:to>
    <xdr:sp macro="" textlink="">
      <xdr:nvSpPr>
        <xdr:cNvPr id="468" name="フローチャート: 判断 467">
          <a:extLst>
            <a:ext uri="{FF2B5EF4-FFF2-40B4-BE49-F238E27FC236}">
              <a16:creationId xmlns:a16="http://schemas.microsoft.com/office/drawing/2014/main" id="{249F4E90-4BD6-47FD-9C92-F778E4F4CDD6}"/>
            </a:ext>
          </a:extLst>
        </xdr:cNvPr>
        <xdr:cNvSpPr/>
      </xdr:nvSpPr>
      <xdr:spPr>
        <a:xfrm>
          <a:off x="95885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9003</xdr:rowOff>
    </xdr:from>
    <xdr:to>
      <xdr:col>46</xdr:col>
      <xdr:colOff>38100</xdr:colOff>
      <xdr:row>107</xdr:row>
      <xdr:rowOff>110603</xdr:rowOff>
    </xdr:to>
    <xdr:sp macro="" textlink="">
      <xdr:nvSpPr>
        <xdr:cNvPr id="469" name="フローチャート: 判断 468">
          <a:extLst>
            <a:ext uri="{FF2B5EF4-FFF2-40B4-BE49-F238E27FC236}">
              <a16:creationId xmlns:a16="http://schemas.microsoft.com/office/drawing/2014/main" id="{E8E60787-04A3-4870-9991-2ED5B5EE4DFA}"/>
            </a:ext>
          </a:extLst>
        </xdr:cNvPr>
        <xdr:cNvSpPr/>
      </xdr:nvSpPr>
      <xdr:spPr>
        <a:xfrm>
          <a:off x="8699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55332</xdr:rowOff>
    </xdr:from>
    <xdr:to>
      <xdr:col>41</xdr:col>
      <xdr:colOff>101600</xdr:colOff>
      <xdr:row>106</xdr:row>
      <xdr:rowOff>156932</xdr:rowOff>
    </xdr:to>
    <xdr:sp macro="" textlink="">
      <xdr:nvSpPr>
        <xdr:cNvPr id="470" name="フローチャート: 判断 469">
          <a:extLst>
            <a:ext uri="{FF2B5EF4-FFF2-40B4-BE49-F238E27FC236}">
              <a16:creationId xmlns:a16="http://schemas.microsoft.com/office/drawing/2014/main" id="{212A96AD-3D6B-46F8-8015-192AA1A666B9}"/>
            </a:ext>
          </a:extLst>
        </xdr:cNvPr>
        <xdr:cNvSpPr/>
      </xdr:nvSpPr>
      <xdr:spPr>
        <a:xfrm>
          <a:off x="7810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85111</xdr:rowOff>
    </xdr:from>
    <xdr:to>
      <xdr:col>36</xdr:col>
      <xdr:colOff>165100</xdr:colOff>
      <xdr:row>107</xdr:row>
      <xdr:rowOff>15261</xdr:rowOff>
    </xdr:to>
    <xdr:sp macro="" textlink="">
      <xdr:nvSpPr>
        <xdr:cNvPr id="471" name="フローチャート: 判断 470">
          <a:extLst>
            <a:ext uri="{FF2B5EF4-FFF2-40B4-BE49-F238E27FC236}">
              <a16:creationId xmlns:a16="http://schemas.microsoft.com/office/drawing/2014/main" id="{E2C1A7C3-7427-4C96-99C7-F30065C531F7}"/>
            </a:ext>
          </a:extLst>
        </xdr:cNvPr>
        <xdr:cNvSpPr/>
      </xdr:nvSpPr>
      <xdr:spPr>
        <a:xfrm>
          <a:off x="6921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AC161AB-AD0E-437D-9944-37D3D38D0F4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ED64B3C-16D4-48E2-B076-0BACBCA98A9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591EEF6-4498-4CB8-AFF9-4BF427C22A7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88F5FAB-1C36-41B8-8E79-EF169D5B3B3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4A5B7989-FEE3-4B5E-970B-EA1A5E6E5FE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59483</xdr:rowOff>
    </xdr:from>
    <xdr:to>
      <xdr:col>55</xdr:col>
      <xdr:colOff>50800</xdr:colOff>
      <xdr:row>108</xdr:row>
      <xdr:rowOff>161083</xdr:rowOff>
    </xdr:to>
    <xdr:sp macro="" textlink="">
      <xdr:nvSpPr>
        <xdr:cNvPr id="477" name="楕円 476">
          <a:extLst>
            <a:ext uri="{FF2B5EF4-FFF2-40B4-BE49-F238E27FC236}">
              <a16:creationId xmlns:a16="http://schemas.microsoft.com/office/drawing/2014/main" id="{667F30B3-62AD-4493-8024-5DD12DF7D650}"/>
            </a:ext>
          </a:extLst>
        </xdr:cNvPr>
        <xdr:cNvSpPr/>
      </xdr:nvSpPr>
      <xdr:spPr>
        <a:xfrm>
          <a:off x="10426700" y="1857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145860</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35C80604-26A5-464B-9740-744B58F66DA3}"/>
            </a:ext>
          </a:extLst>
        </xdr:cNvPr>
        <xdr:cNvSpPr txBox="1"/>
      </xdr:nvSpPr>
      <xdr:spPr>
        <a:xfrm>
          <a:off x="10515600" y="1849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60623</xdr:rowOff>
    </xdr:from>
    <xdr:to>
      <xdr:col>50</xdr:col>
      <xdr:colOff>165100</xdr:colOff>
      <xdr:row>108</xdr:row>
      <xdr:rowOff>162223</xdr:rowOff>
    </xdr:to>
    <xdr:sp macro="" textlink="">
      <xdr:nvSpPr>
        <xdr:cNvPr id="479" name="楕円 478">
          <a:extLst>
            <a:ext uri="{FF2B5EF4-FFF2-40B4-BE49-F238E27FC236}">
              <a16:creationId xmlns:a16="http://schemas.microsoft.com/office/drawing/2014/main" id="{1AFB15B7-63E4-4C18-A16F-E2684CEDEF1E}"/>
            </a:ext>
          </a:extLst>
        </xdr:cNvPr>
        <xdr:cNvSpPr/>
      </xdr:nvSpPr>
      <xdr:spPr>
        <a:xfrm>
          <a:off x="9588500" y="1857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110283</xdr:rowOff>
    </xdr:from>
    <xdr:to>
      <xdr:col>55</xdr:col>
      <xdr:colOff>0</xdr:colOff>
      <xdr:row>108</xdr:row>
      <xdr:rowOff>111423</xdr:rowOff>
    </xdr:to>
    <xdr:cxnSp macro="">
      <xdr:nvCxnSpPr>
        <xdr:cNvPr id="480" name="直線コネクタ 479">
          <a:extLst>
            <a:ext uri="{FF2B5EF4-FFF2-40B4-BE49-F238E27FC236}">
              <a16:creationId xmlns:a16="http://schemas.microsoft.com/office/drawing/2014/main" id="{8E6F2BCE-92FA-4D85-A674-082AC517368C}"/>
            </a:ext>
          </a:extLst>
        </xdr:cNvPr>
        <xdr:cNvCxnSpPr/>
      </xdr:nvCxnSpPr>
      <xdr:spPr>
        <a:xfrm flipV="1">
          <a:off x="9639300" y="18626883"/>
          <a:ext cx="838200" cy="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61776</xdr:rowOff>
    </xdr:from>
    <xdr:to>
      <xdr:col>46</xdr:col>
      <xdr:colOff>38100</xdr:colOff>
      <xdr:row>108</xdr:row>
      <xdr:rowOff>163376</xdr:rowOff>
    </xdr:to>
    <xdr:sp macro="" textlink="">
      <xdr:nvSpPr>
        <xdr:cNvPr id="481" name="楕円 480">
          <a:extLst>
            <a:ext uri="{FF2B5EF4-FFF2-40B4-BE49-F238E27FC236}">
              <a16:creationId xmlns:a16="http://schemas.microsoft.com/office/drawing/2014/main" id="{9014314C-D279-41A3-A13C-DEC645EADAEF}"/>
            </a:ext>
          </a:extLst>
        </xdr:cNvPr>
        <xdr:cNvSpPr/>
      </xdr:nvSpPr>
      <xdr:spPr>
        <a:xfrm>
          <a:off x="8699500" y="1857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111423</xdr:rowOff>
    </xdr:from>
    <xdr:to>
      <xdr:col>50</xdr:col>
      <xdr:colOff>114300</xdr:colOff>
      <xdr:row>108</xdr:row>
      <xdr:rowOff>112576</xdr:rowOff>
    </xdr:to>
    <xdr:cxnSp macro="">
      <xdr:nvCxnSpPr>
        <xdr:cNvPr id="482" name="直線コネクタ 481">
          <a:extLst>
            <a:ext uri="{FF2B5EF4-FFF2-40B4-BE49-F238E27FC236}">
              <a16:creationId xmlns:a16="http://schemas.microsoft.com/office/drawing/2014/main" id="{AE309ACC-05BA-4602-AF17-DFC5468A4247}"/>
            </a:ext>
          </a:extLst>
        </xdr:cNvPr>
        <xdr:cNvCxnSpPr/>
      </xdr:nvCxnSpPr>
      <xdr:spPr>
        <a:xfrm flipV="1">
          <a:off x="8750300" y="18628023"/>
          <a:ext cx="889000" cy="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62945</xdr:rowOff>
    </xdr:from>
    <xdr:to>
      <xdr:col>41</xdr:col>
      <xdr:colOff>101600</xdr:colOff>
      <xdr:row>108</xdr:row>
      <xdr:rowOff>164545</xdr:rowOff>
    </xdr:to>
    <xdr:sp macro="" textlink="">
      <xdr:nvSpPr>
        <xdr:cNvPr id="483" name="楕円 482">
          <a:extLst>
            <a:ext uri="{FF2B5EF4-FFF2-40B4-BE49-F238E27FC236}">
              <a16:creationId xmlns:a16="http://schemas.microsoft.com/office/drawing/2014/main" id="{7FEC1D60-9390-4308-8ABB-BECB6436DEEB}"/>
            </a:ext>
          </a:extLst>
        </xdr:cNvPr>
        <xdr:cNvSpPr/>
      </xdr:nvSpPr>
      <xdr:spPr>
        <a:xfrm>
          <a:off x="7810500" y="1857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112576</xdr:rowOff>
    </xdr:from>
    <xdr:to>
      <xdr:col>45</xdr:col>
      <xdr:colOff>177800</xdr:colOff>
      <xdr:row>108</xdr:row>
      <xdr:rowOff>113745</xdr:rowOff>
    </xdr:to>
    <xdr:cxnSp macro="">
      <xdr:nvCxnSpPr>
        <xdr:cNvPr id="484" name="直線コネクタ 483">
          <a:extLst>
            <a:ext uri="{FF2B5EF4-FFF2-40B4-BE49-F238E27FC236}">
              <a16:creationId xmlns:a16="http://schemas.microsoft.com/office/drawing/2014/main" id="{FD4CCDEC-DB03-42B1-8DA4-EEF0FC080F49}"/>
            </a:ext>
          </a:extLst>
        </xdr:cNvPr>
        <xdr:cNvCxnSpPr/>
      </xdr:nvCxnSpPr>
      <xdr:spPr>
        <a:xfrm flipV="1">
          <a:off x="7861300" y="18629176"/>
          <a:ext cx="88900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64216</xdr:rowOff>
    </xdr:from>
    <xdr:to>
      <xdr:col>36</xdr:col>
      <xdr:colOff>165100</xdr:colOff>
      <xdr:row>108</xdr:row>
      <xdr:rowOff>165816</xdr:rowOff>
    </xdr:to>
    <xdr:sp macro="" textlink="">
      <xdr:nvSpPr>
        <xdr:cNvPr id="485" name="楕円 484">
          <a:extLst>
            <a:ext uri="{FF2B5EF4-FFF2-40B4-BE49-F238E27FC236}">
              <a16:creationId xmlns:a16="http://schemas.microsoft.com/office/drawing/2014/main" id="{53CFC242-D24E-4E4F-8BB7-C711ABC38CB6}"/>
            </a:ext>
          </a:extLst>
        </xdr:cNvPr>
        <xdr:cNvSpPr/>
      </xdr:nvSpPr>
      <xdr:spPr>
        <a:xfrm>
          <a:off x="6921500" y="1858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113745</xdr:rowOff>
    </xdr:from>
    <xdr:to>
      <xdr:col>41</xdr:col>
      <xdr:colOff>50800</xdr:colOff>
      <xdr:row>108</xdr:row>
      <xdr:rowOff>115016</xdr:rowOff>
    </xdr:to>
    <xdr:cxnSp macro="">
      <xdr:nvCxnSpPr>
        <xdr:cNvPr id="486" name="直線コネクタ 485">
          <a:extLst>
            <a:ext uri="{FF2B5EF4-FFF2-40B4-BE49-F238E27FC236}">
              <a16:creationId xmlns:a16="http://schemas.microsoft.com/office/drawing/2014/main" id="{DCE1ACCD-DE23-43C9-832D-44F8CB9550CA}"/>
            </a:ext>
          </a:extLst>
        </xdr:cNvPr>
        <xdr:cNvCxnSpPr/>
      </xdr:nvCxnSpPr>
      <xdr:spPr>
        <a:xfrm flipV="1">
          <a:off x="6972300" y="18630345"/>
          <a:ext cx="8890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99868</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7923A06C-CA07-4BD8-BAD0-29DE047661AB}"/>
            </a:ext>
          </a:extLst>
        </xdr:cNvPr>
        <xdr:cNvSpPr txBox="1"/>
      </xdr:nvSpPr>
      <xdr:spPr>
        <a:xfrm>
          <a:off x="9327095" y="1810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127130</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54C2B74D-BA6A-4D24-BB07-1EF672A18C48}"/>
            </a:ext>
          </a:extLst>
        </xdr:cNvPr>
        <xdr:cNvSpPr txBox="1"/>
      </xdr:nvSpPr>
      <xdr:spPr>
        <a:xfrm>
          <a:off x="8450795" y="1812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2009</xdr:rowOff>
    </xdr:from>
    <xdr:ext cx="690189" cy="259045"/>
    <xdr:sp macro="" textlink="">
      <xdr:nvSpPr>
        <xdr:cNvPr id="489" name="n_3aveValue【港湾・漁港】&#10;一人当たり有形固定資産（償却資産）額">
          <a:extLst>
            <a:ext uri="{FF2B5EF4-FFF2-40B4-BE49-F238E27FC236}">
              <a16:creationId xmlns:a16="http://schemas.microsoft.com/office/drawing/2014/main" id="{6224B93F-BA1E-4699-A277-36FEBAA16B99}"/>
            </a:ext>
          </a:extLst>
        </xdr:cNvPr>
        <xdr:cNvSpPr txBox="1"/>
      </xdr:nvSpPr>
      <xdr:spPr>
        <a:xfrm>
          <a:off x="75162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31788</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9D15C905-4AC1-41F9-A47E-72451EF4B11E}"/>
            </a:ext>
          </a:extLst>
        </xdr:cNvPr>
        <xdr:cNvSpPr txBox="1"/>
      </xdr:nvSpPr>
      <xdr:spPr>
        <a:xfrm>
          <a:off x="6672795" y="180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153350</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6F1EAB7F-3E61-48B6-81EC-40011FEE7699}"/>
            </a:ext>
          </a:extLst>
        </xdr:cNvPr>
        <xdr:cNvSpPr txBox="1"/>
      </xdr:nvSpPr>
      <xdr:spPr>
        <a:xfrm>
          <a:off x="9327095" y="18669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154503</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33602B1B-9DF7-479F-BA99-FD6A478958B6}"/>
            </a:ext>
          </a:extLst>
        </xdr:cNvPr>
        <xdr:cNvSpPr txBox="1"/>
      </xdr:nvSpPr>
      <xdr:spPr>
        <a:xfrm>
          <a:off x="8450795" y="1867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155672</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036B9982-A70E-4224-A588-6CA7A37CC2D0}"/>
            </a:ext>
          </a:extLst>
        </xdr:cNvPr>
        <xdr:cNvSpPr txBox="1"/>
      </xdr:nvSpPr>
      <xdr:spPr>
        <a:xfrm>
          <a:off x="7561795" y="186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156943</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89E7CBD6-6B21-4674-9551-99427EAA6A2A}"/>
            </a:ext>
          </a:extLst>
        </xdr:cNvPr>
        <xdr:cNvSpPr txBox="1"/>
      </xdr:nvSpPr>
      <xdr:spPr>
        <a:xfrm>
          <a:off x="6705111" y="1867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E14EFE7B-98B9-441F-9178-B699BD65AE0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8C1180AC-457D-4BF0-8684-15256C31554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3FD8B96B-DCF5-4DC1-9CC4-B4CFB1276FC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C951D825-E4AB-48AE-A404-4E3049F64AF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A3EA823C-8821-4AAB-A8C6-5CD85F07DC1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E59CBCED-BB29-4E97-9BD0-3035CD9C0C4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40A8594D-1FF4-4BCC-B9B7-E796ADA0315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E556269A-55B4-4CFE-95AB-CAC6E81E76C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378B93F9-7029-4066-BAD6-5C9F588B883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30AF0190-76AD-461E-A9BF-5881F67B871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CC8CED8B-9724-4E68-944A-9F12F398D58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57D67B49-D274-46BF-94C3-0EAF0A5FA79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23E97617-4002-4283-B298-64245758F56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E8388892-4D7F-4363-A312-15318BC560F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895077E3-1A15-40CB-A8B3-C05EB4A8E30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D37A39F1-22A0-4F6C-A6B5-308D5DF5B33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4A525C5C-F9C3-4922-A15F-6122CD0F3FB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82E8D1E7-5031-4BE2-B8F4-EB7249AEAB4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377EF09C-037A-4796-A9DB-218A4311E33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BC8173B0-0D4C-40F2-9BDC-A8E5756AA6C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B0B014A4-49A3-4677-B70C-05B63FF017C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2AF1F6C1-90C0-4320-9083-B7DFD3E5A17F}"/>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807B6915-BB68-4469-957E-6403094A82D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AF2B8C34-E0BD-4428-B4FC-0738A04736C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70AD2B5D-051E-4A5D-947C-AC510B49619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99060</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07EDCAE1-5343-4357-B6D6-9B04CB8616B9}"/>
            </a:ext>
          </a:extLst>
        </xdr:cNvPr>
        <xdr:cNvCxnSpPr/>
      </xdr:nvCxnSpPr>
      <xdr:spPr>
        <a:xfrm flipV="1">
          <a:off x="16318864" y="5928360"/>
          <a:ext cx="0" cy="136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1D81E546-21A6-43F0-8252-CBD8431224D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07614F77-FB35-4DFD-9D55-A17488D6C05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45737</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FD12AB25-EAA6-429D-87C3-11660912BDEA}"/>
            </a:ext>
          </a:extLst>
        </xdr:cNvPr>
        <xdr:cNvSpPr txBox="1"/>
      </xdr:nvSpPr>
      <xdr:spPr>
        <a:xfrm>
          <a:off x="16357600" y="570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99060</xdr:rowOff>
    </xdr:from>
    <xdr:to>
      <xdr:col>86</xdr:col>
      <xdr:colOff>25400</xdr:colOff>
      <xdr:row>34</xdr:row>
      <xdr:rowOff>99060</xdr:rowOff>
    </xdr:to>
    <xdr:cxnSp macro="">
      <xdr:nvCxnSpPr>
        <xdr:cNvPr id="524" name="直線コネクタ 523">
          <a:extLst>
            <a:ext uri="{FF2B5EF4-FFF2-40B4-BE49-F238E27FC236}">
              <a16:creationId xmlns:a16="http://schemas.microsoft.com/office/drawing/2014/main" id="{E48635A1-B7FB-4C8B-BDE1-797E454DE25F}"/>
            </a:ext>
          </a:extLst>
        </xdr:cNvPr>
        <xdr:cNvCxnSpPr/>
      </xdr:nvCxnSpPr>
      <xdr:spPr>
        <a:xfrm>
          <a:off x="16230600" y="592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80571</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6D1CE982-4617-4D4F-9E92-2E8E9F57E9CA}"/>
            </a:ext>
          </a:extLst>
        </xdr:cNvPr>
        <xdr:cNvSpPr txBox="1"/>
      </xdr:nvSpPr>
      <xdr:spPr>
        <a:xfrm>
          <a:off x="16357600" y="642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102144</xdr:rowOff>
    </xdr:from>
    <xdr:to>
      <xdr:col>85</xdr:col>
      <xdr:colOff>177800</xdr:colOff>
      <xdr:row>38</xdr:row>
      <xdr:rowOff>32294</xdr:rowOff>
    </xdr:to>
    <xdr:sp macro="" textlink="">
      <xdr:nvSpPr>
        <xdr:cNvPr id="526" name="フローチャート: 判断 525">
          <a:extLst>
            <a:ext uri="{FF2B5EF4-FFF2-40B4-BE49-F238E27FC236}">
              <a16:creationId xmlns:a16="http://schemas.microsoft.com/office/drawing/2014/main" id="{4B347E3F-4578-49D9-B562-6235092C635D}"/>
            </a:ext>
          </a:extLst>
        </xdr:cNvPr>
        <xdr:cNvSpPr/>
      </xdr:nvSpPr>
      <xdr:spPr>
        <a:xfrm>
          <a:off x="162687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76019</xdr:rowOff>
    </xdr:from>
    <xdr:to>
      <xdr:col>81</xdr:col>
      <xdr:colOff>101600</xdr:colOff>
      <xdr:row>38</xdr:row>
      <xdr:rowOff>6169</xdr:rowOff>
    </xdr:to>
    <xdr:sp macro="" textlink="">
      <xdr:nvSpPr>
        <xdr:cNvPr id="527" name="フローチャート: 判断 526">
          <a:extLst>
            <a:ext uri="{FF2B5EF4-FFF2-40B4-BE49-F238E27FC236}">
              <a16:creationId xmlns:a16="http://schemas.microsoft.com/office/drawing/2014/main" id="{B09911E2-7DC5-4A53-ADD2-FEC15B1032D1}"/>
            </a:ext>
          </a:extLst>
        </xdr:cNvPr>
        <xdr:cNvSpPr/>
      </xdr:nvSpPr>
      <xdr:spPr>
        <a:xfrm>
          <a:off x="15430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64589</xdr:rowOff>
    </xdr:from>
    <xdr:to>
      <xdr:col>76</xdr:col>
      <xdr:colOff>165100</xdr:colOff>
      <xdr:row>37</xdr:row>
      <xdr:rowOff>166188</xdr:rowOff>
    </xdr:to>
    <xdr:sp macro="" textlink="">
      <xdr:nvSpPr>
        <xdr:cNvPr id="528" name="フローチャート: 判断 527">
          <a:extLst>
            <a:ext uri="{FF2B5EF4-FFF2-40B4-BE49-F238E27FC236}">
              <a16:creationId xmlns:a16="http://schemas.microsoft.com/office/drawing/2014/main" id="{DC78F59F-3BAB-441F-A98B-B394F4C7D70E}"/>
            </a:ext>
          </a:extLst>
        </xdr:cNvPr>
        <xdr:cNvSpPr/>
      </xdr:nvSpPr>
      <xdr:spPr>
        <a:xfrm>
          <a:off x="14541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43361</xdr:rowOff>
    </xdr:from>
    <xdr:to>
      <xdr:col>72</xdr:col>
      <xdr:colOff>38100</xdr:colOff>
      <xdr:row>37</xdr:row>
      <xdr:rowOff>144961</xdr:rowOff>
    </xdr:to>
    <xdr:sp macro="" textlink="">
      <xdr:nvSpPr>
        <xdr:cNvPr id="529" name="フローチャート: 判断 528">
          <a:extLst>
            <a:ext uri="{FF2B5EF4-FFF2-40B4-BE49-F238E27FC236}">
              <a16:creationId xmlns:a16="http://schemas.microsoft.com/office/drawing/2014/main" id="{A8336548-2AEA-466A-A0EF-FFA84AF59DE9}"/>
            </a:ext>
          </a:extLst>
        </xdr:cNvPr>
        <xdr:cNvSpPr/>
      </xdr:nvSpPr>
      <xdr:spPr>
        <a:xfrm>
          <a:off x="13652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31931</xdr:rowOff>
    </xdr:from>
    <xdr:to>
      <xdr:col>67</xdr:col>
      <xdr:colOff>101600</xdr:colOff>
      <xdr:row>37</xdr:row>
      <xdr:rowOff>133531</xdr:rowOff>
    </xdr:to>
    <xdr:sp macro="" textlink="">
      <xdr:nvSpPr>
        <xdr:cNvPr id="530" name="フローチャート: 判断 529">
          <a:extLst>
            <a:ext uri="{FF2B5EF4-FFF2-40B4-BE49-F238E27FC236}">
              <a16:creationId xmlns:a16="http://schemas.microsoft.com/office/drawing/2014/main" id="{409661EF-3870-4B9A-BFEE-AA597A66CD0F}"/>
            </a:ext>
          </a:extLst>
        </xdr:cNvPr>
        <xdr:cNvSpPr/>
      </xdr:nvSpPr>
      <xdr:spPr>
        <a:xfrm>
          <a:off x="12763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C87EE1C-BAC9-4DBA-B54F-1F307818A64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B9D51C8-B373-4A01-8B42-01FEBC006FE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8DB4311-EEB6-4C2B-9854-A059680F7CA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BD95853-904B-4DB0-A9C6-F96D12EAA1A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2F9C0722-79AB-4A8F-9F68-F90AE340E81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48260</xdr:rowOff>
    </xdr:from>
    <xdr:to>
      <xdr:col>85</xdr:col>
      <xdr:colOff>177800</xdr:colOff>
      <xdr:row>34</xdr:row>
      <xdr:rowOff>149860</xdr:rowOff>
    </xdr:to>
    <xdr:sp macro="" textlink="">
      <xdr:nvSpPr>
        <xdr:cNvPr id="536" name="楕円 535">
          <a:extLst>
            <a:ext uri="{FF2B5EF4-FFF2-40B4-BE49-F238E27FC236}">
              <a16:creationId xmlns:a16="http://schemas.microsoft.com/office/drawing/2014/main" id="{B9AD61E2-24C0-4343-B62F-55AF6F25FAA3}"/>
            </a:ext>
          </a:extLst>
        </xdr:cNvPr>
        <xdr:cNvSpPr/>
      </xdr:nvSpPr>
      <xdr:spPr>
        <a:xfrm>
          <a:off x="162687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1287</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DB99390E-2A18-41E8-B408-1F7EE29551BA}"/>
            </a:ext>
          </a:extLst>
        </xdr:cNvPr>
        <xdr:cNvSpPr txBox="1"/>
      </xdr:nvSpPr>
      <xdr:spPr>
        <a:xfrm>
          <a:off x="16357600" y="583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165826</xdr:rowOff>
    </xdr:from>
    <xdr:to>
      <xdr:col>81</xdr:col>
      <xdr:colOff>101600</xdr:colOff>
      <xdr:row>34</xdr:row>
      <xdr:rowOff>95976</xdr:rowOff>
    </xdr:to>
    <xdr:sp macro="" textlink="">
      <xdr:nvSpPr>
        <xdr:cNvPr id="538" name="楕円 537">
          <a:extLst>
            <a:ext uri="{FF2B5EF4-FFF2-40B4-BE49-F238E27FC236}">
              <a16:creationId xmlns:a16="http://schemas.microsoft.com/office/drawing/2014/main" id="{75A5CE74-466E-4EB0-9923-2CE94E057D0A}"/>
            </a:ext>
          </a:extLst>
        </xdr:cNvPr>
        <xdr:cNvSpPr/>
      </xdr:nvSpPr>
      <xdr:spPr>
        <a:xfrm>
          <a:off x="15430500" y="582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45176</xdr:rowOff>
    </xdr:from>
    <xdr:to>
      <xdr:col>85</xdr:col>
      <xdr:colOff>127000</xdr:colOff>
      <xdr:row>34</xdr:row>
      <xdr:rowOff>99060</xdr:rowOff>
    </xdr:to>
    <xdr:cxnSp macro="">
      <xdr:nvCxnSpPr>
        <xdr:cNvPr id="539" name="直線コネクタ 538">
          <a:extLst>
            <a:ext uri="{FF2B5EF4-FFF2-40B4-BE49-F238E27FC236}">
              <a16:creationId xmlns:a16="http://schemas.microsoft.com/office/drawing/2014/main" id="{CA081BCB-127B-4470-837F-98EAB4BE2B34}"/>
            </a:ext>
          </a:extLst>
        </xdr:cNvPr>
        <xdr:cNvCxnSpPr/>
      </xdr:nvCxnSpPr>
      <xdr:spPr>
        <a:xfrm>
          <a:off x="15481300" y="5874476"/>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110308</xdr:rowOff>
    </xdr:from>
    <xdr:to>
      <xdr:col>76</xdr:col>
      <xdr:colOff>165100</xdr:colOff>
      <xdr:row>34</xdr:row>
      <xdr:rowOff>40458</xdr:rowOff>
    </xdr:to>
    <xdr:sp macro="" textlink="">
      <xdr:nvSpPr>
        <xdr:cNvPr id="540" name="楕円 539">
          <a:extLst>
            <a:ext uri="{FF2B5EF4-FFF2-40B4-BE49-F238E27FC236}">
              <a16:creationId xmlns:a16="http://schemas.microsoft.com/office/drawing/2014/main" id="{55C35004-4288-4D39-8149-31346BE89FE2}"/>
            </a:ext>
          </a:extLst>
        </xdr:cNvPr>
        <xdr:cNvSpPr/>
      </xdr:nvSpPr>
      <xdr:spPr>
        <a:xfrm>
          <a:off x="14541500" y="576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161108</xdr:rowOff>
    </xdr:from>
    <xdr:to>
      <xdr:col>81</xdr:col>
      <xdr:colOff>50800</xdr:colOff>
      <xdr:row>34</xdr:row>
      <xdr:rowOff>45176</xdr:rowOff>
    </xdr:to>
    <xdr:cxnSp macro="">
      <xdr:nvCxnSpPr>
        <xdr:cNvPr id="541" name="直線コネクタ 540">
          <a:extLst>
            <a:ext uri="{FF2B5EF4-FFF2-40B4-BE49-F238E27FC236}">
              <a16:creationId xmlns:a16="http://schemas.microsoft.com/office/drawing/2014/main" id="{C876D2DF-CDDC-4860-A9FD-44C6ECA77235}"/>
            </a:ext>
          </a:extLst>
        </xdr:cNvPr>
        <xdr:cNvCxnSpPr/>
      </xdr:nvCxnSpPr>
      <xdr:spPr>
        <a:xfrm>
          <a:off x="14592300" y="5818958"/>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77651</xdr:rowOff>
    </xdr:from>
    <xdr:to>
      <xdr:col>72</xdr:col>
      <xdr:colOff>38100</xdr:colOff>
      <xdr:row>34</xdr:row>
      <xdr:rowOff>7801</xdr:rowOff>
    </xdr:to>
    <xdr:sp macro="" textlink="">
      <xdr:nvSpPr>
        <xdr:cNvPr id="542" name="楕円 541">
          <a:extLst>
            <a:ext uri="{FF2B5EF4-FFF2-40B4-BE49-F238E27FC236}">
              <a16:creationId xmlns:a16="http://schemas.microsoft.com/office/drawing/2014/main" id="{CE062143-A61C-4B02-84E9-78FE48CC558E}"/>
            </a:ext>
          </a:extLst>
        </xdr:cNvPr>
        <xdr:cNvSpPr/>
      </xdr:nvSpPr>
      <xdr:spPr>
        <a:xfrm>
          <a:off x="13652500" y="57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128451</xdr:rowOff>
    </xdr:from>
    <xdr:to>
      <xdr:col>76</xdr:col>
      <xdr:colOff>114300</xdr:colOff>
      <xdr:row>33</xdr:row>
      <xdr:rowOff>161108</xdr:rowOff>
    </xdr:to>
    <xdr:cxnSp macro="">
      <xdr:nvCxnSpPr>
        <xdr:cNvPr id="543" name="直線コネクタ 542">
          <a:extLst>
            <a:ext uri="{FF2B5EF4-FFF2-40B4-BE49-F238E27FC236}">
              <a16:creationId xmlns:a16="http://schemas.microsoft.com/office/drawing/2014/main" id="{8874F473-EECB-4955-A7F0-4C1D5B7A902B}"/>
            </a:ext>
          </a:extLst>
        </xdr:cNvPr>
        <xdr:cNvCxnSpPr/>
      </xdr:nvCxnSpPr>
      <xdr:spPr>
        <a:xfrm>
          <a:off x="13703300" y="57863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17235</xdr:rowOff>
    </xdr:from>
    <xdr:to>
      <xdr:col>67</xdr:col>
      <xdr:colOff>101600</xdr:colOff>
      <xdr:row>40</xdr:row>
      <xdr:rowOff>118835</xdr:rowOff>
    </xdr:to>
    <xdr:sp macro="" textlink="">
      <xdr:nvSpPr>
        <xdr:cNvPr id="544" name="楕円 543">
          <a:extLst>
            <a:ext uri="{FF2B5EF4-FFF2-40B4-BE49-F238E27FC236}">
              <a16:creationId xmlns:a16="http://schemas.microsoft.com/office/drawing/2014/main" id="{3587ECEE-5E2F-424A-BC7C-5F980EA619A2}"/>
            </a:ext>
          </a:extLst>
        </xdr:cNvPr>
        <xdr:cNvSpPr/>
      </xdr:nvSpPr>
      <xdr:spPr>
        <a:xfrm>
          <a:off x="12763500" y="68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128451</xdr:rowOff>
    </xdr:from>
    <xdr:to>
      <xdr:col>71</xdr:col>
      <xdr:colOff>177800</xdr:colOff>
      <xdr:row>40</xdr:row>
      <xdr:rowOff>68035</xdr:rowOff>
    </xdr:to>
    <xdr:cxnSp macro="">
      <xdr:nvCxnSpPr>
        <xdr:cNvPr id="545" name="直線コネクタ 544">
          <a:extLst>
            <a:ext uri="{FF2B5EF4-FFF2-40B4-BE49-F238E27FC236}">
              <a16:creationId xmlns:a16="http://schemas.microsoft.com/office/drawing/2014/main" id="{102CC2C7-4F14-407C-B074-B7FC4975F5FB}"/>
            </a:ext>
          </a:extLst>
        </xdr:cNvPr>
        <xdr:cNvCxnSpPr/>
      </xdr:nvCxnSpPr>
      <xdr:spPr>
        <a:xfrm flipV="1">
          <a:off x="12814300" y="5786301"/>
          <a:ext cx="889000" cy="113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168746</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34FCB0DE-F5D5-4A68-969A-9AB9764A586B}"/>
            </a:ext>
          </a:extLst>
        </xdr:cNvPr>
        <xdr:cNvSpPr txBox="1"/>
      </xdr:nvSpPr>
      <xdr:spPr>
        <a:xfrm>
          <a:off x="15266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157315</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5396C24E-502C-4139-AA38-64D5797E8C6B}"/>
            </a:ext>
          </a:extLst>
        </xdr:cNvPr>
        <xdr:cNvSpPr txBox="1"/>
      </xdr:nvSpPr>
      <xdr:spPr>
        <a:xfrm>
          <a:off x="14389744"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136089</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199E4A65-9D06-44FA-AB17-B5253EE5ECD4}"/>
            </a:ext>
          </a:extLst>
        </xdr:cNvPr>
        <xdr:cNvSpPr txBox="1"/>
      </xdr:nvSpPr>
      <xdr:spPr>
        <a:xfrm>
          <a:off x="13500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150058</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B9A4694C-EE1E-44A0-95DC-E751DB15AACC}"/>
            </a:ext>
          </a:extLst>
        </xdr:cNvPr>
        <xdr:cNvSpPr txBox="1"/>
      </xdr:nvSpPr>
      <xdr:spPr>
        <a:xfrm>
          <a:off x="12611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112503</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70C70596-5592-4681-8CD7-21E1DB4F0285}"/>
            </a:ext>
          </a:extLst>
        </xdr:cNvPr>
        <xdr:cNvSpPr txBox="1"/>
      </xdr:nvSpPr>
      <xdr:spPr>
        <a:xfrm>
          <a:off x="15266044" y="55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56985</xdr:rowOff>
    </xdr:from>
    <xdr:ext cx="340478" cy="259045"/>
    <xdr:sp macro="" textlink="">
      <xdr:nvSpPr>
        <xdr:cNvPr id="551" name="n_2mainValue【認定こども園・幼稚園・保育所】&#10;有形固定資産減価償却率">
          <a:extLst>
            <a:ext uri="{FF2B5EF4-FFF2-40B4-BE49-F238E27FC236}">
              <a16:creationId xmlns:a16="http://schemas.microsoft.com/office/drawing/2014/main" id="{D4FC5180-9C38-4E86-A75A-A2A623AFB557}"/>
            </a:ext>
          </a:extLst>
        </xdr:cNvPr>
        <xdr:cNvSpPr txBox="1"/>
      </xdr:nvSpPr>
      <xdr:spPr>
        <a:xfrm>
          <a:off x="14422061" y="5543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24328</xdr:rowOff>
    </xdr:from>
    <xdr:ext cx="340478" cy="259045"/>
    <xdr:sp macro="" textlink="">
      <xdr:nvSpPr>
        <xdr:cNvPr id="552" name="n_3mainValue【認定こども園・幼稚園・保育所】&#10;有形固定資産減価償却率">
          <a:extLst>
            <a:ext uri="{FF2B5EF4-FFF2-40B4-BE49-F238E27FC236}">
              <a16:creationId xmlns:a16="http://schemas.microsoft.com/office/drawing/2014/main" id="{9E8B1D7A-DACF-4498-910A-3EE1F71CF6F7}"/>
            </a:ext>
          </a:extLst>
        </xdr:cNvPr>
        <xdr:cNvSpPr txBox="1"/>
      </xdr:nvSpPr>
      <xdr:spPr>
        <a:xfrm>
          <a:off x="13533061" y="55107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109962</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DC3D66AF-F29D-405E-942B-AA9784AC27E4}"/>
            </a:ext>
          </a:extLst>
        </xdr:cNvPr>
        <xdr:cNvSpPr txBox="1"/>
      </xdr:nvSpPr>
      <xdr:spPr>
        <a:xfrm>
          <a:off x="12611744" y="69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1F080BC8-BBFC-4CBA-829E-456AE17E894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2AAC35F5-A793-412A-9C87-F0AA988E5C0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1D7AB12B-AC1A-4B17-A680-160481B7D4D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C21509B5-1EE0-4576-AB86-C471A0318EB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99B85561-4241-4368-8F24-C9306DBD9CB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5B8A5C36-D53C-462C-BBDB-5B70C5857C3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3BE76D88-42B3-4082-8D55-0435AFDED4F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15701FE9-524D-40ED-B150-7C60FE53CF9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4D537DA5-F1CA-4626-B32A-FEE63CE0420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27670A88-B44B-4033-A6EB-1EA6B7CE6D2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A13AB79-3E55-4765-81BF-F61897ED6E1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A16C9C0A-8AB1-4012-A476-7875E900822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AA33F92C-9E9B-4502-90AF-0237BC22735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385BA54A-3B28-4BD9-AC73-EC2C31DE627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66EBBF39-D530-4E8A-B80A-611993A7EA4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551D0B2D-F3EA-4FCD-895D-EF5134BFD3F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9090F804-F742-4CFC-8612-DAC59771398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7E326A77-C873-4293-9AD9-80C8E84FBE9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7E659F1D-AA2E-4157-8F80-5E4686BCF69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05556021-E415-4871-93DF-562156BE54E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761ABC8C-993B-4FC1-AAFC-3536DD3AF53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9EC7F94D-63FC-4250-9A6E-2CED7E755DE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CEF402DE-15F2-4608-87E5-1A606CF34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577" name="直線コネクタ 576">
          <a:extLst>
            <a:ext uri="{FF2B5EF4-FFF2-40B4-BE49-F238E27FC236}">
              <a16:creationId xmlns:a16="http://schemas.microsoft.com/office/drawing/2014/main" id="{F55909B8-7B09-499E-BEE9-4FA272E614BB}"/>
            </a:ext>
          </a:extLst>
        </xdr:cNvPr>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12ECD3FA-F3CC-4439-AE55-1058E7BBA279}"/>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79" name="直線コネクタ 578">
          <a:extLst>
            <a:ext uri="{FF2B5EF4-FFF2-40B4-BE49-F238E27FC236}">
              <a16:creationId xmlns:a16="http://schemas.microsoft.com/office/drawing/2014/main" id="{6CE9A2C9-E08F-4C79-8124-E9A34F35DF86}"/>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221562B0-262E-4153-9529-A5B69FED6D8C}"/>
            </a:ext>
          </a:extLst>
        </xdr:cNvPr>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581" name="直線コネクタ 580">
          <a:extLst>
            <a:ext uri="{FF2B5EF4-FFF2-40B4-BE49-F238E27FC236}">
              <a16:creationId xmlns:a16="http://schemas.microsoft.com/office/drawing/2014/main" id="{3620031F-8511-46D3-86BC-3E9174DAEF1A}"/>
            </a:ext>
          </a:extLst>
        </xdr:cNvPr>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5A850D74-74BB-4199-A246-0BD653A42120}"/>
            </a:ext>
          </a:extLst>
        </xdr:cNvPr>
        <xdr:cNvSpPr txBox="1"/>
      </xdr:nvSpPr>
      <xdr:spPr>
        <a:xfrm>
          <a:off x="22199600" y="6899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583" name="フローチャート: 判断 582">
          <a:extLst>
            <a:ext uri="{FF2B5EF4-FFF2-40B4-BE49-F238E27FC236}">
              <a16:creationId xmlns:a16="http://schemas.microsoft.com/office/drawing/2014/main" id="{715EFF31-43BE-434F-8CA1-A2B691788298}"/>
            </a:ext>
          </a:extLst>
        </xdr:cNvPr>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584" name="フローチャート: 判断 583">
          <a:extLst>
            <a:ext uri="{FF2B5EF4-FFF2-40B4-BE49-F238E27FC236}">
              <a16:creationId xmlns:a16="http://schemas.microsoft.com/office/drawing/2014/main" id="{9A419BA4-B165-47A3-A965-87F0990E9BA4}"/>
            </a:ext>
          </a:extLst>
        </xdr:cNvPr>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585" name="フローチャート: 判断 584">
          <a:extLst>
            <a:ext uri="{FF2B5EF4-FFF2-40B4-BE49-F238E27FC236}">
              <a16:creationId xmlns:a16="http://schemas.microsoft.com/office/drawing/2014/main" id="{CA86CDC2-2E83-4F4F-B6C3-6ABA9124F8B3}"/>
            </a:ext>
          </a:extLst>
        </xdr:cNvPr>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586" name="フローチャート: 判断 585">
          <a:extLst>
            <a:ext uri="{FF2B5EF4-FFF2-40B4-BE49-F238E27FC236}">
              <a16:creationId xmlns:a16="http://schemas.microsoft.com/office/drawing/2014/main" id="{F271F67E-A995-41B3-A5A0-7565C70AF5AA}"/>
            </a:ext>
          </a:extLst>
        </xdr:cNvPr>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587" name="フローチャート: 判断 586">
          <a:extLst>
            <a:ext uri="{FF2B5EF4-FFF2-40B4-BE49-F238E27FC236}">
              <a16:creationId xmlns:a16="http://schemas.microsoft.com/office/drawing/2014/main" id="{C70B75F1-EF1E-4458-8B30-AEEC74B8C84F}"/>
            </a:ext>
          </a:extLst>
        </xdr:cNvPr>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ADD8A2EC-3D21-4CFC-A84F-7CE7F6F6AAA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A414606-5B9A-4558-8621-C2221A0FD37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375CD3B8-584D-4B11-A7DC-A46E139C35B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8BC418ED-DEC4-4015-886A-1B787EAC2B4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7677619A-23BA-4655-9A65-ACCEAC5079B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7874</xdr:rowOff>
    </xdr:from>
    <xdr:to>
      <xdr:col>116</xdr:col>
      <xdr:colOff>114300</xdr:colOff>
      <xdr:row>40</xdr:row>
      <xdr:rowOff>109474</xdr:rowOff>
    </xdr:to>
    <xdr:sp macro="" textlink="">
      <xdr:nvSpPr>
        <xdr:cNvPr id="593" name="楕円 592">
          <a:extLst>
            <a:ext uri="{FF2B5EF4-FFF2-40B4-BE49-F238E27FC236}">
              <a16:creationId xmlns:a16="http://schemas.microsoft.com/office/drawing/2014/main" id="{E8C0FFBA-F9E6-4979-909D-B160E8F291FB}"/>
            </a:ext>
          </a:extLst>
        </xdr:cNvPr>
        <xdr:cNvSpPr/>
      </xdr:nvSpPr>
      <xdr:spPr>
        <a:xfrm>
          <a:off x="22110700" y="68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30751</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6C20ABE6-58C0-4F4D-B705-A097906E0A2F}"/>
            </a:ext>
          </a:extLst>
        </xdr:cNvPr>
        <xdr:cNvSpPr txBox="1"/>
      </xdr:nvSpPr>
      <xdr:spPr>
        <a:xfrm>
          <a:off x="22199600" y="6717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16256</xdr:rowOff>
    </xdr:from>
    <xdr:to>
      <xdr:col>112</xdr:col>
      <xdr:colOff>38100</xdr:colOff>
      <xdr:row>40</xdr:row>
      <xdr:rowOff>117856</xdr:rowOff>
    </xdr:to>
    <xdr:sp macro="" textlink="">
      <xdr:nvSpPr>
        <xdr:cNvPr id="595" name="楕円 594">
          <a:extLst>
            <a:ext uri="{FF2B5EF4-FFF2-40B4-BE49-F238E27FC236}">
              <a16:creationId xmlns:a16="http://schemas.microsoft.com/office/drawing/2014/main" id="{4BEA898B-5B54-4C27-A55C-5AF246EE935B}"/>
            </a:ext>
          </a:extLst>
        </xdr:cNvPr>
        <xdr:cNvSpPr/>
      </xdr:nvSpPr>
      <xdr:spPr>
        <a:xfrm>
          <a:off x="21272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58674</xdr:rowOff>
    </xdr:from>
    <xdr:to>
      <xdr:col>116</xdr:col>
      <xdr:colOff>63500</xdr:colOff>
      <xdr:row>40</xdr:row>
      <xdr:rowOff>67056</xdr:rowOff>
    </xdr:to>
    <xdr:cxnSp macro="">
      <xdr:nvCxnSpPr>
        <xdr:cNvPr id="596" name="直線コネクタ 595">
          <a:extLst>
            <a:ext uri="{FF2B5EF4-FFF2-40B4-BE49-F238E27FC236}">
              <a16:creationId xmlns:a16="http://schemas.microsoft.com/office/drawing/2014/main" id="{7BCA9E6D-E198-432A-8420-D5376E5042CF}"/>
            </a:ext>
          </a:extLst>
        </xdr:cNvPr>
        <xdr:cNvCxnSpPr/>
      </xdr:nvCxnSpPr>
      <xdr:spPr>
        <a:xfrm flipV="1">
          <a:off x="21323300" y="6916674"/>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25400</xdr:rowOff>
    </xdr:from>
    <xdr:to>
      <xdr:col>107</xdr:col>
      <xdr:colOff>101600</xdr:colOff>
      <xdr:row>40</xdr:row>
      <xdr:rowOff>127000</xdr:rowOff>
    </xdr:to>
    <xdr:sp macro="" textlink="">
      <xdr:nvSpPr>
        <xdr:cNvPr id="597" name="楕円 596">
          <a:extLst>
            <a:ext uri="{FF2B5EF4-FFF2-40B4-BE49-F238E27FC236}">
              <a16:creationId xmlns:a16="http://schemas.microsoft.com/office/drawing/2014/main" id="{3DA06A36-3F83-4A08-97B1-B574868EC15A}"/>
            </a:ext>
          </a:extLst>
        </xdr:cNvPr>
        <xdr:cNvSpPr/>
      </xdr:nvSpPr>
      <xdr:spPr>
        <a:xfrm>
          <a:off x="2038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67056</xdr:rowOff>
    </xdr:from>
    <xdr:to>
      <xdr:col>111</xdr:col>
      <xdr:colOff>177800</xdr:colOff>
      <xdr:row>40</xdr:row>
      <xdr:rowOff>76200</xdr:rowOff>
    </xdr:to>
    <xdr:cxnSp macro="">
      <xdr:nvCxnSpPr>
        <xdr:cNvPr id="598" name="直線コネクタ 597">
          <a:extLst>
            <a:ext uri="{FF2B5EF4-FFF2-40B4-BE49-F238E27FC236}">
              <a16:creationId xmlns:a16="http://schemas.microsoft.com/office/drawing/2014/main" id="{C8696A1D-BF7D-4FD8-A3C6-067DD55A0C93}"/>
            </a:ext>
          </a:extLst>
        </xdr:cNvPr>
        <xdr:cNvCxnSpPr/>
      </xdr:nvCxnSpPr>
      <xdr:spPr>
        <a:xfrm flipV="1">
          <a:off x="20434300" y="69250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33782</xdr:rowOff>
    </xdr:from>
    <xdr:to>
      <xdr:col>102</xdr:col>
      <xdr:colOff>165100</xdr:colOff>
      <xdr:row>40</xdr:row>
      <xdr:rowOff>135382</xdr:rowOff>
    </xdr:to>
    <xdr:sp macro="" textlink="">
      <xdr:nvSpPr>
        <xdr:cNvPr id="599" name="楕円 598">
          <a:extLst>
            <a:ext uri="{FF2B5EF4-FFF2-40B4-BE49-F238E27FC236}">
              <a16:creationId xmlns:a16="http://schemas.microsoft.com/office/drawing/2014/main" id="{ED8132CD-A956-4243-9094-2CA8881427C5}"/>
            </a:ext>
          </a:extLst>
        </xdr:cNvPr>
        <xdr:cNvSpPr/>
      </xdr:nvSpPr>
      <xdr:spPr>
        <a:xfrm>
          <a:off x="19494500" y="689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76200</xdr:rowOff>
    </xdr:from>
    <xdr:to>
      <xdr:col>107</xdr:col>
      <xdr:colOff>50800</xdr:colOff>
      <xdr:row>40</xdr:row>
      <xdr:rowOff>84582</xdr:rowOff>
    </xdr:to>
    <xdr:cxnSp macro="">
      <xdr:nvCxnSpPr>
        <xdr:cNvPr id="600" name="直線コネクタ 599">
          <a:extLst>
            <a:ext uri="{FF2B5EF4-FFF2-40B4-BE49-F238E27FC236}">
              <a16:creationId xmlns:a16="http://schemas.microsoft.com/office/drawing/2014/main" id="{6C1BD789-F095-440B-BC98-A112A3D8F55C}"/>
            </a:ext>
          </a:extLst>
        </xdr:cNvPr>
        <xdr:cNvCxnSpPr/>
      </xdr:nvCxnSpPr>
      <xdr:spPr>
        <a:xfrm flipV="1">
          <a:off x="19545300" y="6934200"/>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44450</xdr:rowOff>
    </xdr:from>
    <xdr:to>
      <xdr:col>98</xdr:col>
      <xdr:colOff>38100</xdr:colOff>
      <xdr:row>40</xdr:row>
      <xdr:rowOff>146050</xdr:rowOff>
    </xdr:to>
    <xdr:sp macro="" textlink="">
      <xdr:nvSpPr>
        <xdr:cNvPr id="601" name="楕円 600">
          <a:extLst>
            <a:ext uri="{FF2B5EF4-FFF2-40B4-BE49-F238E27FC236}">
              <a16:creationId xmlns:a16="http://schemas.microsoft.com/office/drawing/2014/main" id="{E9482144-636A-4939-AC81-2DF41F00E690}"/>
            </a:ext>
          </a:extLst>
        </xdr:cNvPr>
        <xdr:cNvSpPr/>
      </xdr:nvSpPr>
      <xdr:spPr>
        <a:xfrm>
          <a:off x="18605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84582</xdr:rowOff>
    </xdr:from>
    <xdr:to>
      <xdr:col>102</xdr:col>
      <xdr:colOff>114300</xdr:colOff>
      <xdr:row>40</xdr:row>
      <xdr:rowOff>95250</xdr:rowOff>
    </xdr:to>
    <xdr:cxnSp macro="">
      <xdr:nvCxnSpPr>
        <xdr:cNvPr id="602" name="直線コネクタ 601">
          <a:extLst>
            <a:ext uri="{FF2B5EF4-FFF2-40B4-BE49-F238E27FC236}">
              <a16:creationId xmlns:a16="http://schemas.microsoft.com/office/drawing/2014/main" id="{78594BE7-5EC7-437F-B6DF-14EBE74A86FC}"/>
            </a:ext>
          </a:extLst>
        </xdr:cNvPr>
        <xdr:cNvCxnSpPr/>
      </xdr:nvCxnSpPr>
      <xdr:spPr>
        <a:xfrm flipV="1">
          <a:off x="18656300" y="694258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155465</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9816F6D8-980E-4440-9FD4-49C2F71940AB}"/>
            </a:ext>
          </a:extLst>
        </xdr:cNvPr>
        <xdr:cNvSpPr txBox="1"/>
      </xdr:nvSpPr>
      <xdr:spPr>
        <a:xfrm>
          <a:off x="21075727" y="70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9996964A-521F-4D5A-A4C7-74E8596A766D}"/>
            </a:ext>
          </a:extLst>
        </xdr:cNvPr>
        <xdr:cNvSpPr txBox="1"/>
      </xdr:nvSpPr>
      <xdr:spPr>
        <a:xfrm>
          <a:off x="20199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167657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3D83128C-F048-44EA-BC8C-02535A45238E}"/>
            </a:ext>
          </a:extLst>
        </xdr:cNvPr>
        <xdr:cNvSpPr txBox="1"/>
      </xdr:nvSpPr>
      <xdr:spPr>
        <a:xfrm>
          <a:off x="19310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164609</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DDC717D1-E0AB-4CBD-A119-CC7E3C52DE61}"/>
            </a:ext>
          </a:extLst>
        </xdr:cNvPr>
        <xdr:cNvSpPr txBox="1"/>
      </xdr:nvSpPr>
      <xdr:spPr>
        <a:xfrm>
          <a:off x="18421427" y="702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134383</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7F09F35D-5212-4918-803C-129255B76DC9}"/>
            </a:ext>
          </a:extLst>
        </xdr:cNvPr>
        <xdr:cNvSpPr txBox="1"/>
      </xdr:nvSpPr>
      <xdr:spPr>
        <a:xfrm>
          <a:off x="21075727"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143527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C507F335-5835-4D3D-ACDE-59256D83B7A0}"/>
            </a:ext>
          </a:extLst>
        </xdr:cNvPr>
        <xdr:cNvSpPr txBox="1"/>
      </xdr:nvSpPr>
      <xdr:spPr>
        <a:xfrm>
          <a:off x="20199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151909</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A5606048-7B38-44C2-A479-329137243029}"/>
            </a:ext>
          </a:extLst>
        </xdr:cNvPr>
        <xdr:cNvSpPr txBox="1"/>
      </xdr:nvSpPr>
      <xdr:spPr>
        <a:xfrm>
          <a:off x="19310427" y="666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162577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843F1D7C-1700-436A-96E3-39EFEC584D85}"/>
            </a:ext>
          </a:extLst>
        </xdr:cNvPr>
        <xdr:cNvSpPr txBox="1"/>
      </xdr:nvSpPr>
      <xdr:spPr>
        <a:xfrm>
          <a:off x="18421427"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2CC8B551-A417-4EA0-BEA0-9563CE40E01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FF374CC6-4263-444C-951A-106698C3331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314DC079-A457-4DEA-9F4E-8FD48AD901F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BE179A80-F231-4ED3-95AC-2825299B106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D0B54351-8431-4B34-BCC5-D5D2B2EC6F6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FA8390C8-EFEC-4157-8F38-70232AEF992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2CD86DC4-CA63-4426-9BFA-28F1740E848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6DEB54DD-F4CB-46AA-921E-8CCDED0BEE1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FC898A73-3818-496E-8846-22676DEA49B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570583-B7EA-412A-A411-4ABD3DFDEFB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C0969AAE-CFF8-45F0-A48A-4C02768B518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74BDEB05-2D40-42A0-87A5-E3FD2A89310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3C99D471-F5E8-4002-BF5E-3BC1506B762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5A4A1E5B-5259-4706-9233-7477E77BAFF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23E0E3CB-1B9F-40F7-9CC5-2DCDA206EA5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8CF7B27C-568D-482A-A568-9A1BF486542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151A305D-235A-4EC3-80B5-ACC7BC2BFF8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5657806F-83E5-421D-BE4B-397DAA46216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2B84C1D3-B81F-4896-B3A9-582A64DD68A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A5B7AC9C-BADC-41BF-A769-7F1AC29359A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2253E152-27B1-48C4-AF59-E26C80D4C5D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C3E3E7D3-F034-4904-A287-F2FA10E3C2B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6131DC25-3B9D-4EBB-AA9E-A7952772F08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C0A62ECC-FE5C-4D98-8020-EBB1E6FBC64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635" name="直線コネクタ 634">
          <a:extLst>
            <a:ext uri="{FF2B5EF4-FFF2-40B4-BE49-F238E27FC236}">
              <a16:creationId xmlns:a16="http://schemas.microsoft.com/office/drawing/2014/main" id="{6E1C3804-E6B3-48BD-A68E-244C6A809C55}"/>
            </a:ext>
          </a:extLst>
        </xdr:cNvPr>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E077F392-560C-4709-A8CB-B66E044C1D8F}"/>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637" name="直線コネクタ 636">
          <a:extLst>
            <a:ext uri="{FF2B5EF4-FFF2-40B4-BE49-F238E27FC236}">
              <a16:creationId xmlns:a16="http://schemas.microsoft.com/office/drawing/2014/main" id="{2C0CFDA5-7595-4893-81EC-E8572FE64696}"/>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A1D8CEA4-E86E-493C-9D66-C3395FF3038B}"/>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9" name="直線コネクタ 638">
          <a:extLst>
            <a:ext uri="{FF2B5EF4-FFF2-40B4-BE49-F238E27FC236}">
              <a16:creationId xmlns:a16="http://schemas.microsoft.com/office/drawing/2014/main" id="{856324A6-C75F-4C59-8BA4-EE845079AD16}"/>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143CEF60-AF7E-4517-A800-AD2AFB5982C5}"/>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41" name="フローチャート: 判断 640">
          <a:extLst>
            <a:ext uri="{FF2B5EF4-FFF2-40B4-BE49-F238E27FC236}">
              <a16:creationId xmlns:a16="http://schemas.microsoft.com/office/drawing/2014/main" id="{F62165BD-832F-4591-B341-0B71FC3524D9}"/>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642" name="フローチャート: 判断 641">
          <a:extLst>
            <a:ext uri="{FF2B5EF4-FFF2-40B4-BE49-F238E27FC236}">
              <a16:creationId xmlns:a16="http://schemas.microsoft.com/office/drawing/2014/main" id="{76EBB4CD-B9C4-47BD-BB0D-B9D6FC625CF1}"/>
            </a:ext>
          </a:extLst>
        </xdr:cNvPr>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643" name="フローチャート: 判断 642">
          <a:extLst>
            <a:ext uri="{FF2B5EF4-FFF2-40B4-BE49-F238E27FC236}">
              <a16:creationId xmlns:a16="http://schemas.microsoft.com/office/drawing/2014/main" id="{DF97B16A-E646-4C2A-B799-2277E105E94C}"/>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4" name="フローチャート: 判断 643">
          <a:extLst>
            <a:ext uri="{FF2B5EF4-FFF2-40B4-BE49-F238E27FC236}">
              <a16:creationId xmlns:a16="http://schemas.microsoft.com/office/drawing/2014/main" id="{3B30A92B-6B3F-4676-98EA-369AEE2DC082}"/>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5" name="フローチャート: 判断 644">
          <a:extLst>
            <a:ext uri="{FF2B5EF4-FFF2-40B4-BE49-F238E27FC236}">
              <a16:creationId xmlns:a16="http://schemas.microsoft.com/office/drawing/2014/main" id="{1729B166-15BA-4786-B567-540857C797DA}"/>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2A24A3B-8DE7-4381-A973-8D4CFB82B87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3D918424-779D-4FE9-8FE2-C9FC0795CCD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1D7E1B34-4F6D-4413-B8A2-13CCABCCC0A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B506A32B-4F1E-48F4-A245-DCB3A1DF457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BF7A5E7-95FA-45D7-8834-387A5754451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651" name="楕円 650">
          <a:extLst>
            <a:ext uri="{FF2B5EF4-FFF2-40B4-BE49-F238E27FC236}">
              <a16:creationId xmlns:a16="http://schemas.microsoft.com/office/drawing/2014/main" id="{E97FCC5A-4D79-439A-BB3C-20AB206C038C}"/>
            </a:ext>
          </a:extLst>
        </xdr:cNvPr>
        <xdr:cNvSpPr/>
      </xdr:nvSpPr>
      <xdr:spPr>
        <a:xfrm>
          <a:off x="16268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53357</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28C27282-EA8F-4DB0-B077-0CE03A5154DF}"/>
            </a:ext>
          </a:extLst>
        </xdr:cNvPr>
        <xdr:cNvSpPr txBox="1"/>
      </xdr:nvSpPr>
      <xdr:spPr>
        <a:xfrm>
          <a:off x="16357600"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21590</xdr:rowOff>
    </xdr:from>
    <xdr:to>
      <xdr:col>81</xdr:col>
      <xdr:colOff>101600</xdr:colOff>
      <xdr:row>60</xdr:row>
      <xdr:rowOff>123190</xdr:rowOff>
    </xdr:to>
    <xdr:sp macro="" textlink="">
      <xdr:nvSpPr>
        <xdr:cNvPr id="653" name="楕円 652">
          <a:extLst>
            <a:ext uri="{FF2B5EF4-FFF2-40B4-BE49-F238E27FC236}">
              <a16:creationId xmlns:a16="http://schemas.microsoft.com/office/drawing/2014/main" id="{31521B7C-BCD6-456E-ABD1-8818DCD18C06}"/>
            </a:ext>
          </a:extLst>
        </xdr:cNvPr>
        <xdr:cNvSpPr/>
      </xdr:nvSpPr>
      <xdr:spPr>
        <a:xfrm>
          <a:off x="15430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72390</xdr:rowOff>
    </xdr:from>
    <xdr:to>
      <xdr:col>85</xdr:col>
      <xdr:colOff>127000</xdr:colOff>
      <xdr:row>60</xdr:row>
      <xdr:rowOff>125730</xdr:rowOff>
    </xdr:to>
    <xdr:cxnSp macro="">
      <xdr:nvCxnSpPr>
        <xdr:cNvPr id="654" name="直線コネクタ 653">
          <a:extLst>
            <a:ext uri="{FF2B5EF4-FFF2-40B4-BE49-F238E27FC236}">
              <a16:creationId xmlns:a16="http://schemas.microsoft.com/office/drawing/2014/main" id="{B092E499-2A17-406D-8740-336B3D48B065}"/>
            </a:ext>
          </a:extLst>
        </xdr:cNvPr>
        <xdr:cNvCxnSpPr/>
      </xdr:nvCxnSpPr>
      <xdr:spPr>
        <a:xfrm>
          <a:off x="15481300" y="1035939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xdr:rowOff>
    </xdr:from>
    <xdr:to>
      <xdr:col>76</xdr:col>
      <xdr:colOff>165100</xdr:colOff>
      <xdr:row>60</xdr:row>
      <xdr:rowOff>111760</xdr:rowOff>
    </xdr:to>
    <xdr:sp macro="" textlink="">
      <xdr:nvSpPr>
        <xdr:cNvPr id="655" name="楕円 654">
          <a:extLst>
            <a:ext uri="{FF2B5EF4-FFF2-40B4-BE49-F238E27FC236}">
              <a16:creationId xmlns:a16="http://schemas.microsoft.com/office/drawing/2014/main" id="{E01CD45B-2B15-4B58-AEA7-F71F246EFBF0}"/>
            </a:ext>
          </a:extLst>
        </xdr:cNvPr>
        <xdr:cNvSpPr/>
      </xdr:nvSpPr>
      <xdr:spPr>
        <a:xfrm>
          <a:off x="14541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60960</xdr:rowOff>
    </xdr:from>
    <xdr:to>
      <xdr:col>81</xdr:col>
      <xdr:colOff>50800</xdr:colOff>
      <xdr:row>60</xdr:row>
      <xdr:rowOff>72390</xdr:rowOff>
    </xdr:to>
    <xdr:cxnSp macro="">
      <xdr:nvCxnSpPr>
        <xdr:cNvPr id="656" name="直線コネクタ 655">
          <a:extLst>
            <a:ext uri="{FF2B5EF4-FFF2-40B4-BE49-F238E27FC236}">
              <a16:creationId xmlns:a16="http://schemas.microsoft.com/office/drawing/2014/main" id="{54F2C628-8F5D-48DF-A885-407793B3A2A0}"/>
            </a:ext>
          </a:extLst>
        </xdr:cNvPr>
        <xdr:cNvCxnSpPr/>
      </xdr:nvCxnSpPr>
      <xdr:spPr>
        <a:xfrm>
          <a:off x="14592300" y="103479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57" name="楕円 656">
          <a:extLst>
            <a:ext uri="{FF2B5EF4-FFF2-40B4-BE49-F238E27FC236}">
              <a16:creationId xmlns:a16="http://schemas.microsoft.com/office/drawing/2014/main" id="{5CC2FC4D-FAC9-4E62-918A-983157856433}"/>
            </a:ext>
          </a:extLst>
        </xdr:cNvPr>
        <xdr:cNvSpPr/>
      </xdr:nvSpPr>
      <xdr:spPr>
        <a:xfrm>
          <a:off x="13652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xdr:rowOff>
    </xdr:from>
    <xdr:to>
      <xdr:col>76</xdr:col>
      <xdr:colOff>114300</xdr:colOff>
      <xdr:row>60</xdr:row>
      <xdr:rowOff>60960</xdr:rowOff>
    </xdr:to>
    <xdr:cxnSp macro="">
      <xdr:nvCxnSpPr>
        <xdr:cNvPr id="658" name="直線コネクタ 657">
          <a:extLst>
            <a:ext uri="{FF2B5EF4-FFF2-40B4-BE49-F238E27FC236}">
              <a16:creationId xmlns:a16="http://schemas.microsoft.com/office/drawing/2014/main" id="{AA8F32AA-EEA4-436E-8EA0-3C0A2464E8E1}"/>
            </a:ext>
          </a:extLst>
        </xdr:cNvPr>
        <xdr:cNvCxnSpPr/>
      </xdr:nvCxnSpPr>
      <xdr:spPr>
        <a:xfrm>
          <a:off x="13703300" y="102984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86360</xdr:rowOff>
    </xdr:from>
    <xdr:to>
      <xdr:col>67</xdr:col>
      <xdr:colOff>101600</xdr:colOff>
      <xdr:row>60</xdr:row>
      <xdr:rowOff>16510</xdr:rowOff>
    </xdr:to>
    <xdr:sp macro="" textlink="">
      <xdr:nvSpPr>
        <xdr:cNvPr id="659" name="楕円 658">
          <a:extLst>
            <a:ext uri="{FF2B5EF4-FFF2-40B4-BE49-F238E27FC236}">
              <a16:creationId xmlns:a16="http://schemas.microsoft.com/office/drawing/2014/main" id="{6D998038-B92A-455B-9A0E-0774EC3F0781}"/>
            </a:ext>
          </a:extLst>
        </xdr:cNvPr>
        <xdr:cNvSpPr/>
      </xdr:nvSpPr>
      <xdr:spPr>
        <a:xfrm>
          <a:off x="12763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137160</xdr:rowOff>
    </xdr:from>
    <xdr:to>
      <xdr:col>71</xdr:col>
      <xdr:colOff>177800</xdr:colOff>
      <xdr:row>60</xdr:row>
      <xdr:rowOff>11430</xdr:rowOff>
    </xdr:to>
    <xdr:cxnSp macro="">
      <xdr:nvCxnSpPr>
        <xdr:cNvPr id="660" name="直線コネクタ 659">
          <a:extLst>
            <a:ext uri="{FF2B5EF4-FFF2-40B4-BE49-F238E27FC236}">
              <a16:creationId xmlns:a16="http://schemas.microsoft.com/office/drawing/2014/main" id="{2EF5A62D-DEDB-4272-8712-CD1D56399C4B}"/>
            </a:ext>
          </a:extLst>
        </xdr:cNvPr>
        <xdr:cNvCxnSpPr/>
      </xdr:nvCxnSpPr>
      <xdr:spPr>
        <a:xfrm>
          <a:off x="12814300" y="102527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661" name="n_1aveValue【学校施設】&#10;有形固定資産減価償却率">
          <a:extLst>
            <a:ext uri="{FF2B5EF4-FFF2-40B4-BE49-F238E27FC236}">
              <a16:creationId xmlns:a16="http://schemas.microsoft.com/office/drawing/2014/main" id="{6094CC9F-ECAA-42B2-88AE-7F3DEA5C0E1D}"/>
            </a:ext>
          </a:extLst>
        </xdr:cNvPr>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662" name="n_2aveValue【学校施設】&#10;有形固定資産減価償却率">
          <a:extLst>
            <a:ext uri="{FF2B5EF4-FFF2-40B4-BE49-F238E27FC236}">
              <a16:creationId xmlns:a16="http://schemas.microsoft.com/office/drawing/2014/main" id="{F16BBA32-0CD3-4A57-A491-A8D0E3754804}"/>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663" name="n_3aveValue【学校施設】&#10;有形固定資産減価償却率">
          <a:extLst>
            <a:ext uri="{FF2B5EF4-FFF2-40B4-BE49-F238E27FC236}">
              <a16:creationId xmlns:a16="http://schemas.microsoft.com/office/drawing/2014/main" id="{69703EBB-75A1-4219-90CC-8ECE389046F4}"/>
            </a:ext>
          </a:extLst>
        </xdr:cNvPr>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40022</xdr:rowOff>
    </xdr:from>
    <xdr:ext cx="405111" cy="259045"/>
    <xdr:sp macro="" textlink="">
      <xdr:nvSpPr>
        <xdr:cNvPr id="664" name="n_4aveValue【学校施設】&#10;有形固定資産減価償却率">
          <a:extLst>
            <a:ext uri="{FF2B5EF4-FFF2-40B4-BE49-F238E27FC236}">
              <a16:creationId xmlns:a16="http://schemas.microsoft.com/office/drawing/2014/main" id="{2279703C-2CE5-4FFD-8799-760E968D365B}"/>
            </a:ext>
          </a:extLst>
        </xdr:cNvPr>
        <xdr:cNvSpPr txBox="1"/>
      </xdr:nvSpPr>
      <xdr:spPr>
        <a:xfrm>
          <a:off x="12611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114317</xdr:rowOff>
    </xdr:from>
    <xdr:ext cx="405111" cy="259045"/>
    <xdr:sp macro="" textlink="">
      <xdr:nvSpPr>
        <xdr:cNvPr id="665" name="n_1mainValue【学校施設】&#10;有形固定資産減価償却率">
          <a:extLst>
            <a:ext uri="{FF2B5EF4-FFF2-40B4-BE49-F238E27FC236}">
              <a16:creationId xmlns:a16="http://schemas.microsoft.com/office/drawing/2014/main" id="{068787FB-C17E-4CFA-9502-89D5A98C8066}"/>
            </a:ext>
          </a:extLst>
        </xdr:cNvPr>
        <xdr:cNvSpPr txBox="1"/>
      </xdr:nvSpPr>
      <xdr:spPr>
        <a:xfrm>
          <a:off x="15266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102887</xdr:rowOff>
    </xdr:from>
    <xdr:ext cx="405111" cy="259045"/>
    <xdr:sp macro="" textlink="">
      <xdr:nvSpPr>
        <xdr:cNvPr id="666" name="n_2mainValue【学校施設】&#10;有形固定資産減価償却率">
          <a:extLst>
            <a:ext uri="{FF2B5EF4-FFF2-40B4-BE49-F238E27FC236}">
              <a16:creationId xmlns:a16="http://schemas.microsoft.com/office/drawing/2014/main" id="{9849E929-2119-4E55-B267-49F6EB2C8ACC}"/>
            </a:ext>
          </a:extLst>
        </xdr:cNvPr>
        <xdr:cNvSpPr txBox="1"/>
      </xdr:nvSpPr>
      <xdr:spPr>
        <a:xfrm>
          <a:off x="14389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7" name="n_3mainValue【学校施設】&#10;有形固定資産減価償却率">
          <a:extLst>
            <a:ext uri="{FF2B5EF4-FFF2-40B4-BE49-F238E27FC236}">
              <a16:creationId xmlns:a16="http://schemas.microsoft.com/office/drawing/2014/main" id="{03BD7208-A405-48CA-93AC-6DC82E9B6A27}"/>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33037</xdr:rowOff>
    </xdr:from>
    <xdr:ext cx="405111" cy="259045"/>
    <xdr:sp macro="" textlink="">
      <xdr:nvSpPr>
        <xdr:cNvPr id="668" name="n_4mainValue【学校施設】&#10;有形固定資産減価償却率">
          <a:extLst>
            <a:ext uri="{FF2B5EF4-FFF2-40B4-BE49-F238E27FC236}">
              <a16:creationId xmlns:a16="http://schemas.microsoft.com/office/drawing/2014/main" id="{AA082FB7-6857-4AC1-9E41-186AEB278D13}"/>
            </a:ext>
          </a:extLst>
        </xdr:cNvPr>
        <xdr:cNvSpPr txBox="1"/>
      </xdr:nvSpPr>
      <xdr:spPr>
        <a:xfrm>
          <a:off x="12611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4863AA65-13BF-47B0-9ED5-180D52FF5AC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5D7262B2-088E-4AF9-8D06-0C0D63C41EB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8596BD36-0184-46DA-B04D-45562C276AD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BC5F0EB3-9B8A-411C-8F44-0B30E320DD0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2F96A7D9-BF12-4E4C-8561-704773DF002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588D3A44-7A3A-4042-9A1D-BEF60DEAC84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EF4F82DB-7DFE-4CC9-B2EB-ABC94EE021F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CE2D592E-81DA-4317-B785-5FFC7FC5FDD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488E625E-64D8-4C49-94CE-A2C0C70DC7E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82C72D0F-EDFF-4509-99CD-F6F0ADFE46E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20E850CF-84B8-43E6-93A3-6034D56E655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90AED376-9FE1-4571-B75E-BCE3487AADF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1151E68E-2FD1-44D6-BA5E-2F7F8E84210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7B4F4462-BDE9-40B5-9F4A-5D2EB0952AC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241DE6DD-B587-47B0-AADC-5C3142808F5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4" name="テキスト ボックス 683">
          <a:extLst>
            <a:ext uri="{FF2B5EF4-FFF2-40B4-BE49-F238E27FC236}">
              <a16:creationId xmlns:a16="http://schemas.microsoft.com/office/drawing/2014/main" id="{17C5E837-631E-4A54-8FE8-AD537C8907D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80D7E06F-D14D-4C26-8EF5-FA0F7930306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6" name="テキスト ボックス 685">
          <a:extLst>
            <a:ext uri="{FF2B5EF4-FFF2-40B4-BE49-F238E27FC236}">
              <a16:creationId xmlns:a16="http://schemas.microsoft.com/office/drawing/2014/main" id="{DC8E0945-34EC-4002-AF2A-2C4CB76268DD}"/>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44990D82-25B7-4FE8-A6AB-5BA8B4E2A6E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8" name="テキスト ボックス 687">
          <a:extLst>
            <a:ext uri="{FF2B5EF4-FFF2-40B4-BE49-F238E27FC236}">
              <a16:creationId xmlns:a16="http://schemas.microsoft.com/office/drawing/2014/main" id="{5F9D17BB-A197-44FD-A702-E71A795AA7B1}"/>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75FFB86D-9BA4-4F79-AAC3-B12D922199F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0" name="テキスト ボックス 689">
          <a:extLst>
            <a:ext uri="{FF2B5EF4-FFF2-40B4-BE49-F238E27FC236}">
              <a16:creationId xmlns:a16="http://schemas.microsoft.com/office/drawing/2014/main" id="{3BC3938A-7F34-4C12-A3DD-C0DECDA0D6E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2B4FEC7D-745D-4D5A-A6B8-D0486E9F6CC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692" name="直線コネクタ 691">
          <a:extLst>
            <a:ext uri="{FF2B5EF4-FFF2-40B4-BE49-F238E27FC236}">
              <a16:creationId xmlns:a16="http://schemas.microsoft.com/office/drawing/2014/main" id="{661F80C7-5A16-41D6-AF8C-7A57C878BDF6}"/>
            </a:ext>
          </a:extLst>
        </xdr:cNvPr>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693" name="【学校施設】&#10;一人当たり面積最小値テキスト">
          <a:extLst>
            <a:ext uri="{FF2B5EF4-FFF2-40B4-BE49-F238E27FC236}">
              <a16:creationId xmlns:a16="http://schemas.microsoft.com/office/drawing/2014/main" id="{DBF11436-0B79-4890-B231-D6D2D2B5E1A5}"/>
            </a:ext>
          </a:extLst>
        </xdr:cNvPr>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694" name="直線コネクタ 693">
          <a:extLst>
            <a:ext uri="{FF2B5EF4-FFF2-40B4-BE49-F238E27FC236}">
              <a16:creationId xmlns:a16="http://schemas.microsoft.com/office/drawing/2014/main" id="{6A9CEFB5-4EF4-4579-AB45-4C7F15DA2070}"/>
            </a:ext>
          </a:extLst>
        </xdr:cNvPr>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695" name="【学校施設】&#10;一人当たり面積最大値テキスト">
          <a:extLst>
            <a:ext uri="{FF2B5EF4-FFF2-40B4-BE49-F238E27FC236}">
              <a16:creationId xmlns:a16="http://schemas.microsoft.com/office/drawing/2014/main" id="{7BA38B45-EBA7-4383-A0BA-C7B3E1A02F81}"/>
            </a:ext>
          </a:extLst>
        </xdr:cNvPr>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696" name="直線コネクタ 695">
          <a:extLst>
            <a:ext uri="{FF2B5EF4-FFF2-40B4-BE49-F238E27FC236}">
              <a16:creationId xmlns:a16="http://schemas.microsoft.com/office/drawing/2014/main" id="{4FA8DE57-B920-4283-87B3-B326F5DC158C}"/>
            </a:ext>
          </a:extLst>
        </xdr:cNvPr>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115867</xdr:rowOff>
    </xdr:from>
    <xdr:ext cx="469744" cy="259045"/>
    <xdr:sp macro="" textlink="">
      <xdr:nvSpPr>
        <xdr:cNvPr id="697" name="【学校施設】&#10;一人当たり面積平均値テキスト">
          <a:extLst>
            <a:ext uri="{FF2B5EF4-FFF2-40B4-BE49-F238E27FC236}">
              <a16:creationId xmlns:a16="http://schemas.microsoft.com/office/drawing/2014/main" id="{68B62DF1-5D31-467D-B611-80FE64B82668}"/>
            </a:ext>
          </a:extLst>
        </xdr:cNvPr>
        <xdr:cNvSpPr txBox="1"/>
      </xdr:nvSpPr>
      <xdr:spPr>
        <a:xfrm>
          <a:off x="22199600" y="10574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698" name="フローチャート: 判断 697">
          <a:extLst>
            <a:ext uri="{FF2B5EF4-FFF2-40B4-BE49-F238E27FC236}">
              <a16:creationId xmlns:a16="http://schemas.microsoft.com/office/drawing/2014/main" id="{D8A3C71D-670A-4FE3-8641-2ED8B0285452}"/>
            </a:ext>
          </a:extLst>
        </xdr:cNvPr>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699" name="フローチャート: 判断 698">
          <a:extLst>
            <a:ext uri="{FF2B5EF4-FFF2-40B4-BE49-F238E27FC236}">
              <a16:creationId xmlns:a16="http://schemas.microsoft.com/office/drawing/2014/main" id="{4103844C-4174-4BFA-B92B-5960F641169B}"/>
            </a:ext>
          </a:extLst>
        </xdr:cNvPr>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700" name="フローチャート: 判断 699">
          <a:extLst>
            <a:ext uri="{FF2B5EF4-FFF2-40B4-BE49-F238E27FC236}">
              <a16:creationId xmlns:a16="http://schemas.microsoft.com/office/drawing/2014/main" id="{1957E131-9096-431A-AF23-4675BE60CEE3}"/>
            </a:ext>
          </a:extLst>
        </xdr:cNvPr>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701" name="フローチャート: 判断 700">
          <a:extLst>
            <a:ext uri="{FF2B5EF4-FFF2-40B4-BE49-F238E27FC236}">
              <a16:creationId xmlns:a16="http://schemas.microsoft.com/office/drawing/2014/main" id="{62C41584-D5F8-4416-9C0F-F38CA1C75DEA}"/>
            </a:ext>
          </a:extLst>
        </xdr:cNvPr>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702" name="フローチャート: 判断 701">
          <a:extLst>
            <a:ext uri="{FF2B5EF4-FFF2-40B4-BE49-F238E27FC236}">
              <a16:creationId xmlns:a16="http://schemas.microsoft.com/office/drawing/2014/main" id="{AFF988F2-848C-48F2-A71A-E4EBE51EF80E}"/>
            </a:ext>
          </a:extLst>
        </xdr:cNvPr>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B976A498-F275-49A0-BB3E-2518649C534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E452DF3-0AEF-43ED-BE57-16127B3A4E8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8C79D672-BB49-414A-99F0-D09BB6713E2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3C66AAE-CC6E-4627-95BD-7EAAB02316E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A087A98F-BDB6-4A20-8022-B42F7110526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138176</xdr:rowOff>
    </xdr:from>
    <xdr:to>
      <xdr:col>116</xdr:col>
      <xdr:colOff>114300</xdr:colOff>
      <xdr:row>63</xdr:row>
      <xdr:rowOff>68326</xdr:rowOff>
    </xdr:to>
    <xdr:sp macro="" textlink="">
      <xdr:nvSpPr>
        <xdr:cNvPr id="708" name="楕円 707">
          <a:extLst>
            <a:ext uri="{FF2B5EF4-FFF2-40B4-BE49-F238E27FC236}">
              <a16:creationId xmlns:a16="http://schemas.microsoft.com/office/drawing/2014/main" id="{9E2B1909-8EB8-4E4E-AFA3-56F423E6309D}"/>
            </a:ext>
          </a:extLst>
        </xdr:cNvPr>
        <xdr:cNvSpPr/>
      </xdr:nvSpPr>
      <xdr:spPr>
        <a:xfrm>
          <a:off x="22110700" y="107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71416</xdr:rowOff>
    </xdr:from>
    <xdr:ext cx="469744" cy="259045"/>
    <xdr:sp macro="" textlink="">
      <xdr:nvSpPr>
        <xdr:cNvPr id="709" name="【学校施設】&#10;一人当たり面積該当値テキスト">
          <a:extLst>
            <a:ext uri="{FF2B5EF4-FFF2-40B4-BE49-F238E27FC236}">
              <a16:creationId xmlns:a16="http://schemas.microsoft.com/office/drawing/2014/main" id="{E2774EF9-546F-4B63-A5E8-AEF853A04365}"/>
            </a:ext>
          </a:extLst>
        </xdr:cNvPr>
        <xdr:cNvSpPr txBox="1"/>
      </xdr:nvSpPr>
      <xdr:spPr>
        <a:xfrm>
          <a:off x="22199600" y="1070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144349</xdr:rowOff>
    </xdr:from>
    <xdr:to>
      <xdr:col>112</xdr:col>
      <xdr:colOff>38100</xdr:colOff>
      <xdr:row>63</xdr:row>
      <xdr:rowOff>74499</xdr:rowOff>
    </xdr:to>
    <xdr:sp macro="" textlink="">
      <xdr:nvSpPr>
        <xdr:cNvPr id="710" name="楕円 709">
          <a:extLst>
            <a:ext uri="{FF2B5EF4-FFF2-40B4-BE49-F238E27FC236}">
              <a16:creationId xmlns:a16="http://schemas.microsoft.com/office/drawing/2014/main" id="{ED1FBB20-B357-40DD-975D-3E1D3F1A8031}"/>
            </a:ext>
          </a:extLst>
        </xdr:cNvPr>
        <xdr:cNvSpPr/>
      </xdr:nvSpPr>
      <xdr:spPr>
        <a:xfrm>
          <a:off x="21272500" y="1077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17526</xdr:rowOff>
    </xdr:from>
    <xdr:to>
      <xdr:col>116</xdr:col>
      <xdr:colOff>63500</xdr:colOff>
      <xdr:row>63</xdr:row>
      <xdr:rowOff>23699</xdr:rowOff>
    </xdr:to>
    <xdr:cxnSp macro="">
      <xdr:nvCxnSpPr>
        <xdr:cNvPr id="711" name="直線コネクタ 710">
          <a:extLst>
            <a:ext uri="{FF2B5EF4-FFF2-40B4-BE49-F238E27FC236}">
              <a16:creationId xmlns:a16="http://schemas.microsoft.com/office/drawing/2014/main" id="{440D117B-0EE2-4710-9E3D-456910BAA3E6}"/>
            </a:ext>
          </a:extLst>
        </xdr:cNvPr>
        <xdr:cNvCxnSpPr/>
      </xdr:nvCxnSpPr>
      <xdr:spPr>
        <a:xfrm flipV="1">
          <a:off x="21323300" y="10818876"/>
          <a:ext cx="8382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119431</xdr:rowOff>
    </xdr:from>
    <xdr:to>
      <xdr:col>107</xdr:col>
      <xdr:colOff>101600</xdr:colOff>
      <xdr:row>63</xdr:row>
      <xdr:rowOff>49581</xdr:rowOff>
    </xdr:to>
    <xdr:sp macro="" textlink="">
      <xdr:nvSpPr>
        <xdr:cNvPr id="712" name="楕円 711">
          <a:extLst>
            <a:ext uri="{FF2B5EF4-FFF2-40B4-BE49-F238E27FC236}">
              <a16:creationId xmlns:a16="http://schemas.microsoft.com/office/drawing/2014/main" id="{58B36529-F946-4527-8EC8-BADE972B5858}"/>
            </a:ext>
          </a:extLst>
        </xdr:cNvPr>
        <xdr:cNvSpPr/>
      </xdr:nvSpPr>
      <xdr:spPr>
        <a:xfrm>
          <a:off x="20383500" y="1074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170231</xdr:rowOff>
    </xdr:from>
    <xdr:to>
      <xdr:col>111</xdr:col>
      <xdr:colOff>177800</xdr:colOff>
      <xdr:row>63</xdr:row>
      <xdr:rowOff>23699</xdr:rowOff>
    </xdr:to>
    <xdr:cxnSp macro="">
      <xdr:nvCxnSpPr>
        <xdr:cNvPr id="713" name="直線コネクタ 712">
          <a:extLst>
            <a:ext uri="{FF2B5EF4-FFF2-40B4-BE49-F238E27FC236}">
              <a16:creationId xmlns:a16="http://schemas.microsoft.com/office/drawing/2014/main" id="{791E586B-FF99-4F86-B01C-CA6B40AE41A0}"/>
            </a:ext>
          </a:extLst>
        </xdr:cNvPr>
        <xdr:cNvCxnSpPr/>
      </xdr:nvCxnSpPr>
      <xdr:spPr>
        <a:xfrm>
          <a:off x="20434300" y="10800131"/>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95656</xdr:rowOff>
    </xdr:from>
    <xdr:to>
      <xdr:col>102</xdr:col>
      <xdr:colOff>165100</xdr:colOff>
      <xdr:row>63</xdr:row>
      <xdr:rowOff>25806</xdr:rowOff>
    </xdr:to>
    <xdr:sp macro="" textlink="">
      <xdr:nvSpPr>
        <xdr:cNvPr id="714" name="楕円 713">
          <a:extLst>
            <a:ext uri="{FF2B5EF4-FFF2-40B4-BE49-F238E27FC236}">
              <a16:creationId xmlns:a16="http://schemas.microsoft.com/office/drawing/2014/main" id="{BB845921-7068-4DE8-95F5-C7DBC97F4C54}"/>
            </a:ext>
          </a:extLst>
        </xdr:cNvPr>
        <xdr:cNvSpPr/>
      </xdr:nvSpPr>
      <xdr:spPr>
        <a:xfrm>
          <a:off x="19494500" y="1072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146456</xdr:rowOff>
    </xdr:from>
    <xdr:to>
      <xdr:col>107</xdr:col>
      <xdr:colOff>50800</xdr:colOff>
      <xdr:row>62</xdr:row>
      <xdr:rowOff>170231</xdr:rowOff>
    </xdr:to>
    <xdr:cxnSp macro="">
      <xdr:nvCxnSpPr>
        <xdr:cNvPr id="715" name="直線コネクタ 714">
          <a:extLst>
            <a:ext uri="{FF2B5EF4-FFF2-40B4-BE49-F238E27FC236}">
              <a16:creationId xmlns:a16="http://schemas.microsoft.com/office/drawing/2014/main" id="{501F4607-7C6A-4B0B-894A-E046D302A849}"/>
            </a:ext>
          </a:extLst>
        </xdr:cNvPr>
        <xdr:cNvCxnSpPr/>
      </xdr:nvCxnSpPr>
      <xdr:spPr>
        <a:xfrm>
          <a:off x="19545300" y="10776356"/>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104648</xdr:rowOff>
    </xdr:from>
    <xdr:to>
      <xdr:col>98</xdr:col>
      <xdr:colOff>38100</xdr:colOff>
      <xdr:row>63</xdr:row>
      <xdr:rowOff>34798</xdr:rowOff>
    </xdr:to>
    <xdr:sp macro="" textlink="">
      <xdr:nvSpPr>
        <xdr:cNvPr id="716" name="楕円 715">
          <a:extLst>
            <a:ext uri="{FF2B5EF4-FFF2-40B4-BE49-F238E27FC236}">
              <a16:creationId xmlns:a16="http://schemas.microsoft.com/office/drawing/2014/main" id="{51BD0556-8B8B-4699-80E1-B87D83E8FC10}"/>
            </a:ext>
          </a:extLst>
        </xdr:cNvPr>
        <xdr:cNvSpPr/>
      </xdr:nvSpPr>
      <xdr:spPr>
        <a:xfrm>
          <a:off x="18605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146456</xdr:rowOff>
    </xdr:from>
    <xdr:to>
      <xdr:col>102</xdr:col>
      <xdr:colOff>114300</xdr:colOff>
      <xdr:row>62</xdr:row>
      <xdr:rowOff>155448</xdr:rowOff>
    </xdr:to>
    <xdr:cxnSp macro="">
      <xdr:nvCxnSpPr>
        <xdr:cNvPr id="717" name="直線コネクタ 716">
          <a:extLst>
            <a:ext uri="{FF2B5EF4-FFF2-40B4-BE49-F238E27FC236}">
              <a16:creationId xmlns:a16="http://schemas.microsoft.com/office/drawing/2014/main" id="{F5AB72C8-968D-4408-B0DE-11F0B4D00361}"/>
            </a:ext>
          </a:extLst>
        </xdr:cNvPr>
        <xdr:cNvCxnSpPr/>
      </xdr:nvCxnSpPr>
      <xdr:spPr>
        <a:xfrm flipV="1">
          <a:off x="18656300" y="10776356"/>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718" name="n_1aveValue【学校施設】&#10;一人当たり面積">
          <a:extLst>
            <a:ext uri="{FF2B5EF4-FFF2-40B4-BE49-F238E27FC236}">
              <a16:creationId xmlns:a16="http://schemas.microsoft.com/office/drawing/2014/main" id="{41D44DE2-6F69-47A9-B863-1D5299EB4764}"/>
            </a:ext>
          </a:extLst>
        </xdr:cNvPr>
        <xdr:cNvSpPr txBox="1"/>
      </xdr:nvSpPr>
      <xdr:spPr>
        <a:xfrm>
          <a:off x="21075727" y="1051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719" name="n_2aveValue【学校施設】&#10;一人当たり面積">
          <a:extLst>
            <a:ext uri="{FF2B5EF4-FFF2-40B4-BE49-F238E27FC236}">
              <a16:creationId xmlns:a16="http://schemas.microsoft.com/office/drawing/2014/main" id="{6DEF2338-2934-4EC7-BEC7-373003B3E310}"/>
            </a:ext>
          </a:extLst>
        </xdr:cNvPr>
        <xdr:cNvSpPr txBox="1"/>
      </xdr:nvSpPr>
      <xdr:spPr>
        <a:xfrm>
          <a:off x="201994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720" name="n_3aveValue【学校施設】&#10;一人当たり面積">
          <a:extLst>
            <a:ext uri="{FF2B5EF4-FFF2-40B4-BE49-F238E27FC236}">
              <a16:creationId xmlns:a16="http://schemas.microsoft.com/office/drawing/2014/main" id="{021E9A3B-2D98-4B44-8287-58FF4AAE98DB}"/>
            </a:ext>
          </a:extLst>
        </xdr:cNvPr>
        <xdr:cNvSpPr txBox="1"/>
      </xdr:nvSpPr>
      <xdr:spPr>
        <a:xfrm>
          <a:off x="19310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29201</xdr:rowOff>
    </xdr:from>
    <xdr:ext cx="469744" cy="259045"/>
    <xdr:sp macro="" textlink="">
      <xdr:nvSpPr>
        <xdr:cNvPr id="721" name="n_4aveValue【学校施設】&#10;一人当たり面積">
          <a:extLst>
            <a:ext uri="{FF2B5EF4-FFF2-40B4-BE49-F238E27FC236}">
              <a16:creationId xmlns:a16="http://schemas.microsoft.com/office/drawing/2014/main" id="{538A998D-D790-41E5-A166-C1CAA09AF246}"/>
            </a:ext>
          </a:extLst>
        </xdr:cNvPr>
        <xdr:cNvSpPr txBox="1"/>
      </xdr:nvSpPr>
      <xdr:spPr>
        <a:xfrm>
          <a:off x="18421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65626</xdr:rowOff>
    </xdr:from>
    <xdr:ext cx="469744" cy="259045"/>
    <xdr:sp macro="" textlink="">
      <xdr:nvSpPr>
        <xdr:cNvPr id="722" name="n_1mainValue【学校施設】&#10;一人当たり面積">
          <a:extLst>
            <a:ext uri="{FF2B5EF4-FFF2-40B4-BE49-F238E27FC236}">
              <a16:creationId xmlns:a16="http://schemas.microsoft.com/office/drawing/2014/main" id="{E31455F0-266C-4B20-AE6F-CE39C137A031}"/>
            </a:ext>
          </a:extLst>
        </xdr:cNvPr>
        <xdr:cNvSpPr txBox="1"/>
      </xdr:nvSpPr>
      <xdr:spPr>
        <a:xfrm>
          <a:off x="21075727" y="1086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40708</xdr:rowOff>
    </xdr:from>
    <xdr:ext cx="469744" cy="259045"/>
    <xdr:sp macro="" textlink="">
      <xdr:nvSpPr>
        <xdr:cNvPr id="723" name="n_2mainValue【学校施設】&#10;一人当たり面積">
          <a:extLst>
            <a:ext uri="{FF2B5EF4-FFF2-40B4-BE49-F238E27FC236}">
              <a16:creationId xmlns:a16="http://schemas.microsoft.com/office/drawing/2014/main" id="{388D8248-DDC8-4985-8623-EBE7B00459E5}"/>
            </a:ext>
          </a:extLst>
        </xdr:cNvPr>
        <xdr:cNvSpPr txBox="1"/>
      </xdr:nvSpPr>
      <xdr:spPr>
        <a:xfrm>
          <a:off x="20199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42333</xdr:rowOff>
    </xdr:from>
    <xdr:ext cx="469744" cy="259045"/>
    <xdr:sp macro="" textlink="">
      <xdr:nvSpPr>
        <xdr:cNvPr id="724" name="n_3mainValue【学校施設】&#10;一人当たり面積">
          <a:extLst>
            <a:ext uri="{FF2B5EF4-FFF2-40B4-BE49-F238E27FC236}">
              <a16:creationId xmlns:a16="http://schemas.microsoft.com/office/drawing/2014/main" id="{B02EA4DC-66B5-49E1-958D-93E9C06E6984}"/>
            </a:ext>
          </a:extLst>
        </xdr:cNvPr>
        <xdr:cNvSpPr txBox="1"/>
      </xdr:nvSpPr>
      <xdr:spPr>
        <a:xfrm>
          <a:off x="19310427" y="105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51325</xdr:rowOff>
    </xdr:from>
    <xdr:ext cx="469744" cy="259045"/>
    <xdr:sp macro="" textlink="">
      <xdr:nvSpPr>
        <xdr:cNvPr id="725" name="n_4mainValue【学校施設】&#10;一人当たり面積">
          <a:extLst>
            <a:ext uri="{FF2B5EF4-FFF2-40B4-BE49-F238E27FC236}">
              <a16:creationId xmlns:a16="http://schemas.microsoft.com/office/drawing/2014/main" id="{26985522-001C-4C31-A52B-B620DD8D6DF6}"/>
            </a:ext>
          </a:extLst>
        </xdr:cNvPr>
        <xdr:cNvSpPr txBox="1"/>
      </xdr:nvSpPr>
      <xdr:spPr>
        <a:xfrm>
          <a:off x="18421427" y="1050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AC3002C1-BAD9-4F96-B9E5-9EF10852F6C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B936D2C4-3AE8-4EE5-AE08-A1FFBA6567D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5DD9222F-6D66-403B-95FA-B2234934F0F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457D5D17-8196-4BB3-BE02-CCBA14F974F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ECE19EB-C087-49E5-94AA-4014782A072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8A5FD0A-C212-47E4-9326-68C850BA8B3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AA07EE72-A8E8-44F5-81A6-A614601727E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A8E10FC6-E796-4DDE-AC07-F368061627E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CD958DA9-30F9-4475-8A36-5B7BAA07311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6D042C14-645A-4152-9DA7-61AC5E48B49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A977F44C-F9F9-4667-AA56-FB51B82D345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7" name="直線コネクタ 736">
          <a:extLst>
            <a:ext uri="{FF2B5EF4-FFF2-40B4-BE49-F238E27FC236}">
              <a16:creationId xmlns:a16="http://schemas.microsoft.com/office/drawing/2014/main" id="{520836F3-8DB4-474D-89D3-EB0B22E1C13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8" name="テキスト ボックス 737">
          <a:extLst>
            <a:ext uri="{FF2B5EF4-FFF2-40B4-BE49-F238E27FC236}">
              <a16:creationId xmlns:a16="http://schemas.microsoft.com/office/drawing/2014/main" id="{31EBD712-ABF5-4584-97E1-8A5D3C1419D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9" name="直線コネクタ 738">
          <a:extLst>
            <a:ext uri="{FF2B5EF4-FFF2-40B4-BE49-F238E27FC236}">
              <a16:creationId xmlns:a16="http://schemas.microsoft.com/office/drawing/2014/main" id="{184248D7-3A00-40AE-8F76-77AB58749FE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0" name="テキスト ボックス 739">
          <a:extLst>
            <a:ext uri="{FF2B5EF4-FFF2-40B4-BE49-F238E27FC236}">
              <a16:creationId xmlns:a16="http://schemas.microsoft.com/office/drawing/2014/main" id="{752BA51E-A6A8-4E12-B9CA-3AB00EFBD6F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1" name="直線コネクタ 740">
          <a:extLst>
            <a:ext uri="{FF2B5EF4-FFF2-40B4-BE49-F238E27FC236}">
              <a16:creationId xmlns:a16="http://schemas.microsoft.com/office/drawing/2014/main" id="{0BF270EC-14DC-4980-9253-D13DE964030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2" name="テキスト ボックス 741">
          <a:extLst>
            <a:ext uri="{FF2B5EF4-FFF2-40B4-BE49-F238E27FC236}">
              <a16:creationId xmlns:a16="http://schemas.microsoft.com/office/drawing/2014/main" id="{19DC68B8-10D6-406B-BD98-FBB5774DCD3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3" name="直線コネクタ 742">
          <a:extLst>
            <a:ext uri="{FF2B5EF4-FFF2-40B4-BE49-F238E27FC236}">
              <a16:creationId xmlns:a16="http://schemas.microsoft.com/office/drawing/2014/main" id="{DFC0B2D8-C1CE-4424-94F6-D77C4BB6F9C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4" name="テキスト ボックス 743">
          <a:extLst>
            <a:ext uri="{FF2B5EF4-FFF2-40B4-BE49-F238E27FC236}">
              <a16:creationId xmlns:a16="http://schemas.microsoft.com/office/drawing/2014/main" id="{A1E4E665-8C37-43BA-8449-AFAC91F8C86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5" name="直線コネクタ 744">
          <a:extLst>
            <a:ext uri="{FF2B5EF4-FFF2-40B4-BE49-F238E27FC236}">
              <a16:creationId xmlns:a16="http://schemas.microsoft.com/office/drawing/2014/main" id="{6C268925-A587-45CF-B4A2-D55DD447323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6" name="テキスト ボックス 745">
          <a:extLst>
            <a:ext uri="{FF2B5EF4-FFF2-40B4-BE49-F238E27FC236}">
              <a16:creationId xmlns:a16="http://schemas.microsoft.com/office/drawing/2014/main" id="{CC827458-75E1-4C0B-9CA8-FD845136285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7" name="直線コネクタ 746">
          <a:extLst>
            <a:ext uri="{FF2B5EF4-FFF2-40B4-BE49-F238E27FC236}">
              <a16:creationId xmlns:a16="http://schemas.microsoft.com/office/drawing/2014/main" id="{8C63AB27-1A69-4F9F-928B-885A64BC251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8" name="テキスト ボックス 747">
          <a:extLst>
            <a:ext uri="{FF2B5EF4-FFF2-40B4-BE49-F238E27FC236}">
              <a16:creationId xmlns:a16="http://schemas.microsoft.com/office/drawing/2014/main" id="{FCC80BD9-13F2-4FA5-A5FC-242719B3DF9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521B76E6-1E2F-423A-932C-E34AABCC8EF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0" name="【児童館】&#10;有形固定資産減価償却率グラフ枠">
          <a:extLst>
            <a:ext uri="{FF2B5EF4-FFF2-40B4-BE49-F238E27FC236}">
              <a16:creationId xmlns:a16="http://schemas.microsoft.com/office/drawing/2014/main" id="{0F940A74-2CC4-4B9D-BAF4-71107F3247E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751" name="直線コネクタ 750">
          <a:extLst>
            <a:ext uri="{FF2B5EF4-FFF2-40B4-BE49-F238E27FC236}">
              <a16:creationId xmlns:a16="http://schemas.microsoft.com/office/drawing/2014/main" id="{CC45B12D-7E63-4191-8845-11480B237271}"/>
            </a:ext>
          </a:extLst>
        </xdr:cNvPr>
        <xdr:cNvCxnSpPr/>
      </xdr:nvCxnSpPr>
      <xdr:spPr>
        <a:xfrm flipV="1">
          <a:off x="16318864" y="13287102"/>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2" name="【児童館】&#10;有形固定資産減価償却率最小値テキスト">
          <a:extLst>
            <a:ext uri="{FF2B5EF4-FFF2-40B4-BE49-F238E27FC236}">
              <a16:creationId xmlns:a16="http://schemas.microsoft.com/office/drawing/2014/main" id="{F6A738ED-398C-4736-B57B-39529FDAA12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3" name="直線コネクタ 752">
          <a:extLst>
            <a:ext uri="{FF2B5EF4-FFF2-40B4-BE49-F238E27FC236}">
              <a16:creationId xmlns:a16="http://schemas.microsoft.com/office/drawing/2014/main" id="{29634A55-31F2-49E0-9B11-7706FC797F6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754" name="【児童館】&#10;有形固定資産減価償却率最大値テキスト">
          <a:extLst>
            <a:ext uri="{FF2B5EF4-FFF2-40B4-BE49-F238E27FC236}">
              <a16:creationId xmlns:a16="http://schemas.microsoft.com/office/drawing/2014/main" id="{7B24AF0A-C32D-4BB5-9929-FC174FDF843F}"/>
            </a:ext>
          </a:extLst>
        </xdr:cNvPr>
        <xdr:cNvSpPr txBox="1"/>
      </xdr:nvSpPr>
      <xdr:spPr>
        <a:xfrm>
          <a:off x="16357600" y="130623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755" name="直線コネクタ 754">
          <a:extLst>
            <a:ext uri="{FF2B5EF4-FFF2-40B4-BE49-F238E27FC236}">
              <a16:creationId xmlns:a16="http://schemas.microsoft.com/office/drawing/2014/main" id="{DC6AF9FB-BA8F-468A-B9E5-272B7D37EEFD}"/>
            </a:ext>
          </a:extLst>
        </xdr:cNvPr>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122845</xdr:rowOff>
    </xdr:from>
    <xdr:ext cx="405111" cy="259045"/>
    <xdr:sp macro="" textlink="">
      <xdr:nvSpPr>
        <xdr:cNvPr id="756" name="【児童館】&#10;有形固定資産減価償却率平均値テキスト">
          <a:extLst>
            <a:ext uri="{FF2B5EF4-FFF2-40B4-BE49-F238E27FC236}">
              <a16:creationId xmlns:a16="http://schemas.microsoft.com/office/drawing/2014/main" id="{9723582C-CDC0-4F45-B0DE-CCE23A5D4933}"/>
            </a:ext>
          </a:extLst>
        </xdr:cNvPr>
        <xdr:cNvSpPr txBox="1"/>
      </xdr:nvSpPr>
      <xdr:spPr>
        <a:xfrm>
          <a:off x="16357600" y="14353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757" name="フローチャート: 判断 756">
          <a:extLst>
            <a:ext uri="{FF2B5EF4-FFF2-40B4-BE49-F238E27FC236}">
              <a16:creationId xmlns:a16="http://schemas.microsoft.com/office/drawing/2014/main" id="{06292F23-76CF-4873-ADAD-29435E7D8B41}"/>
            </a:ext>
          </a:extLst>
        </xdr:cNvPr>
        <xdr:cNvSpPr/>
      </xdr:nvSpPr>
      <xdr:spPr>
        <a:xfrm>
          <a:off x="162687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758" name="フローチャート: 判断 757">
          <a:extLst>
            <a:ext uri="{FF2B5EF4-FFF2-40B4-BE49-F238E27FC236}">
              <a16:creationId xmlns:a16="http://schemas.microsoft.com/office/drawing/2014/main" id="{540FA560-B0F3-46BB-B280-38FF5CB3C41A}"/>
            </a:ext>
          </a:extLst>
        </xdr:cNvPr>
        <xdr:cNvSpPr/>
      </xdr:nvSpPr>
      <xdr:spPr>
        <a:xfrm>
          <a:off x="15430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759" name="フローチャート: 判断 758">
          <a:extLst>
            <a:ext uri="{FF2B5EF4-FFF2-40B4-BE49-F238E27FC236}">
              <a16:creationId xmlns:a16="http://schemas.microsoft.com/office/drawing/2014/main" id="{B871DF9D-2D1A-4FCD-A839-4DF7C54B21FB}"/>
            </a:ext>
          </a:extLst>
        </xdr:cNvPr>
        <xdr:cNvSpPr/>
      </xdr:nvSpPr>
      <xdr:spPr>
        <a:xfrm>
          <a:off x="1454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760" name="フローチャート: 判断 759">
          <a:extLst>
            <a:ext uri="{FF2B5EF4-FFF2-40B4-BE49-F238E27FC236}">
              <a16:creationId xmlns:a16="http://schemas.microsoft.com/office/drawing/2014/main" id="{69C7EFD0-2BBB-4465-9511-BD3B6F95B679}"/>
            </a:ext>
          </a:extLst>
        </xdr:cNvPr>
        <xdr:cNvSpPr/>
      </xdr:nvSpPr>
      <xdr:spPr>
        <a:xfrm>
          <a:off x="13652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6894</xdr:rowOff>
    </xdr:from>
    <xdr:to>
      <xdr:col>67</xdr:col>
      <xdr:colOff>101600</xdr:colOff>
      <xdr:row>84</xdr:row>
      <xdr:rowOff>108494</xdr:rowOff>
    </xdr:to>
    <xdr:sp macro="" textlink="">
      <xdr:nvSpPr>
        <xdr:cNvPr id="761" name="フローチャート: 判断 760">
          <a:extLst>
            <a:ext uri="{FF2B5EF4-FFF2-40B4-BE49-F238E27FC236}">
              <a16:creationId xmlns:a16="http://schemas.microsoft.com/office/drawing/2014/main" id="{8054E874-FADF-452B-8081-14E010DD0584}"/>
            </a:ext>
          </a:extLst>
        </xdr:cNvPr>
        <xdr:cNvSpPr/>
      </xdr:nvSpPr>
      <xdr:spPr>
        <a:xfrm>
          <a:off x="12763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93490F5-D785-4AC8-A171-A3CE07A9C48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9435AAC-BE06-4D7C-A523-666B1553FE4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B4C40D57-B4EB-4C60-94E7-0EB7B99B8E7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EF4FE237-F8D4-42CD-ACBB-954CC0D8007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9284E74F-BD4A-448D-8679-765D0151E9B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36286</xdr:rowOff>
    </xdr:from>
    <xdr:to>
      <xdr:col>85</xdr:col>
      <xdr:colOff>177800</xdr:colOff>
      <xdr:row>86</xdr:row>
      <xdr:rowOff>137886</xdr:rowOff>
    </xdr:to>
    <xdr:sp macro="" textlink="">
      <xdr:nvSpPr>
        <xdr:cNvPr id="767" name="楕円 766">
          <a:extLst>
            <a:ext uri="{FF2B5EF4-FFF2-40B4-BE49-F238E27FC236}">
              <a16:creationId xmlns:a16="http://schemas.microsoft.com/office/drawing/2014/main" id="{D79C0601-14BC-413C-9081-0BAC52B20485}"/>
            </a:ext>
          </a:extLst>
        </xdr:cNvPr>
        <xdr:cNvSpPr/>
      </xdr:nvSpPr>
      <xdr:spPr>
        <a:xfrm>
          <a:off x="162687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122663</xdr:rowOff>
    </xdr:from>
    <xdr:ext cx="405111" cy="259045"/>
    <xdr:sp macro="" textlink="">
      <xdr:nvSpPr>
        <xdr:cNvPr id="768" name="【児童館】&#10;有形固定資産減価償却率該当値テキスト">
          <a:extLst>
            <a:ext uri="{FF2B5EF4-FFF2-40B4-BE49-F238E27FC236}">
              <a16:creationId xmlns:a16="http://schemas.microsoft.com/office/drawing/2014/main" id="{96E63812-36D3-4A8E-A2D9-F79E9336652B}"/>
            </a:ext>
          </a:extLst>
        </xdr:cNvPr>
        <xdr:cNvSpPr txBox="1"/>
      </xdr:nvSpPr>
      <xdr:spPr>
        <a:xfrm>
          <a:off x="16357600" y="14695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113030</xdr:rowOff>
    </xdr:from>
    <xdr:to>
      <xdr:col>81</xdr:col>
      <xdr:colOff>101600</xdr:colOff>
      <xdr:row>87</xdr:row>
      <xdr:rowOff>43180</xdr:rowOff>
    </xdr:to>
    <xdr:sp macro="" textlink="">
      <xdr:nvSpPr>
        <xdr:cNvPr id="769" name="楕円 768">
          <a:extLst>
            <a:ext uri="{FF2B5EF4-FFF2-40B4-BE49-F238E27FC236}">
              <a16:creationId xmlns:a16="http://schemas.microsoft.com/office/drawing/2014/main" id="{0592E065-84DB-4F6E-B0AD-803990FB0328}"/>
            </a:ext>
          </a:extLst>
        </xdr:cNvPr>
        <xdr:cNvSpPr/>
      </xdr:nvSpPr>
      <xdr:spPr>
        <a:xfrm>
          <a:off x="154305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87086</xdr:rowOff>
    </xdr:from>
    <xdr:to>
      <xdr:col>85</xdr:col>
      <xdr:colOff>127000</xdr:colOff>
      <xdr:row>86</xdr:row>
      <xdr:rowOff>163830</xdr:rowOff>
    </xdr:to>
    <xdr:cxnSp macro="">
      <xdr:nvCxnSpPr>
        <xdr:cNvPr id="770" name="直線コネクタ 769">
          <a:extLst>
            <a:ext uri="{FF2B5EF4-FFF2-40B4-BE49-F238E27FC236}">
              <a16:creationId xmlns:a16="http://schemas.microsoft.com/office/drawing/2014/main" id="{D80CF6ED-F262-413F-A248-4BB26FD922DA}"/>
            </a:ext>
          </a:extLst>
        </xdr:cNvPr>
        <xdr:cNvCxnSpPr/>
      </xdr:nvCxnSpPr>
      <xdr:spPr>
        <a:xfrm flipV="1">
          <a:off x="15481300" y="14831786"/>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114663</xdr:rowOff>
    </xdr:from>
    <xdr:to>
      <xdr:col>76</xdr:col>
      <xdr:colOff>165100</xdr:colOff>
      <xdr:row>87</xdr:row>
      <xdr:rowOff>44813</xdr:rowOff>
    </xdr:to>
    <xdr:sp macro="" textlink="">
      <xdr:nvSpPr>
        <xdr:cNvPr id="771" name="楕円 770">
          <a:extLst>
            <a:ext uri="{FF2B5EF4-FFF2-40B4-BE49-F238E27FC236}">
              <a16:creationId xmlns:a16="http://schemas.microsoft.com/office/drawing/2014/main" id="{D3D44EB4-1547-498D-B1FD-4CF23593376D}"/>
            </a:ext>
          </a:extLst>
        </xdr:cNvPr>
        <xdr:cNvSpPr/>
      </xdr:nvSpPr>
      <xdr:spPr>
        <a:xfrm>
          <a:off x="14541500" y="1485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163830</xdr:rowOff>
    </xdr:from>
    <xdr:to>
      <xdr:col>81</xdr:col>
      <xdr:colOff>50800</xdr:colOff>
      <xdr:row>86</xdr:row>
      <xdr:rowOff>165463</xdr:rowOff>
    </xdr:to>
    <xdr:cxnSp macro="">
      <xdr:nvCxnSpPr>
        <xdr:cNvPr id="772" name="直線コネクタ 771">
          <a:extLst>
            <a:ext uri="{FF2B5EF4-FFF2-40B4-BE49-F238E27FC236}">
              <a16:creationId xmlns:a16="http://schemas.microsoft.com/office/drawing/2014/main" id="{2A8A7F12-513C-41EC-9310-D41CBADB7F4D}"/>
            </a:ext>
          </a:extLst>
        </xdr:cNvPr>
        <xdr:cNvCxnSpPr/>
      </xdr:nvCxnSpPr>
      <xdr:spPr>
        <a:xfrm flipV="1">
          <a:off x="14592300" y="1490853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73" name="楕円 772">
          <a:extLst>
            <a:ext uri="{FF2B5EF4-FFF2-40B4-BE49-F238E27FC236}">
              <a16:creationId xmlns:a16="http://schemas.microsoft.com/office/drawing/2014/main" id="{647D529F-7C30-47CC-B7A7-BEC92EDEA7AE}"/>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165463</xdr:rowOff>
    </xdr:from>
    <xdr:to>
      <xdr:col>76</xdr:col>
      <xdr:colOff>114300</xdr:colOff>
      <xdr:row>86</xdr:row>
      <xdr:rowOff>168729</xdr:rowOff>
    </xdr:to>
    <xdr:cxnSp macro="">
      <xdr:nvCxnSpPr>
        <xdr:cNvPr id="774" name="直線コネクタ 773">
          <a:extLst>
            <a:ext uri="{FF2B5EF4-FFF2-40B4-BE49-F238E27FC236}">
              <a16:creationId xmlns:a16="http://schemas.microsoft.com/office/drawing/2014/main" id="{A07D9E87-5825-4AF5-A078-6F37BB0FB13B}"/>
            </a:ext>
          </a:extLst>
        </xdr:cNvPr>
        <xdr:cNvCxnSpPr/>
      </xdr:nvCxnSpPr>
      <xdr:spPr>
        <a:xfrm flipV="1">
          <a:off x="13703300" y="149101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75" name="楕円 774">
          <a:extLst>
            <a:ext uri="{FF2B5EF4-FFF2-40B4-BE49-F238E27FC236}">
              <a16:creationId xmlns:a16="http://schemas.microsoft.com/office/drawing/2014/main" id="{2F1CEB34-2099-46CF-A3E5-85F4AE85413A}"/>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76" name="直線コネクタ 775">
          <a:extLst>
            <a:ext uri="{FF2B5EF4-FFF2-40B4-BE49-F238E27FC236}">
              <a16:creationId xmlns:a16="http://schemas.microsoft.com/office/drawing/2014/main" id="{5C03D09D-6314-4220-95D3-97AB54B6D30A}"/>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13988</xdr:rowOff>
    </xdr:from>
    <xdr:ext cx="405111" cy="259045"/>
    <xdr:sp macro="" textlink="">
      <xdr:nvSpPr>
        <xdr:cNvPr id="777" name="n_1aveValue【児童館】&#10;有形固定資産減価償却率">
          <a:extLst>
            <a:ext uri="{FF2B5EF4-FFF2-40B4-BE49-F238E27FC236}">
              <a16:creationId xmlns:a16="http://schemas.microsoft.com/office/drawing/2014/main" id="{4E8A0555-EABA-4112-AA0D-59AC79826C75}"/>
            </a:ext>
          </a:extLst>
        </xdr:cNvPr>
        <xdr:cNvSpPr txBox="1"/>
      </xdr:nvSpPr>
      <xdr:spPr>
        <a:xfrm>
          <a:off x="15266044" y="1424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105427</xdr:rowOff>
    </xdr:from>
    <xdr:ext cx="405111" cy="259045"/>
    <xdr:sp macro="" textlink="">
      <xdr:nvSpPr>
        <xdr:cNvPr id="778" name="n_2aveValue【児童館】&#10;有形固定資産減価償却率">
          <a:extLst>
            <a:ext uri="{FF2B5EF4-FFF2-40B4-BE49-F238E27FC236}">
              <a16:creationId xmlns:a16="http://schemas.microsoft.com/office/drawing/2014/main" id="{03A6D257-8C5A-45AC-8CAF-DE99B8562A3A}"/>
            </a:ext>
          </a:extLst>
        </xdr:cNvPr>
        <xdr:cNvSpPr txBox="1"/>
      </xdr:nvSpPr>
      <xdr:spPr>
        <a:xfrm>
          <a:off x="14389744" y="1416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95629</xdr:rowOff>
    </xdr:from>
    <xdr:ext cx="405111" cy="259045"/>
    <xdr:sp macro="" textlink="">
      <xdr:nvSpPr>
        <xdr:cNvPr id="779" name="n_3aveValue【児童館】&#10;有形固定資産減価償却率">
          <a:extLst>
            <a:ext uri="{FF2B5EF4-FFF2-40B4-BE49-F238E27FC236}">
              <a16:creationId xmlns:a16="http://schemas.microsoft.com/office/drawing/2014/main" id="{462B75DA-0D87-42EE-A32D-EF8DA3961DD9}"/>
            </a:ext>
          </a:extLst>
        </xdr:cNvPr>
        <xdr:cNvSpPr txBox="1"/>
      </xdr:nvSpPr>
      <xdr:spPr>
        <a:xfrm>
          <a:off x="13500744" y="1415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125021</xdr:rowOff>
    </xdr:from>
    <xdr:ext cx="405111" cy="259045"/>
    <xdr:sp macro="" textlink="">
      <xdr:nvSpPr>
        <xdr:cNvPr id="780" name="n_4aveValue【児童館】&#10;有形固定資産減価償却率">
          <a:extLst>
            <a:ext uri="{FF2B5EF4-FFF2-40B4-BE49-F238E27FC236}">
              <a16:creationId xmlns:a16="http://schemas.microsoft.com/office/drawing/2014/main" id="{727D4F5B-1224-4790-A18D-244F705CF27B}"/>
            </a:ext>
          </a:extLst>
        </xdr:cNvPr>
        <xdr:cNvSpPr txBox="1"/>
      </xdr:nvSpPr>
      <xdr:spPr>
        <a:xfrm>
          <a:off x="12611744" y="1418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34307</xdr:rowOff>
    </xdr:from>
    <xdr:ext cx="405111" cy="259045"/>
    <xdr:sp macro="" textlink="">
      <xdr:nvSpPr>
        <xdr:cNvPr id="781" name="n_1mainValue【児童館】&#10;有形固定資産減価償却率">
          <a:extLst>
            <a:ext uri="{FF2B5EF4-FFF2-40B4-BE49-F238E27FC236}">
              <a16:creationId xmlns:a16="http://schemas.microsoft.com/office/drawing/2014/main" id="{74EA74E2-0436-4F60-9593-FFE700F8B93C}"/>
            </a:ext>
          </a:extLst>
        </xdr:cNvPr>
        <xdr:cNvSpPr txBox="1"/>
      </xdr:nvSpPr>
      <xdr:spPr>
        <a:xfrm>
          <a:off x="15266044" y="1495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35940</xdr:rowOff>
    </xdr:from>
    <xdr:ext cx="405111" cy="259045"/>
    <xdr:sp macro="" textlink="">
      <xdr:nvSpPr>
        <xdr:cNvPr id="782" name="n_2mainValue【児童館】&#10;有形固定資産減価償却率">
          <a:extLst>
            <a:ext uri="{FF2B5EF4-FFF2-40B4-BE49-F238E27FC236}">
              <a16:creationId xmlns:a16="http://schemas.microsoft.com/office/drawing/2014/main" id="{382C40D0-6222-448A-AA5C-73F982DD03A6}"/>
            </a:ext>
          </a:extLst>
        </xdr:cNvPr>
        <xdr:cNvSpPr txBox="1"/>
      </xdr:nvSpPr>
      <xdr:spPr>
        <a:xfrm>
          <a:off x="14389744" y="1495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83" name="n_3mainValue【児童館】&#10;有形固定資産減価償却率">
          <a:extLst>
            <a:ext uri="{FF2B5EF4-FFF2-40B4-BE49-F238E27FC236}">
              <a16:creationId xmlns:a16="http://schemas.microsoft.com/office/drawing/2014/main" id="{893C5AC3-F28C-4EDC-8B9A-34D6299A3517}"/>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84" name="n_4mainValue【児童館】&#10;有形固定資産減価償却率">
          <a:extLst>
            <a:ext uri="{FF2B5EF4-FFF2-40B4-BE49-F238E27FC236}">
              <a16:creationId xmlns:a16="http://schemas.microsoft.com/office/drawing/2014/main" id="{EC63CC54-B287-440C-BE7F-86A7B1827B20}"/>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678FEE6F-8B51-4AA8-A26B-BFB38705380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26243C95-7FFD-4903-B691-73C8B593B65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C8F958A1-5D43-4F46-8E12-87CE0F51769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E159B6DA-FA09-4F75-A896-452DAC95494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9D51C398-C81D-4B01-802E-BAADB1DFCF1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178EB326-A5DE-4C74-A91E-9458E9BE4C3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80151B81-E89B-440A-AC84-DCE2682E6C4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F78422C9-A8B3-4BF8-A208-F8210AF4043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BE111105-8C2C-4FF7-A68B-D8A417845F8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ED89D83B-53E4-4162-ABA4-88BC4B8BEEB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5" name="直線コネクタ 794">
          <a:extLst>
            <a:ext uri="{FF2B5EF4-FFF2-40B4-BE49-F238E27FC236}">
              <a16:creationId xmlns:a16="http://schemas.microsoft.com/office/drawing/2014/main" id="{7B75ED0E-E81F-47AA-8685-72979F85C7B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6" name="テキスト ボックス 795">
          <a:extLst>
            <a:ext uri="{FF2B5EF4-FFF2-40B4-BE49-F238E27FC236}">
              <a16:creationId xmlns:a16="http://schemas.microsoft.com/office/drawing/2014/main" id="{8E2C0D4A-89CB-45C9-A467-92EC0F02CBE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7" name="直線コネクタ 796">
          <a:extLst>
            <a:ext uri="{FF2B5EF4-FFF2-40B4-BE49-F238E27FC236}">
              <a16:creationId xmlns:a16="http://schemas.microsoft.com/office/drawing/2014/main" id="{DFD2E219-0282-4AB9-BDB7-6AAD95B4E1B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8" name="テキスト ボックス 797">
          <a:extLst>
            <a:ext uri="{FF2B5EF4-FFF2-40B4-BE49-F238E27FC236}">
              <a16:creationId xmlns:a16="http://schemas.microsoft.com/office/drawing/2014/main" id="{079D1BC5-7E21-454B-B94E-574FF9DA428E}"/>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9" name="直線コネクタ 798">
          <a:extLst>
            <a:ext uri="{FF2B5EF4-FFF2-40B4-BE49-F238E27FC236}">
              <a16:creationId xmlns:a16="http://schemas.microsoft.com/office/drawing/2014/main" id="{EC6979FB-5E1E-49DF-9B88-85049EB2241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0" name="テキスト ボックス 799">
          <a:extLst>
            <a:ext uri="{FF2B5EF4-FFF2-40B4-BE49-F238E27FC236}">
              <a16:creationId xmlns:a16="http://schemas.microsoft.com/office/drawing/2014/main" id="{79AA31FC-FA03-4DED-8584-FDCB3B5E5CB3}"/>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1" name="直線コネクタ 800">
          <a:extLst>
            <a:ext uri="{FF2B5EF4-FFF2-40B4-BE49-F238E27FC236}">
              <a16:creationId xmlns:a16="http://schemas.microsoft.com/office/drawing/2014/main" id="{3950E544-EAD6-443B-8516-242E4C430E7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2" name="テキスト ボックス 801">
          <a:extLst>
            <a:ext uri="{FF2B5EF4-FFF2-40B4-BE49-F238E27FC236}">
              <a16:creationId xmlns:a16="http://schemas.microsoft.com/office/drawing/2014/main" id="{C5A95120-806C-48D1-B151-DE32FFCD0E5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50D4A85B-4110-4EB4-8509-D862A7FF3ED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12E6DC92-59BC-4BF3-AC25-7694C3A9739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a:extLst>
            <a:ext uri="{FF2B5EF4-FFF2-40B4-BE49-F238E27FC236}">
              <a16:creationId xmlns:a16="http://schemas.microsoft.com/office/drawing/2014/main" id="{DD28BF2B-95A5-461E-9C0F-C79F5E0D7DD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806" name="直線コネクタ 805">
          <a:extLst>
            <a:ext uri="{FF2B5EF4-FFF2-40B4-BE49-F238E27FC236}">
              <a16:creationId xmlns:a16="http://schemas.microsoft.com/office/drawing/2014/main" id="{BEF45B80-690B-420F-B251-0B0DF9687D49}"/>
            </a:ext>
          </a:extLst>
        </xdr:cNvPr>
        <xdr:cNvCxnSpPr/>
      </xdr:nvCxnSpPr>
      <xdr:spPr>
        <a:xfrm flipV="1">
          <a:off x="22160864" y="13525500"/>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807" name="【児童館】&#10;一人当たり面積最小値テキスト">
          <a:extLst>
            <a:ext uri="{FF2B5EF4-FFF2-40B4-BE49-F238E27FC236}">
              <a16:creationId xmlns:a16="http://schemas.microsoft.com/office/drawing/2014/main" id="{A5AEC6BF-2035-4990-B047-632C1B316909}"/>
            </a:ext>
          </a:extLst>
        </xdr:cNvPr>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808" name="直線コネクタ 807">
          <a:extLst>
            <a:ext uri="{FF2B5EF4-FFF2-40B4-BE49-F238E27FC236}">
              <a16:creationId xmlns:a16="http://schemas.microsoft.com/office/drawing/2014/main" id="{6727F3EF-F172-4300-A4B1-617048CB5B84}"/>
            </a:ext>
          </a:extLst>
        </xdr:cNvPr>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9" name="【児童館】&#10;一人当たり面積最大値テキスト">
          <a:extLst>
            <a:ext uri="{FF2B5EF4-FFF2-40B4-BE49-F238E27FC236}">
              <a16:creationId xmlns:a16="http://schemas.microsoft.com/office/drawing/2014/main" id="{BA06281C-901B-4975-84F4-71C34F121802}"/>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10" name="直線コネクタ 809">
          <a:extLst>
            <a:ext uri="{FF2B5EF4-FFF2-40B4-BE49-F238E27FC236}">
              <a16:creationId xmlns:a16="http://schemas.microsoft.com/office/drawing/2014/main" id="{EEA86B90-3821-4F1D-AF4A-CCEEAA7544AF}"/>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131335</xdr:rowOff>
    </xdr:from>
    <xdr:ext cx="469744" cy="259045"/>
    <xdr:sp macro="" textlink="">
      <xdr:nvSpPr>
        <xdr:cNvPr id="811" name="【児童館】&#10;一人当たり面積平均値テキスト">
          <a:extLst>
            <a:ext uri="{FF2B5EF4-FFF2-40B4-BE49-F238E27FC236}">
              <a16:creationId xmlns:a16="http://schemas.microsoft.com/office/drawing/2014/main" id="{CD8BA44A-19FD-41EA-940E-18EFE8C7F247}"/>
            </a:ext>
          </a:extLst>
        </xdr:cNvPr>
        <xdr:cNvSpPr txBox="1"/>
      </xdr:nvSpPr>
      <xdr:spPr>
        <a:xfrm>
          <a:off x="22199600" y="1419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812" name="フローチャート: 判断 811">
          <a:extLst>
            <a:ext uri="{FF2B5EF4-FFF2-40B4-BE49-F238E27FC236}">
              <a16:creationId xmlns:a16="http://schemas.microsoft.com/office/drawing/2014/main" id="{AC7434C7-DD1D-4546-A7CE-B6F77A613899}"/>
            </a:ext>
          </a:extLst>
        </xdr:cNvPr>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813" name="フローチャート: 判断 812">
          <a:extLst>
            <a:ext uri="{FF2B5EF4-FFF2-40B4-BE49-F238E27FC236}">
              <a16:creationId xmlns:a16="http://schemas.microsoft.com/office/drawing/2014/main" id="{7881CAF7-717D-4F20-8308-310339BA57C5}"/>
            </a:ext>
          </a:extLst>
        </xdr:cNvPr>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814" name="フローチャート: 判断 813">
          <a:extLst>
            <a:ext uri="{FF2B5EF4-FFF2-40B4-BE49-F238E27FC236}">
              <a16:creationId xmlns:a16="http://schemas.microsoft.com/office/drawing/2014/main" id="{281D60C7-BB8B-427D-B2BA-1A5E8C08E3BB}"/>
            </a:ext>
          </a:extLst>
        </xdr:cNvPr>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815" name="フローチャート: 判断 814">
          <a:extLst>
            <a:ext uri="{FF2B5EF4-FFF2-40B4-BE49-F238E27FC236}">
              <a16:creationId xmlns:a16="http://schemas.microsoft.com/office/drawing/2014/main" id="{3186017E-839A-4383-B5D8-9440A43429B7}"/>
            </a:ext>
          </a:extLst>
        </xdr:cNvPr>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117602</xdr:rowOff>
    </xdr:from>
    <xdr:to>
      <xdr:col>98</xdr:col>
      <xdr:colOff>38100</xdr:colOff>
      <xdr:row>84</xdr:row>
      <xdr:rowOff>47752</xdr:rowOff>
    </xdr:to>
    <xdr:sp macro="" textlink="">
      <xdr:nvSpPr>
        <xdr:cNvPr id="816" name="フローチャート: 判断 815">
          <a:extLst>
            <a:ext uri="{FF2B5EF4-FFF2-40B4-BE49-F238E27FC236}">
              <a16:creationId xmlns:a16="http://schemas.microsoft.com/office/drawing/2014/main" id="{D87B46D4-792C-486F-8404-054109F0D383}"/>
            </a:ext>
          </a:extLst>
        </xdr:cNvPr>
        <xdr:cNvSpPr/>
      </xdr:nvSpPr>
      <xdr:spPr>
        <a:xfrm>
          <a:off x="18605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D6EE08BF-5AE9-46EA-A076-4686DB97287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639B01A-E693-4E97-B8AB-9202CDAFC9B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718732FB-C597-4590-B034-AFDCAF87B9B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85644C2C-B4CF-4095-8565-30C81A7FFB2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F7B5E19-C406-47E8-92F9-4D8EB263CA9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124461</xdr:rowOff>
    </xdr:from>
    <xdr:to>
      <xdr:col>116</xdr:col>
      <xdr:colOff>114300</xdr:colOff>
      <xdr:row>85</xdr:row>
      <xdr:rowOff>54611</xdr:rowOff>
    </xdr:to>
    <xdr:sp macro="" textlink="">
      <xdr:nvSpPr>
        <xdr:cNvPr id="822" name="楕円 821">
          <a:extLst>
            <a:ext uri="{FF2B5EF4-FFF2-40B4-BE49-F238E27FC236}">
              <a16:creationId xmlns:a16="http://schemas.microsoft.com/office/drawing/2014/main" id="{8EC69651-79D2-4C0C-A3AD-323A4F6CA328}"/>
            </a:ext>
          </a:extLst>
        </xdr:cNvPr>
        <xdr:cNvSpPr/>
      </xdr:nvSpPr>
      <xdr:spPr>
        <a:xfrm>
          <a:off x="22110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39388</xdr:rowOff>
    </xdr:from>
    <xdr:ext cx="469744" cy="259045"/>
    <xdr:sp macro="" textlink="">
      <xdr:nvSpPr>
        <xdr:cNvPr id="823" name="【児童館】&#10;一人当たり面積該当値テキスト">
          <a:extLst>
            <a:ext uri="{FF2B5EF4-FFF2-40B4-BE49-F238E27FC236}">
              <a16:creationId xmlns:a16="http://schemas.microsoft.com/office/drawing/2014/main" id="{DF5CAAE8-9BDF-46A0-9029-ED9B3D826377}"/>
            </a:ext>
          </a:extLst>
        </xdr:cNvPr>
        <xdr:cNvSpPr txBox="1"/>
      </xdr:nvSpPr>
      <xdr:spPr>
        <a:xfrm>
          <a:off x="22199600" y="1444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129032</xdr:rowOff>
    </xdr:from>
    <xdr:to>
      <xdr:col>112</xdr:col>
      <xdr:colOff>38100</xdr:colOff>
      <xdr:row>85</xdr:row>
      <xdr:rowOff>59182</xdr:rowOff>
    </xdr:to>
    <xdr:sp macro="" textlink="">
      <xdr:nvSpPr>
        <xdr:cNvPr id="824" name="楕円 823">
          <a:extLst>
            <a:ext uri="{FF2B5EF4-FFF2-40B4-BE49-F238E27FC236}">
              <a16:creationId xmlns:a16="http://schemas.microsoft.com/office/drawing/2014/main" id="{6371B8ED-8426-49A2-A4F5-B8F5B900A0DD}"/>
            </a:ext>
          </a:extLst>
        </xdr:cNvPr>
        <xdr:cNvSpPr/>
      </xdr:nvSpPr>
      <xdr:spPr>
        <a:xfrm>
          <a:off x="21272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3811</xdr:rowOff>
    </xdr:from>
    <xdr:to>
      <xdr:col>116</xdr:col>
      <xdr:colOff>63500</xdr:colOff>
      <xdr:row>85</xdr:row>
      <xdr:rowOff>8382</xdr:rowOff>
    </xdr:to>
    <xdr:cxnSp macro="">
      <xdr:nvCxnSpPr>
        <xdr:cNvPr id="825" name="直線コネクタ 824">
          <a:extLst>
            <a:ext uri="{FF2B5EF4-FFF2-40B4-BE49-F238E27FC236}">
              <a16:creationId xmlns:a16="http://schemas.microsoft.com/office/drawing/2014/main" id="{EC9BFAE2-5EDA-4E12-8FEE-20D0086FD4F3}"/>
            </a:ext>
          </a:extLst>
        </xdr:cNvPr>
        <xdr:cNvCxnSpPr/>
      </xdr:nvCxnSpPr>
      <xdr:spPr>
        <a:xfrm flipV="1">
          <a:off x="21323300" y="145770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138176</xdr:rowOff>
    </xdr:from>
    <xdr:to>
      <xdr:col>107</xdr:col>
      <xdr:colOff>101600</xdr:colOff>
      <xdr:row>85</xdr:row>
      <xdr:rowOff>68326</xdr:rowOff>
    </xdr:to>
    <xdr:sp macro="" textlink="">
      <xdr:nvSpPr>
        <xdr:cNvPr id="826" name="楕円 825">
          <a:extLst>
            <a:ext uri="{FF2B5EF4-FFF2-40B4-BE49-F238E27FC236}">
              <a16:creationId xmlns:a16="http://schemas.microsoft.com/office/drawing/2014/main" id="{D82E5FE8-05EE-49B2-A4B6-4971107BCA0D}"/>
            </a:ext>
          </a:extLst>
        </xdr:cNvPr>
        <xdr:cNvSpPr/>
      </xdr:nvSpPr>
      <xdr:spPr>
        <a:xfrm>
          <a:off x="20383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8382</xdr:rowOff>
    </xdr:from>
    <xdr:to>
      <xdr:col>111</xdr:col>
      <xdr:colOff>177800</xdr:colOff>
      <xdr:row>85</xdr:row>
      <xdr:rowOff>17526</xdr:rowOff>
    </xdr:to>
    <xdr:cxnSp macro="">
      <xdr:nvCxnSpPr>
        <xdr:cNvPr id="827" name="直線コネクタ 826">
          <a:extLst>
            <a:ext uri="{FF2B5EF4-FFF2-40B4-BE49-F238E27FC236}">
              <a16:creationId xmlns:a16="http://schemas.microsoft.com/office/drawing/2014/main" id="{5DACCA46-B7E3-4C50-915E-DA7BDE9B2EC0}"/>
            </a:ext>
          </a:extLst>
        </xdr:cNvPr>
        <xdr:cNvCxnSpPr/>
      </xdr:nvCxnSpPr>
      <xdr:spPr>
        <a:xfrm flipV="1">
          <a:off x="20434300" y="14581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828" name="楕円 827">
          <a:extLst>
            <a:ext uri="{FF2B5EF4-FFF2-40B4-BE49-F238E27FC236}">
              <a16:creationId xmlns:a16="http://schemas.microsoft.com/office/drawing/2014/main" id="{F34CCCF4-8195-4713-ADFD-FDB0F3E53DEE}"/>
            </a:ext>
          </a:extLst>
        </xdr:cNvPr>
        <xdr:cNvSpPr/>
      </xdr:nvSpPr>
      <xdr:spPr>
        <a:xfrm>
          <a:off x="19494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17526</xdr:rowOff>
    </xdr:from>
    <xdr:to>
      <xdr:col>107</xdr:col>
      <xdr:colOff>50800</xdr:colOff>
      <xdr:row>85</xdr:row>
      <xdr:rowOff>22098</xdr:rowOff>
    </xdr:to>
    <xdr:cxnSp macro="">
      <xdr:nvCxnSpPr>
        <xdr:cNvPr id="829" name="直線コネクタ 828">
          <a:extLst>
            <a:ext uri="{FF2B5EF4-FFF2-40B4-BE49-F238E27FC236}">
              <a16:creationId xmlns:a16="http://schemas.microsoft.com/office/drawing/2014/main" id="{D907341F-E13F-40D9-B31F-519A6718B372}"/>
            </a:ext>
          </a:extLst>
        </xdr:cNvPr>
        <xdr:cNvCxnSpPr/>
      </xdr:nvCxnSpPr>
      <xdr:spPr>
        <a:xfrm flipV="1">
          <a:off x="19545300" y="14590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30" name="楕円 829">
          <a:extLst>
            <a:ext uri="{FF2B5EF4-FFF2-40B4-BE49-F238E27FC236}">
              <a16:creationId xmlns:a16="http://schemas.microsoft.com/office/drawing/2014/main" id="{288FAE71-A42C-4964-BE89-467C7608CF3A}"/>
            </a:ext>
          </a:extLst>
        </xdr:cNvPr>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22098</xdr:rowOff>
    </xdr:from>
    <xdr:to>
      <xdr:col>102</xdr:col>
      <xdr:colOff>114300</xdr:colOff>
      <xdr:row>85</xdr:row>
      <xdr:rowOff>26670</xdr:rowOff>
    </xdr:to>
    <xdr:cxnSp macro="">
      <xdr:nvCxnSpPr>
        <xdr:cNvPr id="831" name="直線コネクタ 830">
          <a:extLst>
            <a:ext uri="{FF2B5EF4-FFF2-40B4-BE49-F238E27FC236}">
              <a16:creationId xmlns:a16="http://schemas.microsoft.com/office/drawing/2014/main" id="{9AD8437E-EB55-446F-B0A1-B024D4B1CD4E}"/>
            </a:ext>
          </a:extLst>
        </xdr:cNvPr>
        <xdr:cNvCxnSpPr/>
      </xdr:nvCxnSpPr>
      <xdr:spPr>
        <a:xfrm flipV="1">
          <a:off x="18656300" y="1459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832" name="n_1aveValue【児童館】&#10;一人当たり面積">
          <a:extLst>
            <a:ext uri="{FF2B5EF4-FFF2-40B4-BE49-F238E27FC236}">
              <a16:creationId xmlns:a16="http://schemas.microsoft.com/office/drawing/2014/main" id="{B1CEC8BD-07BF-459A-B10E-C1BABE600E1F}"/>
            </a:ext>
          </a:extLst>
        </xdr:cNvPr>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833" name="n_2aveValue【児童館】&#10;一人当たり面積">
          <a:extLst>
            <a:ext uri="{FF2B5EF4-FFF2-40B4-BE49-F238E27FC236}">
              <a16:creationId xmlns:a16="http://schemas.microsoft.com/office/drawing/2014/main" id="{3E912CEA-8521-402E-94ED-99FD33FD091E}"/>
            </a:ext>
          </a:extLst>
        </xdr:cNvPr>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834" name="n_3aveValue【児童館】&#10;一人当たり面積">
          <a:extLst>
            <a:ext uri="{FF2B5EF4-FFF2-40B4-BE49-F238E27FC236}">
              <a16:creationId xmlns:a16="http://schemas.microsoft.com/office/drawing/2014/main" id="{69E34C88-9FD7-4231-95A6-312A00BD7921}"/>
            </a:ext>
          </a:extLst>
        </xdr:cNvPr>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64279</xdr:rowOff>
    </xdr:from>
    <xdr:ext cx="469744" cy="259045"/>
    <xdr:sp macro="" textlink="">
      <xdr:nvSpPr>
        <xdr:cNvPr id="835" name="n_4aveValue【児童館】&#10;一人当たり面積">
          <a:extLst>
            <a:ext uri="{FF2B5EF4-FFF2-40B4-BE49-F238E27FC236}">
              <a16:creationId xmlns:a16="http://schemas.microsoft.com/office/drawing/2014/main" id="{BC4E9DC8-26C3-4D61-AAEF-054C9E2AE7F3}"/>
            </a:ext>
          </a:extLst>
        </xdr:cNvPr>
        <xdr:cNvSpPr txBox="1"/>
      </xdr:nvSpPr>
      <xdr:spPr>
        <a:xfrm>
          <a:off x="18421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50309</xdr:rowOff>
    </xdr:from>
    <xdr:ext cx="469744" cy="259045"/>
    <xdr:sp macro="" textlink="">
      <xdr:nvSpPr>
        <xdr:cNvPr id="836" name="n_1mainValue【児童館】&#10;一人当たり面積">
          <a:extLst>
            <a:ext uri="{FF2B5EF4-FFF2-40B4-BE49-F238E27FC236}">
              <a16:creationId xmlns:a16="http://schemas.microsoft.com/office/drawing/2014/main" id="{BA7A2F2D-8120-4500-AE29-D37EA1583C0D}"/>
            </a:ext>
          </a:extLst>
        </xdr:cNvPr>
        <xdr:cNvSpPr txBox="1"/>
      </xdr:nvSpPr>
      <xdr:spPr>
        <a:xfrm>
          <a:off x="210757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59453</xdr:rowOff>
    </xdr:from>
    <xdr:ext cx="469744" cy="259045"/>
    <xdr:sp macro="" textlink="">
      <xdr:nvSpPr>
        <xdr:cNvPr id="837" name="n_2mainValue【児童館】&#10;一人当たり面積">
          <a:extLst>
            <a:ext uri="{FF2B5EF4-FFF2-40B4-BE49-F238E27FC236}">
              <a16:creationId xmlns:a16="http://schemas.microsoft.com/office/drawing/2014/main" id="{646E5487-CEED-4ABB-BCFF-4C3BF8EF12DC}"/>
            </a:ext>
          </a:extLst>
        </xdr:cNvPr>
        <xdr:cNvSpPr txBox="1"/>
      </xdr:nvSpPr>
      <xdr:spPr>
        <a:xfrm>
          <a:off x="20199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64025</xdr:rowOff>
    </xdr:from>
    <xdr:ext cx="469744" cy="259045"/>
    <xdr:sp macro="" textlink="">
      <xdr:nvSpPr>
        <xdr:cNvPr id="838" name="n_3mainValue【児童館】&#10;一人当たり面積">
          <a:extLst>
            <a:ext uri="{FF2B5EF4-FFF2-40B4-BE49-F238E27FC236}">
              <a16:creationId xmlns:a16="http://schemas.microsoft.com/office/drawing/2014/main" id="{8399708C-4924-4B77-A4CC-B0F35BBD8D73}"/>
            </a:ext>
          </a:extLst>
        </xdr:cNvPr>
        <xdr:cNvSpPr txBox="1"/>
      </xdr:nvSpPr>
      <xdr:spPr>
        <a:xfrm>
          <a:off x="19310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839" name="n_4mainValue【児童館】&#10;一人当たり面積">
          <a:extLst>
            <a:ext uri="{FF2B5EF4-FFF2-40B4-BE49-F238E27FC236}">
              <a16:creationId xmlns:a16="http://schemas.microsoft.com/office/drawing/2014/main" id="{ED865B04-DAC4-4C66-876F-A1C20E487B41}"/>
            </a:ext>
          </a:extLst>
        </xdr:cNvPr>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3E7CECEB-DE96-4EC2-85DD-80B4A878A2D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8790002-1F25-42F6-B4BE-D7FD425A584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6E7DA8AF-3163-44A2-B522-7D2FAA55897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D4C71FB2-7638-4912-9697-AE025F2851E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A4C8C074-39A8-4753-B1DE-6000BEE6A67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95E590F4-A84D-46BB-B9C3-D39D2CEEB0D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D2C29B55-C393-4059-9019-44A814AEA75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7981EE81-0190-4427-AD5B-92A24A8604A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9D86E649-61B6-4A8C-B1DD-2AFF9BD2C8C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CA9690A7-57A6-43CF-93CA-D59A275FAB5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252F8F6C-911E-4918-83DC-8A13FB3BF4F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67216E5D-34BA-49CD-B1B4-3AE3DB06BD0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25DCBF12-9251-434A-915A-CDF9AEE7ADC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A72345FA-9192-4D21-94A6-D090F193BEF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5D88C9C4-B6A0-493B-8BFB-A3CA0960EAC5}"/>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981CF881-3F54-4FF2-96C0-1B318ABFD27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FB6F7375-3206-4AA7-8203-9809F2B1598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26C3664B-6982-41CE-BADD-FC53C4938F2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DDD4E71B-E17E-45EC-B477-0B1F7F70CE3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635EB2B6-76BC-4B76-B025-BE875BA1092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0" name="テキスト ボックス 859">
          <a:extLst>
            <a:ext uri="{FF2B5EF4-FFF2-40B4-BE49-F238E27FC236}">
              <a16:creationId xmlns:a16="http://schemas.microsoft.com/office/drawing/2014/main" id="{F02F2A8B-561C-40F4-A93B-335EDB5498FB}"/>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C5D38A28-8A78-4450-B6A9-839634520D7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B593232A-068B-4855-84B5-BC9E16C172D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132080</xdr:rowOff>
    </xdr:from>
    <xdr:to>
      <xdr:col>85</xdr:col>
      <xdr:colOff>126364</xdr:colOff>
      <xdr:row>107</xdr:row>
      <xdr:rowOff>69850</xdr:rowOff>
    </xdr:to>
    <xdr:cxnSp macro="">
      <xdr:nvCxnSpPr>
        <xdr:cNvPr id="863" name="直線コネクタ 862">
          <a:extLst>
            <a:ext uri="{FF2B5EF4-FFF2-40B4-BE49-F238E27FC236}">
              <a16:creationId xmlns:a16="http://schemas.microsoft.com/office/drawing/2014/main" id="{34EF42DA-6A9F-49C2-AB0A-0F85FB7837CC}"/>
            </a:ext>
          </a:extLst>
        </xdr:cNvPr>
        <xdr:cNvCxnSpPr/>
      </xdr:nvCxnSpPr>
      <xdr:spPr>
        <a:xfrm flipV="1">
          <a:off x="16318864" y="17277080"/>
          <a:ext cx="0" cy="1137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4" name="【公民館】&#10;有形固定資産減価償却率最小値テキスト">
          <a:extLst>
            <a:ext uri="{FF2B5EF4-FFF2-40B4-BE49-F238E27FC236}">
              <a16:creationId xmlns:a16="http://schemas.microsoft.com/office/drawing/2014/main" id="{3FD5904D-0C89-4116-8083-2CAE37121567}"/>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5" name="直線コネクタ 864">
          <a:extLst>
            <a:ext uri="{FF2B5EF4-FFF2-40B4-BE49-F238E27FC236}">
              <a16:creationId xmlns:a16="http://schemas.microsoft.com/office/drawing/2014/main" id="{02FAC7E3-B21D-47DE-9B32-7E1B9D7E483C}"/>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78757</xdr:rowOff>
    </xdr:from>
    <xdr:ext cx="405111" cy="259045"/>
    <xdr:sp macro="" textlink="">
      <xdr:nvSpPr>
        <xdr:cNvPr id="866" name="【公民館】&#10;有形固定資産減価償却率最大値テキスト">
          <a:extLst>
            <a:ext uri="{FF2B5EF4-FFF2-40B4-BE49-F238E27FC236}">
              <a16:creationId xmlns:a16="http://schemas.microsoft.com/office/drawing/2014/main" id="{B18B4064-DE5A-46C3-80A1-507863BC2999}"/>
            </a:ext>
          </a:extLst>
        </xdr:cNvPr>
        <xdr:cNvSpPr txBox="1"/>
      </xdr:nvSpPr>
      <xdr:spPr>
        <a:xfrm>
          <a:off x="16357600" y="1705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132080</xdr:rowOff>
    </xdr:from>
    <xdr:to>
      <xdr:col>86</xdr:col>
      <xdr:colOff>25400</xdr:colOff>
      <xdr:row>100</xdr:row>
      <xdr:rowOff>132080</xdr:rowOff>
    </xdr:to>
    <xdr:cxnSp macro="">
      <xdr:nvCxnSpPr>
        <xdr:cNvPr id="867" name="直線コネクタ 866">
          <a:extLst>
            <a:ext uri="{FF2B5EF4-FFF2-40B4-BE49-F238E27FC236}">
              <a16:creationId xmlns:a16="http://schemas.microsoft.com/office/drawing/2014/main" id="{11C3B2B7-92F7-4477-A84F-E48582637C7C}"/>
            </a:ext>
          </a:extLst>
        </xdr:cNvPr>
        <xdr:cNvCxnSpPr/>
      </xdr:nvCxnSpPr>
      <xdr:spPr>
        <a:xfrm>
          <a:off x="16230600" y="1727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166388</xdr:rowOff>
    </xdr:from>
    <xdr:ext cx="405111" cy="259045"/>
    <xdr:sp macro="" textlink="">
      <xdr:nvSpPr>
        <xdr:cNvPr id="868" name="【公民館】&#10;有形固定資産減価償却率平均値テキスト">
          <a:extLst>
            <a:ext uri="{FF2B5EF4-FFF2-40B4-BE49-F238E27FC236}">
              <a16:creationId xmlns:a16="http://schemas.microsoft.com/office/drawing/2014/main" id="{6C183660-B60E-418E-9764-AEED34AA625E}"/>
            </a:ext>
          </a:extLst>
        </xdr:cNvPr>
        <xdr:cNvSpPr txBox="1"/>
      </xdr:nvSpPr>
      <xdr:spPr>
        <a:xfrm>
          <a:off x="16357600" y="17997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16511</xdr:rowOff>
    </xdr:from>
    <xdr:to>
      <xdr:col>85</xdr:col>
      <xdr:colOff>177800</xdr:colOff>
      <xdr:row>105</xdr:row>
      <xdr:rowOff>118111</xdr:rowOff>
    </xdr:to>
    <xdr:sp macro="" textlink="">
      <xdr:nvSpPr>
        <xdr:cNvPr id="869" name="フローチャート: 判断 868">
          <a:extLst>
            <a:ext uri="{FF2B5EF4-FFF2-40B4-BE49-F238E27FC236}">
              <a16:creationId xmlns:a16="http://schemas.microsoft.com/office/drawing/2014/main" id="{3BB6EBCB-74FA-45B2-9A6B-CAC8749F913A}"/>
            </a:ext>
          </a:extLst>
        </xdr:cNvPr>
        <xdr:cNvSpPr/>
      </xdr:nvSpPr>
      <xdr:spPr>
        <a:xfrm>
          <a:off x="16268700" y="180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167639</xdr:rowOff>
    </xdr:from>
    <xdr:to>
      <xdr:col>81</xdr:col>
      <xdr:colOff>101600</xdr:colOff>
      <xdr:row>105</xdr:row>
      <xdr:rowOff>97789</xdr:rowOff>
    </xdr:to>
    <xdr:sp macro="" textlink="">
      <xdr:nvSpPr>
        <xdr:cNvPr id="870" name="フローチャート: 判断 869">
          <a:extLst>
            <a:ext uri="{FF2B5EF4-FFF2-40B4-BE49-F238E27FC236}">
              <a16:creationId xmlns:a16="http://schemas.microsoft.com/office/drawing/2014/main" id="{0AFFBDF6-CC4E-488D-B033-0AA04D4B4EED}"/>
            </a:ext>
          </a:extLst>
        </xdr:cNvPr>
        <xdr:cNvSpPr/>
      </xdr:nvSpPr>
      <xdr:spPr>
        <a:xfrm>
          <a:off x="15430500" y="1799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123189</xdr:rowOff>
    </xdr:from>
    <xdr:to>
      <xdr:col>76</xdr:col>
      <xdr:colOff>165100</xdr:colOff>
      <xdr:row>105</xdr:row>
      <xdr:rowOff>53339</xdr:rowOff>
    </xdr:to>
    <xdr:sp macro="" textlink="">
      <xdr:nvSpPr>
        <xdr:cNvPr id="871" name="フローチャート: 判断 870">
          <a:extLst>
            <a:ext uri="{FF2B5EF4-FFF2-40B4-BE49-F238E27FC236}">
              <a16:creationId xmlns:a16="http://schemas.microsoft.com/office/drawing/2014/main" id="{17AB97AC-7F81-4273-8E08-B6A19E93DCDB}"/>
            </a:ext>
          </a:extLst>
        </xdr:cNvPr>
        <xdr:cNvSpPr/>
      </xdr:nvSpPr>
      <xdr:spPr>
        <a:xfrm>
          <a:off x="14541500" y="179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101600</xdr:rowOff>
    </xdr:from>
    <xdr:to>
      <xdr:col>72</xdr:col>
      <xdr:colOff>38100</xdr:colOff>
      <xdr:row>105</xdr:row>
      <xdr:rowOff>31750</xdr:rowOff>
    </xdr:to>
    <xdr:sp macro="" textlink="">
      <xdr:nvSpPr>
        <xdr:cNvPr id="872" name="フローチャート: 判断 871">
          <a:extLst>
            <a:ext uri="{FF2B5EF4-FFF2-40B4-BE49-F238E27FC236}">
              <a16:creationId xmlns:a16="http://schemas.microsoft.com/office/drawing/2014/main" id="{32017F01-03D2-43E2-A06F-F8C540FA1CB9}"/>
            </a:ext>
          </a:extLst>
        </xdr:cNvPr>
        <xdr:cNvSpPr/>
      </xdr:nvSpPr>
      <xdr:spPr>
        <a:xfrm>
          <a:off x="13652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107950</xdr:rowOff>
    </xdr:from>
    <xdr:to>
      <xdr:col>67</xdr:col>
      <xdr:colOff>101600</xdr:colOff>
      <xdr:row>105</xdr:row>
      <xdr:rowOff>38100</xdr:rowOff>
    </xdr:to>
    <xdr:sp macro="" textlink="">
      <xdr:nvSpPr>
        <xdr:cNvPr id="873" name="フローチャート: 判断 872">
          <a:extLst>
            <a:ext uri="{FF2B5EF4-FFF2-40B4-BE49-F238E27FC236}">
              <a16:creationId xmlns:a16="http://schemas.microsoft.com/office/drawing/2014/main" id="{E5D778AD-D788-4D0D-89B2-8AAA30DA2ACE}"/>
            </a:ext>
          </a:extLst>
        </xdr:cNvPr>
        <xdr:cNvSpPr/>
      </xdr:nvSpPr>
      <xdr:spPr>
        <a:xfrm>
          <a:off x="12763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9E9EB3D1-9611-4E61-B6C3-AC5C8A8387D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4DFB4F98-95CC-4A11-8162-A523D945A8C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8CD4CA59-DE8B-4981-9EB7-F74160CB732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C5F592EE-1848-4F92-9E62-EDE83AE2622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739F514C-9A61-466A-8FD4-3CC7AD522AD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99061</xdr:rowOff>
    </xdr:from>
    <xdr:to>
      <xdr:col>85</xdr:col>
      <xdr:colOff>177800</xdr:colOff>
      <xdr:row>101</xdr:row>
      <xdr:rowOff>29211</xdr:rowOff>
    </xdr:to>
    <xdr:sp macro="" textlink="">
      <xdr:nvSpPr>
        <xdr:cNvPr id="879" name="楕円 878">
          <a:extLst>
            <a:ext uri="{FF2B5EF4-FFF2-40B4-BE49-F238E27FC236}">
              <a16:creationId xmlns:a16="http://schemas.microsoft.com/office/drawing/2014/main" id="{146F9288-5E04-477A-A55E-241F7B28FD98}"/>
            </a:ext>
          </a:extLst>
        </xdr:cNvPr>
        <xdr:cNvSpPr/>
      </xdr:nvSpPr>
      <xdr:spPr>
        <a:xfrm>
          <a:off x="16268700" y="1724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34308</xdr:rowOff>
    </xdr:from>
    <xdr:ext cx="405111" cy="259045"/>
    <xdr:sp macro="" textlink="">
      <xdr:nvSpPr>
        <xdr:cNvPr id="880" name="【公民館】&#10;有形固定資産減価償却率該当値テキスト">
          <a:extLst>
            <a:ext uri="{FF2B5EF4-FFF2-40B4-BE49-F238E27FC236}">
              <a16:creationId xmlns:a16="http://schemas.microsoft.com/office/drawing/2014/main" id="{0598DF8D-A4ED-4594-BF91-4AF6935A1A10}"/>
            </a:ext>
          </a:extLst>
        </xdr:cNvPr>
        <xdr:cNvSpPr txBox="1"/>
      </xdr:nvSpPr>
      <xdr:spPr>
        <a:xfrm>
          <a:off x="16357600" y="1717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49530</xdr:rowOff>
    </xdr:from>
    <xdr:to>
      <xdr:col>81</xdr:col>
      <xdr:colOff>101600</xdr:colOff>
      <xdr:row>100</xdr:row>
      <xdr:rowOff>151130</xdr:rowOff>
    </xdr:to>
    <xdr:sp macro="" textlink="">
      <xdr:nvSpPr>
        <xdr:cNvPr id="881" name="楕円 880">
          <a:extLst>
            <a:ext uri="{FF2B5EF4-FFF2-40B4-BE49-F238E27FC236}">
              <a16:creationId xmlns:a16="http://schemas.microsoft.com/office/drawing/2014/main" id="{74C6FDB1-2F22-4ED8-8521-28B23CDF8DEA}"/>
            </a:ext>
          </a:extLst>
        </xdr:cNvPr>
        <xdr:cNvSpPr/>
      </xdr:nvSpPr>
      <xdr:spPr>
        <a:xfrm>
          <a:off x="15430500" y="1719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100330</xdr:rowOff>
    </xdr:from>
    <xdr:to>
      <xdr:col>85</xdr:col>
      <xdr:colOff>127000</xdr:colOff>
      <xdr:row>100</xdr:row>
      <xdr:rowOff>149861</xdr:rowOff>
    </xdr:to>
    <xdr:cxnSp macro="">
      <xdr:nvCxnSpPr>
        <xdr:cNvPr id="882" name="直線コネクタ 881">
          <a:extLst>
            <a:ext uri="{FF2B5EF4-FFF2-40B4-BE49-F238E27FC236}">
              <a16:creationId xmlns:a16="http://schemas.microsoft.com/office/drawing/2014/main" id="{20CC0F40-8E99-4DBE-9708-ACBC9E9C4F08}"/>
            </a:ext>
          </a:extLst>
        </xdr:cNvPr>
        <xdr:cNvCxnSpPr/>
      </xdr:nvCxnSpPr>
      <xdr:spPr>
        <a:xfrm>
          <a:off x="15481300" y="1724533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170180</xdr:rowOff>
    </xdr:from>
    <xdr:to>
      <xdr:col>76</xdr:col>
      <xdr:colOff>165100</xdr:colOff>
      <xdr:row>100</xdr:row>
      <xdr:rowOff>100330</xdr:rowOff>
    </xdr:to>
    <xdr:sp macro="" textlink="">
      <xdr:nvSpPr>
        <xdr:cNvPr id="883" name="楕円 882">
          <a:extLst>
            <a:ext uri="{FF2B5EF4-FFF2-40B4-BE49-F238E27FC236}">
              <a16:creationId xmlns:a16="http://schemas.microsoft.com/office/drawing/2014/main" id="{55172A90-2E07-4C73-82E0-EC3E598190DF}"/>
            </a:ext>
          </a:extLst>
        </xdr:cNvPr>
        <xdr:cNvSpPr/>
      </xdr:nvSpPr>
      <xdr:spPr>
        <a:xfrm>
          <a:off x="14541500" y="171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49530</xdr:rowOff>
    </xdr:from>
    <xdr:to>
      <xdr:col>81</xdr:col>
      <xdr:colOff>50800</xdr:colOff>
      <xdr:row>100</xdr:row>
      <xdr:rowOff>100330</xdr:rowOff>
    </xdr:to>
    <xdr:cxnSp macro="">
      <xdr:nvCxnSpPr>
        <xdr:cNvPr id="884" name="直線コネクタ 883">
          <a:extLst>
            <a:ext uri="{FF2B5EF4-FFF2-40B4-BE49-F238E27FC236}">
              <a16:creationId xmlns:a16="http://schemas.microsoft.com/office/drawing/2014/main" id="{47606E2C-4AD0-4D71-8ACC-C4EB882E250D}"/>
            </a:ext>
          </a:extLst>
        </xdr:cNvPr>
        <xdr:cNvCxnSpPr/>
      </xdr:nvCxnSpPr>
      <xdr:spPr>
        <a:xfrm>
          <a:off x="14592300" y="1719453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120650</xdr:rowOff>
    </xdr:from>
    <xdr:to>
      <xdr:col>72</xdr:col>
      <xdr:colOff>38100</xdr:colOff>
      <xdr:row>100</xdr:row>
      <xdr:rowOff>50800</xdr:rowOff>
    </xdr:to>
    <xdr:sp macro="" textlink="">
      <xdr:nvSpPr>
        <xdr:cNvPr id="885" name="楕円 884">
          <a:extLst>
            <a:ext uri="{FF2B5EF4-FFF2-40B4-BE49-F238E27FC236}">
              <a16:creationId xmlns:a16="http://schemas.microsoft.com/office/drawing/2014/main" id="{FF4F748B-CA39-45A7-8EAC-E93078E6BCCA}"/>
            </a:ext>
          </a:extLst>
        </xdr:cNvPr>
        <xdr:cNvSpPr/>
      </xdr:nvSpPr>
      <xdr:spPr>
        <a:xfrm>
          <a:off x="13652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0</xdr:rowOff>
    </xdr:from>
    <xdr:to>
      <xdr:col>76</xdr:col>
      <xdr:colOff>114300</xdr:colOff>
      <xdr:row>100</xdr:row>
      <xdr:rowOff>49530</xdr:rowOff>
    </xdr:to>
    <xdr:cxnSp macro="">
      <xdr:nvCxnSpPr>
        <xdr:cNvPr id="886" name="直線コネクタ 885">
          <a:extLst>
            <a:ext uri="{FF2B5EF4-FFF2-40B4-BE49-F238E27FC236}">
              <a16:creationId xmlns:a16="http://schemas.microsoft.com/office/drawing/2014/main" id="{895E7B93-324A-4BC9-A995-CFBAAD2128A4}"/>
            </a:ext>
          </a:extLst>
        </xdr:cNvPr>
        <xdr:cNvCxnSpPr/>
      </xdr:nvCxnSpPr>
      <xdr:spPr>
        <a:xfrm>
          <a:off x="13703300" y="171450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88916</xdr:rowOff>
    </xdr:from>
    <xdr:ext cx="405111" cy="259045"/>
    <xdr:sp macro="" textlink="">
      <xdr:nvSpPr>
        <xdr:cNvPr id="887" name="n_1aveValue【公民館】&#10;有形固定資産減価償却率">
          <a:extLst>
            <a:ext uri="{FF2B5EF4-FFF2-40B4-BE49-F238E27FC236}">
              <a16:creationId xmlns:a16="http://schemas.microsoft.com/office/drawing/2014/main" id="{6615A58E-3B78-4F53-99B0-592F435F0E6B}"/>
            </a:ext>
          </a:extLst>
        </xdr:cNvPr>
        <xdr:cNvSpPr txBox="1"/>
      </xdr:nvSpPr>
      <xdr:spPr>
        <a:xfrm>
          <a:off x="15266044"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44466</xdr:rowOff>
    </xdr:from>
    <xdr:ext cx="405111" cy="259045"/>
    <xdr:sp macro="" textlink="">
      <xdr:nvSpPr>
        <xdr:cNvPr id="888" name="n_2aveValue【公民館】&#10;有形固定資産減価償却率">
          <a:extLst>
            <a:ext uri="{FF2B5EF4-FFF2-40B4-BE49-F238E27FC236}">
              <a16:creationId xmlns:a16="http://schemas.microsoft.com/office/drawing/2014/main" id="{A999CD43-8A7C-441B-9B8F-9A348E66BA94}"/>
            </a:ext>
          </a:extLst>
        </xdr:cNvPr>
        <xdr:cNvSpPr txBox="1"/>
      </xdr:nvSpPr>
      <xdr:spPr>
        <a:xfrm>
          <a:off x="14389744" y="18046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22877</xdr:rowOff>
    </xdr:from>
    <xdr:ext cx="405111" cy="259045"/>
    <xdr:sp macro="" textlink="">
      <xdr:nvSpPr>
        <xdr:cNvPr id="889" name="n_3aveValue【公民館】&#10;有形固定資産減価償却率">
          <a:extLst>
            <a:ext uri="{FF2B5EF4-FFF2-40B4-BE49-F238E27FC236}">
              <a16:creationId xmlns:a16="http://schemas.microsoft.com/office/drawing/2014/main" id="{75AC4E94-16CE-40A0-9480-F6680EC81F59}"/>
            </a:ext>
          </a:extLst>
        </xdr:cNvPr>
        <xdr:cNvSpPr txBox="1"/>
      </xdr:nvSpPr>
      <xdr:spPr>
        <a:xfrm>
          <a:off x="13500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54627</xdr:rowOff>
    </xdr:from>
    <xdr:ext cx="405111" cy="259045"/>
    <xdr:sp macro="" textlink="">
      <xdr:nvSpPr>
        <xdr:cNvPr id="890" name="n_4aveValue【公民館】&#10;有形固定資産減価償却率">
          <a:extLst>
            <a:ext uri="{FF2B5EF4-FFF2-40B4-BE49-F238E27FC236}">
              <a16:creationId xmlns:a16="http://schemas.microsoft.com/office/drawing/2014/main" id="{CBD7B6B4-5205-469C-86D0-66991801BDE3}"/>
            </a:ext>
          </a:extLst>
        </xdr:cNvPr>
        <xdr:cNvSpPr txBox="1"/>
      </xdr:nvSpPr>
      <xdr:spPr>
        <a:xfrm>
          <a:off x="126117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167657</xdr:rowOff>
    </xdr:from>
    <xdr:ext cx="340478" cy="259045"/>
    <xdr:sp macro="" textlink="">
      <xdr:nvSpPr>
        <xdr:cNvPr id="891" name="n_1mainValue【公民館】&#10;有形固定資産減価償却率">
          <a:extLst>
            <a:ext uri="{FF2B5EF4-FFF2-40B4-BE49-F238E27FC236}">
              <a16:creationId xmlns:a16="http://schemas.microsoft.com/office/drawing/2014/main" id="{6F41A30F-2EEF-4670-9037-7863776CAD26}"/>
            </a:ext>
          </a:extLst>
        </xdr:cNvPr>
        <xdr:cNvSpPr txBox="1"/>
      </xdr:nvSpPr>
      <xdr:spPr>
        <a:xfrm>
          <a:off x="15298361" y="16969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116857</xdr:rowOff>
    </xdr:from>
    <xdr:ext cx="340478" cy="259045"/>
    <xdr:sp macro="" textlink="">
      <xdr:nvSpPr>
        <xdr:cNvPr id="892" name="n_2mainValue【公民館】&#10;有形固定資産減価償却率">
          <a:extLst>
            <a:ext uri="{FF2B5EF4-FFF2-40B4-BE49-F238E27FC236}">
              <a16:creationId xmlns:a16="http://schemas.microsoft.com/office/drawing/2014/main" id="{C9CE4C85-C43D-4609-9DC0-9FE25B918150}"/>
            </a:ext>
          </a:extLst>
        </xdr:cNvPr>
        <xdr:cNvSpPr txBox="1"/>
      </xdr:nvSpPr>
      <xdr:spPr>
        <a:xfrm>
          <a:off x="14422061" y="169189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67327</xdr:rowOff>
    </xdr:from>
    <xdr:ext cx="340478" cy="259045"/>
    <xdr:sp macro="" textlink="">
      <xdr:nvSpPr>
        <xdr:cNvPr id="893" name="n_3mainValue【公民館】&#10;有形固定資産減価償却率">
          <a:extLst>
            <a:ext uri="{FF2B5EF4-FFF2-40B4-BE49-F238E27FC236}">
              <a16:creationId xmlns:a16="http://schemas.microsoft.com/office/drawing/2014/main" id="{97557EE2-FC8E-406C-A193-392DD97C2800}"/>
            </a:ext>
          </a:extLst>
        </xdr:cNvPr>
        <xdr:cNvSpPr txBox="1"/>
      </xdr:nvSpPr>
      <xdr:spPr>
        <a:xfrm>
          <a:off x="13533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1766B4E4-A98D-42BB-AF44-328FA4A7EC6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B19114D0-FB87-4A15-9304-05076EBF9A0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E63AC18A-7256-4DB8-996E-423AD91008D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712540B7-C97A-40C1-AC9D-2F308B74E30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C1D250E2-37C1-4A88-9A7E-41B87CCD00E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1567F1AA-EFA9-416F-BE92-BF7028B320B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EFFF0A26-3508-4F94-960D-E2E8A6842B1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16A82366-E23C-4B01-A05D-085C60FF08F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B1D3F2BD-9227-4453-B29E-3E24EEFB0F3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6D098AAC-C517-4D40-B4F1-0E17382BDFC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04" name="直線コネクタ 903">
          <a:extLst>
            <a:ext uri="{FF2B5EF4-FFF2-40B4-BE49-F238E27FC236}">
              <a16:creationId xmlns:a16="http://schemas.microsoft.com/office/drawing/2014/main" id="{DBA170CF-E755-4193-BF39-84C465AE5358}"/>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5" name="テキスト ボックス 904">
          <a:extLst>
            <a:ext uri="{FF2B5EF4-FFF2-40B4-BE49-F238E27FC236}">
              <a16:creationId xmlns:a16="http://schemas.microsoft.com/office/drawing/2014/main" id="{88D58332-7E05-4FD9-96F4-F2F8F05A3B01}"/>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a:extLst>
            <a:ext uri="{FF2B5EF4-FFF2-40B4-BE49-F238E27FC236}">
              <a16:creationId xmlns:a16="http://schemas.microsoft.com/office/drawing/2014/main" id="{74490524-1D0C-411C-8138-4F8609E5C48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7" name="テキスト ボックス 906">
          <a:extLst>
            <a:ext uri="{FF2B5EF4-FFF2-40B4-BE49-F238E27FC236}">
              <a16:creationId xmlns:a16="http://schemas.microsoft.com/office/drawing/2014/main" id="{5359F2D3-1DE3-490F-9617-2E3679CA575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08" name="直線コネクタ 907">
          <a:extLst>
            <a:ext uri="{FF2B5EF4-FFF2-40B4-BE49-F238E27FC236}">
              <a16:creationId xmlns:a16="http://schemas.microsoft.com/office/drawing/2014/main" id="{A5A5248D-4AFE-465F-8D7F-662A741FED79}"/>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09" name="テキスト ボックス 908">
          <a:extLst>
            <a:ext uri="{FF2B5EF4-FFF2-40B4-BE49-F238E27FC236}">
              <a16:creationId xmlns:a16="http://schemas.microsoft.com/office/drawing/2014/main" id="{ACD8A207-D450-4B29-A64C-AE6CCCD81378}"/>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A2B8A1EF-2CA9-466C-9376-BAAB94562F0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11CF4B6F-4F95-41FC-BA6E-5AAA86A099E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a:extLst>
            <a:ext uri="{FF2B5EF4-FFF2-40B4-BE49-F238E27FC236}">
              <a16:creationId xmlns:a16="http://schemas.microsoft.com/office/drawing/2014/main" id="{EF64930C-6512-4BFD-8A06-A070138F440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913" name="直線コネクタ 912">
          <a:extLst>
            <a:ext uri="{FF2B5EF4-FFF2-40B4-BE49-F238E27FC236}">
              <a16:creationId xmlns:a16="http://schemas.microsoft.com/office/drawing/2014/main" id="{17CBC3D7-5AFA-486F-92E5-7DC6FA804AEC}"/>
            </a:ext>
          </a:extLst>
        </xdr:cNvPr>
        <xdr:cNvCxnSpPr/>
      </xdr:nvCxnSpPr>
      <xdr:spPr>
        <a:xfrm flipV="1">
          <a:off x="22160864" y="17246346"/>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14" name="【公民館】&#10;一人当たり面積最小値テキスト">
          <a:extLst>
            <a:ext uri="{FF2B5EF4-FFF2-40B4-BE49-F238E27FC236}">
              <a16:creationId xmlns:a16="http://schemas.microsoft.com/office/drawing/2014/main" id="{C12FFBA3-CD2E-42AB-A1CC-0E867441EAAF}"/>
            </a:ext>
          </a:extLst>
        </xdr:cNvPr>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5" name="直線コネクタ 914">
          <a:extLst>
            <a:ext uri="{FF2B5EF4-FFF2-40B4-BE49-F238E27FC236}">
              <a16:creationId xmlns:a16="http://schemas.microsoft.com/office/drawing/2014/main" id="{B6D1D528-6E6B-4DE9-A970-625D7D788D58}"/>
            </a:ext>
          </a:extLst>
        </xdr:cNvPr>
        <xdr:cNvCxnSpPr/>
      </xdr:nvCxnSpPr>
      <xdr:spPr>
        <a:xfrm>
          <a:off x="22072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916" name="【公民館】&#10;一人当たり面積最大値テキスト">
          <a:extLst>
            <a:ext uri="{FF2B5EF4-FFF2-40B4-BE49-F238E27FC236}">
              <a16:creationId xmlns:a16="http://schemas.microsoft.com/office/drawing/2014/main" id="{81196C2A-EE7C-43E2-8111-2BE6FFD26AEB}"/>
            </a:ext>
          </a:extLst>
        </xdr:cNvPr>
        <xdr:cNvSpPr txBox="1"/>
      </xdr:nvSpPr>
      <xdr:spPr>
        <a:xfrm>
          <a:off x="22199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917" name="直線コネクタ 916">
          <a:extLst>
            <a:ext uri="{FF2B5EF4-FFF2-40B4-BE49-F238E27FC236}">
              <a16:creationId xmlns:a16="http://schemas.microsoft.com/office/drawing/2014/main" id="{04EFC764-A95B-4394-A421-DFCAC69503DE}"/>
            </a:ext>
          </a:extLst>
        </xdr:cNvPr>
        <xdr:cNvCxnSpPr/>
      </xdr:nvCxnSpPr>
      <xdr:spPr>
        <a:xfrm>
          <a:off x="22072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163720</xdr:rowOff>
    </xdr:from>
    <xdr:ext cx="469744" cy="259045"/>
    <xdr:sp macro="" textlink="">
      <xdr:nvSpPr>
        <xdr:cNvPr id="918" name="【公民館】&#10;一人当たり面積平均値テキスト">
          <a:extLst>
            <a:ext uri="{FF2B5EF4-FFF2-40B4-BE49-F238E27FC236}">
              <a16:creationId xmlns:a16="http://schemas.microsoft.com/office/drawing/2014/main" id="{F313083F-7ABA-48C0-80DA-5E22C11B8FC9}"/>
            </a:ext>
          </a:extLst>
        </xdr:cNvPr>
        <xdr:cNvSpPr txBox="1"/>
      </xdr:nvSpPr>
      <xdr:spPr>
        <a:xfrm>
          <a:off x="22199600" y="1799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919" name="フローチャート: 判断 918">
          <a:extLst>
            <a:ext uri="{FF2B5EF4-FFF2-40B4-BE49-F238E27FC236}">
              <a16:creationId xmlns:a16="http://schemas.microsoft.com/office/drawing/2014/main" id="{BE755C99-D254-4828-A056-94508ECF1329}"/>
            </a:ext>
          </a:extLst>
        </xdr:cNvPr>
        <xdr:cNvSpPr/>
      </xdr:nvSpPr>
      <xdr:spPr>
        <a:xfrm>
          <a:off x="22110700" y="1814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920" name="フローチャート: 判断 919">
          <a:extLst>
            <a:ext uri="{FF2B5EF4-FFF2-40B4-BE49-F238E27FC236}">
              <a16:creationId xmlns:a16="http://schemas.microsoft.com/office/drawing/2014/main" id="{3DEFD909-6FDC-47C6-B9D9-5270624D603D}"/>
            </a:ext>
          </a:extLst>
        </xdr:cNvPr>
        <xdr:cNvSpPr/>
      </xdr:nvSpPr>
      <xdr:spPr>
        <a:xfrm>
          <a:off x="212725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921" name="フローチャート: 判断 920">
          <a:extLst>
            <a:ext uri="{FF2B5EF4-FFF2-40B4-BE49-F238E27FC236}">
              <a16:creationId xmlns:a16="http://schemas.microsoft.com/office/drawing/2014/main" id="{635BBFB3-CFD9-49D7-BD38-FDF4BD8958C9}"/>
            </a:ext>
          </a:extLst>
        </xdr:cNvPr>
        <xdr:cNvSpPr/>
      </xdr:nvSpPr>
      <xdr:spPr>
        <a:xfrm>
          <a:off x="20383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922" name="フローチャート: 判断 921">
          <a:extLst>
            <a:ext uri="{FF2B5EF4-FFF2-40B4-BE49-F238E27FC236}">
              <a16:creationId xmlns:a16="http://schemas.microsoft.com/office/drawing/2014/main" id="{7BDD9513-4513-489B-96F7-72B8A56FC1CF}"/>
            </a:ext>
          </a:extLst>
        </xdr:cNvPr>
        <xdr:cNvSpPr/>
      </xdr:nvSpPr>
      <xdr:spPr>
        <a:xfrm>
          <a:off x="19494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923" name="フローチャート: 判断 922">
          <a:extLst>
            <a:ext uri="{FF2B5EF4-FFF2-40B4-BE49-F238E27FC236}">
              <a16:creationId xmlns:a16="http://schemas.microsoft.com/office/drawing/2014/main" id="{15BA7578-D60D-4CA3-8DDC-1E5D58A988BC}"/>
            </a:ext>
          </a:extLst>
        </xdr:cNvPr>
        <xdr:cNvSpPr/>
      </xdr:nvSpPr>
      <xdr:spPr>
        <a:xfrm>
          <a:off x="18605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6E81D5FF-F147-44BE-AA08-BF6DE817773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B2A422F2-935B-49B0-A9FC-7B0958D6ABD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3C94FD09-94B8-4884-B80C-C4BB4BDC275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F6B294A1-FDD9-4EAA-88D7-171746954BF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513D850E-7EEE-4C24-A218-83D154D55EE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20256</xdr:rowOff>
    </xdr:from>
    <xdr:to>
      <xdr:col>116</xdr:col>
      <xdr:colOff>114300</xdr:colOff>
      <xdr:row>107</xdr:row>
      <xdr:rowOff>121856</xdr:rowOff>
    </xdr:to>
    <xdr:sp macro="" textlink="">
      <xdr:nvSpPr>
        <xdr:cNvPr id="929" name="楕円 928">
          <a:extLst>
            <a:ext uri="{FF2B5EF4-FFF2-40B4-BE49-F238E27FC236}">
              <a16:creationId xmlns:a16="http://schemas.microsoft.com/office/drawing/2014/main" id="{F3AC997A-D29D-47C0-AC93-FCE77879B5A1}"/>
            </a:ext>
          </a:extLst>
        </xdr:cNvPr>
        <xdr:cNvSpPr/>
      </xdr:nvSpPr>
      <xdr:spPr>
        <a:xfrm>
          <a:off x="22110700" y="1836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106633</xdr:rowOff>
    </xdr:from>
    <xdr:ext cx="469744" cy="259045"/>
    <xdr:sp macro="" textlink="">
      <xdr:nvSpPr>
        <xdr:cNvPr id="930" name="【公民館】&#10;一人当たり面積該当値テキスト">
          <a:extLst>
            <a:ext uri="{FF2B5EF4-FFF2-40B4-BE49-F238E27FC236}">
              <a16:creationId xmlns:a16="http://schemas.microsoft.com/office/drawing/2014/main" id="{D5D8EC86-B211-4367-B2C0-9512E722F420}"/>
            </a:ext>
          </a:extLst>
        </xdr:cNvPr>
        <xdr:cNvSpPr txBox="1"/>
      </xdr:nvSpPr>
      <xdr:spPr>
        <a:xfrm>
          <a:off x="22199600" y="1828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21971</xdr:rowOff>
    </xdr:from>
    <xdr:to>
      <xdr:col>112</xdr:col>
      <xdr:colOff>38100</xdr:colOff>
      <xdr:row>107</xdr:row>
      <xdr:rowOff>123571</xdr:rowOff>
    </xdr:to>
    <xdr:sp macro="" textlink="">
      <xdr:nvSpPr>
        <xdr:cNvPr id="931" name="楕円 930">
          <a:extLst>
            <a:ext uri="{FF2B5EF4-FFF2-40B4-BE49-F238E27FC236}">
              <a16:creationId xmlns:a16="http://schemas.microsoft.com/office/drawing/2014/main" id="{CD361B43-69CA-42F9-9523-BA09F258A0EF}"/>
            </a:ext>
          </a:extLst>
        </xdr:cNvPr>
        <xdr:cNvSpPr/>
      </xdr:nvSpPr>
      <xdr:spPr>
        <a:xfrm>
          <a:off x="21272500" y="1836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71056</xdr:rowOff>
    </xdr:from>
    <xdr:to>
      <xdr:col>116</xdr:col>
      <xdr:colOff>63500</xdr:colOff>
      <xdr:row>107</xdr:row>
      <xdr:rowOff>72771</xdr:rowOff>
    </xdr:to>
    <xdr:cxnSp macro="">
      <xdr:nvCxnSpPr>
        <xdr:cNvPr id="932" name="直線コネクタ 931">
          <a:extLst>
            <a:ext uri="{FF2B5EF4-FFF2-40B4-BE49-F238E27FC236}">
              <a16:creationId xmlns:a16="http://schemas.microsoft.com/office/drawing/2014/main" id="{EA64C8F6-64FC-4F2C-B2E6-FD306177B2E7}"/>
            </a:ext>
          </a:extLst>
        </xdr:cNvPr>
        <xdr:cNvCxnSpPr/>
      </xdr:nvCxnSpPr>
      <xdr:spPr>
        <a:xfrm flipV="1">
          <a:off x="21323300" y="18416206"/>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23685</xdr:rowOff>
    </xdr:from>
    <xdr:to>
      <xdr:col>107</xdr:col>
      <xdr:colOff>101600</xdr:colOff>
      <xdr:row>107</xdr:row>
      <xdr:rowOff>125285</xdr:rowOff>
    </xdr:to>
    <xdr:sp macro="" textlink="">
      <xdr:nvSpPr>
        <xdr:cNvPr id="933" name="楕円 932">
          <a:extLst>
            <a:ext uri="{FF2B5EF4-FFF2-40B4-BE49-F238E27FC236}">
              <a16:creationId xmlns:a16="http://schemas.microsoft.com/office/drawing/2014/main" id="{58752E00-776D-467F-B7A4-53165304B785}"/>
            </a:ext>
          </a:extLst>
        </xdr:cNvPr>
        <xdr:cNvSpPr/>
      </xdr:nvSpPr>
      <xdr:spPr>
        <a:xfrm>
          <a:off x="20383500" y="1836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72771</xdr:rowOff>
    </xdr:from>
    <xdr:to>
      <xdr:col>111</xdr:col>
      <xdr:colOff>177800</xdr:colOff>
      <xdr:row>107</xdr:row>
      <xdr:rowOff>74485</xdr:rowOff>
    </xdr:to>
    <xdr:cxnSp macro="">
      <xdr:nvCxnSpPr>
        <xdr:cNvPr id="934" name="直線コネクタ 933">
          <a:extLst>
            <a:ext uri="{FF2B5EF4-FFF2-40B4-BE49-F238E27FC236}">
              <a16:creationId xmlns:a16="http://schemas.microsoft.com/office/drawing/2014/main" id="{86AB4DF7-BF7F-4232-969A-6A74334FB543}"/>
            </a:ext>
          </a:extLst>
        </xdr:cNvPr>
        <xdr:cNvCxnSpPr/>
      </xdr:nvCxnSpPr>
      <xdr:spPr>
        <a:xfrm flipV="1">
          <a:off x="20434300" y="1841792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21400</xdr:rowOff>
    </xdr:from>
    <xdr:to>
      <xdr:col>102</xdr:col>
      <xdr:colOff>165100</xdr:colOff>
      <xdr:row>107</xdr:row>
      <xdr:rowOff>123000</xdr:rowOff>
    </xdr:to>
    <xdr:sp macro="" textlink="">
      <xdr:nvSpPr>
        <xdr:cNvPr id="935" name="楕円 934">
          <a:extLst>
            <a:ext uri="{FF2B5EF4-FFF2-40B4-BE49-F238E27FC236}">
              <a16:creationId xmlns:a16="http://schemas.microsoft.com/office/drawing/2014/main" id="{631726EB-C577-4A73-BE0A-B3E057F6A318}"/>
            </a:ext>
          </a:extLst>
        </xdr:cNvPr>
        <xdr:cNvSpPr/>
      </xdr:nvSpPr>
      <xdr:spPr>
        <a:xfrm>
          <a:off x="19494500" y="1836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72200</xdr:rowOff>
    </xdr:from>
    <xdr:to>
      <xdr:col>107</xdr:col>
      <xdr:colOff>50800</xdr:colOff>
      <xdr:row>107</xdr:row>
      <xdr:rowOff>74485</xdr:rowOff>
    </xdr:to>
    <xdr:cxnSp macro="">
      <xdr:nvCxnSpPr>
        <xdr:cNvPr id="936" name="直線コネクタ 935">
          <a:extLst>
            <a:ext uri="{FF2B5EF4-FFF2-40B4-BE49-F238E27FC236}">
              <a16:creationId xmlns:a16="http://schemas.microsoft.com/office/drawing/2014/main" id="{FD01699A-752B-48DC-BC51-F24BD9A0CED2}"/>
            </a:ext>
          </a:extLst>
        </xdr:cNvPr>
        <xdr:cNvCxnSpPr/>
      </xdr:nvCxnSpPr>
      <xdr:spPr>
        <a:xfrm>
          <a:off x="19545300" y="1841735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86949</xdr:rowOff>
    </xdr:from>
    <xdr:ext cx="469744" cy="259045"/>
    <xdr:sp macro="" textlink="">
      <xdr:nvSpPr>
        <xdr:cNvPr id="937" name="n_1aveValue【公民館】&#10;一人当たり面積">
          <a:extLst>
            <a:ext uri="{FF2B5EF4-FFF2-40B4-BE49-F238E27FC236}">
              <a16:creationId xmlns:a16="http://schemas.microsoft.com/office/drawing/2014/main" id="{8376D8A2-53BE-4FDF-BF26-CD0D0F544096}"/>
            </a:ext>
          </a:extLst>
        </xdr:cNvPr>
        <xdr:cNvSpPr txBox="1"/>
      </xdr:nvSpPr>
      <xdr:spPr>
        <a:xfrm>
          <a:off x="21075727" y="179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72090</xdr:rowOff>
    </xdr:from>
    <xdr:ext cx="469744" cy="259045"/>
    <xdr:sp macro="" textlink="">
      <xdr:nvSpPr>
        <xdr:cNvPr id="938" name="n_2aveValue【公民館】&#10;一人当たり面積">
          <a:extLst>
            <a:ext uri="{FF2B5EF4-FFF2-40B4-BE49-F238E27FC236}">
              <a16:creationId xmlns:a16="http://schemas.microsoft.com/office/drawing/2014/main" id="{A8A9C196-3A70-4533-B032-39057A0ED75B}"/>
            </a:ext>
          </a:extLst>
        </xdr:cNvPr>
        <xdr:cNvSpPr txBox="1"/>
      </xdr:nvSpPr>
      <xdr:spPr>
        <a:xfrm>
          <a:off x="201994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82948</xdr:rowOff>
    </xdr:from>
    <xdr:ext cx="469744" cy="259045"/>
    <xdr:sp macro="" textlink="">
      <xdr:nvSpPr>
        <xdr:cNvPr id="939" name="n_3aveValue【公民館】&#10;一人当たり面積">
          <a:extLst>
            <a:ext uri="{FF2B5EF4-FFF2-40B4-BE49-F238E27FC236}">
              <a16:creationId xmlns:a16="http://schemas.microsoft.com/office/drawing/2014/main" id="{BD04CE84-770A-4C0B-A9FA-818D02BEEAEB}"/>
            </a:ext>
          </a:extLst>
        </xdr:cNvPr>
        <xdr:cNvSpPr txBox="1"/>
      </xdr:nvSpPr>
      <xdr:spPr>
        <a:xfrm>
          <a:off x="19310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77233</xdr:rowOff>
    </xdr:from>
    <xdr:ext cx="469744" cy="259045"/>
    <xdr:sp macro="" textlink="">
      <xdr:nvSpPr>
        <xdr:cNvPr id="940" name="n_4aveValue【公民館】&#10;一人当たり面積">
          <a:extLst>
            <a:ext uri="{FF2B5EF4-FFF2-40B4-BE49-F238E27FC236}">
              <a16:creationId xmlns:a16="http://schemas.microsoft.com/office/drawing/2014/main" id="{EF8B8D92-35AD-47C7-84DC-B46FD74372A8}"/>
            </a:ext>
          </a:extLst>
        </xdr:cNvPr>
        <xdr:cNvSpPr txBox="1"/>
      </xdr:nvSpPr>
      <xdr:spPr>
        <a:xfrm>
          <a:off x="18421427" y="1790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114698</xdr:rowOff>
    </xdr:from>
    <xdr:ext cx="469744" cy="259045"/>
    <xdr:sp macro="" textlink="">
      <xdr:nvSpPr>
        <xdr:cNvPr id="941" name="n_1mainValue【公民館】&#10;一人当たり面積">
          <a:extLst>
            <a:ext uri="{FF2B5EF4-FFF2-40B4-BE49-F238E27FC236}">
              <a16:creationId xmlns:a16="http://schemas.microsoft.com/office/drawing/2014/main" id="{5D942596-7E45-4F8C-81B9-C385685A1CC5}"/>
            </a:ext>
          </a:extLst>
        </xdr:cNvPr>
        <xdr:cNvSpPr txBox="1"/>
      </xdr:nvSpPr>
      <xdr:spPr>
        <a:xfrm>
          <a:off x="21075727" y="1845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116412</xdr:rowOff>
    </xdr:from>
    <xdr:ext cx="469744" cy="259045"/>
    <xdr:sp macro="" textlink="">
      <xdr:nvSpPr>
        <xdr:cNvPr id="942" name="n_2mainValue【公民館】&#10;一人当たり面積">
          <a:extLst>
            <a:ext uri="{FF2B5EF4-FFF2-40B4-BE49-F238E27FC236}">
              <a16:creationId xmlns:a16="http://schemas.microsoft.com/office/drawing/2014/main" id="{0D9AF05C-13D3-4F47-9F49-4FE6FA5C4F8C}"/>
            </a:ext>
          </a:extLst>
        </xdr:cNvPr>
        <xdr:cNvSpPr txBox="1"/>
      </xdr:nvSpPr>
      <xdr:spPr>
        <a:xfrm>
          <a:off x="20199427" y="1846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114127</xdr:rowOff>
    </xdr:from>
    <xdr:ext cx="469744" cy="259045"/>
    <xdr:sp macro="" textlink="">
      <xdr:nvSpPr>
        <xdr:cNvPr id="943" name="n_3mainValue【公民館】&#10;一人当たり面積">
          <a:extLst>
            <a:ext uri="{FF2B5EF4-FFF2-40B4-BE49-F238E27FC236}">
              <a16:creationId xmlns:a16="http://schemas.microsoft.com/office/drawing/2014/main" id="{34C80907-F88F-40D3-99E6-E5C684B95CDB}"/>
            </a:ext>
          </a:extLst>
        </xdr:cNvPr>
        <xdr:cNvSpPr txBox="1"/>
      </xdr:nvSpPr>
      <xdr:spPr>
        <a:xfrm>
          <a:off x="19310427" y="1845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a:extLst>
            <a:ext uri="{FF2B5EF4-FFF2-40B4-BE49-F238E27FC236}">
              <a16:creationId xmlns:a16="http://schemas.microsoft.com/office/drawing/2014/main" id="{AE0F8462-1D0B-4ADF-8534-294E2AF8393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a:extLst>
            <a:ext uri="{FF2B5EF4-FFF2-40B4-BE49-F238E27FC236}">
              <a16:creationId xmlns:a16="http://schemas.microsoft.com/office/drawing/2014/main" id="{B4D0B217-6244-4579-B554-BF07151D660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a:extLst>
            <a:ext uri="{FF2B5EF4-FFF2-40B4-BE49-F238E27FC236}">
              <a16:creationId xmlns:a16="http://schemas.microsoft.com/office/drawing/2014/main" id="{636DD14A-7541-4BE0-AC8D-6AD28C3217D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認定子ども園・幼稚園・保育所は、有形固定資産減価償却率が</a:t>
          </a:r>
          <a:r>
            <a:rPr kumimoji="1" lang="en-US" altLang="ja-JP" sz="1100">
              <a:solidFill>
                <a:schemeClr val="dk1"/>
              </a:solidFill>
              <a:effectLst/>
              <a:latin typeface="+mn-lt"/>
              <a:ea typeface="+mn-ea"/>
              <a:cs typeface="+mn-cs"/>
            </a:rPr>
            <a:t>16.4</a:t>
          </a:r>
          <a:r>
            <a:rPr kumimoji="1" lang="ja-JP" altLang="ja-JP" sz="1100">
              <a:solidFill>
                <a:schemeClr val="dk1"/>
              </a:solidFill>
              <a:effectLst/>
              <a:latin typeface="+mn-lt"/>
              <a:ea typeface="+mn-ea"/>
              <a:cs typeface="+mn-cs"/>
            </a:rPr>
            <a:t>となっており、類似団体と比較して</a:t>
          </a:r>
          <a:r>
            <a:rPr kumimoji="1" lang="en-US" altLang="ja-JP" sz="1100">
              <a:solidFill>
                <a:schemeClr val="dk1"/>
              </a:solidFill>
              <a:effectLst/>
              <a:latin typeface="+mn-lt"/>
              <a:ea typeface="+mn-ea"/>
              <a:cs typeface="+mn-cs"/>
            </a:rPr>
            <a:t>34.8</a:t>
          </a:r>
          <a:r>
            <a:rPr kumimoji="1" lang="ja-JP" altLang="ja-JP" sz="1100">
              <a:solidFill>
                <a:schemeClr val="dk1"/>
              </a:solidFill>
              <a:effectLst/>
              <a:latin typeface="+mn-lt"/>
              <a:ea typeface="+mn-ea"/>
              <a:cs typeface="+mn-cs"/>
            </a:rPr>
            <a:t>ポイント低くなっている。これは、津波浸水想定区域内にあった保育所を令和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年度に高台移転したためである。</a:t>
          </a:r>
          <a:endParaRPr lang="ja-JP" altLang="ja-JP" sz="1400">
            <a:effectLst/>
          </a:endParaRPr>
        </a:p>
        <a:p>
          <a:r>
            <a:rPr kumimoji="1" lang="ja-JP" altLang="ja-JP" sz="1100">
              <a:solidFill>
                <a:schemeClr val="dk1"/>
              </a:solidFill>
              <a:effectLst/>
              <a:latin typeface="+mn-lt"/>
              <a:ea typeface="+mn-ea"/>
              <a:cs typeface="+mn-cs"/>
            </a:rPr>
            <a:t>橋りょう・トンネルは、有形固定資産減価償却率が</a:t>
          </a:r>
          <a:r>
            <a:rPr kumimoji="1" lang="en-US" altLang="ja-JP" sz="1100">
              <a:solidFill>
                <a:schemeClr val="dk1"/>
              </a:solidFill>
              <a:effectLst/>
              <a:latin typeface="+mn-lt"/>
              <a:ea typeface="+mn-ea"/>
              <a:cs typeface="+mn-cs"/>
            </a:rPr>
            <a:t>79.6</a:t>
          </a:r>
          <a:r>
            <a:rPr kumimoji="1" lang="ja-JP" altLang="ja-JP" sz="1100">
              <a:solidFill>
                <a:schemeClr val="dk1"/>
              </a:solidFill>
              <a:effectLst/>
              <a:latin typeface="+mn-lt"/>
              <a:ea typeface="+mn-ea"/>
              <a:cs typeface="+mn-cs"/>
            </a:rPr>
            <a:t>となっており、類似団体と比較して</a:t>
          </a:r>
          <a:r>
            <a:rPr kumimoji="1" lang="en-US" altLang="ja-JP" sz="1100">
              <a:solidFill>
                <a:schemeClr val="dk1"/>
              </a:solidFill>
              <a:effectLst/>
              <a:latin typeface="+mn-lt"/>
              <a:ea typeface="+mn-ea"/>
              <a:cs typeface="+mn-cs"/>
            </a:rPr>
            <a:t>19.4</a:t>
          </a:r>
          <a:r>
            <a:rPr kumimoji="1" lang="ja-JP" altLang="ja-JP" sz="1100">
              <a:solidFill>
                <a:schemeClr val="dk1"/>
              </a:solidFill>
              <a:effectLst/>
              <a:latin typeface="+mn-lt"/>
              <a:ea typeface="+mn-ea"/>
              <a:cs typeface="+mn-cs"/>
            </a:rPr>
            <a:t>ポイント高くなっている。これは、昭和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年代に建設された橋りょうの多くが耐用年数を経過しており、老朽化しているためである。</a:t>
          </a:r>
          <a:endParaRPr lang="ja-JP" altLang="ja-JP" sz="1400">
            <a:effectLst/>
          </a:endParaRPr>
        </a:p>
        <a:p>
          <a:r>
            <a:rPr kumimoji="1" lang="ja-JP" altLang="ja-JP" sz="1100">
              <a:solidFill>
                <a:schemeClr val="dk1"/>
              </a:solidFill>
              <a:effectLst/>
              <a:latin typeface="+mn-lt"/>
              <a:ea typeface="+mn-ea"/>
              <a:cs typeface="+mn-cs"/>
            </a:rPr>
            <a:t>公営住宅は、有形固定資産減価償却率が</a:t>
          </a:r>
          <a:r>
            <a:rPr kumimoji="1" lang="en-US" altLang="ja-JP" sz="1100">
              <a:solidFill>
                <a:schemeClr val="dk1"/>
              </a:solidFill>
              <a:effectLst/>
              <a:latin typeface="+mn-lt"/>
              <a:ea typeface="+mn-ea"/>
              <a:cs typeface="+mn-cs"/>
            </a:rPr>
            <a:t>84.1</a:t>
          </a:r>
          <a:r>
            <a:rPr kumimoji="1" lang="ja-JP" altLang="ja-JP" sz="1100">
              <a:solidFill>
                <a:schemeClr val="dk1"/>
              </a:solidFill>
              <a:effectLst/>
              <a:latin typeface="+mn-lt"/>
              <a:ea typeface="+mn-ea"/>
              <a:cs typeface="+mn-cs"/>
            </a:rPr>
            <a:t>となっており、類似団体と比較して</a:t>
          </a:r>
          <a:r>
            <a:rPr kumimoji="1" lang="en-US" altLang="ja-JP" sz="1100">
              <a:solidFill>
                <a:schemeClr val="dk1"/>
              </a:solidFill>
              <a:effectLst/>
              <a:latin typeface="+mn-lt"/>
              <a:ea typeface="+mn-ea"/>
              <a:cs typeface="+mn-cs"/>
            </a:rPr>
            <a:t>16.4</a:t>
          </a:r>
          <a:r>
            <a:rPr kumimoji="1" lang="ja-JP" altLang="ja-JP" sz="1100">
              <a:solidFill>
                <a:schemeClr val="dk1"/>
              </a:solidFill>
              <a:effectLst/>
              <a:latin typeface="+mn-lt"/>
              <a:ea typeface="+mn-ea"/>
              <a:cs typeface="+mn-cs"/>
            </a:rPr>
            <a:t>ポイント高くなっている。これは、施設の多くが昭和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年から平成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年までの間に建設された木造の住宅であり、その多くにおいて、すでに耐用年数を経過しているためである。</a:t>
          </a:r>
          <a:endParaRPr lang="ja-JP" altLang="ja-JP" sz="1400">
            <a:effectLst/>
          </a:endParaRPr>
        </a:p>
        <a:p>
          <a:r>
            <a:rPr kumimoji="1" lang="ja-JP" altLang="ja-JP" sz="1100">
              <a:solidFill>
                <a:schemeClr val="dk1"/>
              </a:solidFill>
              <a:effectLst/>
              <a:latin typeface="+mn-lt"/>
              <a:ea typeface="+mn-ea"/>
              <a:cs typeface="+mn-cs"/>
            </a:rPr>
            <a:t>児童館は、昭和</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年に建設されたものであり、耐用年数の</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年をすでに経過していたが、令和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年度に施設の一部を改修したため、有形固定資産減価償却率は令和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ポイント低下し、</a:t>
          </a:r>
          <a:r>
            <a:rPr kumimoji="1" lang="en-US" altLang="ja-JP" sz="1100">
              <a:solidFill>
                <a:schemeClr val="dk1"/>
              </a:solidFill>
              <a:effectLst/>
              <a:latin typeface="+mn-lt"/>
              <a:ea typeface="+mn-ea"/>
              <a:cs typeface="+mn-cs"/>
            </a:rPr>
            <a:t>95.0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公民館は、有形固定資産減価償却率が</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となっており、類似団体と比較して</a:t>
          </a:r>
          <a:r>
            <a:rPr kumimoji="1" lang="en-US" altLang="ja-JP" sz="1100">
              <a:solidFill>
                <a:schemeClr val="dk1"/>
              </a:solidFill>
              <a:effectLst/>
              <a:latin typeface="+mn-lt"/>
              <a:ea typeface="+mn-ea"/>
              <a:cs typeface="+mn-cs"/>
            </a:rPr>
            <a:t>61.0</a:t>
          </a:r>
          <a:r>
            <a:rPr kumimoji="1" lang="ja-JP" altLang="ja-JP" sz="1100">
              <a:solidFill>
                <a:schemeClr val="dk1"/>
              </a:solidFill>
              <a:effectLst/>
              <a:latin typeface="+mn-lt"/>
              <a:ea typeface="+mn-ea"/>
              <a:cs typeface="+mn-cs"/>
            </a:rPr>
            <a:t>ポイント低くなっている。これは、公民館を令和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年度に建替えたためである。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1C79AA7-4097-494F-9E4F-9496A3AB26E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FCEC0BE-417E-4451-B74D-0A626B3F412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A5581B-3753-4569-BC74-4DB4D70D2F6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5321ED6-249D-46E2-9EFF-D467B068D5D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1EE03FA-A880-4D79-AB97-A358FC24B7F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4290C1-ACB5-43BC-A6BB-6BCCE9C1DAF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813937E-B1A3-4E3A-9EC8-C58F230FAC4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CBC6A5C-A303-4C61-A4C6-3646F09218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CE5816B-1880-4BEF-93BC-DAD75F95C40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B6DD8E-0C83-4623-B983-E1E437B284F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5,941
5,896
193.21
7,643,733
7,196,021
397,556
3,865,445
13,255,039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8B40FB7-0C21-4C62-9323-62F2E1F9397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7EC0AF-30A3-48B4-B9BB-9619BA69CAD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8CF1B62-CFA9-4E50-A09F-60238294420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A1DC038-6986-4645-9572-0EE2A4F6B2A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E1A52AE-3F13-467D-8AB7-DE32F0BFB08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B413DD2-DBE9-489E-9074-5AE76877A67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B87E67-89EE-437B-A936-4DAF80947F6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D45CBCD-EA84-4657-B0BE-04B9485CB33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3ECB5C-D68A-4909-9700-165027A42C6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0725404-DA32-4DA2-8A51-4B15620C6B6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1F47087-4648-4CA9-9D70-4CC9AF607C4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F341F38-A1AD-4359-8314-A65CA373196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85797B8-65F4-4B3F-99C4-807614EDC04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ED82C1E-B551-44B7-B6BD-D945E7E0AC7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8FC61F-0F2D-4F4B-A24E-346C0117B22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6705277-3106-4AD3-A105-E0B7269984D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E1DD1F2-EA18-464D-A3E9-733D76E4D13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305F958-BCB8-4DB7-8247-2602A9069BB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F8ED981-EA4A-42C2-A014-AF2988F2979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24CA9E0-0D9A-4FED-8561-4FFCE5E82A6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256DB0-59E9-44D5-BED7-5DEAA135A0B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6183610-DD88-49F3-8810-65355314835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F60F74F-F00F-493C-81B3-12B97DC47BF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2722C7-959A-4857-9D9D-C3810285335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40BE8BC-43F2-4927-9C14-24A7F402211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19E490-E66A-4CA9-B205-61629DF0864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DC1640F-5E88-4C22-A5D5-EFD9C305215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E7528FA-CE9A-4254-B704-99611B4D068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139060-A44C-4365-9901-1B79E81006C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27968E6-DFCE-452A-BD42-DADB2EF135F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E0F1F54-2F03-497E-8902-9F0F899A3EA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205B4C1-771E-4EE6-8D5A-8E8CEF5A964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B964551-A293-40D6-996A-DB274AA7A1B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E7DAA02-73AA-451F-A7A3-88618E5F143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42C1B48-53DD-4AEF-8EAF-F0C5223523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A981012-1638-4A11-A05A-86832E09E77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7DDC4981-2B13-4866-9905-3353CC6E7E2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192FAE1-A2E6-4170-BBEC-14AE46607AD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389B39E-DA21-421A-BC62-DDAF260985E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DF0EF03-73EE-4193-8661-6C1259C6911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2F6F7FC-AC60-4DD8-A0BB-888CFFEB160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0F1588B-183E-413A-AF1C-CC6F50DCB65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291DA6F-7491-4086-868A-FBC0B0274B4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F746B35-113F-4E41-A1E5-D0BBD86646E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F8346C6-CE16-4C63-86D8-75AECDF83D7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40BCBB2-0787-4214-AC05-B958AA3EA66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AFE972C-C739-4687-B491-62DAC7C6E14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84E9A0F-A2BD-4509-A728-22D4E337DA3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4507FDED-CFA2-4B6F-9D00-B945A50DFDA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9AEFB0AD-0F79-4FC5-BCCC-8AB9F0861AB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E00B12FF-1F7C-49BB-8D8B-EE041301AB6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F33AEEBA-E4D3-4DDF-92E5-F1E71819C19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29DBE0B4-1914-4EAF-A413-F61D3E59639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5363D225-ABBD-4BB4-81FB-9298C17146B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D06BD0A0-57F9-4CE5-B593-5393B377F7F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4E2C8B75-7C4D-4529-9384-A1031333277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99EC448B-6F31-4BFD-971C-EEF2A9CF088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BAA5321D-9EC5-40B8-B0BF-97281895D6A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A2D9196B-686F-427C-BAA2-7EC820D45AD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A6701BF2-B150-439D-8B74-397235A2391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FD060160-FD47-4B28-8D82-6D9D91C00A6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925D2B0F-3EF0-4FA3-B766-12626695897B}"/>
            </a:ext>
          </a:extLst>
        </xdr:cNvPr>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792F83E8-D423-4F9F-A37A-B53E68DAD8F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F511585C-67A4-429F-8F10-5D59260FD87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32F14DDA-69DC-4309-8861-F808084DDAD4}"/>
            </a:ext>
          </a:extLst>
        </xdr:cNvPr>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6B0D17F3-545B-4CAA-9305-5CEE03E0403F}"/>
            </a:ext>
          </a:extLst>
        </xdr:cNvPr>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93362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B51E1B36-6C82-4A67-ABC5-92EC44187739}"/>
            </a:ext>
          </a:extLst>
        </xdr:cNvPr>
        <xdr:cNvSpPr txBox="1"/>
      </xdr:nvSpPr>
      <xdr:spPr>
        <a:xfrm>
          <a:off x="4673600" y="10380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6C186FAD-550A-4750-8D22-5340372471F3}"/>
            </a:ext>
          </a:extLst>
        </xdr:cNvPr>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F29F621B-AB68-4C7E-A2DB-8AADF4B10552}"/>
            </a:ext>
          </a:extLst>
        </xdr:cNvPr>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173938B0-8FA9-4580-B7D8-0B2D42FB88FB}"/>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97458B65-492F-4AAB-B40D-D145C0E15538}"/>
            </a:ext>
          </a:extLst>
        </xdr:cNvPr>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3FE51461-DCAD-4748-89FB-1B5252A295D3}"/>
            </a:ext>
          </a:extLst>
        </xdr:cNvPr>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86E4F81-09D5-4D05-A264-9F0FF378FDF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4F98E17-0003-4187-B885-4904724C76A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EBE2B30-09EC-45C4-9501-0F785A059AC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A75102FC-15D9-42BA-ABB6-76C8429ED01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C87CA7CC-40B3-4F18-8B49-82F67AEA147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89" name="楕円 88">
          <a:extLst>
            <a:ext uri="{FF2B5EF4-FFF2-40B4-BE49-F238E27FC236}">
              <a16:creationId xmlns:a16="http://schemas.microsoft.com/office/drawing/2014/main" id="{F6CFB4BF-6B1A-4219-8261-5C97F4B6CF48}"/>
            </a:ext>
          </a:extLst>
        </xdr:cNvPr>
        <xdr:cNvSpPr/>
      </xdr:nvSpPr>
      <xdr:spPr>
        <a:xfrm>
          <a:off x="4584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86377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D0CC28DD-F08A-4B85-BAD4-FA98F7400FE0}"/>
            </a:ext>
          </a:extLst>
        </xdr:cNvPr>
        <xdr:cNvSpPr txBox="1"/>
      </xdr:nvSpPr>
      <xdr:spPr>
        <a:xfrm>
          <a:off x="4673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13970</xdr:rowOff>
    </xdr:from>
    <xdr:to>
      <xdr:col>20</xdr:col>
      <xdr:colOff>38100</xdr:colOff>
      <xdr:row>58</xdr:row>
      <xdr:rowOff>115570</xdr:rowOff>
    </xdr:to>
    <xdr:sp macro="" textlink="">
      <xdr:nvSpPr>
        <xdr:cNvPr id="91" name="楕円 90">
          <a:extLst>
            <a:ext uri="{FF2B5EF4-FFF2-40B4-BE49-F238E27FC236}">
              <a16:creationId xmlns:a16="http://schemas.microsoft.com/office/drawing/2014/main" id="{A11D9D9F-3C19-4B01-8177-0D94E1F0EC79}"/>
            </a:ext>
          </a:extLst>
        </xdr:cNvPr>
        <xdr:cNvSpPr/>
      </xdr:nvSpPr>
      <xdr:spPr>
        <a:xfrm>
          <a:off x="3746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64770</xdr:rowOff>
    </xdr:from>
    <xdr:to>
      <xdr:col>24</xdr:col>
      <xdr:colOff>63500</xdr:colOff>
      <xdr:row>58</xdr:row>
      <xdr:rowOff>114300</xdr:rowOff>
    </xdr:to>
    <xdr:cxnSp macro="">
      <xdr:nvCxnSpPr>
        <xdr:cNvPr id="92" name="直線コネクタ 91">
          <a:extLst>
            <a:ext uri="{FF2B5EF4-FFF2-40B4-BE49-F238E27FC236}">
              <a16:creationId xmlns:a16="http://schemas.microsoft.com/office/drawing/2014/main" id="{FA43B95E-99AB-41FC-A068-8A81A51ECF46}"/>
            </a:ext>
          </a:extLst>
        </xdr:cNvPr>
        <xdr:cNvCxnSpPr/>
      </xdr:nvCxnSpPr>
      <xdr:spPr>
        <a:xfrm>
          <a:off x="3797300" y="100088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135890</xdr:rowOff>
    </xdr:from>
    <xdr:to>
      <xdr:col>15</xdr:col>
      <xdr:colOff>101600</xdr:colOff>
      <xdr:row>58</xdr:row>
      <xdr:rowOff>66040</xdr:rowOff>
    </xdr:to>
    <xdr:sp macro="" textlink="">
      <xdr:nvSpPr>
        <xdr:cNvPr id="93" name="楕円 92">
          <a:extLst>
            <a:ext uri="{FF2B5EF4-FFF2-40B4-BE49-F238E27FC236}">
              <a16:creationId xmlns:a16="http://schemas.microsoft.com/office/drawing/2014/main" id="{8182739D-D9F8-4C8B-9BF3-AA8B40CBBC59}"/>
            </a:ext>
          </a:extLst>
        </xdr:cNvPr>
        <xdr:cNvSpPr/>
      </xdr:nvSpPr>
      <xdr:spPr>
        <a:xfrm>
          <a:off x="2857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15240</xdr:rowOff>
    </xdr:from>
    <xdr:to>
      <xdr:col>19</xdr:col>
      <xdr:colOff>177800</xdr:colOff>
      <xdr:row>58</xdr:row>
      <xdr:rowOff>64770</xdr:rowOff>
    </xdr:to>
    <xdr:cxnSp macro="">
      <xdr:nvCxnSpPr>
        <xdr:cNvPr id="94" name="直線コネクタ 93">
          <a:extLst>
            <a:ext uri="{FF2B5EF4-FFF2-40B4-BE49-F238E27FC236}">
              <a16:creationId xmlns:a16="http://schemas.microsoft.com/office/drawing/2014/main" id="{0E173606-7728-45F7-BB3A-4DC1B3A0F67C}"/>
            </a:ext>
          </a:extLst>
        </xdr:cNvPr>
        <xdr:cNvCxnSpPr/>
      </xdr:nvCxnSpPr>
      <xdr:spPr>
        <a:xfrm>
          <a:off x="2908300" y="99593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107315</xdr:rowOff>
    </xdr:from>
    <xdr:to>
      <xdr:col>10</xdr:col>
      <xdr:colOff>165100</xdr:colOff>
      <xdr:row>59</xdr:row>
      <xdr:rowOff>37465</xdr:rowOff>
    </xdr:to>
    <xdr:sp macro="" textlink="">
      <xdr:nvSpPr>
        <xdr:cNvPr id="95" name="楕円 94">
          <a:extLst>
            <a:ext uri="{FF2B5EF4-FFF2-40B4-BE49-F238E27FC236}">
              <a16:creationId xmlns:a16="http://schemas.microsoft.com/office/drawing/2014/main" id="{505648C6-771C-4696-A9E0-1459318CD2CB}"/>
            </a:ext>
          </a:extLst>
        </xdr:cNvPr>
        <xdr:cNvSpPr/>
      </xdr:nvSpPr>
      <xdr:spPr>
        <a:xfrm>
          <a:off x="1968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15240</xdr:rowOff>
    </xdr:from>
    <xdr:to>
      <xdr:col>15</xdr:col>
      <xdr:colOff>50800</xdr:colOff>
      <xdr:row>58</xdr:row>
      <xdr:rowOff>158115</xdr:rowOff>
    </xdr:to>
    <xdr:cxnSp macro="">
      <xdr:nvCxnSpPr>
        <xdr:cNvPr id="96" name="直線コネクタ 95">
          <a:extLst>
            <a:ext uri="{FF2B5EF4-FFF2-40B4-BE49-F238E27FC236}">
              <a16:creationId xmlns:a16="http://schemas.microsoft.com/office/drawing/2014/main" id="{E515639E-5177-4D45-8076-DDE79B7CB32B}"/>
            </a:ext>
          </a:extLst>
        </xdr:cNvPr>
        <xdr:cNvCxnSpPr/>
      </xdr:nvCxnSpPr>
      <xdr:spPr>
        <a:xfrm flipV="1">
          <a:off x="2019300" y="995934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63500</xdr:rowOff>
    </xdr:from>
    <xdr:to>
      <xdr:col>6</xdr:col>
      <xdr:colOff>38100</xdr:colOff>
      <xdr:row>58</xdr:row>
      <xdr:rowOff>165100</xdr:rowOff>
    </xdr:to>
    <xdr:sp macro="" textlink="">
      <xdr:nvSpPr>
        <xdr:cNvPr id="97" name="楕円 96">
          <a:extLst>
            <a:ext uri="{FF2B5EF4-FFF2-40B4-BE49-F238E27FC236}">
              <a16:creationId xmlns:a16="http://schemas.microsoft.com/office/drawing/2014/main" id="{A7F26B67-E848-4FFD-B48E-7F9431BC841A}"/>
            </a:ext>
          </a:extLst>
        </xdr:cNvPr>
        <xdr:cNvSpPr/>
      </xdr:nvSpPr>
      <xdr:spPr>
        <a:xfrm>
          <a:off x="1079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114300</xdr:rowOff>
    </xdr:from>
    <xdr:to>
      <xdr:col>10</xdr:col>
      <xdr:colOff>114300</xdr:colOff>
      <xdr:row>58</xdr:row>
      <xdr:rowOff>158115</xdr:rowOff>
    </xdr:to>
    <xdr:cxnSp macro="">
      <xdr:nvCxnSpPr>
        <xdr:cNvPr id="98" name="直線コネクタ 97">
          <a:extLst>
            <a:ext uri="{FF2B5EF4-FFF2-40B4-BE49-F238E27FC236}">
              <a16:creationId xmlns:a16="http://schemas.microsoft.com/office/drawing/2014/main" id="{9B6376B3-CFF8-4DEF-AFD0-E196B7BF8DC4}"/>
            </a:ext>
          </a:extLst>
        </xdr:cNvPr>
        <xdr:cNvCxnSpPr/>
      </xdr:nvCxnSpPr>
      <xdr:spPr>
        <a:xfrm>
          <a:off x="1130300" y="1005840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80027</xdr:rowOff>
    </xdr:from>
    <xdr:ext cx="405111" cy="259045"/>
    <xdr:sp macro="" textlink="">
      <xdr:nvSpPr>
        <xdr:cNvPr id="99" name="n_1aveValue【体育館・プール】&#10;有形固定資産減価償却率">
          <a:extLst>
            <a:ext uri="{FF2B5EF4-FFF2-40B4-BE49-F238E27FC236}">
              <a16:creationId xmlns:a16="http://schemas.microsoft.com/office/drawing/2014/main" id="{E3637E10-AC0F-4C06-860A-88C2A227AE4E}"/>
            </a:ext>
          </a:extLst>
        </xdr:cNvPr>
        <xdr:cNvSpPr txBox="1"/>
      </xdr:nvSpPr>
      <xdr:spPr>
        <a:xfrm>
          <a:off x="3582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00" name="n_2aveValue【体育館・プール】&#10;有形固定資産減価償却率">
          <a:extLst>
            <a:ext uri="{FF2B5EF4-FFF2-40B4-BE49-F238E27FC236}">
              <a16:creationId xmlns:a16="http://schemas.microsoft.com/office/drawing/2014/main" id="{B6848B32-947E-4AA1-81F0-8A572BC61CE7}"/>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101" name="n_3aveValue【体育館・プール】&#10;有形固定資産減価償却率">
          <a:extLst>
            <a:ext uri="{FF2B5EF4-FFF2-40B4-BE49-F238E27FC236}">
              <a16:creationId xmlns:a16="http://schemas.microsoft.com/office/drawing/2014/main" id="{E0183B10-B1C7-4401-8561-2D42FB169014}"/>
            </a:ext>
          </a:extLst>
        </xdr:cNvPr>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100982</xdr:rowOff>
    </xdr:from>
    <xdr:ext cx="405111" cy="259045"/>
    <xdr:sp macro="" textlink="">
      <xdr:nvSpPr>
        <xdr:cNvPr id="102" name="n_4aveValue【体育館・プール】&#10;有形固定資産減価償却率">
          <a:extLst>
            <a:ext uri="{FF2B5EF4-FFF2-40B4-BE49-F238E27FC236}">
              <a16:creationId xmlns:a16="http://schemas.microsoft.com/office/drawing/2014/main" id="{5068B4AF-F5F9-470D-ADA0-CD8C866C7756}"/>
            </a:ext>
          </a:extLst>
        </xdr:cNvPr>
        <xdr:cNvSpPr txBox="1"/>
      </xdr:nvSpPr>
      <xdr:spPr>
        <a:xfrm>
          <a:off x="927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132097</xdr:rowOff>
    </xdr:from>
    <xdr:ext cx="405111" cy="259045"/>
    <xdr:sp macro="" textlink="">
      <xdr:nvSpPr>
        <xdr:cNvPr id="103" name="n_1mainValue【体育館・プール】&#10;有形固定資産減価償却率">
          <a:extLst>
            <a:ext uri="{FF2B5EF4-FFF2-40B4-BE49-F238E27FC236}">
              <a16:creationId xmlns:a16="http://schemas.microsoft.com/office/drawing/2014/main" id="{F1FB9E97-2A8E-42B4-9D35-C9BA8CB9AA0A}"/>
            </a:ext>
          </a:extLst>
        </xdr:cNvPr>
        <xdr:cNvSpPr txBox="1"/>
      </xdr:nvSpPr>
      <xdr:spPr>
        <a:xfrm>
          <a:off x="35820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82567</xdr:rowOff>
    </xdr:from>
    <xdr:ext cx="405111" cy="259045"/>
    <xdr:sp macro="" textlink="">
      <xdr:nvSpPr>
        <xdr:cNvPr id="104" name="n_2mainValue【体育館・プール】&#10;有形固定資産減価償却率">
          <a:extLst>
            <a:ext uri="{FF2B5EF4-FFF2-40B4-BE49-F238E27FC236}">
              <a16:creationId xmlns:a16="http://schemas.microsoft.com/office/drawing/2014/main" id="{B774B814-96E6-467C-BCB5-D66BD5451231}"/>
            </a:ext>
          </a:extLst>
        </xdr:cNvPr>
        <xdr:cNvSpPr txBox="1"/>
      </xdr:nvSpPr>
      <xdr:spPr>
        <a:xfrm>
          <a:off x="27057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53992</xdr:rowOff>
    </xdr:from>
    <xdr:ext cx="405111" cy="259045"/>
    <xdr:sp macro="" textlink="">
      <xdr:nvSpPr>
        <xdr:cNvPr id="105" name="n_3mainValue【体育館・プール】&#10;有形固定資産減価償却率">
          <a:extLst>
            <a:ext uri="{FF2B5EF4-FFF2-40B4-BE49-F238E27FC236}">
              <a16:creationId xmlns:a16="http://schemas.microsoft.com/office/drawing/2014/main" id="{6A496D5C-10BB-40AB-85E4-620469CC9D60}"/>
            </a:ext>
          </a:extLst>
        </xdr:cNvPr>
        <xdr:cNvSpPr txBox="1"/>
      </xdr:nvSpPr>
      <xdr:spPr>
        <a:xfrm>
          <a:off x="18167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106" name="n_4mainValue【体育館・プール】&#10;有形固定資産減価償却率">
          <a:extLst>
            <a:ext uri="{FF2B5EF4-FFF2-40B4-BE49-F238E27FC236}">
              <a16:creationId xmlns:a16="http://schemas.microsoft.com/office/drawing/2014/main" id="{B2BB4500-64BE-408B-81C4-764C6DD68A36}"/>
            </a:ext>
          </a:extLst>
        </xdr:cNvPr>
        <xdr:cNvSpPr txBox="1"/>
      </xdr:nvSpPr>
      <xdr:spPr>
        <a:xfrm>
          <a:off x="927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B03E6E67-50DF-43A9-9EED-2AB844168D3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54430E64-1CE0-490F-8965-F1E1B9A8A0F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CD9E27AF-5BE8-4600-993A-2DD9735C6D4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612CCA2A-9FAE-49CA-9E58-8049D883E93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B0A56308-838B-42AF-8219-0C5C13778EE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7DC4A3D7-065A-4DC7-A11E-534532B7A7F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51B0AE6B-71BF-402D-ACA7-FE9EA9BDC6F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42ACF6F4-641A-48D6-84E0-E927F83957D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D6CE98BA-B362-477F-B178-D5F7042CD0E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A38C0084-017F-4CC5-B85C-355276C0AE2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id="{3E766E73-56DD-47BB-AA41-5E0E83DB17C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id="{0CD228F4-95BA-465D-8BB6-364D8E351C49}"/>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id="{6033CD5E-B522-4604-8F34-6F4A2ACA4AC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id="{5C34D462-9366-4856-B234-0272B7EC1CBA}"/>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id="{7245B05D-72F5-4BF2-8946-4E2A9AD19CC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id="{F99DD243-BB57-4A9D-8394-F2653B1C9615}"/>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id="{A745A1C4-06E3-4013-91F7-05E2905FE0C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id="{DB48ECE4-9ED9-4537-A303-8693BEC3C967}"/>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633ADAD1-37B9-4B4E-89E1-18750C5FFD2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111AFD27-B0C6-4659-A6A0-D8CC191AAC9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AB6D7FA7-710E-41A6-89D3-36DB6D58DC2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id="{973F8FC5-B4BC-4ECD-9323-85D166BB8A72}"/>
            </a:ext>
          </a:extLst>
        </xdr:cNvPr>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id="{F1EC8EA2-D7EB-46E9-B607-AA7E0C9DAFC0}"/>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id="{A8BF65DC-4BA4-46D2-985D-AFF8768948D9}"/>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31" name="【体育館・プール】&#10;一人当たり面積最大値テキスト">
          <a:extLst>
            <a:ext uri="{FF2B5EF4-FFF2-40B4-BE49-F238E27FC236}">
              <a16:creationId xmlns:a16="http://schemas.microsoft.com/office/drawing/2014/main" id="{38AD4087-26B6-4D36-ADB9-03A16786A782}"/>
            </a:ext>
          </a:extLst>
        </xdr:cNvPr>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32" name="直線コネクタ 131">
          <a:extLst>
            <a:ext uri="{FF2B5EF4-FFF2-40B4-BE49-F238E27FC236}">
              <a16:creationId xmlns:a16="http://schemas.microsoft.com/office/drawing/2014/main" id="{82D4A895-5944-4D47-B7B6-62040C66EE98}"/>
            </a:ext>
          </a:extLst>
        </xdr:cNvPr>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115181</xdr:rowOff>
    </xdr:from>
    <xdr:ext cx="469744" cy="259045"/>
    <xdr:sp macro="" textlink="">
      <xdr:nvSpPr>
        <xdr:cNvPr id="133" name="【体育館・プール】&#10;一人当たり面積平均値テキスト">
          <a:extLst>
            <a:ext uri="{FF2B5EF4-FFF2-40B4-BE49-F238E27FC236}">
              <a16:creationId xmlns:a16="http://schemas.microsoft.com/office/drawing/2014/main" id="{5B18BFDE-7E19-45E3-8A4A-93F4F36A9E9D}"/>
            </a:ext>
          </a:extLst>
        </xdr:cNvPr>
        <xdr:cNvSpPr txBox="1"/>
      </xdr:nvSpPr>
      <xdr:spPr>
        <a:xfrm>
          <a:off x="10515600" y="1040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4" name="フローチャート: 判断 133">
          <a:extLst>
            <a:ext uri="{FF2B5EF4-FFF2-40B4-BE49-F238E27FC236}">
              <a16:creationId xmlns:a16="http://schemas.microsoft.com/office/drawing/2014/main" id="{1218CC78-5D4D-42AC-A7D4-963D8112E083}"/>
            </a:ext>
          </a:extLst>
        </xdr:cNvPr>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5" name="フローチャート: 判断 134">
          <a:extLst>
            <a:ext uri="{FF2B5EF4-FFF2-40B4-BE49-F238E27FC236}">
              <a16:creationId xmlns:a16="http://schemas.microsoft.com/office/drawing/2014/main" id="{A03A95D4-1D6A-414E-879D-B582A7BEBCB4}"/>
            </a:ext>
          </a:extLst>
        </xdr:cNvPr>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6" name="フローチャート: 判断 135">
          <a:extLst>
            <a:ext uri="{FF2B5EF4-FFF2-40B4-BE49-F238E27FC236}">
              <a16:creationId xmlns:a16="http://schemas.microsoft.com/office/drawing/2014/main" id="{33913B30-7B6E-46F1-9143-85FA55BBAE84}"/>
            </a:ext>
          </a:extLst>
        </xdr:cNvPr>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7" name="フローチャート: 判断 136">
          <a:extLst>
            <a:ext uri="{FF2B5EF4-FFF2-40B4-BE49-F238E27FC236}">
              <a16:creationId xmlns:a16="http://schemas.microsoft.com/office/drawing/2014/main" id="{2560AF7D-1ED7-4081-81F0-48AC242D4E5B}"/>
            </a:ext>
          </a:extLst>
        </xdr:cNvPr>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138" name="フローチャート: 判断 137">
          <a:extLst>
            <a:ext uri="{FF2B5EF4-FFF2-40B4-BE49-F238E27FC236}">
              <a16:creationId xmlns:a16="http://schemas.microsoft.com/office/drawing/2014/main" id="{7626285C-413A-4313-805D-EA6C4FA2CF50}"/>
            </a:ext>
          </a:extLst>
        </xdr:cNvPr>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15B804ED-44B0-422F-A7E3-2048BBC003F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97BBBA6D-D4EF-412E-BEC0-D13F2552AA2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3258B20D-6184-4EC2-B05C-CFF71742D8B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971730B4-7B32-4FC3-A8FE-549BF3FD416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95EFF8E2-0CC8-443D-99B5-75D6DD69E62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46584</xdr:rowOff>
    </xdr:from>
    <xdr:to>
      <xdr:col>55</xdr:col>
      <xdr:colOff>50800</xdr:colOff>
      <xdr:row>62</xdr:row>
      <xdr:rowOff>148184</xdr:rowOff>
    </xdr:to>
    <xdr:sp macro="" textlink="">
      <xdr:nvSpPr>
        <xdr:cNvPr id="144" name="楕円 143">
          <a:extLst>
            <a:ext uri="{FF2B5EF4-FFF2-40B4-BE49-F238E27FC236}">
              <a16:creationId xmlns:a16="http://schemas.microsoft.com/office/drawing/2014/main" id="{C564508C-0681-4F1E-81EE-91112BFE524E}"/>
            </a:ext>
          </a:extLst>
        </xdr:cNvPr>
        <xdr:cNvSpPr/>
      </xdr:nvSpPr>
      <xdr:spPr>
        <a:xfrm>
          <a:off x="10426700" y="1067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25011</xdr:rowOff>
    </xdr:from>
    <xdr:ext cx="469744" cy="259045"/>
    <xdr:sp macro="" textlink="">
      <xdr:nvSpPr>
        <xdr:cNvPr id="145" name="【体育館・プール】&#10;一人当たり面積該当値テキスト">
          <a:extLst>
            <a:ext uri="{FF2B5EF4-FFF2-40B4-BE49-F238E27FC236}">
              <a16:creationId xmlns:a16="http://schemas.microsoft.com/office/drawing/2014/main" id="{27A9F83A-B769-4408-81EA-608BFF7421FB}"/>
            </a:ext>
          </a:extLst>
        </xdr:cNvPr>
        <xdr:cNvSpPr txBox="1"/>
      </xdr:nvSpPr>
      <xdr:spPr>
        <a:xfrm>
          <a:off x="10515600" y="106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52984</xdr:rowOff>
    </xdr:from>
    <xdr:to>
      <xdr:col>50</xdr:col>
      <xdr:colOff>165100</xdr:colOff>
      <xdr:row>62</xdr:row>
      <xdr:rowOff>154584</xdr:rowOff>
    </xdr:to>
    <xdr:sp macro="" textlink="">
      <xdr:nvSpPr>
        <xdr:cNvPr id="146" name="楕円 145">
          <a:extLst>
            <a:ext uri="{FF2B5EF4-FFF2-40B4-BE49-F238E27FC236}">
              <a16:creationId xmlns:a16="http://schemas.microsoft.com/office/drawing/2014/main" id="{141EE752-2183-4E59-9334-691CD8721FD3}"/>
            </a:ext>
          </a:extLst>
        </xdr:cNvPr>
        <xdr:cNvSpPr/>
      </xdr:nvSpPr>
      <xdr:spPr>
        <a:xfrm>
          <a:off x="9588500" y="1068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97384</xdr:rowOff>
    </xdr:from>
    <xdr:to>
      <xdr:col>55</xdr:col>
      <xdr:colOff>0</xdr:colOff>
      <xdr:row>62</xdr:row>
      <xdr:rowOff>103784</xdr:rowOff>
    </xdr:to>
    <xdr:cxnSp macro="">
      <xdr:nvCxnSpPr>
        <xdr:cNvPr id="147" name="直線コネクタ 146">
          <a:extLst>
            <a:ext uri="{FF2B5EF4-FFF2-40B4-BE49-F238E27FC236}">
              <a16:creationId xmlns:a16="http://schemas.microsoft.com/office/drawing/2014/main" id="{894FDD1E-B1D8-4426-93A1-CC5FF57FB225}"/>
            </a:ext>
          </a:extLst>
        </xdr:cNvPr>
        <xdr:cNvCxnSpPr/>
      </xdr:nvCxnSpPr>
      <xdr:spPr>
        <a:xfrm flipV="1">
          <a:off x="9639300" y="10727284"/>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59842</xdr:rowOff>
    </xdr:from>
    <xdr:to>
      <xdr:col>46</xdr:col>
      <xdr:colOff>38100</xdr:colOff>
      <xdr:row>62</xdr:row>
      <xdr:rowOff>161442</xdr:rowOff>
    </xdr:to>
    <xdr:sp macro="" textlink="">
      <xdr:nvSpPr>
        <xdr:cNvPr id="148" name="楕円 147">
          <a:extLst>
            <a:ext uri="{FF2B5EF4-FFF2-40B4-BE49-F238E27FC236}">
              <a16:creationId xmlns:a16="http://schemas.microsoft.com/office/drawing/2014/main" id="{1FEC540A-2E7B-4B9F-A982-D228A24AEF88}"/>
            </a:ext>
          </a:extLst>
        </xdr:cNvPr>
        <xdr:cNvSpPr/>
      </xdr:nvSpPr>
      <xdr:spPr>
        <a:xfrm>
          <a:off x="8699500" y="1068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103784</xdr:rowOff>
    </xdr:from>
    <xdr:to>
      <xdr:col>50</xdr:col>
      <xdr:colOff>114300</xdr:colOff>
      <xdr:row>62</xdr:row>
      <xdr:rowOff>110642</xdr:rowOff>
    </xdr:to>
    <xdr:cxnSp macro="">
      <xdr:nvCxnSpPr>
        <xdr:cNvPr id="149" name="直線コネクタ 148">
          <a:extLst>
            <a:ext uri="{FF2B5EF4-FFF2-40B4-BE49-F238E27FC236}">
              <a16:creationId xmlns:a16="http://schemas.microsoft.com/office/drawing/2014/main" id="{8EAED39D-3B8C-4AF9-BF33-32FA8AB14BFD}"/>
            </a:ext>
          </a:extLst>
        </xdr:cNvPr>
        <xdr:cNvCxnSpPr/>
      </xdr:nvCxnSpPr>
      <xdr:spPr>
        <a:xfrm flipV="1">
          <a:off x="8750300" y="1073368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66701</xdr:rowOff>
    </xdr:from>
    <xdr:to>
      <xdr:col>41</xdr:col>
      <xdr:colOff>101600</xdr:colOff>
      <xdr:row>62</xdr:row>
      <xdr:rowOff>168301</xdr:rowOff>
    </xdr:to>
    <xdr:sp macro="" textlink="">
      <xdr:nvSpPr>
        <xdr:cNvPr id="150" name="楕円 149">
          <a:extLst>
            <a:ext uri="{FF2B5EF4-FFF2-40B4-BE49-F238E27FC236}">
              <a16:creationId xmlns:a16="http://schemas.microsoft.com/office/drawing/2014/main" id="{82FA1FBD-8BD4-40A0-A519-8ADBDEBCFE1E}"/>
            </a:ext>
          </a:extLst>
        </xdr:cNvPr>
        <xdr:cNvSpPr/>
      </xdr:nvSpPr>
      <xdr:spPr>
        <a:xfrm>
          <a:off x="7810500" y="1069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110642</xdr:rowOff>
    </xdr:from>
    <xdr:to>
      <xdr:col>45</xdr:col>
      <xdr:colOff>177800</xdr:colOff>
      <xdr:row>62</xdr:row>
      <xdr:rowOff>117501</xdr:rowOff>
    </xdr:to>
    <xdr:cxnSp macro="">
      <xdr:nvCxnSpPr>
        <xdr:cNvPr id="151" name="直線コネクタ 150">
          <a:extLst>
            <a:ext uri="{FF2B5EF4-FFF2-40B4-BE49-F238E27FC236}">
              <a16:creationId xmlns:a16="http://schemas.microsoft.com/office/drawing/2014/main" id="{AC312E18-B2E4-4335-83DA-74DFCBFDB83F}"/>
            </a:ext>
          </a:extLst>
        </xdr:cNvPr>
        <xdr:cNvCxnSpPr/>
      </xdr:nvCxnSpPr>
      <xdr:spPr>
        <a:xfrm flipV="1">
          <a:off x="7861300" y="1074054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84989</xdr:rowOff>
    </xdr:from>
    <xdr:to>
      <xdr:col>36</xdr:col>
      <xdr:colOff>165100</xdr:colOff>
      <xdr:row>63</xdr:row>
      <xdr:rowOff>15139</xdr:rowOff>
    </xdr:to>
    <xdr:sp macro="" textlink="">
      <xdr:nvSpPr>
        <xdr:cNvPr id="152" name="楕円 151">
          <a:extLst>
            <a:ext uri="{FF2B5EF4-FFF2-40B4-BE49-F238E27FC236}">
              <a16:creationId xmlns:a16="http://schemas.microsoft.com/office/drawing/2014/main" id="{97623113-E518-48CA-8892-DFA6B27F6D5D}"/>
            </a:ext>
          </a:extLst>
        </xdr:cNvPr>
        <xdr:cNvSpPr/>
      </xdr:nvSpPr>
      <xdr:spPr>
        <a:xfrm>
          <a:off x="6921500" y="1071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117501</xdr:rowOff>
    </xdr:from>
    <xdr:to>
      <xdr:col>41</xdr:col>
      <xdr:colOff>50800</xdr:colOff>
      <xdr:row>62</xdr:row>
      <xdr:rowOff>135789</xdr:rowOff>
    </xdr:to>
    <xdr:cxnSp macro="">
      <xdr:nvCxnSpPr>
        <xdr:cNvPr id="153" name="直線コネクタ 152">
          <a:extLst>
            <a:ext uri="{FF2B5EF4-FFF2-40B4-BE49-F238E27FC236}">
              <a16:creationId xmlns:a16="http://schemas.microsoft.com/office/drawing/2014/main" id="{7B0B6224-ED8D-4417-873D-E12868132A60}"/>
            </a:ext>
          </a:extLst>
        </xdr:cNvPr>
        <xdr:cNvCxnSpPr/>
      </xdr:nvCxnSpPr>
      <xdr:spPr>
        <a:xfrm flipV="1">
          <a:off x="6972300" y="1074740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154" name="n_1aveValue【体育館・プール】&#10;一人当たり面積">
          <a:extLst>
            <a:ext uri="{FF2B5EF4-FFF2-40B4-BE49-F238E27FC236}">
              <a16:creationId xmlns:a16="http://schemas.microsoft.com/office/drawing/2014/main" id="{98B9C4A2-9008-4C7C-80DA-B7E09FB178B0}"/>
            </a:ext>
          </a:extLst>
        </xdr:cNvPr>
        <xdr:cNvSpPr txBox="1"/>
      </xdr:nvSpPr>
      <xdr:spPr>
        <a:xfrm>
          <a:off x="93917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155" name="n_2aveValue【体育館・プール】&#10;一人当たり面積">
          <a:extLst>
            <a:ext uri="{FF2B5EF4-FFF2-40B4-BE49-F238E27FC236}">
              <a16:creationId xmlns:a16="http://schemas.microsoft.com/office/drawing/2014/main" id="{96E822FC-6D74-4BEA-A1B5-E66C3EC45BB6}"/>
            </a:ext>
          </a:extLst>
        </xdr:cNvPr>
        <xdr:cNvSpPr txBox="1"/>
      </xdr:nvSpPr>
      <xdr:spPr>
        <a:xfrm>
          <a:off x="8515427" y="103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156" name="n_3aveValue【体育館・プール】&#10;一人当たり面積">
          <a:extLst>
            <a:ext uri="{FF2B5EF4-FFF2-40B4-BE49-F238E27FC236}">
              <a16:creationId xmlns:a16="http://schemas.microsoft.com/office/drawing/2014/main" id="{3A60E9F9-0F7D-45FD-8250-F7A95C2C1FAE}"/>
            </a:ext>
          </a:extLst>
        </xdr:cNvPr>
        <xdr:cNvSpPr txBox="1"/>
      </xdr:nvSpPr>
      <xdr:spPr>
        <a:xfrm>
          <a:off x="7626427" y="1036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157" name="n_4aveValue【体育館・プール】&#10;一人当たり面積">
          <a:extLst>
            <a:ext uri="{FF2B5EF4-FFF2-40B4-BE49-F238E27FC236}">
              <a16:creationId xmlns:a16="http://schemas.microsoft.com/office/drawing/2014/main" id="{79460C4B-13FA-40BA-AB58-824A27411352}"/>
            </a:ext>
          </a:extLst>
        </xdr:cNvPr>
        <xdr:cNvSpPr txBox="1"/>
      </xdr:nvSpPr>
      <xdr:spPr>
        <a:xfrm>
          <a:off x="6737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145711</xdr:rowOff>
    </xdr:from>
    <xdr:ext cx="469744" cy="259045"/>
    <xdr:sp macro="" textlink="">
      <xdr:nvSpPr>
        <xdr:cNvPr id="158" name="n_1mainValue【体育館・プール】&#10;一人当たり面積">
          <a:extLst>
            <a:ext uri="{FF2B5EF4-FFF2-40B4-BE49-F238E27FC236}">
              <a16:creationId xmlns:a16="http://schemas.microsoft.com/office/drawing/2014/main" id="{DEFA7CA1-0227-4417-9D36-A1EB7523C8A9}"/>
            </a:ext>
          </a:extLst>
        </xdr:cNvPr>
        <xdr:cNvSpPr txBox="1"/>
      </xdr:nvSpPr>
      <xdr:spPr>
        <a:xfrm>
          <a:off x="9391727" y="1077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152569</xdr:rowOff>
    </xdr:from>
    <xdr:ext cx="469744" cy="259045"/>
    <xdr:sp macro="" textlink="">
      <xdr:nvSpPr>
        <xdr:cNvPr id="159" name="n_2mainValue【体育館・プール】&#10;一人当たり面積">
          <a:extLst>
            <a:ext uri="{FF2B5EF4-FFF2-40B4-BE49-F238E27FC236}">
              <a16:creationId xmlns:a16="http://schemas.microsoft.com/office/drawing/2014/main" id="{4A91FB3F-C5E0-4B62-B3FA-F8785870F37D}"/>
            </a:ext>
          </a:extLst>
        </xdr:cNvPr>
        <xdr:cNvSpPr txBox="1"/>
      </xdr:nvSpPr>
      <xdr:spPr>
        <a:xfrm>
          <a:off x="8515427" y="1078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159428</xdr:rowOff>
    </xdr:from>
    <xdr:ext cx="469744" cy="259045"/>
    <xdr:sp macro="" textlink="">
      <xdr:nvSpPr>
        <xdr:cNvPr id="160" name="n_3mainValue【体育館・プール】&#10;一人当たり面積">
          <a:extLst>
            <a:ext uri="{FF2B5EF4-FFF2-40B4-BE49-F238E27FC236}">
              <a16:creationId xmlns:a16="http://schemas.microsoft.com/office/drawing/2014/main" id="{808BCD66-689A-4720-BAD7-F24CC66A3773}"/>
            </a:ext>
          </a:extLst>
        </xdr:cNvPr>
        <xdr:cNvSpPr txBox="1"/>
      </xdr:nvSpPr>
      <xdr:spPr>
        <a:xfrm>
          <a:off x="7626427" y="1078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6266</xdr:rowOff>
    </xdr:from>
    <xdr:ext cx="469744" cy="259045"/>
    <xdr:sp macro="" textlink="">
      <xdr:nvSpPr>
        <xdr:cNvPr id="161" name="n_4mainValue【体育館・プール】&#10;一人当たり面積">
          <a:extLst>
            <a:ext uri="{FF2B5EF4-FFF2-40B4-BE49-F238E27FC236}">
              <a16:creationId xmlns:a16="http://schemas.microsoft.com/office/drawing/2014/main" id="{07FB1139-DF8F-47EA-BEEA-36465C7A79AD}"/>
            </a:ext>
          </a:extLst>
        </xdr:cNvPr>
        <xdr:cNvSpPr txBox="1"/>
      </xdr:nvSpPr>
      <xdr:spPr>
        <a:xfrm>
          <a:off x="6737427" y="1080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57A0B739-D0D9-4A35-897F-C68DB9D2B2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BD0BBC04-1068-4DA2-BB7F-949E9A62586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3AD8223D-922E-4E2F-9E74-9C9D9C46F63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C5F42618-F853-4106-8502-9F5F6E8AF58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B12C94BA-80C7-49C3-A1F5-0BF3AE4B7F0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30ED650D-7AE7-4004-94E0-36FBC50485A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F7C6B332-72E0-4C65-8AD5-674FCF49048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AAB1CB90-1711-4122-BFC0-78980B9187B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DF529978-DF9E-4DE7-B924-635173A5E15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9BDFA8A5-4AF1-4DF6-88AD-4DD69A1EDEE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AB2EBB45-CE41-4BBF-9DD4-F048E697FB3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E70CAD23-1752-4BA9-9046-6052007ACD8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2C4F4093-68EC-4707-BB42-A44A76DC77D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C56597C6-C886-4B75-A38A-9983523E725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F2DF0CE3-57E9-405F-A0B2-247344B3537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66CF8C6F-A647-42A0-A1A2-3670899F055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D56A3522-69E7-4873-8E16-C9186336BF7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017C6619-7F79-44B0-AB27-2810F6AF355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85A9AC35-6157-4599-992B-7DBFA7294D3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9E1061E9-D34B-47A0-8B51-41DAC222E37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41D6DDA5-496F-43C2-ADD9-64907AAF2C5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A751C6EE-CEB2-48EF-89A7-CEC6E7932A8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AE1F1F66-D138-4E04-808B-49786184676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1D12E615-B065-4AB4-ADCC-B3675D2CAAF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95130936-CEF8-40BD-80F5-314E5504A77A}"/>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D626C902-A25A-4E8A-B2B5-9C24B7631DA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6219CBE6-C057-4129-AECD-3129E1DC4CA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D0100615-0682-4F54-9807-301BDBF808B4}"/>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0" name="直線コネクタ 189">
          <a:extLst>
            <a:ext uri="{FF2B5EF4-FFF2-40B4-BE49-F238E27FC236}">
              <a16:creationId xmlns:a16="http://schemas.microsoft.com/office/drawing/2014/main" id="{F100028B-8682-47A8-9CE2-197685A67110}"/>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134002</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8E82B310-7581-4FB0-9184-57E5CF71E237}"/>
            </a:ext>
          </a:extLst>
        </xdr:cNvPr>
        <xdr:cNvSpPr txBox="1"/>
      </xdr:nvSpPr>
      <xdr:spPr>
        <a:xfrm>
          <a:off x="4673600" y="1385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192" name="フローチャート: 判断 191">
          <a:extLst>
            <a:ext uri="{FF2B5EF4-FFF2-40B4-BE49-F238E27FC236}">
              <a16:creationId xmlns:a16="http://schemas.microsoft.com/office/drawing/2014/main" id="{D750D7ED-813B-436B-942F-DB9F7A8CA150}"/>
            </a:ext>
          </a:extLst>
        </xdr:cNvPr>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3" name="フローチャート: 判断 192">
          <a:extLst>
            <a:ext uri="{FF2B5EF4-FFF2-40B4-BE49-F238E27FC236}">
              <a16:creationId xmlns:a16="http://schemas.microsoft.com/office/drawing/2014/main" id="{B4C5B65D-8B3D-4A95-8DD0-55CD54C09DDA}"/>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94" name="フローチャート: 判断 193">
          <a:extLst>
            <a:ext uri="{FF2B5EF4-FFF2-40B4-BE49-F238E27FC236}">
              <a16:creationId xmlns:a16="http://schemas.microsoft.com/office/drawing/2014/main" id="{163C8834-BB7A-4F01-A20B-DFA3EAF4DAAC}"/>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95" name="フローチャート: 判断 194">
          <a:extLst>
            <a:ext uri="{FF2B5EF4-FFF2-40B4-BE49-F238E27FC236}">
              <a16:creationId xmlns:a16="http://schemas.microsoft.com/office/drawing/2014/main" id="{D62CC4AF-26EF-407E-B500-5AFF3CF211C8}"/>
            </a:ext>
          </a:extLst>
        </xdr:cNvPr>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196" name="フローチャート: 判断 195">
          <a:extLst>
            <a:ext uri="{FF2B5EF4-FFF2-40B4-BE49-F238E27FC236}">
              <a16:creationId xmlns:a16="http://schemas.microsoft.com/office/drawing/2014/main" id="{5AB5877E-1568-4F62-822D-32F1E67391EA}"/>
            </a:ext>
          </a:extLst>
        </xdr:cNvPr>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D9538F05-5129-46DB-BD40-516000C89CB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323DE68C-12B9-4F90-9DB7-AB52DB00973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450DB62E-7AFF-4A46-92EA-6BF0C3E20D7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1910CD0-716F-4B16-BC62-1470BFE842A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AB9BFC37-CABB-43E1-885B-AF65711D1E9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139700</xdr:rowOff>
    </xdr:from>
    <xdr:to>
      <xdr:col>24</xdr:col>
      <xdr:colOff>114300</xdr:colOff>
      <xdr:row>86</xdr:row>
      <xdr:rowOff>69850</xdr:rowOff>
    </xdr:to>
    <xdr:sp macro="" textlink="">
      <xdr:nvSpPr>
        <xdr:cNvPr id="202" name="楕円 201">
          <a:extLst>
            <a:ext uri="{FF2B5EF4-FFF2-40B4-BE49-F238E27FC236}">
              <a16:creationId xmlns:a16="http://schemas.microsoft.com/office/drawing/2014/main" id="{08425697-5F86-4B0C-925E-6C61AFA6CFFA}"/>
            </a:ext>
          </a:extLst>
        </xdr:cNvPr>
        <xdr:cNvSpPr/>
      </xdr:nvSpPr>
      <xdr:spPr>
        <a:xfrm>
          <a:off x="4584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54627</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4DEA8979-67F8-4662-8263-9D4FA6D60FAF}"/>
            </a:ext>
          </a:extLst>
        </xdr:cNvPr>
        <xdr:cNvSpPr txBox="1"/>
      </xdr:nvSpPr>
      <xdr:spPr>
        <a:xfrm>
          <a:off x="4673600" y="1462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57786</xdr:rowOff>
    </xdr:from>
    <xdr:to>
      <xdr:col>20</xdr:col>
      <xdr:colOff>38100</xdr:colOff>
      <xdr:row>86</xdr:row>
      <xdr:rowOff>159386</xdr:rowOff>
    </xdr:to>
    <xdr:sp macro="" textlink="">
      <xdr:nvSpPr>
        <xdr:cNvPr id="204" name="楕円 203">
          <a:extLst>
            <a:ext uri="{FF2B5EF4-FFF2-40B4-BE49-F238E27FC236}">
              <a16:creationId xmlns:a16="http://schemas.microsoft.com/office/drawing/2014/main" id="{6594A311-C191-4549-81DD-5FAC5D6986A1}"/>
            </a:ext>
          </a:extLst>
        </xdr:cNvPr>
        <xdr:cNvSpPr/>
      </xdr:nvSpPr>
      <xdr:spPr>
        <a:xfrm>
          <a:off x="37465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19050</xdr:rowOff>
    </xdr:from>
    <xdr:to>
      <xdr:col>24</xdr:col>
      <xdr:colOff>63500</xdr:colOff>
      <xdr:row>86</xdr:row>
      <xdr:rowOff>108586</xdr:rowOff>
    </xdr:to>
    <xdr:cxnSp macro="">
      <xdr:nvCxnSpPr>
        <xdr:cNvPr id="205" name="直線コネクタ 204">
          <a:extLst>
            <a:ext uri="{FF2B5EF4-FFF2-40B4-BE49-F238E27FC236}">
              <a16:creationId xmlns:a16="http://schemas.microsoft.com/office/drawing/2014/main" id="{083DA488-2FE6-4155-A7DA-5CE5F10F9355}"/>
            </a:ext>
          </a:extLst>
        </xdr:cNvPr>
        <xdr:cNvCxnSpPr/>
      </xdr:nvCxnSpPr>
      <xdr:spPr>
        <a:xfrm flipV="1">
          <a:off x="3797300" y="14763750"/>
          <a:ext cx="8382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59689</xdr:rowOff>
    </xdr:from>
    <xdr:to>
      <xdr:col>15</xdr:col>
      <xdr:colOff>101600</xdr:colOff>
      <xdr:row>86</xdr:row>
      <xdr:rowOff>161289</xdr:rowOff>
    </xdr:to>
    <xdr:sp macro="" textlink="">
      <xdr:nvSpPr>
        <xdr:cNvPr id="206" name="楕円 205">
          <a:extLst>
            <a:ext uri="{FF2B5EF4-FFF2-40B4-BE49-F238E27FC236}">
              <a16:creationId xmlns:a16="http://schemas.microsoft.com/office/drawing/2014/main" id="{034A8496-0FF7-4D57-9BB7-1FD902BA97B8}"/>
            </a:ext>
          </a:extLst>
        </xdr:cNvPr>
        <xdr:cNvSpPr/>
      </xdr:nvSpPr>
      <xdr:spPr>
        <a:xfrm>
          <a:off x="2857500" y="148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108586</xdr:rowOff>
    </xdr:from>
    <xdr:to>
      <xdr:col>19</xdr:col>
      <xdr:colOff>177800</xdr:colOff>
      <xdr:row>86</xdr:row>
      <xdr:rowOff>110489</xdr:rowOff>
    </xdr:to>
    <xdr:cxnSp macro="">
      <xdr:nvCxnSpPr>
        <xdr:cNvPr id="207" name="直線コネクタ 206">
          <a:extLst>
            <a:ext uri="{FF2B5EF4-FFF2-40B4-BE49-F238E27FC236}">
              <a16:creationId xmlns:a16="http://schemas.microsoft.com/office/drawing/2014/main" id="{9D21DDB6-191F-4652-A2FD-ECFD66B1035B}"/>
            </a:ext>
          </a:extLst>
        </xdr:cNvPr>
        <xdr:cNvCxnSpPr/>
      </xdr:nvCxnSpPr>
      <xdr:spPr>
        <a:xfrm flipV="1">
          <a:off x="2908300" y="148532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208" name="楕円 207">
          <a:extLst>
            <a:ext uri="{FF2B5EF4-FFF2-40B4-BE49-F238E27FC236}">
              <a16:creationId xmlns:a16="http://schemas.microsoft.com/office/drawing/2014/main" id="{CADDB45B-AFEA-4B3D-9208-94A669E9DF11}"/>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110489</xdr:rowOff>
    </xdr:from>
    <xdr:to>
      <xdr:col>15</xdr:col>
      <xdr:colOff>50800</xdr:colOff>
      <xdr:row>86</xdr:row>
      <xdr:rowOff>114300</xdr:rowOff>
    </xdr:to>
    <xdr:cxnSp macro="">
      <xdr:nvCxnSpPr>
        <xdr:cNvPr id="209" name="直線コネクタ 208">
          <a:extLst>
            <a:ext uri="{FF2B5EF4-FFF2-40B4-BE49-F238E27FC236}">
              <a16:creationId xmlns:a16="http://schemas.microsoft.com/office/drawing/2014/main" id="{2575A89C-E14F-43D5-B73D-CAF56D7542D1}"/>
            </a:ext>
          </a:extLst>
        </xdr:cNvPr>
        <xdr:cNvCxnSpPr/>
      </xdr:nvCxnSpPr>
      <xdr:spPr>
        <a:xfrm flipV="1">
          <a:off x="2019300" y="148551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210" name="楕円 209">
          <a:extLst>
            <a:ext uri="{FF2B5EF4-FFF2-40B4-BE49-F238E27FC236}">
              <a16:creationId xmlns:a16="http://schemas.microsoft.com/office/drawing/2014/main" id="{CA8BB023-A0E8-46E1-8910-D21401FE88E7}"/>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211" name="直線コネクタ 210">
          <a:extLst>
            <a:ext uri="{FF2B5EF4-FFF2-40B4-BE49-F238E27FC236}">
              <a16:creationId xmlns:a16="http://schemas.microsoft.com/office/drawing/2014/main" id="{F9F5D286-6DED-42CF-82C2-49461F2FEF1B}"/>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12" name="n_1aveValue【福祉施設】&#10;有形固定資産減価償却率">
          <a:extLst>
            <a:ext uri="{FF2B5EF4-FFF2-40B4-BE49-F238E27FC236}">
              <a16:creationId xmlns:a16="http://schemas.microsoft.com/office/drawing/2014/main" id="{4D360A29-BA27-4913-8D65-BD8C10507B01}"/>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213" name="n_2aveValue【福祉施設】&#10;有形固定資産減価償却率">
          <a:extLst>
            <a:ext uri="{FF2B5EF4-FFF2-40B4-BE49-F238E27FC236}">
              <a16:creationId xmlns:a16="http://schemas.microsoft.com/office/drawing/2014/main" id="{58484206-5033-4D5C-BE84-009CDD5A3495}"/>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14" name="n_3aveValue【福祉施設】&#10;有形固定資産減価償却率">
          <a:extLst>
            <a:ext uri="{FF2B5EF4-FFF2-40B4-BE49-F238E27FC236}">
              <a16:creationId xmlns:a16="http://schemas.microsoft.com/office/drawing/2014/main" id="{14715E4C-B0FD-4CFD-8359-707D4CFA1667}"/>
            </a:ext>
          </a:extLst>
        </xdr:cNvPr>
        <xdr:cNvSpPr txBox="1"/>
      </xdr:nvSpPr>
      <xdr:spPr>
        <a:xfrm>
          <a:off x="1816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215" name="n_4aveValue【福祉施設】&#10;有形固定資産減価償却率">
          <a:extLst>
            <a:ext uri="{FF2B5EF4-FFF2-40B4-BE49-F238E27FC236}">
              <a16:creationId xmlns:a16="http://schemas.microsoft.com/office/drawing/2014/main" id="{925A6D0D-B04D-480B-961B-E632003B6741}"/>
            </a:ext>
          </a:extLst>
        </xdr:cNvPr>
        <xdr:cNvSpPr txBox="1"/>
      </xdr:nvSpPr>
      <xdr:spPr>
        <a:xfrm>
          <a:off x="927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150513</xdr:rowOff>
    </xdr:from>
    <xdr:ext cx="405111" cy="259045"/>
    <xdr:sp macro="" textlink="">
      <xdr:nvSpPr>
        <xdr:cNvPr id="216" name="n_1mainValue【福祉施設】&#10;有形固定資産減価償却率">
          <a:extLst>
            <a:ext uri="{FF2B5EF4-FFF2-40B4-BE49-F238E27FC236}">
              <a16:creationId xmlns:a16="http://schemas.microsoft.com/office/drawing/2014/main" id="{36CEE9C8-5BB0-4542-9D52-A405D8E2150B}"/>
            </a:ext>
          </a:extLst>
        </xdr:cNvPr>
        <xdr:cNvSpPr txBox="1"/>
      </xdr:nvSpPr>
      <xdr:spPr>
        <a:xfrm>
          <a:off x="3582044"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152416</xdr:rowOff>
    </xdr:from>
    <xdr:ext cx="405111" cy="259045"/>
    <xdr:sp macro="" textlink="">
      <xdr:nvSpPr>
        <xdr:cNvPr id="217" name="n_2mainValue【福祉施設】&#10;有形固定資産減価償却率">
          <a:extLst>
            <a:ext uri="{FF2B5EF4-FFF2-40B4-BE49-F238E27FC236}">
              <a16:creationId xmlns:a16="http://schemas.microsoft.com/office/drawing/2014/main" id="{DDA42462-4F20-4671-9671-C1C1AD3B2CFD}"/>
            </a:ext>
          </a:extLst>
        </xdr:cNvPr>
        <xdr:cNvSpPr txBox="1"/>
      </xdr:nvSpPr>
      <xdr:spPr>
        <a:xfrm>
          <a:off x="2705744"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218" name="n_3mainValue【福祉施設】&#10;有形固定資産減価償却率">
          <a:extLst>
            <a:ext uri="{FF2B5EF4-FFF2-40B4-BE49-F238E27FC236}">
              <a16:creationId xmlns:a16="http://schemas.microsoft.com/office/drawing/2014/main" id="{6610A464-6101-4A17-BEC1-7C0693E5295A}"/>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219" name="n_4mainValue【福祉施設】&#10;有形固定資産減価償却率">
          <a:extLst>
            <a:ext uri="{FF2B5EF4-FFF2-40B4-BE49-F238E27FC236}">
              <a16:creationId xmlns:a16="http://schemas.microsoft.com/office/drawing/2014/main" id="{90A28842-898F-4BED-83D7-9A4D12ECACE3}"/>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086535EC-2555-4252-B003-D6B8DC5DD5A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4EC13290-9B61-4BEF-9489-5521E3BE0D2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B2C57863-FE37-4F72-B3F0-04B554771FB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296F0A72-11FA-4028-A470-A7B3B03B5C6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4BC791FC-D092-422A-AAAD-8DCB91D7CD1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BC982510-5363-4D4A-909F-92BEC1293CA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007A25FC-AEA9-49BB-927C-A2373443C93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87059E5A-176F-456B-8EDD-15381F0E14A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1EFFFE19-39B7-49A4-8AFB-C68F1FE569D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F4874A39-463F-4197-83DF-05A07B4C3E5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62E4DC1E-2E2E-4E8F-95CD-9809F3F3010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03781669-79EF-4C95-A261-246B05F68C7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1E5EFA8A-FF08-47F2-B2A1-44E9B1FCBA4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25D6B541-352C-4611-A715-B69EB3F39D5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D4C5EAE5-135A-41F0-98B5-F8FE2878205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609734D9-5849-42EE-B493-6F3D706A731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DE84BBBB-CD9E-4F3F-8D52-2B1B4B568EC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64BA80B6-CE73-4729-ADD9-EE3779BD846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67B9FEB7-5ED6-4EBF-9859-EAEE7C8707C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7544A20D-115F-42B5-88D5-30251DA916F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A115C721-F539-4A46-B5FD-66DF427147E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8A26ED4F-E07D-4C32-92E9-14225C663A7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9A6E20D0-F86E-4D3F-9B1B-B402DFB830B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243" name="直線コネクタ 242">
          <a:extLst>
            <a:ext uri="{FF2B5EF4-FFF2-40B4-BE49-F238E27FC236}">
              <a16:creationId xmlns:a16="http://schemas.microsoft.com/office/drawing/2014/main" id="{6DBE8DF8-D7F6-4825-8367-A8D47FB7D225}"/>
            </a:ext>
          </a:extLst>
        </xdr:cNvPr>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244" name="【福祉施設】&#10;一人当たり面積最小値テキスト">
          <a:extLst>
            <a:ext uri="{FF2B5EF4-FFF2-40B4-BE49-F238E27FC236}">
              <a16:creationId xmlns:a16="http://schemas.microsoft.com/office/drawing/2014/main" id="{288D2DA6-CE36-4BD4-B1DC-268B2FC9E7E7}"/>
            </a:ext>
          </a:extLst>
        </xdr:cNvPr>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245" name="直線コネクタ 244">
          <a:extLst>
            <a:ext uri="{FF2B5EF4-FFF2-40B4-BE49-F238E27FC236}">
              <a16:creationId xmlns:a16="http://schemas.microsoft.com/office/drawing/2014/main" id="{EA0E7C2F-50F2-4CE3-8233-E760607D9875}"/>
            </a:ext>
          </a:extLst>
        </xdr:cNvPr>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246" name="【福祉施設】&#10;一人当たり面積最大値テキスト">
          <a:extLst>
            <a:ext uri="{FF2B5EF4-FFF2-40B4-BE49-F238E27FC236}">
              <a16:creationId xmlns:a16="http://schemas.microsoft.com/office/drawing/2014/main" id="{86BCAACD-63A3-48B4-909B-BB2DC71BD528}"/>
            </a:ext>
          </a:extLst>
        </xdr:cNvPr>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47" name="直線コネクタ 246">
          <a:extLst>
            <a:ext uri="{FF2B5EF4-FFF2-40B4-BE49-F238E27FC236}">
              <a16:creationId xmlns:a16="http://schemas.microsoft.com/office/drawing/2014/main" id="{BEAA903B-CA26-4707-9837-FD0C08F47A17}"/>
            </a:ext>
          </a:extLst>
        </xdr:cNvPr>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51706</xdr:rowOff>
    </xdr:from>
    <xdr:ext cx="469744" cy="259045"/>
    <xdr:sp macro="" textlink="">
      <xdr:nvSpPr>
        <xdr:cNvPr id="248" name="【福祉施設】&#10;一人当たり面積平均値テキスト">
          <a:extLst>
            <a:ext uri="{FF2B5EF4-FFF2-40B4-BE49-F238E27FC236}">
              <a16:creationId xmlns:a16="http://schemas.microsoft.com/office/drawing/2014/main" id="{08843656-6EC8-4C59-B5DD-EA27F53B7B63}"/>
            </a:ext>
          </a:extLst>
        </xdr:cNvPr>
        <xdr:cNvSpPr txBox="1"/>
      </xdr:nvSpPr>
      <xdr:spPr>
        <a:xfrm>
          <a:off x="10515600" y="14453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249" name="フローチャート: 判断 248">
          <a:extLst>
            <a:ext uri="{FF2B5EF4-FFF2-40B4-BE49-F238E27FC236}">
              <a16:creationId xmlns:a16="http://schemas.microsoft.com/office/drawing/2014/main" id="{1FA65990-D87F-47A8-9C94-F94C68C67C7D}"/>
            </a:ext>
          </a:extLst>
        </xdr:cNvPr>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250" name="フローチャート: 判断 249">
          <a:extLst>
            <a:ext uri="{FF2B5EF4-FFF2-40B4-BE49-F238E27FC236}">
              <a16:creationId xmlns:a16="http://schemas.microsoft.com/office/drawing/2014/main" id="{E4A260BB-303A-4614-8B26-12DDF9B13FD6}"/>
            </a:ext>
          </a:extLst>
        </xdr:cNvPr>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251" name="フローチャート: 判断 250">
          <a:extLst>
            <a:ext uri="{FF2B5EF4-FFF2-40B4-BE49-F238E27FC236}">
              <a16:creationId xmlns:a16="http://schemas.microsoft.com/office/drawing/2014/main" id="{B1CECFA4-28CB-4B47-B837-183A58E60117}"/>
            </a:ext>
          </a:extLst>
        </xdr:cNvPr>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252" name="フローチャート: 判断 251">
          <a:extLst>
            <a:ext uri="{FF2B5EF4-FFF2-40B4-BE49-F238E27FC236}">
              <a16:creationId xmlns:a16="http://schemas.microsoft.com/office/drawing/2014/main" id="{C5F240E8-3F03-41B5-8B42-7EC5EEA0E3BF}"/>
            </a:ext>
          </a:extLst>
        </xdr:cNvPr>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253" name="フローチャート: 判断 252">
          <a:extLst>
            <a:ext uri="{FF2B5EF4-FFF2-40B4-BE49-F238E27FC236}">
              <a16:creationId xmlns:a16="http://schemas.microsoft.com/office/drawing/2014/main" id="{B319BDD6-4E74-46A5-9A2C-CCE297154AB5}"/>
            </a:ext>
          </a:extLst>
        </xdr:cNvPr>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6A1B59A9-E89F-40D4-82DB-9C27CF2790C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2F065AD4-9A3E-40FD-A688-2F73319CC1F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CC44A1D0-F688-4427-9FF2-30CF7DB8B5F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B8AADB6C-F0DF-409E-B2AC-D89F92134B2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4710A061-BAB7-4844-9535-96EE69C7438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167512</xdr:rowOff>
    </xdr:from>
    <xdr:to>
      <xdr:col>55</xdr:col>
      <xdr:colOff>50800</xdr:colOff>
      <xdr:row>86</xdr:row>
      <xdr:rowOff>97662</xdr:rowOff>
    </xdr:to>
    <xdr:sp macro="" textlink="">
      <xdr:nvSpPr>
        <xdr:cNvPr id="259" name="楕円 258">
          <a:extLst>
            <a:ext uri="{FF2B5EF4-FFF2-40B4-BE49-F238E27FC236}">
              <a16:creationId xmlns:a16="http://schemas.microsoft.com/office/drawing/2014/main" id="{2518EB72-D38C-4402-9260-C476F4BD946C}"/>
            </a:ext>
          </a:extLst>
        </xdr:cNvPr>
        <xdr:cNvSpPr/>
      </xdr:nvSpPr>
      <xdr:spPr>
        <a:xfrm>
          <a:off x="10426700" y="1474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82439</xdr:rowOff>
    </xdr:from>
    <xdr:ext cx="469744" cy="259045"/>
    <xdr:sp macro="" textlink="">
      <xdr:nvSpPr>
        <xdr:cNvPr id="260" name="【福祉施設】&#10;一人当たり面積該当値テキスト">
          <a:extLst>
            <a:ext uri="{FF2B5EF4-FFF2-40B4-BE49-F238E27FC236}">
              <a16:creationId xmlns:a16="http://schemas.microsoft.com/office/drawing/2014/main" id="{88EDD361-FB3A-48D1-AB0D-9FDE68568E0B}"/>
            </a:ext>
          </a:extLst>
        </xdr:cNvPr>
        <xdr:cNvSpPr txBox="1"/>
      </xdr:nvSpPr>
      <xdr:spPr>
        <a:xfrm>
          <a:off x="10515600" y="1465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169418</xdr:rowOff>
    </xdr:from>
    <xdr:to>
      <xdr:col>50</xdr:col>
      <xdr:colOff>165100</xdr:colOff>
      <xdr:row>86</xdr:row>
      <xdr:rowOff>99568</xdr:rowOff>
    </xdr:to>
    <xdr:sp macro="" textlink="">
      <xdr:nvSpPr>
        <xdr:cNvPr id="261" name="楕円 260">
          <a:extLst>
            <a:ext uri="{FF2B5EF4-FFF2-40B4-BE49-F238E27FC236}">
              <a16:creationId xmlns:a16="http://schemas.microsoft.com/office/drawing/2014/main" id="{6977E4F9-B30D-456F-A626-A544BB61DC82}"/>
            </a:ext>
          </a:extLst>
        </xdr:cNvPr>
        <xdr:cNvSpPr/>
      </xdr:nvSpPr>
      <xdr:spPr>
        <a:xfrm>
          <a:off x="9588500" y="1474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46862</xdr:rowOff>
    </xdr:from>
    <xdr:to>
      <xdr:col>55</xdr:col>
      <xdr:colOff>0</xdr:colOff>
      <xdr:row>86</xdr:row>
      <xdr:rowOff>48768</xdr:rowOff>
    </xdr:to>
    <xdr:cxnSp macro="">
      <xdr:nvCxnSpPr>
        <xdr:cNvPr id="262" name="直線コネクタ 261">
          <a:extLst>
            <a:ext uri="{FF2B5EF4-FFF2-40B4-BE49-F238E27FC236}">
              <a16:creationId xmlns:a16="http://schemas.microsoft.com/office/drawing/2014/main" id="{8DBCE08F-49AF-4577-B097-A8FB9064B154}"/>
            </a:ext>
          </a:extLst>
        </xdr:cNvPr>
        <xdr:cNvCxnSpPr/>
      </xdr:nvCxnSpPr>
      <xdr:spPr>
        <a:xfrm flipV="1">
          <a:off x="9639300" y="14791562"/>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170942</xdr:rowOff>
    </xdr:from>
    <xdr:to>
      <xdr:col>46</xdr:col>
      <xdr:colOff>38100</xdr:colOff>
      <xdr:row>86</xdr:row>
      <xdr:rowOff>101092</xdr:rowOff>
    </xdr:to>
    <xdr:sp macro="" textlink="">
      <xdr:nvSpPr>
        <xdr:cNvPr id="263" name="楕円 262">
          <a:extLst>
            <a:ext uri="{FF2B5EF4-FFF2-40B4-BE49-F238E27FC236}">
              <a16:creationId xmlns:a16="http://schemas.microsoft.com/office/drawing/2014/main" id="{64015FAF-CCA0-4BD3-9159-E39A2A0ECE1E}"/>
            </a:ext>
          </a:extLst>
        </xdr:cNvPr>
        <xdr:cNvSpPr/>
      </xdr:nvSpPr>
      <xdr:spPr>
        <a:xfrm>
          <a:off x="8699500" y="1474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48768</xdr:rowOff>
    </xdr:from>
    <xdr:to>
      <xdr:col>50</xdr:col>
      <xdr:colOff>114300</xdr:colOff>
      <xdr:row>86</xdr:row>
      <xdr:rowOff>50292</xdr:rowOff>
    </xdr:to>
    <xdr:cxnSp macro="">
      <xdr:nvCxnSpPr>
        <xdr:cNvPr id="264" name="直線コネクタ 263">
          <a:extLst>
            <a:ext uri="{FF2B5EF4-FFF2-40B4-BE49-F238E27FC236}">
              <a16:creationId xmlns:a16="http://schemas.microsoft.com/office/drawing/2014/main" id="{2846171F-374B-4717-B26D-A5F59EC262ED}"/>
            </a:ext>
          </a:extLst>
        </xdr:cNvPr>
        <xdr:cNvCxnSpPr/>
      </xdr:nvCxnSpPr>
      <xdr:spPr>
        <a:xfrm flipV="1">
          <a:off x="8750300" y="1479346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1397</xdr:rowOff>
    </xdr:from>
    <xdr:to>
      <xdr:col>41</xdr:col>
      <xdr:colOff>101600</xdr:colOff>
      <xdr:row>86</xdr:row>
      <xdr:rowOff>102997</xdr:rowOff>
    </xdr:to>
    <xdr:sp macro="" textlink="">
      <xdr:nvSpPr>
        <xdr:cNvPr id="265" name="楕円 264">
          <a:extLst>
            <a:ext uri="{FF2B5EF4-FFF2-40B4-BE49-F238E27FC236}">
              <a16:creationId xmlns:a16="http://schemas.microsoft.com/office/drawing/2014/main" id="{9CB74FC2-A727-4BC2-98E9-7A3D0E9D96E6}"/>
            </a:ext>
          </a:extLst>
        </xdr:cNvPr>
        <xdr:cNvSpPr/>
      </xdr:nvSpPr>
      <xdr:spPr>
        <a:xfrm>
          <a:off x="7810500" y="1474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50292</xdr:rowOff>
    </xdr:from>
    <xdr:to>
      <xdr:col>45</xdr:col>
      <xdr:colOff>177800</xdr:colOff>
      <xdr:row>86</xdr:row>
      <xdr:rowOff>52197</xdr:rowOff>
    </xdr:to>
    <xdr:cxnSp macro="">
      <xdr:nvCxnSpPr>
        <xdr:cNvPr id="266" name="直線コネクタ 265">
          <a:extLst>
            <a:ext uri="{FF2B5EF4-FFF2-40B4-BE49-F238E27FC236}">
              <a16:creationId xmlns:a16="http://schemas.microsoft.com/office/drawing/2014/main" id="{76B4B97E-0C48-4E11-9495-D08881609DB8}"/>
            </a:ext>
          </a:extLst>
        </xdr:cNvPr>
        <xdr:cNvCxnSpPr/>
      </xdr:nvCxnSpPr>
      <xdr:spPr>
        <a:xfrm flipV="1">
          <a:off x="7861300" y="1479499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3683</xdr:rowOff>
    </xdr:from>
    <xdr:to>
      <xdr:col>36</xdr:col>
      <xdr:colOff>165100</xdr:colOff>
      <xdr:row>86</xdr:row>
      <xdr:rowOff>105283</xdr:rowOff>
    </xdr:to>
    <xdr:sp macro="" textlink="">
      <xdr:nvSpPr>
        <xdr:cNvPr id="267" name="楕円 266">
          <a:extLst>
            <a:ext uri="{FF2B5EF4-FFF2-40B4-BE49-F238E27FC236}">
              <a16:creationId xmlns:a16="http://schemas.microsoft.com/office/drawing/2014/main" id="{F558BAFB-2844-4C31-848A-ED7A23B661F0}"/>
            </a:ext>
          </a:extLst>
        </xdr:cNvPr>
        <xdr:cNvSpPr/>
      </xdr:nvSpPr>
      <xdr:spPr>
        <a:xfrm>
          <a:off x="6921500" y="147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52197</xdr:rowOff>
    </xdr:from>
    <xdr:to>
      <xdr:col>41</xdr:col>
      <xdr:colOff>50800</xdr:colOff>
      <xdr:row>86</xdr:row>
      <xdr:rowOff>54483</xdr:rowOff>
    </xdr:to>
    <xdr:cxnSp macro="">
      <xdr:nvCxnSpPr>
        <xdr:cNvPr id="268" name="直線コネクタ 267">
          <a:extLst>
            <a:ext uri="{FF2B5EF4-FFF2-40B4-BE49-F238E27FC236}">
              <a16:creationId xmlns:a16="http://schemas.microsoft.com/office/drawing/2014/main" id="{86C3A596-46DD-46E3-A077-03C94F10B9C9}"/>
            </a:ext>
          </a:extLst>
        </xdr:cNvPr>
        <xdr:cNvCxnSpPr/>
      </xdr:nvCxnSpPr>
      <xdr:spPr>
        <a:xfrm flipV="1">
          <a:off x="6972300" y="1479689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269" name="n_1aveValue【福祉施設】&#10;一人当たり面積">
          <a:extLst>
            <a:ext uri="{FF2B5EF4-FFF2-40B4-BE49-F238E27FC236}">
              <a16:creationId xmlns:a16="http://schemas.microsoft.com/office/drawing/2014/main" id="{A5E171B3-72AA-433E-A064-DBE685FF79D9}"/>
            </a:ext>
          </a:extLst>
        </xdr:cNvPr>
        <xdr:cNvSpPr txBox="1"/>
      </xdr:nvSpPr>
      <xdr:spPr>
        <a:xfrm>
          <a:off x="9391727"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270" name="n_2aveValue【福祉施設】&#10;一人当たり面積">
          <a:extLst>
            <a:ext uri="{FF2B5EF4-FFF2-40B4-BE49-F238E27FC236}">
              <a16:creationId xmlns:a16="http://schemas.microsoft.com/office/drawing/2014/main" id="{DCEBEE3B-129C-4515-AD61-B03DB02CF8C5}"/>
            </a:ext>
          </a:extLst>
        </xdr:cNvPr>
        <xdr:cNvSpPr txBox="1"/>
      </xdr:nvSpPr>
      <xdr:spPr>
        <a:xfrm>
          <a:off x="8515427" y="1442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271" name="n_3aveValue【福祉施設】&#10;一人当たり面積">
          <a:extLst>
            <a:ext uri="{FF2B5EF4-FFF2-40B4-BE49-F238E27FC236}">
              <a16:creationId xmlns:a16="http://schemas.microsoft.com/office/drawing/2014/main" id="{78A88A9F-154A-4595-B9BA-DE0DFBF3664F}"/>
            </a:ext>
          </a:extLst>
        </xdr:cNvPr>
        <xdr:cNvSpPr txBox="1"/>
      </xdr:nvSpPr>
      <xdr:spPr>
        <a:xfrm>
          <a:off x="7626427" y="1443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272" name="n_4aveValue【福祉施設】&#10;一人当たり面積">
          <a:extLst>
            <a:ext uri="{FF2B5EF4-FFF2-40B4-BE49-F238E27FC236}">
              <a16:creationId xmlns:a16="http://schemas.microsoft.com/office/drawing/2014/main" id="{CD49E7FD-D834-4506-BF9F-81ADE7B41201}"/>
            </a:ext>
          </a:extLst>
        </xdr:cNvPr>
        <xdr:cNvSpPr txBox="1"/>
      </xdr:nvSpPr>
      <xdr:spPr>
        <a:xfrm>
          <a:off x="6737427" y="1445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90695</xdr:rowOff>
    </xdr:from>
    <xdr:ext cx="469744" cy="259045"/>
    <xdr:sp macro="" textlink="">
      <xdr:nvSpPr>
        <xdr:cNvPr id="273" name="n_1mainValue【福祉施設】&#10;一人当たり面積">
          <a:extLst>
            <a:ext uri="{FF2B5EF4-FFF2-40B4-BE49-F238E27FC236}">
              <a16:creationId xmlns:a16="http://schemas.microsoft.com/office/drawing/2014/main" id="{9D6EDE0F-01B5-4DB5-977C-750C42D90F5A}"/>
            </a:ext>
          </a:extLst>
        </xdr:cNvPr>
        <xdr:cNvSpPr txBox="1"/>
      </xdr:nvSpPr>
      <xdr:spPr>
        <a:xfrm>
          <a:off x="9391727"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92219</xdr:rowOff>
    </xdr:from>
    <xdr:ext cx="469744" cy="259045"/>
    <xdr:sp macro="" textlink="">
      <xdr:nvSpPr>
        <xdr:cNvPr id="274" name="n_2mainValue【福祉施設】&#10;一人当たり面積">
          <a:extLst>
            <a:ext uri="{FF2B5EF4-FFF2-40B4-BE49-F238E27FC236}">
              <a16:creationId xmlns:a16="http://schemas.microsoft.com/office/drawing/2014/main" id="{5A999EA6-A3E5-4F82-93E7-03380AF15BF5}"/>
            </a:ext>
          </a:extLst>
        </xdr:cNvPr>
        <xdr:cNvSpPr txBox="1"/>
      </xdr:nvSpPr>
      <xdr:spPr>
        <a:xfrm>
          <a:off x="8515427" y="1483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94124</xdr:rowOff>
    </xdr:from>
    <xdr:ext cx="469744" cy="259045"/>
    <xdr:sp macro="" textlink="">
      <xdr:nvSpPr>
        <xdr:cNvPr id="275" name="n_3mainValue【福祉施設】&#10;一人当たり面積">
          <a:extLst>
            <a:ext uri="{FF2B5EF4-FFF2-40B4-BE49-F238E27FC236}">
              <a16:creationId xmlns:a16="http://schemas.microsoft.com/office/drawing/2014/main" id="{AE890AA4-788F-428C-908A-C14DF5FABB2F}"/>
            </a:ext>
          </a:extLst>
        </xdr:cNvPr>
        <xdr:cNvSpPr txBox="1"/>
      </xdr:nvSpPr>
      <xdr:spPr>
        <a:xfrm>
          <a:off x="7626427"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96410</xdr:rowOff>
    </xdr:from>
    <xdr:ext cx="469744" cy="259045"/>
    <xdr:sp macro="" textlink="">
      <xdr:nvSpPr>
        <xdr:cNvPr id="276" name="n_4mainValue【福祉施設】&#10;一人当たり面積">
          <a:extLst>
            <a:ext uri="{FF2B5EF4-FFF2-40B4-BE49-F238E27FC236}">
              <a16:creationId xmlns:a16="http://schemas.microsoft.com/office/drawing/2014/main" id="{98E4C77A-18C7-4C4B-9853-37547B6CA23F}"/>
            </a:ext>
          </a:extLst>
        </xdr:cNvPr>
        <xdr:cNvSpPr txBox="1"/>
      </xdr:nvSpPr>
      <xdr:spPr>
        <a:xfrm>
          <a:off x="6737427" y="1484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327D5BAF-4D2E-4F34-87AF-81CD2D78971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A82B1F03-4920-46EA-B87B-405ECCF240F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223DABE7-0AC8-488A-B20A-E503F11D0EF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3308F288-AF48-48BF-BAA2-2C6C97109DA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DE4ED969-362C-4FDE-A561-4BB87EAE343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A7AC4D13-1E27-4CC3-8BA1-EB78000E128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87B64D1D-91F6-4EDD-82BB-B2FCCB0EC3D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C96D7CF5-1D5E-454C-828A-69A0ED5558D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620C60A9-3490-4AAA-BF19-7FF56ACF85E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DC32EC67-6937-4210-83F0-A7C69DE29A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CB574E1A-9639-4EE1-B1F5-9F2C5E01D3D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id="{F030213C-796E-4776-A585-6F5ECD33118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id="{FC294A52-D513-4771-A8A9-4CF35187C62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id="{A579321A-376E-4F7F-A3CC-0CE1ED10666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id="{E1AFD896-4DC9-4342-B81F-3D57353D7B0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id="{E2438477-3F66-4A6B-BB3C-D9360A4FFAC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id="{7C7845BD-3460-4C0D-A420-5672C6C198AD}"/>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id="{E4F612DC-C9E2-4808-80EA-5E38C551B57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id="{AB6CAC46-1095-4E7B-AABD-F1307177661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id="{292A0906-9082-4BE7-9FCB-205E44320F8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297" name="テキスト ボックス 296">
          <a:extLst>
            <a:ext uri="{FF2B5EF4-FFF2-40B4-BE49-F238E27FC236}">
              <a16:creationId xmlns:a16="http://schemas.microsoft.com/office/drawing/2014/main" id="{1247F168-DD69-423D-AA5E-EF57EECF9533}"/>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id="{C9B66B28-B424-4D6E-BDAB-1ED342D55A0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a:extLst>
            <a:ext uri="{FF2B5EF4-FFF2-40B4-BE49-F238E27FC236}">
              <a16:creationId xmlns:a16="http://schemas.microsoft.com/office/drawing/2014/main" id="{51051FDD-14E1-49F7-9A66-C167C0CEF75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00" name="直線コネクタ 299">
          <a:extLst>
            <a:ext uri="{FF2B5EF4-FFF2-40B4-BE49-F238E27FC236}">
              <a16:creationId xmlns:a16="http://schemas.microsoft.com/office/drawing/2014/main" id="{28D79807-CE6F-4C1F-917D-94777B183D57}"/>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01" name="【市民会館】&#10;有形固定資産減価償却率最小値テキスト">
          <a:extLst>
            <a:ext uri="{FF2B5EF4-FFF2-40B4-BE49-F238E27FC236}">
              <a16:creationId xmlns:a16="http://schemas.microsoft.com/office/drawing/2014/main" id="{79DC4B87-1F06-4B67-8E0D-69629830EA37}"/>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02" name="直線コネクタ 301">
          <a:extLst>
            <a:ext uri="{FF2B5EF4-FFF2-40B4-BE49-F238E27FC236}">
              <a16:creationId xmlns:a16="http://schemas.microsoft.com/office/drawing/2014/main" id="{6C933E1F-9084-4B91-A89A-21E848E7185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03" name="【市民会館】&#10;有形固定資産減価償却率最大値テキスト">
          <a:extLst>
            <a:ext uri="{FF2B5EF4-FFF2-40B4-BE49-F238E27FC236}">
              <a16:creationId xmlns:a16="http://schemas.microsoft.com/office/drawing/2014/main" id="{F18A16DC-A5A1-4BBF-A0B8-F0DAB2EE58FE}"/>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04" name="直線コネクタ 303">
          <a:extLst>
            <a:ext uri="{FF2B5EF4-FFF2-40B4-BE49-F238E27FC236}">
              <a16:creationId xmlns:a16="http://schemas.microsoft.com/office/drawing/2014/main" id="{5DAB58D0-729C-4564-A503-C39B93919661}"/>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05" name="【市民会館】&#10;有形固定資産減価償却率平均値テキスト">
          <a:extLst>
            <a:ext uri="{FF2B5EF4-FFF2-40B4-BE49-F238E27FC236}">
              <a16:creationId xmlns:a16="http://schemas.microsoft.com/office/drawing/2014/main" id="{C4B57E3C-3C38-4ADE-B7D0-37B53D2BF495}"/>
            </a:ext>
          </a:extLst>
        </xdr:cNvPr>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06" name="フローチャート: 判断 305">
          <a:extLst>
            <a:ext uri="{FF2B5EF4-FFF2-40B4-BE49-F238E27FC236}">
              <a16:creationId xmlns:a16="http://schemas.microsoft.com/office/drawing/2014/main" id="{9124C04A-8BFB-4566-8856-9FFFF7E456C2}"/>
            </a:ext>
          </a:extLst>
        </xdr:cNvPr>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118111</xdr:rowOff>
    </xdr:from>
    <xdr:to>
      <xdr:col>20</xdr:col>
      <xdr:colOff>38100</xdr:colOff>
      <xdr:row>105</xdr:row>
      <xdr:rowOff>48261</xdr:rowOff>
    </xdr:to>
    <xdr:sp macro="" textlink="">
      <xdr:nvSpPr>
        <xdr:cNvPr id="307" name="フローチャート: 判断 306">
          <a:extLst>
            <a:ext uri="{FF2B5EF4-FFF2-40B4-BE49-F238E27FC236}">
              <a16:creationId xmlns:a16="http://schemas.microsoft.com/office/drawing/2014/main" id="{C36B5EBF-26A9-4EE2-B9B4-B23A8DA2BB50}"/>
            </a:ext>
          </a:extLst>
        </xdr:cNvPr>
        <xdr:cNvSpPr/>
      </xdr:nvSpPr>
      <xdr:spPr>
        <a:xfrm>
          <a:off x="3746500" y="1794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308" name="フローチャート: 判断 307">
          <a:extLst>
            <a:ext uri="{FF2B5EF4-FFF2-40B4-BE49-F238E27FC236}">
              <a16:creationId xmlns:a16="http://schemas.microsoft.com/office/drawing/2014/main" id="{82C260E5-EDBA-48CA-96F2-110653F1135D}"/>
            </a:ext>
          </a:extLst>
        </xdr:cNvPr>
        <xdr:cNvSpPr/>
      </xdr:nvSpPr>
      <xdr:spPr>
        <a:xfrm>
          <a:off x="2857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309" name="フローチャート: 判断 308">
          <a:extLst>
            <a:ext uri="{FF2B5EF4-FFF2-40B4-BE49-F238E27FC236}">
              <a16:creationId xmlns:a16="http://schemas.microsoft.com/office/drawing/2014/main" id="{238525F6-517B-4440-BAA6-C2C4954C9A95}"/>
            </a:ext>
          </a:extLst>
        </xdr:cNvPr>
        <xdr:cNvSpPr/>
      </xdr:nvSpPr>
      <xdr:spPr>
        <a:xfrm>
          <a:off x="1968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22861</xdr:rowOff>
    </xdr:from>
    <xdr:to>
      <xdr:col>6</xdr:col>
      <xdr:colOff>38100</xdr:colOff>
      <xdr:row>104</xdr:row>
      <xdr:rowOff>124461</xdr:rowOff>
    </xdr:to>
    <xdr:sp macro="" textlink="">
      <xdr:nvSpPr>
        <xdr:cNvPr id="310" name="フローチャート: 判断 309">
          <a:extLst>
            <a:ext uri="{FF2B5EF4-FFF2-40B4-BE49-F238E27FC236}">
              <a16:creationId xmlns:a16="http://schemas.microsoft.com/office/drawing/2014/main" id="{0DBDAA83-9060-439C-B928-EC9826975123}"/>
            </a:ext>
          </a:extLst>
        </xdr:cNvPr>
        <xdr:cNvSpPr/>
      </xdr:nvSpPr>
      <xdr:spPr>
        <a:xfrm>
          <a:off x="1079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5AF8606C-20C0-4147-AF09-4CBF5894B36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BECE3BB8-AF10-4998-B9BA-D5022408ABD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B0ACC793-F31E-4DB8-B2F6-9DD9C255D41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DF62A8C1-B3A8-4781-ABEF-34C58B628E8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8E1CEF9D-F369-4CF8-B609-F06A11C3958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38100</xdr:rowOff>
    </xdr:from>
    <xdr:to>
      <xdr:col>24</xdr:col>
      <xdr:colOff>114300</xdr:colOff>
      <xdr:row>104</xdr:row>
      <xdr:rowOff>139700</xdr:rowOff>
    </xdr:to>
    <xdr:sp macro="" textlink="">
      <xdr:nvSpPr>
        <xdr:cNvPr id="316" name="楕円 315">
          <a:extLst>
            <a:ext uri="{FF2B5EF4-FFF2-40B4-BE49-F238E27FC236}">
              <a16:creationId xmlns:a16="http://schemas.microsoft.com/office/drawing/2014/main" id="{ACC92CE7-E31F-4082-94D5-DD7DC30F97F9}"/>
            </a:ext>
          </a:extLst>
        </xdr:cNvPr>
        <xdr:cNvSpPr/>
      </xdr:nvSpPr>
      <xdr:spPr>
        <a:xfrm>
          <a:off x="4584700" y="1786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16527</xdr:rowOff>
    </xdr:from>
    <xdr:ext cx="405111" cy="259045"/>
    <xdr:sp macro="" textlink="">
      <xdr:nvSpPr>
        <xdr:cNvPr id="317" name="【市民会館】&#10;有形固定資産減価償却率該当値テキスト">
          <a:extLst>
            <a:ext uri="{FF2B5EF4-FFF2-40B4-BE49-F238E27FC236}">
              <a16:creationId xmlns:a16="http://schemas.microsoft.com/office/drawing/2014/main" id="{1274E3BF-B7D0-430B-B9B6-B1C1F2E7B9F6}"/>
            </a:ext>
          </a:extLst>
        </xdr:cNvPr>
        <xdr:cNvSpPr txBox="1"/>
      </xdr:nvSpPr>
      <xdr:spPr>
        <a:xfrm>
          <a:off x="4673600" y="1784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109220</xdr:rowOff>
    </xdr:from>
    <xdr:to>
      <xdr:col>20</xdr:col>
      <xdr:colOff>38100</xdr:colOff>
      <xdr:row>105</xdr:row>
      <xdr:rowOff>39370</xdr:rowOff>
    </xdr:to>
    <xdr:sp macro="" textlink="">
      <xdr:nvSpPr>
        <xdr:cNvPr id="318" name="楕円 317">
          <a:extLst>
            <a:ext uri="{FF2B5EF4-FFF2-40B4-BE49-F238E27FC236}">
              <a16:creationId xmlns:a16="http://schemas.microsoft.com/office/drawing/2014/main" id="{34ECB6CC-9941-4FE3-9DF3-1D203F7B85F9}"/>
            </a:ext>
          </a:extLst>
        </xdr:cNvPr>
        <xdr:cNvSpPr/>
      </xdr:nvSpPr>
      <xdr:spPr>
        <a:xfrm>
          <a:off x="37465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88900</xdr:rowOff>
    </xdr:from>
    <xdr:to>
      <xdr:col>24</xdr:col>
      <xdr:colOff>63500</xdr:colOff>
      <xdr:row>104</xdr:row>
      <xdr:rowOff>160020</xdr:rowOff>
    </xdr:to>
    <xdr:cxnSp macro="">
      <xdr:nvCxnSpPr>
        <xdr:cNvPr id="319" name="直線コネクタ 318">
          <a:extLst>
            <a:ext uri="{FF2B5EF4-FFF2-40B4-BE49-F238E27FC236}">
              <a16:creationId xmlns:a16="http://schemas.microsoft.com/office/drawing/2014/main" id="{AE0963F9-2CE6-4533-9B7D-A05FA7BF43F6}"/>
            </a:ext>
          </a:extLst>
        </xdr:cNvPr>
        <xdr:cNvCxnSpPr/>
      </xdr:nvCxnSpPr>
      <xdr:spPr>
        <a:xfrm flipV="1">
          <a:off x="3797300" y="17919700"/>
          <a:ext cx="8382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81280</xdr:rowOff>
    </xdr:from>
    <xdr:to>
      <xdr:col>15</xdr:col>
      <xdr:colOff>101600</xdr:colOff>
      <xdr:row>105</xdr:row>
      <xdr:rowOff>11430</xdr:rowOff>
    </xdr:to>
    <xdr:sp macro="" textlink="">
      <xdr:nvSpPr>
        <xdr:cNvPr id="320" name="楕円 319">
          <a:extLst>
            <a:ext uri="{FF2B5EF4-FFF2-40B4-BE49-F238E27FC236}">
              <a16:creationId xmlns:a16="http://schemas.microsoft.com/office/drawing/2014/main" id="{854EEBB7-2FC3-4B86-9BA2-E2F1F0FD124A}"/>
            </a:ext>
          </a:extLst>
        </xdr:cNvPr>
        <xdr:cNvSpPr/>
      </xdr:nvSpPr>
      <xdr:spPr>
        <a:xfrm>
          <a:off x="2857500" y="1791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132080</xdr:rowOff>
    </xdr:from>
    <xdr:to>
      <xdr:col>19</xdr:col>
      <xdr:colOff>177800</xdr:colOff>
      <xdr:row>104</xdr:row>
      <xdr:rowOff>160020</xdr:rowOff>
    </xdr:to>
    <xdr:cxnSp macro="">
      <xdr:nvCxnSpPr>
        <xdr:cNvPr id="321" name="直線コネクタ 320">
          <a:extLst>
            <a:ext uri="{FF2B5EF4-FFF2-40B4-BE49-F238E27FC236}">
              <a16:creationId xmlns:a16="http://schemas.microsoft.com/office/drawing/2014/main" id="{8AE435B7-6ADB-41A4-B068-68B058460FCB}"/>
            </a:ext>
          </a:extLst>
        </xdr:cNvPr>
        <xdr:cNvCxnSpPr/>
      </xdr:nvCxnSpPr>
      <xdr:spPr>
        <a:xfrm>
          <a:off x="2908300" y="1796288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64770</xdr:rowOff>
    </xdr:from>
    <xdr:to>
      <xdr:col>10</xdr:col>
      <xdr:colOff>165100</xdr:colOff>
      <xdr:row>104</xdr:row>
      <xdr:rowOff>166370</xdr:rowOff>
    </xdr:to>
    <xdr:sp macro="" textlink="">
      <xdr:nvSpPr>
        <xdr:cNvPr id="322" name="楕円 321">
          <a:extLst>
            <a:ext uri="{FF2B5EF4-FFF2-40B4-BE49-F238E27FC236}">
              <a16:creationId xmlns:a16="http://schemas.microsoft.com/office/drawing/2014/main" id="{92A261D6-63FE-4F2E-94C8-C0B80F93A35E}"/>
            </a:ext>
          </a:extLst>
        </xdr:cNvPr>
        <xdr:cNvSpPr/>
      </xdr:nvSpPr>
      <xdr:spPr>
        <a:xfrm>
          <a:off x="1968500" y="1789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115570</xdr:rowOff>
    </xdr:from>
    <xdr:to>
      <xdr:col>15</xdr:col>
      <xdr:colOff>50800</xdr:colOff>
      <xdr:row>104</xdr:row>
      <xdr:rowOff>132080</xdr:rowOff>
    </xdr:to>
    <xdr:cxnSp macro="">
      <xdr:nvCxnSpPr>
        <xdr:cNvPr id="323" name="直線コネクタ 322">
          <a:extLst>
            <a:ext uri="{FF2B5EF4-FFF2-40B4-BE49-F238E27FC236}">
              <a16:creationId xmlns:a16="http://schemas.microsoft.com/office/drawing/2014/main" id="{38871E74-04FE-4CCA-A53D-0C728FA277EE}"/>
            </a:ext>
          </a:extLst>
        </xdr:cNvPr>
        <xdr:cNvCxnSpPr/>
      </xdr:nvCxnSpPr>
      <xdr:spPr>
        <a:xfrm>
          <a:off x="2019300" y="1794637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38100</xdr:rowOff>
    </xdr:from>
    <xdr:to>
      <xdr:col>6</xdr:col>
      <xdr:colOff>38100</xdr:colOff>
      <xdr:row>104</xdr:row>
      <xdr:rowOff>139700</xdr:rowOff>
    </xdr:to>
    <xdr:sp macro="" textlink="">
      <xdr:nvSpPr>
        <xdr:cNvPr id="324" name="楕円 323">
          <a:extLst>
            <a:ext uri="{FF2B5EF4-FFF2-40B4-BE49-F238E27FC236}">
              <a16:creationId xmlns:a16="http://schemas.microsoft.com/office/drawing/2014/main" id="{9B0D87FE-BA90-4363-8371-A483ABAAE03E}"/>
            </a:ext>
          </a:extLst>
        </xdr:cNvPr>
        <xdr:cNvSpPr/>
      </xdr:nvSpPr>
      <xdr:spPr>
        <a:xfrm>
          <a:off x="1079500" y="1786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88900</xdr:rowOff>
    </xdr:from>
    <xdr:to>
      <xdr:col>10</xdr:col>
      <xdr:colOff>114300</xdr:colOff>
      <xdr:row>104</xdr:row>
      <xdr:rowOff>115570</xdr:rowOff>
    </xdr:to>
    <xdr:cxnSp macro="">
      <xdr:nvCxnSpPr>
        <xdr:cNvPr id="325" name="直線コネクタ 324">
          <a:extLst>
            <a:ext uri="{FF2B5EF4-FFF2-40B4-BE49-F238E27FC236}">
              <a16:creationId xmlns:a16="http://schemas.microsoft.com/office/drawing/2014/main" id="{7A2BC618-9F67-4B51-804D-EB580B1C552A}"/>
            </a:ext>
          </a:extLst>
        </xdr:cNvPr>
        <xdr:cNvCxnSpPr/>
      </xdr:nvCxnSpPr>
      <xdr:spPr>
        <a:xfrm>
          <a:off x="1130300" y="17919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39388</xdr:rowOff>
    </xdr:from>
    <xdr:ext cx="405111" cy="259045"/>
    <xdr:sp macro="" textlink="">
      <xdr:nvSpPr>
        <xdr:cNvPr id="326" name="n_1aveValue【市民会館】&#10;有形固定資産減価償却率">
          <a:extLst>
            <a:ext uri="{FF2B5EF4-FFF2-40B4-BE49-F238E27FC236}">
              <a16:creationId xmlns:a16="http://schemas.microsoft.com/office/drawing/2014/main" id="{D2B91B85-3F5B-49CF-BC69-316B91907B0C}"/>
            </a:ext>
          </a:extLst>
        </xdr:cNvPr>
        <xdr:cNvSpPr txBox="1"/>
      </xdr:nvSpPr>
      <xdr:spPr>
        <a:xfrm>
          <a:off x="3582044" y="18041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11447</xdr:rowOff>
    </xdr:from>
    <xdr:ext cx="405111" cy="259045"/>
    <xdr:sp macro="" textlink="">
      <xdr:nvSpPr>
        <xdr:cNvPr id="327" name="n_2aveValue【市民会館】&#10;有形固定資産減価償却率">
          <a:extLst>
            <a:ext uri="{FF2B5EF4-FFF2-40B4-BE49-F238E27FC236}">
              <a16:creationId xmlns:a16="http://schemas.microsoft.com/office/drawing/2014/main" id="{BA89CBF6-E70F-436D-9198-CDE0ADE21B8A}"/>
            </a:ext>
          </a:extLst>
        </xdr:cNvPr>
        <xdr:cNvSpPr txBox="1"/>
      </xdr:nvSpPr>
      <xdr:spPr>
        <a:xfrm>
          <a:off x="2705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170197</xdr:rowOff>
    </xdr:from>
    <xdr:ext cx="405111" cy="259045"/>
    <xdr:sp macro="" textlink="">
      <xdr:nvSpPr>
        <xdr:cNvPr id="328" name="n_3aveValue【市民会館】&#10;有形固定資産減価償却率">
          <a:extLst>
            <a:ext uri="{FF2B5EF4-FFF2-40B4-BE49-F238E27FC236}">
              <a16:creationId xmlns:a16="http://schemas.microsoft.com/office/drawing/2014/main" id="{51161C6F-3AF0-4164-98ED-C72D2A3996CE}"/>
            </a:ext>
          </a:extLst>
        </xdr:cNvPr>
        <xdr:cNvSpPr txBox="1"/>
      </xdr:nvSpPr>
      <xdr:spPr>
        <a:xfrm>
          <a:off x="1816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140988</xdr:rowOff>
    </xdr:from>
    <xdr:ext cx="405111" cy="259045"/>
    <xdr:sp macro="" textlink="">
      <xdr:nvSpPr>
        <xdr:cNvPr id="329" name="n_4aveValue【市民会館】&#10;有形固定資産減価償却率">
          <a:extLst>
            <a:ext uri="{FF2B5EF4-FFF2-40B4-BE49-F238E27FC236}">
              <a16:creationId xmlns:a16="http://schemas.microsoft.com/office/drawing/2014/main" id="{68DA9534-389F-4661-8771-3F450B67ABA9}"/>
            </a:ext>
          </a:extLst>
        </xdr:cNvPr>
        <xdr:cNvSpPr txBox="1"/>
      </xdr:nvSpPr>
      <xdr:spPr>
        <a:xfrm>
          <a:off x="927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55897</xdr:rowOff>
    </xdr:from>
    <xdr:ext cx="405111" cy="259045"/>
    <xdr:sp macro="" textlink="">
      <xdr:nvSpPr>
        <xdr:cNvPr id="330" name="n_1mainValue【市民会館】&#10;有形固定資産減価償却率">
          <a:extLst>
            <a:ext uri="{FF2B5EF4-FFF2-40B4-BE49-F238E27FC236}">
              <a16:creationId xmlns:a16="http://schemas.microsoft.com/office/drawing/2014/main" id="{4839E03D-BCCD-4670-A1D0-5BE9C0FFD63C}"/>
            </a:ext>
          </a:extLst>
        </xdr:cNvPr>
        <xdr:cNvSpPr txBox="1"/>
      </xdr:nvSpPr>
      <xdr:spPr>
        <a:xfrm>
          <a:off x="3582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27957</xdr:rowOff>
    </xdr:from>
    <xdr:ext cx="405111" cy="259045"/>
    <xdr:sp macro="" textlink="">
      <xdr:nvSpPr>
        <xdr:cNvPr id="331" name="n_2mainValue【市民会館】&#10;有形固定資産減価償却率">
          <a:extLst>
            <a:ext uri="{FF2B5EF4-FFF2-40B4-BE49-F238E27FC236}">
              <a16:creationId xmlns:a16="http://schemas.microsoft.com/office/drawing/2014/main" id="{8F1C0348-B9F6-4845-BE31-C16E4E170C3F}"/>
            </a:ext>
          </a:extLst>
        </xdr:cNvPr>
        <xdr:cNvSpPr txBox="1"/>
      </xdr:nvSpPr>
      <xdr:spPr>
        <a:xfrm>
          <a:off x="2705744" y="176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157497</xdr:rowOff>
    </xdr:from>
    <xdr:ext cx="405111" cy="259045"/>
    <xdr:sp macro="" textlink="">
      <xdr:nvSpPr>
        <xdr:cNvPr id="332" name="n_3mainValue【市民会館】&#10;有形固定資産減価償却率">
          <a:extLst>
            <a:ext uri="{FF2B5EF4-FFF2-40B4-BE49-F238E27FC236}">
              <a16:creationId xmlns:a16="http://schemas.microsoft.com/office/drawing/2014/main" id="{41D6D00B-5912-4409-804D-3FA4C2F0487E}"/>
            </a:ext>
          </a:extLst>
        </xdr:cNvPr>
        <xdr:cNvSpPr txBox="1"/>
      </xdr:nvSpPr>
      <xdr:spPr>
        <a:xfrm>
          <a:off x="1816744" y="179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130827</xdr:rowOff>
    </xdr:from>
    <xdr:ext cx="405111" cy="259045"/>
    <xdr:sp macro="" textlink="">
      <xdr:nvSpPr>
        <xdr:cNvPr id="333" name="n_4mainValue【市民会館】&#10;有形固定資産減価償却率">
          <a:extLst>
            <a:ext uri="{FF2B5EF4-FFF2-40B4-BE49-F238E27FC236}">
              <a16:creationId xmlns:a16="http://schemas.microsoft.com/office/drawing/2014/main" id="{D7C431BB-134B-47C0-A964-D21A8FD70C9A}"/>
            </a:ext>
          </a:extLst>
        </xdr:cNvPr>
        <xdr:cNvSpPr txBox="1"/>
      </xdr:nvSpPr>
      <xdr:spPr>
        <a:xfrm>
          <a:off x="927744" y="1796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6F190054-7CC9-4BF7-86EC-E9EE18EDB8D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9B7D6F4B-4A33-444A-9AF5-6873D19ABA3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C881B605-EFB9-4B51-A2DF-9DD8CBD404B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E01B5DBB-BD77-4B68-8D66-3CBFE6B32C8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EADD5501-B70A-4AB4-9E67-06EEEE4A053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B4B596B6-CBC1-4B36-A9E9-1F48ED26AB3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6F834A88-20E4-4727-9162-190861873B1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D78FAE1B-1F94-4D81-ADC6-BE0F33A2AD9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a:extLst>
            <a:ext uri="{FF2B5EF4-FFF2-40B4-BE49-F238E27FC236}">
              <a16:creationId xmlns:a16="http://schemas.microsoft.com/office/drawing/2014/main" id="{9750A47B-EBAF-4C51-B9C1-C8A6B06EAAE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a:extLst>
            <a:ext uri="{FF2B5EF4-FFF2-40B4-BE49-F238E27FC236}">
              <a16:creationId xmlns:a16="http://schemas.microsoft.com/office/drawing/2014/main" id="{BA90875F-E4E4-4038-A12D-3191F2D2D77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4" name="直線コネクタ 343">
          <a:extLst>
            <a:ext uri="{FF2B5EF4-FFF2-40B4-BE49-F238E27FC236}">
              <a16:creationId xmlns:a16="http://schemas.microsoft.com/office/drawing/2014/main" id="{19466805-94CA-4436-8878-D71ACAAF68F1}"/>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5" name="テキスト ボックス 344">
          <a:extLst>
            <a:ext uri="{FF2B5EF4-FFF2-40B4-BE49-F238E27FC236}">
              <a16:creationId xmlns:a16="http://schemas.microsoft.com/office/drawing/2014/main" id="{6041D12A-D826-437B-8F1B-CB3501A7A893}"/>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6" name="直線コネクタ 345">
          <a:extLst>
            <a:ext uri="{FF2B5EF4-FFF2-40B4-BE49-F238E27FC236}">
              <a16:creationId xmlns:a16="http://schemas.microsoft.com/office/drawing/2014/main" id="{24644519-2834-4148-93C7-C76F4CFC97BC}"/>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7" name="テキスト ボックス 346">
          <a:extLst>
            <a:ext uri="{FF2B5EF4-FFF2-40B4-BE49-F238E27FC236}">
              <a16:creationId xmlns:a16="http://schemas.microsoft.com/office/drawing/2014/main" id="{58441502-6C96-4ED1-A113-DBD7969CF51F}"/>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48" name="直線コネクタ 347">
          <a:extLst>
            <a:ext uri="{FF2B5EF4-FFF2-40B4-BE49-F238E27FC236}">
              <a16:creationId xmlns:a16="http://schemas.microsoft.com/office/drawing/2014/main" id="{20A2FC7C-995A-417C-AF6F-14E227CD088B}"/>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49" name="テキスト ボックス 348">
          <a:extLst>
            <a:ext uri="{FF2B5EF4-FFF2-40B4-BE49-F238E27FC236}">
              <a16:creationId xmlns:a16="http://schemas.microsoft.com/office/drawing/2014/main" id="{DDB81879-61D5-4A86-8799-FA02EEA54C29}"/>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0" name="直線コネクタ 349">
          <a:extLst>
            <a:ext uri="{FF2B5EF4-FFF2-40B4-BE49-F238E27FC236}">
              <a16:creationId xmlns:a16="http://schemas.microsoft.com/office/drawing/2014/main" id="{515808B3-9E3A-4308-9EC4-AA03AA5908AF}"/>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1" name="テキスト ボックス 350">
          <a:extLst>
            <a:ext uri="{FF2B5EF4-FFF2-40B4-BE49-F238E27FC236}">
              <a16:creationId xmlns:a16="http://schemas.microsoft.com/office/drawing/2014/main" id="{E6F7FCDF-01FF-436D-BCAB-F95B829FF786}"/>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2" name="直線コネクタ 351">
          <a:extLst>
            <a:ext uri="{FF2B5EF4-FFF2-40B4-BE49-F238E27FC236}">
              <a16:creationId xmlns:a16="http://schemas.microsoft.com/office/drawing/2014/main" id="{220AC70C-AD8D-4764-8E87-FE8CDEF0A82B}"/>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3" name="テキスト ボックス 352">
          <a:extLst>
            <a:ext uri="{FF2B5EF4-FFF2-40B4-BE49-F238E27FC236}">
              <a16:creationId xmlns:a16="http://schemas.microsoft.com/office/drawing/2014/main" id="{1D67B4D8-907E-481B-8AD7-3A921CBDDD18}"/>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4" name="直線コネクタ 353">
          <a:extLst>
            <a:ext uri="{FF2B5EF4-FFF2-40B4-BE49-F238E27FC236}">
              <a16:creationId xmlns:a16="http://schemas.microsoft.com/office/drawing/2014/main" id="{A75B729C-1AB0-468A-8048-FA478E9199B5}"/>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5" name="テキスト ボックス 354">
          <a:extLst>
            <a:ext uri="{FF2B5EF4-FFF2-40B4-BE49-F238E27FC236}">
              <a16:creationId xmlns:a16="http://schemas.microsoft.com/office/drawing/2014/main" id="{B739006B-277B-4C54-B98C-BEE3FB6C5481}"/>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D49C70CD-4F2A-456D-AAFF-AFF1FF87C70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9DA6AF00-9BA3-495C-BA81-5669E16C938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0A64704C-6887-458C-B44E-1D84F37BEA4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166551</xdr:rowOff>
    </xdr:from>
    <xdr:to>
      <xdr:col>54</xdr:col>
      <xdr:colOff>189865</xdr:colOff>
      <xdr:row>108</xdr:row>
      <xdr:rowOff>108857</xdr:rowOff>
    </xdr:to>
    <xdr:cxnSp macro="">
      <xdr:nvCxnSpPr>
        <xdr:cNvPr id="359" name="直線コネクタ 358">
          <a:extLst>
            <a:ext uri="{FF2B5EF4-FFF2-40B4-BE49-F238E27FC236}">
              <a16:creationId xmlns:a16="http://schemas.microsoft.com/office/drawing/2014/main" id="{8CE2943D-9697-4DED-8384-45F181C1A2E6}"/>
            </a:ext>
          </a:extLst>
        </xdr:cNvPr>
        <xdr:cNvCxnSpPr/>
      </xdr:nvCxnSpPr>
      <xdr:spPr>
        <a:xfrm flipV="1">
          <a:off x="10476865" y="17311551"/>
          <a:ext cx="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112684</xdr:rowOff>
    </xdr:from>
    <xdr:ext cx="469744" cy="259045"/>
    <xdr:sp macro="" textlink="">
      <xdr:nvSpPr>
        <xdr:cNvPr id="360" name="【市民会館】&#10;一人当たり面積最小値テキスト">
          <a:extLst>
            <a:ext uri="{FF2B5EF4-FFF2-40B4-BE49-F238E27FC236}">
              <a16:creationId xmlns:a16="http://schemas.microsoft.com/office/drawing/2014/main" id="{998E0E26-6905-408C-BECB-8C13B2D0FCCE}"/>
            </a:ext>
          </a:extLst>
        </xdr:cNvPr>
        <xdr:cNvSpPr txBox="1"/>
      </xdr:nvSpPr>
      <xdr:spPr>
        <a:xfrm>
          <a:off x="10515600" y="18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108857</xdr:rowOff>
    </xdr:from>
    <xdr:to>
      <xdr:col>55</xdr:col>
      <xdr:colOff>88900</xdr:colOff>
      <xdr:row>108</xdr:row>
      <xdr:rowOff>108857</xdr:rowOff>
    </xdr:to>
    <xdr:cxnSp macro="">
      <xdr:nvCxnSpPr>
        <xdr:cNvPr id="361" name="直線コネクタ 360">
          <a:extLst>
            <a:ext uri="{FF2B5EF4-FFF2-40B4-BE49-F238E27FC236}">
              <a16:creationId xmlns:a16="http://schemas.microsoft.com/office/drawing/2014/main" id="{CA1BC302-7984-4916-A550-EFA12AEDA86E}"/>
            </a:ext>
          </a:extLst>
        </xdr:cNvPr>
        <xdr:cNvCxnSpPr/>
      </xdr:nvCxnSpPr>
      <xdr:spPr>
        <a:xfrm>
          <a:off x="10388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113228</xdr:rowOff>
    </xdr:from>
    <xdr:ext cx="469744" cy="259045"/>
    <xdr:sp macro="" textlink="">
      <xdr:nvSpPr>
        <xdr:cNvPr id="362" name="【市民会館】&#10;一人当たり面積最大値テキスト">
          <a:extLst>
            <a:ext uri="{FF2B5EF4-FFF2-40B4-BE49-F238E27FC236}">
              <a16:creationId xmlns:a16="http://schemas.microsoft.com/office/drawing/2014/main" id="{089DCBF5-2577-4C79-8978-7B6E2F24BBB2}"/>
            </a:ext>
          </a:extLst>
        </xdr:cNvPr>
        <xdr:cNvSpPr txBox="1"/>
      </xdr:nvSpPr>
      <xdr:spPr>
        <a:xfrm>
          <a:off x="10515600" y="1708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166551</xdr:rowOff>
    </xdr:from>
    <xdr:to>
      <xdr:col>55</xdr:col>
      <xdr:colOff>88900</xdr:colOff>
      <xdr:row>100</xdr:row>
      <xdr:rowOff>166551</xdr:rowOff>
    </xdr:to>
    <xdr:cxnSp macro="">
      <xdr:nvCxnSpPr>
        <xdr:cNvPr id="363" name="直線コネクタ 362">
          <a:extLst>
            <a:ext uri="{FF2B5EF4-FFF2-40B4-BE49-F238E27FC236}">
              <a16:creationId xmlns:a16="http://schemas.microsoft.com/office/drawing/2014/main" id="{39C6EA7A-837F-4E99-B258-243FBCDADC9E}"/>
            </a:ext>
          </a:extLst>
        </xdr:cNvPr>
        <xdr:cNvCxnSpPr/>
      </xdr:nvCxnSpPr>
      <xdr:spPr>
        <a:xfrm>
          <a:off x="10388600" y="1731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120666</xdr:rowOff>
    </xdr:from>
    <xdr:ext cx="469744" cy="259045"/>
    <xdr:sp macro="" textlink="">
      <xdr:nvSpPr>
        <xdr:cNvPr id="364" name="【市民会館】&#10;一人当たり面積平均値テキスト">
          <a:extLst>
            <a:ext uri="{FF2B5EF4-FFF2-40B4-BE49-F238E27FC236}">
              <a16:creationId xmlns:a16="http://schemas.microsoft.com/office/drawing/2014/main" id="{8CCC97EF-3760-4A29-92E5-A5920EB89493}"/>
            </a:ext>
          </a:extLst>
        </xdr:cNvPr>
        <xdr:cNvSpPr txBox="1"/>
      </xdr:nvSpPr>
      <xdr:spPr>
        <a:xfrm>
          <a:off x="10515600" y="17951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97789</xdr:rowOff>
    </xdr:from>
    <xdr:to>
      <xdr:col>55</xdr:col>
      <xdr:colOff>50800</xdr:colOff>
      <xdr:row>106</xdr:row>
      <xdr:rowOff>27939</xdr:rowOff>
    </xdr:to>
    <xdr:sp macro="" textlink="">
      <xdr:nvSpPr>
        <xdr:cNvPr id="365" name="フローチャート: 判断 364">
          <a:extLst>
            <a:ext uri="{FF2B5EF4-FFF2-40B4-BE49-F238E27FC236}">
              <a16:creationId xmlns:a16="http://schemas.microsoft.com/office/drawing/2014/main" id="{BA3441C8-1210-4D0A-A079-9EF58A9679DA}"/>
            </a:ext>
          </a:extLst>
        </xdr:cNvPr>
        <xdr:cNvSpPr/>
      </xdr:nvSpPr>
      <xdr:spPr>
        <a:xfrm>
          <a:off x="104267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11249</xdr:rowOff>
    </xdr:from>
    <xdr:to>
      <xdr:col>50</xdr:col>
      <xdr:colOff>165100</xdr:colOff>
      <xdr:row>106</xdr:row>
      <xdr:rowOff>112849</xdr:rowOff>
    </xdr:to>
    <xdr:sp macro="" textlink="">
      <xdr:nvSpPr>
        <xdr:cNvPr id="366" name="フローチャート: 判断 365">
          <a:extLst>
            <a:ext uri="{FF2B5EF4-FFF2-40B4-BE49-F238E27FC236}">
              <a16:creationId xmlns:a16="http://schemas.microsoft.com/office/drawing/2014/main" id="{0783D7BC-99F9-454F-9683-A99F0B71BF3F}"/>
            </a:ext>
          </a:extLst>
        </xdr:cNvPr>
        <xdr:cNvSpPr/>
      </xdr:nvSpPr>
      <xdr:spPr>
        <a:xfrm>
          <a:off x="95885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367" name="フローチャート: 判断 366">
          <a:extLst>
            <a:ext uri="{FF2B5EF4-FFF2-40B4-BE49-F238E27FC236}">
              <a16:creationId xmlns:a16="http://schemas.microsoft.com/office/drawing/2014/main" id="{9DAAFBF3-8B41-49CD-87C9-F3B65567E20D}"/>
            </a:ext>
          </a:extLst>
        </xdr:cNvPr>
        <xdr:cNvSpPr/>
      </xdr:nvSpPr>
      <xdr:spPr>
        <a:xfrm>
          <a:off x="8699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23223</xdr:rowOff>
    </xdr:from>
    <xdr:to>
      <xdr:col>41</xdr:col>
      <xdr:colOff>101600</xdr:colOff>
      <xdr:row>106</xdr:row>
      <xdr:rowOff>124823</xdr:rowOff>
    </xdr:to>
    <xdr:sp macro="" textlink="">
      <xdr:nvSpPr>
        <xdr:cNvPr id="368" name="フローチャート: 判断 367">
          <a:extLst>
            <a:ext uri="{FF2B5EF4-FFF2-40B4-BE49-F238E27FC236}">
              <a16:creationId xmlns:a16="http://schemas.microsoft.com/office/drawing/2014/main" id="{9BD7D69B-F1AB-4D40-A795-2D055156072F}"/>
            </a:ext>
          </a:extLst>
        </xdr:cNvPr>
        <xdr:cNvSpPr/>
      </xdr:nvSpPr>
      <xdr:spPr>
        <a:xfrm>
          <a:off x="7810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369" name="フローチャート: 判断 368">
          <a:extLst>
            <a:ext uri="{FF2B5EF4-FFF2-40B4-BE49-F238E27FC236}">
              <a16:creationId xmlns:a16="http://schemas.microsoft.com/office/drawing/2014/main" id="{1D1D9346-FC9F-4689-AAF0-74A67EF3B111}"/>
            </a:ext>
          </a:extLst>
        </xdr:cNvPr>
        <xdr:cNvSpPr/>
      </xdr:nvSpPr>
      <xdr:spPr>
        <a:xfrm>
          <a:off x="6921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4D94FE30-BFDA-4D70-850A-6635C36E9EE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10A72CF6-3A07-4EAC-9DCA-DB4A6466C6D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8C9F55A7-EDE6-4F54-80C9-1411629B04B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A7C169B4-B43F-4AE9-9BB8-EF88FFB3860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665D885B-085E-476B-8694-A625674C3D0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38463</xdr:rowOff>
    </xdr:from>
    <xdr:to>
      <xdr:col>55</xdr:col>
      <xdr:colOff>50800</xdr:colOff>
      <xdr:row>108</xdr:row>
      <xdr:rowOff>140063</xdr:rowOff>
    </xdr:to>
    <xdr:sp macro="" textlink="">
      <xdr:nvSpPr>
        <xdr:cNvPr id="375" name="楕円 374">
          <a:extLst>
            <a:ext uri="{FF2B5EF4-FFF2-40B4-BE49-F238E27FC236}">
              <a16:creationId xmlns:a16="http://schemas.microsoft.com/office/drawing/2014/main" id="{3907C82A-FBF9-42B7-8EBB-0DB16ECCFF1A}"/>
            </a:ext>
          </a:extLst>
        </xdr:cNvPr>
        <xdr:cNvSpPr/>
      </xdr:nvSpPr>
      <xdr:spPr>
        <a:xfrm>
          <a:off x="104267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124840</xdr:rowOff>
    </xdr:from>
    <xdr:ext cx="469744" cy="259045"/>
    <xdr:sp macro="" textlink="">
      <xdr:nvSpPr>
        <xdr:cNvPr id="376" name="【市民会館】&#10;一人当たり面積該当値テキスト">
          <a:extLst>
            <a:ext uri="{FF2B5EF4-FFF2-40B4-BE49-F238E27FC236}">
              <a16:creationId xmlns:a16="http://schemas.microsoft.com/office/drawing/2014/main" id="{95BD11AF-8116-4D61-8121-83EFD7042043}"/>
            </a:ext>
          </a:extLst>
        </xdr:cNvPr>
        <xdr:cNvSpPr txBox="1"/>
      </xdr:nvSpPr>
      <xdr:spPr>
        <a:xfrm>
          <a:off x="10515600" y="1846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41729</xdr:rowOff>
    </xdr:from>
    <xdr:to>
      <xdr:col>50</xdr:col>
      <xdr:colOff>165100</xdr:colOff>
      <xdr:row>108</xdr:row>
      <xdr:rowOff>143329</xdr:rowOff>
    </xdr:to>
    <xdr:sp macro="" textlink="">
      <xdr:nvSpPr>
        <xdr:cNvPr id="377" name="楕円 376">
          <a:extLst>
            <a:ext uri="{FF2B5EF4-FFF2-40B4-BE49-F238E27FC236}">
              <a16:creationId xmlns:a16="http://schemas.microsoft.com/office/drawing/2014/main" id="{09389ED3-7F52-4834-B218-9142342A66ED}"/>
            </a:ext>
          </a:extLst>
        </xdr:cNvPr>
        <xdr:cNvSpPr/>
      </xdr:nvSpPr>
      <xdr:spPr>
        <a:xfrm>
          <a:off x="9588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89263</xdr:rowOff>
    </xdr:from>
    <xdr:to>
      <xdr:col>55</xdr:col>
      <xdr:colOff>0</xdr:colOff>
      <xdr:row>108</xdr:row>
      <xdr:rowOff>92529</xdr:rowOff>
    </xdr:to>
    <xdr:cxnSp macro="">
      <xdr:nvCxnSpPr>
        <xdr:cNvPr id="378" name="直線コネクタ 377">
          <a:extLst>
            <a:ext uri="{FF2B5EF4-FFF2-40B4-BE49-F238E27FC236}">
              <a16:creationId xmlns:a16="http://schemas.microsoft.com/office/drawing/2014/main" id="{C78A0EA3-3D6C-4B25-A1CE-9FA6AF746761}"/>
            </a:ext>
          </a:extLst>
        </xdr:cNvPr>
        <xdr:cNvCxnSpPr/>
      </xdr:nvCxnSpPr>
      <xdr:spPr>
        <a:xfrm flipV="1">
          <a:off x="9639300" y="1860586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44994</xdr:rowOff>
    </xdr:from>
    <xdr:to>
      <xdr:col>46</xdr:col>
      <xdr:colOff>38100</xdr:colOff>
      <xdr:row>108</xdr:row>
      <xdr:rowOff>146594</xdr:rowOff>
    </xdr:to>
    <xdr:sp macro="" textlink="">
      <xdr:nvSpPr>
        <xdr:cNvPr id="379" name="楕円 378">
          <a:extLst>
            <a:ext uri="{FF2B5EF4-FFF2-40B4-BE49-F238E27FC236}">
              <a16:creationId xmlns:a16="http://schemas.microsoft.com/office/drawing/2014/main" id="{A966B9B1-986D-4618-AA65-9A47BA3935EA}"/>
            </a:ext>
          </a:extLst>
        </xdr:cNvPr>
        <xdr:cNvSpPr/>
      </xdr:nvSpPr>
      <xdr:spPr>
        <a:xfrm>
          <a:off x="8699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92529</xdr:rowOff>
    </xdr:from>
    <xdr:to>
      <xdr:col>50</xdr:col>
      <xdr:colOff>114300</xdr:colOff>
      <xdr:row>108</xdr:row>
      <xdr:rowOff>95794</xdr:rowOff>
    </xdr:to>
    <xdr:cxnSp macro="">
      <xdr:nvCxnSpPr>
        <xdr:cNvPr id="380" name="直線コネクタ 379">
          <a:extLst>
            <a:ext uri="{FF2B5EF4-FFF2-40B4-BE49-F238E27FC236}">
              <a16:creationId xmlns:a16="http://schemas.microsoft.com/office/drawing/2014/main" id="{7981F3D1-2F7D-41AA-94D4-C4FE994D8D16}"/>
            </a:ext>
          </a:extLst>
        </xdr:cNvPr>
        <xdr:cNvCxnSpPr/>
      </xdr:nvCxnSpPr>
      <xdr:spPr>
        <a:xfrm flipV="1">
          <a:off x="8750300" y="186091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48261</xdr:rowOff>
    </xdr:from>
    <xdr:to>
      <xdr:col>41</xdr:col>
      <xdr:colOff>101600</xdr:colOff>
      <xdr:row>108</xdr:row>
      <xdr:rowOff>149861</xdr:rowOff>
    </xdr:to>
    <xdr:sp macro="" textlink="">
      <xdr:nvSpPr>
        <xdr:cNvPr id="381" name="楕円 380">
          <a:extLst>
            <a:ext uri="{FF2B5EF4-FFF2-40B4-BE49-F238E27FC236}">
              <a16:creationId xmlns:a16="http://schemas.microsoft.com/office/drawing/2014/main" id="{9892F845-BD73-4B4E-BC2C-CFC6F7165DC5}"/>
            </a:ext>
          </a:extLst>
        </xdr:cNvPr>
        <xdr:cNvSpPr/>
      </xdr:nvSpPr>
      <xdr:spPr>
        <a:xfrm>
          <a:off x="7810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95794</xdr:rowOff>
    </xdr:from>
    <xdr:to>
      <xdr:col>45</xdr:col>
      <xdr:colOff>177800</xdr:colOff>
      <xdr:row>108</xdr:row>
      <xdr:rowOff>99061</xdr:rowOff>
    </xdr:to>
    <xdr:cxnSp macro="">
      <xdr:nvCxnSpPr>
        <xdr:cNvPr id="382" name="直線コネクタ 381">
          <a:extLst>
            <a:ext uri="{FF2B5EF4-FFF2-40B4-BE49-F238E27FC236}">
              <a16:creationId xmlns:a16="http://schemas.microsoft.com/office/drawing/2014/main" id="{E18E3658-6046-4088-A9DA-A42BDD4274D9}"/>
            </a:ext>
          </a:extLst>
        </xdr:cNvPr>
        <xdr:cNvCxnSpPr/>
      </xdr:nvCxnSpPr>
      <xdr:spPr>
        <a:xfrm flipV="1">
          <a:off x="7861300" y="186123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51526</xdr:rowOff>
    </xdr:from>
    <xdr:to>
      <xdr:col>36</xdr:col>
      <xdr:colOff>165100</xdr:colOff>
      <xdr:row>108</xdr:row>
      <xdr:rowOff>153126</xdr:rowOff>
    </xdr:to>
    <xdr:sp macro="" textlink="">
      <xdr:nvSpPr>
        <xdr:cNvPr id="383" name="楕円 382">
          <a:extLst>
            <a:ext uri="{FF2B5EF4-FFF2-40B4-BE49-F238E27FC236}">
              <a16:creationId xmlns:a16="http://schemas.microsoft.com/office/drawing/2014/main" id="{F3F00C8B-CD46-4AA5-AA70-1F88BE8515B1}"/>
            </a:ext>
          </a:extLst>
        </xdr:cNvPr>
        <xdr:cNvSpPr/>
      </xdr:nvSpPr>
      <xdr:spPr>
        <a:xfrm>
          <a:off x="6921500" y="1856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99061</xdr:rowOff>
    </xdr:from>
    <xdr:to>
      <xdr:col>41</xdr:col>
      <xdr:colOff>50800</xdr:colOff>
      <xdr:row>108</xdr:row>
      <xdr:rowOff>102326</xdr:rowOff>
    </xdr:to>
    <xdr:cxnSp macro="">
      <xdr:nvCxnSpPr>
        <xdr:cNvPr id="384" name="直線コネクタ 383">
          <a:extLst>
            <a:ext uri="{FF2B5EF4-FFF2-40B4-BE49-F238E27FC236}">
              <a16:creationId xmlns:a16="http://schemas.microsoft.com/office/drawing/2014/main" id="{689240CC-4D1F-4026-A410-6B94C10349E3}"/>
            </a:ext>
          </a:extLst>
        </xdr:cNvPr>
        <xdr:cNvCxnSpPr/>
      </xdr:nvCxnSpPr>
      <xdr:spPr>
        <a:xfrm flipV="1">
          <a:off x="6972300" y="186156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129376</xdr:rowOff>
    </xdr:from>
    <xdr:ext cx="469744" cy="259045"/>
    <xdr:sp macro="" textlink="">
      <xdr:nvSpPr>
        <xdr:cNvPr id="385" name="n_1aveValue【市民会館】&#10;一人当たり面積">
          <a:extLst>
            <a:ext uri="{FF2B5EF4-FFF2-40B4-BE49-F238E27FC236}">
              <a16:creationId xmlns:a16="http://schemas.microsoft.com/office/drawing/2014/main" id="{4B9D21A9-F347-4FE9-8CDE-EA79D132E6C9}"/>
            </a:ext>
          </a:extLst>
        </xdr:cNvPr>
        <xdr:cNvSpPr txBox="1"/>
      </xdr:nvSpPr>
      <xdr:spPr>
        <a:xfrm>
          <a:off x="9391727" y="1796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158766</xdr:rowOff>
    </xdr:from>
    <xdr:ext cx="469744" cy="259045"/>
    <xdr:sp macro="" textlink="">
      <xdr:nvSpPr>
        <xdr:cNvPr id="386" name="n_2aveValue【市民会館】&#10;一人当たり面積">
          <a:extLst>
            <a:ext uri="{FF2B5EF4-FFF2-40B4-BE49-F238E27FC236}">
              <a16:creationId xmlns:a16="http://schemas.microsoft.com/office/drawing/2014/main" id="{71AEAF90-3AF5-48E3-A745-8A2AE249076F}"/>
            </a:ext>
          </a:extLst>
        </xdr:cNvPr>
        <xdr:cNvSpPr txBox="1"/>
      </xdr:nvSpPr>
      <xdr:spPr>
        <a:xfrm>
          <a:off x="8515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141350</xdr:rowOff>
    </xdr:from>
    <xdr:ext cx="469744" cy="259045"/>
    <xdr:sp macro="" textlink="">
      <xdr:nvSpPr>
        <xdr:cNvPr id="387" name="n_3aveValue【市民会館】&#10;一人当たり面積">
          <a:extLst>
            <a:ext uri="{FF2B5EF4-FFF2-40B4-BE49-F238E27FC236}">
              <a16:creationId xmlns:a16="http://schemas.microsoft.com/office/drawing/2014/main" id="{42CF93EA-10DE-437D-8F79-457ADE77F2DE}"/>
            </a:ext>
          </a:extLst>
        </xdr:cNvPr>
        <xdr:cNvSpPr txBox="1"/>
      </xdr:nvSpPr>
      <xdr:spPr>
        <a:xfrm>
          <a:off x="7626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105427</xdr:rowOff>
    </xdr:from>
    <xdr:ext cx="469744" cy="259045"/>
    <xdr:sp macro="" textlink="">
      <xdr:nvSpPr>
        <xdr:cNvPr id="388" name="n_4aveValue【市民会館】&#10;一人当たり面積">
          <a:extLst>
            <a:ext uri="{FF2B5EF4-FFF2-40B4-BE49-F238E27FC236}">
              <a16:creationId xmlns:a16="http://schemas.microsoft.com/office/drawing/2014/main" id="{B5CC872C-B771-4828-A327-8F272E98EFDC}"/>
            </a:ext>
          </a:extLst>
        </xdr:cNvPr>
        <xdr:cNvSpPr txBox="1"/>
      </xdr:nvSpPr>
      <xdr:spPr>
        <a:xfrm>
          <a:off x="6737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134456</xdr:rowOff>
    </xdr:from>
    <xdr:ext cx="469744" cy="259045"/>
    <xdr:sp macro="" textlink="">
      <xdr:nvSpPr>
        <xdr:cNvPr id="389" name="n_1mainValue【市民会館】&#10;一人当たり面積">
          <a:extLst>
            <a:ext uri="{FF2B5EF4-FFF2-40B4-BE49-F238E27FC236}">
              <a16:creationId xmlns:a16="http://schemas.microsoft.com/office/drawing/2014/main" id="{4DB283BB-6D71-47A1-B505-54C7BF6499A5}"/>
            </a:ext>
          </a:extLst>
        </xdr:cNvPr>
        <xdr:cNvSpPr txBox="1"/>
      </xdr:nvSpPr>
      <xdr:spPr>
        <a:xfrm>
          <a:off x="93917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137721</xdr:rowOff>
    </xdr:from>
    <xdr:ext cx="469744" cy="259045"/>
    <xdr:sp macro="" textlink="">
      <xdr:nvSpPr>
        <xdr:cNvPr id="390" name="n_2mainValue【市民会館】&#10;一人当たり面積">
          <a:extLst>
            <a:ext uri="{FF2B5EF4-FFF2-40B4-BE49-F238E27FC236}">
              <a16:creationId xmlns:a16="http://schemas.microsoft.com/office/drawing/2014/main" id="{6CDF041E-F5CC-4181-AF44-9C2672361266}"/>
            </a:ext>
          </a:extLst>
        </xdr:cNvPr>
        <xdr:cNvSpPr txBox="1"/>
      </xdr:nvSpPr>
      <xdr:spPr>
        <a:xfrm>
          <a:off x="85154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140988</xdr:rowOff>
    </xdr:from>
    <xdr:ext cx="469744" cy="259045"/>
    <xdr:sp macro="" textlink="">
      <xdr:nvSpPr>
        <xdr:cNvPr id="391" name="n_3mainValue【市民会館】&#10;一人当たり面積">
          <a:extLst>
            <a:ext uri="{FF2B5EF4-FFF2-40B4-BE49-F238E27FC236}">
              <a16:creationId xmlns:a16="http://schemas.microsoft.com/office/drawing/2014/main" id="{62FE028E-9D96-4B44-8316-50F8988E6031}"/>
            </a:ext>
          </a:extLst>
        </xdr:cNvPr>
        <xdr:cNvSpPr txBox="1"/>
      </xdr:nvSpPr>
      <xdr:spPr>
        <a:xfrm>
          <a:off x="7626427"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144253</xdr:rowOff>
    </xdr:from>
    <xdr:ext cx="469744" cy="259045"/>
    <xdr:sp macro="" textlink="">
      <xdr:nvSpPr>
        <xdr:cNvPr id="392" name="n_4mainValue【市民会館】&#10;一人当たり面積">
          <a:extLst>
            <a:ext uri="{FF2B5EF4-FFF2-40B4-BE49-F238E27FC236}">
              <a16:creationId xmlns:a16="http://schemas.microsoft.com/office/drawing/2014/main" id="{4D996ACD-6435-46F3-9119-33D9B6C72577}"/>
            </a:ext>
          </a:extLst>
        </xdr:cNvPr>
        <xdr:cNvSpPr txBox="1"/>
      </xdr:nvSpPr>
      <xdr:spPr>
        <a:xfrm>
          <a:off x="6737427" y="1866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642100AB-5530-4002-A36E-E490E0318DE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9B27571F-0C5C-48C1-BA3C-E1D8B8DF142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C6764EB6-A36E-4D23-8348-C7084ABCC55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C0C49B51-2F8A-448B-B7F9-D1C11FFAAF0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304680EF-19FB-4EB7-BC92-A01BCEA220A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C17C301C-E277-40D2-B924-EAAFB3C3300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2133EF5-8674-4EC2-B015-3CA1FFAD435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A525CB9A-1EEF-4987-A345-23065D67522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69513291-E9AE-493A-B9C2-9BCD6E58239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77EEE738-4B29-449B-9692-D2EDEBF8D82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F6156506-0663-4C76-97DA-936D26B94A2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03A43000-E5AC-4FB7-AD49-89AA6768DEF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2C0A1B05-1F0E-4F3F-B567-4CE597DEE9B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14C209F9-F82A-4DF4-AA94-4481773319C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CC0AAE90-AD94-461D-8A6A-55DAE24D0F6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8BE6A743-331A-4539-B491-226B67DFEE0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AE1ABD75-C2D0-421E-ABBA-EDCD56D63BE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44AC890D-4461-45D0-B526-7B18452306B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382366BC-30C2-45E9-9635-81A09108DB9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5A3B397E-EE48-4B61-B409-04640CC5D12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A6149B1F-7B41-436A-ABA7-ED833BBACC7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C975AC26-DCB7-415E-84C6-A5E1165C5C0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A42E4430-70DD-4340-A95A-C20AB479FC5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a:extLst>
            <a:ext uri="{FF2B5EF4-FFF2-40B4-BE49-F238E27FC236}">
              <a16:creationId xmlns:a16="http://schemas.microsoft.com/office/drawing/2014/main" id="{46C6363A-C988-4B80-BA60-F76FB98A48A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417" name="直線コネクタ 416">
          <a:extLst>
            <a:ext uri="{FF2B5EF4-FFF2-40B4-BE49-F238E27FC236}">
              <a16:creationId xmlns:a16="http://schemas.microsoft.com/office/drawing/2014/main" id="{38487665-13A7-48AF-9CF7-02CEB7D1FE1A}"/>
            </a:ext>
          </a:extLst>
        </xdr:cNvPr>
        <xdr:cNvCxnSpPr/>
      </xdr:nvCxnSpPr>
      <xdr:spPr>
        <a:xfrm flipV="1">
          <a:off x="16318864" y="569595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418" name="【一般廃棄物処理施設】&#10;有形固定資産減価償却率最小値テキスト">
          <a:extLst>
            <a:ext uri="{FF2B5EF4-FFF2-40B4-BE49-F238E27FC236}">
              <a16:creationId xmlns:a16="http://schemas.microsoft.com/office/drawing/2014/main" id="{DF466A8B-4418-4AA6-B267-149DC6DC8C5C}"/>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419" name="直線コネクタ 418">
          <a:extLst>
            <a:ext uri="{FF2B5EF4-FFF2-40B4-BE49-F238E27FC236}">
              <a16:creationId xmlns:a16="http://schemas.microsoft.com/office/drawing/2014/main" id="{04E28B9D-9B12-4EE9-91F9-7D2DCD1EE29C}"/>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420" name="【一般廃棄物処理施設】&#10;有形固定資産減価償却率最大値テキスト">
          <a:extLst>
            <a:ext uri="{FF2B5EF4-FFF2-40B4-BE49-F238E27FC236}">
              <a16:creationId xmlns:a16="http://schemas.microsoft.com/office/drawing/2014/main" id="{3C98435A-50FC-4E18-A619-6E38CD0F16CE}"/>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421" name="直線コネクタ 420">
          <a:extLst>
            <a:ext uri="{FF2B5EF4-FFF2-40B4-BE49-F238E27FC236}">
              <a16:creationId xmlns:a16="http://schemas.microsoft.com/office/drawing/2014/main" id="{FD44F4BF-ED8E-42D0-ACD8-4273B76B8643}"/>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2" name="【一般廃棄物処理施設】&#10;有形固定資産減価償却率平均値テキスト">
          <a:extLst>
            <a:ext uri="{FF2B5EF4-FFF2-40B4-BE49-F238E27FC236}">
              <a16:creationId xmlns:a16="http://schemas.microsoft.com/office/drawing/2014/main" id="{AB9182F3-1713-4AA7-9E44-AFEA7ADD5934}"/>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3" name="フローチャート: 判断 422">
          <a:extLst>
            <a:ext uri="{FF2B5EF4-FFF2-40B4-BE49-F238E27FC236}">
              <a16:creationId xmlns:a16="http://schemas.microsoft.com/office/drawing/2014/main" id="{5A9A91F6-BA5A-4508-ADD7-D5B5CC38955D}"/>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424" name="フローチャート: 判断 423">
          <a:extLst>
            <a:ext uri="{FF2B5EF4-FFF2-40B4-BE49-F238E27FC236}">
              <a16:creationId xmlns:a16="http://schemas.microsoft.com/office/drawing/2014/main" id="{BE4CCEC5-996D-41C8-AACB-D095B0CB85C4}"/>
            </a:ext>
          </a:extLst>
        </xdr:cNvPr>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5" name="フローチャート: 判断 424">
          <a:extLst>
            <a:ext uri="{FF2B5EF4-FFF2-40B4-BE49-F238E27FC236}">
              <a16:creationId xmlns:a16="http://schemas.microsoft.com/office/drawing/2014/main" id="{F43B5108-5C23-46EB-9D35-10C7C803AC97}"/>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426" name="フローチャート: 判断 425">
          <a:extLst>
            <a:ext uri="{FF2B5EF4-FFF2-40B4-BE49-F238E27FC236}">
              <a16:creationId xmlns:a16="http://schemas.microsoft.com/office/drawing/2014/main" id="{CA63F95A-78F5-4849-B58D-181FE1B97488}"/>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427" name="フローチャート: 判断 426">
          <a:extLst>
            <a:ext uri="{FF2B5EF4-FFF2-40B4-BE49-F238E27FC236}">
              <a16:creationId xmlns:a16="http://schemas.microsoft.com/office/drawing/2014/main" id="{56F8FA26-E5AB-40ED-B570-05F49D6A519A}"/>
            </a:ext>
          </a:extLst>
        </xdr:cNvPr>
        <xdr:cNvSpPr/>
      </xdr:nvSpPr>
      <xdr:spPr>
        <a:xfrm>
          <a:off x="12763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9EB42D4-BC0F-4541-A6E4-45D705C3B4E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F859C95-03B5-44A2-BAF0-E98C5FE64E5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6D60870-6AAD-485F-8A32-CC3A1639F77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F205945-4B23-43CD-B874-B18324F37EF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1E72234-759D-4309-A490-E3A1446D4C0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433" name="楕円 432">
          <a:extLst>
            <a:ext uri="{FF2B5EF4-FFF2-40B4-BE49-F238E27FC236}">
              <a16:creationId xmlns:a16="http://schemas.microsoft.com/office/drawing/2014/main" id="{672A5FD0-C4B6-475A-ACB4-C9CF3465E1CE}"/>
            </a:ext>
          </a:extLst>
        </xdr:cNvPr>
        <xdr:cNvSpPr/>
      </xdr:nvSpPr>
      <xdr:spPr>
        <a:xfrm>
          <a:off x="162687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33037</xdr:rowOff>
    </xdr:from>
    <xdr:ext cx="405111" cy="259045"/>
    <xdr:sp macro="" textlink="">
      <xdr:nvSpPr>
        <xdr:cNvPr id="434" name="【一般廃棄物処理施設】&#10;有形固定資産減価償却率該当値テキスト">
          <a:extLst>
            <a:ext uri="{FF2B5EF4-FFF2-40B4-BE49-F238E27FC236}">
              <a16:creationId xmlns:a16="http://schemas.microsoft.com/office/drawing/2014/main" id="{EAA12814-9B0A-45A2-A824-11EFCBF34BA1}"/>
            </a:ext>
          </a:extLst>
        </xdr:cNvPr>
        <xdr:cNvSpPr txBox="1"/>
      </xdr:nvSpPr>
      <xdr:spPr>
        <a:xfrm>
          <a:off x="16357600"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147320</xdr:rowOff>
    </xdr:from>
    <xdr:to>
      <xdr:col>81</xdr:col>
      <xdr:colOff>101600</xdr:colOff>
      <xdr:row>36</xdr:row>
      <xdr:rowOff>77470</xdr:rowOff>
    </xdr:to>
    <xdr:sp macro="" textlink="">
      <xdr:nvSpPr>
        <xdr:cNvPr id="435" name="楕円 434">
          <a:extLst>
            <a:ext uri="{FF2B5EF4-FFF2-40B4-BE49-F238E27FC236}">
              <a16:creationId xmlns:a16="http://schemas.microsoft.com/office/drawing/2014/main" id="{C7CAAD25-6AE3-4E03-AEE2-C2AC1CD6199F}"/>
            </a:ext>
          </a:extLst>
        </xdr:cNvPr>
        <xdr:cNvSpPr/>
      </xdr:nvSpPr>
      <xdr:spPr>
        <a:xfrm>
          <a:off x="154305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26670</xdr:rowOff>
    </xdr:from>
    <xdr:to>
      <xdr:col>85</xdr:col>
      <xdr:colOff>127000</xdr:colOff>
      <xdr:row>36</xdr:row>
      <xdr:rowOff>60960</xdr:rowOff>
    </xdr:to>
    <xdr:cxnSp macro="">
      <xdr:nvCxnSpPr>
        <xdr:cNvPr id="436" name="直線コネクタ 435">
          <a:extLst>
            <a:ext uri="{FF2B5EF4-FFF2-40B4-BE49-F238E27FC236}">
              <a16:creationId xmlns:a16="http://schemas.microsoft.com/office/drawing/2014/main" id="{932DD635-48D2-4761-A8BB-D7C628F6C8A0}"/>
            </a:ext>
          </a:extLst>
        </xdr:cNvPr>
        <xdr:cNvCxnSpPr/>
      </xdr:nvCxnSpPr>
      <xdr:spPr>
        <a:xfrm>
          <a:off x="15481300" y="619887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95885</xdr:rowOff>
    </xdr:from>
    <xdr:to>
      <xdr:col>76</xdr:col>
      <xdr:colOff>165100</xdr:colOff>
      <xdr:row>36</xdr:row>
      <xdr:rowOff>26035</xdr:rowOff>
    </xdr:to>
    <xdr:sp macro="" textlink="">
      <xdr:nvSpPr>
        <xdr:cNvPr id="437" name="楕円 436">
          <a:extLst>
            <a:ext uri="{FF2B5EF4-FFF2-40B4-BE49-F238E27FC236}">
              <a16:creationId xmlns:a16="http://schemas.microsoft.com/office/drawing/2014/main" id="{C21001C8-B82E-4821-89C1-2316399905D2}"/>
            </a:ext>
          </a:extLst>
        </xdr:cNvPr>
        <xdr:cNvSpPr/>
      </xdr:nvSpPr>
      <xdr:spPr>
        <a:xfrm>
          <a:off x="14541500" y="60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146685</xdr:rowOff>
    </xdr:from>
    <xdr:to>
      <xdr:col>81</xdr:col>
      <xdr:colOff>50800</xdr:colOff>
      <xdr:row>36</xdr:row>
      <xdr:rowOff>26670</xdr:rowOff>
    </xdr:to>
    <xdr:cxnSp macro="">
      <xdr:nvCxnSpPr>
        <xdr:cNvPr id="438" name="直線コネクタ 437">
          <a:extLst>
            <a:ext uri="{FF2B5EF4-FFF2-40B4-BE49-F238E27FC236}">
              <a16:creationId xmlns:a16="http://schemas.microsoft.com/office/drawing/2014/main" id="{C8300052-5DCD-4DDA-ABA9-322CC4F5E1B2}"/>
            </a:ext>
          </a:extLst>
        </xdr:cNvPr>
        <xdr:cNvCxnSpPr/>
      </xdr:nvCxnSpPr>
      <xdr:spPr>
        <a:xfrm>
          <a:off x="14592300" y="61474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34925</xdr:rowOff>
    </xdr:from>
    <xdr:to>
      <xdr:col>72</xdr:col>
      <xdr:colOff>38100</xdr:colOff>
      <xdr:row>35</xdr:row>
      <xdr:rowOff>136525</xdr:rowOff>
    </xdr:to>
    <xdr:sp macro="" textlink="">
      <xdr:nvSpPr>
        <xdr:cNvPr id="439" name="楕円 438">
          <a:extLst>
            <a:ext uri="{FF2B5EF4-FFF2-40B4-BE49-F238E27FC236}">
              <a16:creationId xmlns:a16="http://schemas.microsoft.com/office/drawing/2014/main" id="{D1E026B8-FF54-4DFE-B995-E28DC8E0720A}"/>
            </a:ext>
          </a:extLst>
        </xdr:cNvPr>
        <xdr:cNvSpPr/>
      </xdr:nvSpPr>
      <xdr:spPr>
        <a:xfrm>
          <a:off x="13652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85725</xdr:rowOff>
    </xdr:from>
    <xdr:to>
      <xdr:col>76</xdr:col>
      <xdr:colOff>114300</xdr:colOff>
      <xdr:row>35</xdr:row>
      <xdr:rowOff>146685</xdr:rowOff>
    </xdr:to>
    <xdr:cxnSp macro="">
      <xdr:nvCxnSpPr>
        <xdr:cNvPr id="440" name="直線コネクタ 439">
          <a:extLst>
            <a:ext uri="{FF2B5EF4-FFF2-40B4-BE49-F238E27FC236}">
              <a16:creationId xmlns:a16="http://schemas.microsoft.com/office/drawing/2014/main" id="{326EBE3B-5A6E-4EF5-AA1A-B146C7D3630A}"/>
            </a:ext>
          </a:extLst>
        </xdr:cNvPr>
        <xdr:cNvCxnSpPr/>
      </xdr:nvCxnSpPr>
      <xdr:spPr>
        <a:xfrm>
          <a:off x="13703300" y="608647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153035</xdr:rowOff>
    </xdr:from>
    <xdr:to>
      <xdr:col>67</xdr:col>
      <xdr:colOff>101600</xdr:colOff>
      <xdr:row>35</xdr:row>
      <xdr:rowOff>83185</xdr:rowOff>
    </xdr:to>
    <xdr:sp macro="" textlink="">
      <xdr:nvSpPr>
        <xdr:cNvPr id="441" name="楕円 440">
          <a:extLst>
            <a:ext uri="{FF2B5EF4-FFF2-40B4-BE49-F238E27FC236}">
              <a16:creationId xmlns:a16="http://schemas.microsoft.com/office/drawing/2014/main" id="{96D035AB-28A4-4784-88AB-4E73B69885DD}"/>
            </a:ext>
          </a:extLst>
        </xdr:cNvPr>
        <xdr:cNvSpPr/>
      </xdr:nvSpPr>
      <xdr:spPr>
        <a:xfrm>
          <a:off x="12763500" y="59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32385</xdr:rowOff>
    </xdr:from>
    <xdr:to>
      <xdr:col>71</xdr:col>
      <xdr:colOff>177800</xdr:colOff>
      <xdr:row>35</xdr:row>
      <xdr:rowOff>85725</xdr:rowOff>
    </xdr:to>
    <xdr:cxnSp macro="">
      <xdr:nvCxnSpPr>
        <xdr:cNvPr id="442" name="直線コネクタ 441">
          <a:extLst>
            <a:ext uri="{FF2B5EF4-FFF2-40B4-BE49-F238E27FC236}">
              <a16:creationId xmlns:a16="http://schemas.microsoft.com/office/drawing/2014/main" id="{93C9F97D-1D74-4423-88E2-76F211127642}"/>
            </a:ext>
          </a:extLst>
        </xdr:cNvPr>
        <xdr:cNvCxnSpPr/>
      </xdr:nvCxnSpPr>
      <xdr:spPr>
        <a:xfrm>
          <a:off x="12814300" y="603313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443" name="n_1aveValue【一般廃棄物処理施設】&#10;有形固定資産減価償却率">
          <a:extLst>
            <a:ext uri="{FF2B5EF4-FFF2-40B4-BE49-F238E27FC236}">
              <a16:creationId xmlns:a16="http://schemas.microsoft.com/office/drawing/2014/main" id="{D4C37A7B-A86D-4C5F-9C61-6B0BC8363794}"/>
            </a:ext>
          </a:extLst>
        </xdr:cNvPr>
        <xdr:cNvSpPr txBox="1"/>
      </xdr:nvSpPr>
      <xdr:spPr>
        <a:xfrm>
          <a:off x="15266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444" name="n_2aveValue【一般廃棄物処理施設】&#10;有形固定資産減価償却率">
          <a:extLst>
            <a:ext uri="{FF2B5EF4-FFF2-40B4-BE49-F238E27FC236}">
              <a16:creationId xmlns:a16="http://schemas.microsoft.com/office/drawing/2014/main" id="{1334F39A-D1CC-4E0A-A03C-F0F079C01223}"/>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15257</xdr:rowOff>
    </xdr:from>
    <xdr:ext cx="405111" cy="259045"/>
    <xdr:sp macro="" textlink="">
      <xdr:nvSpPr>
        <xdr:cNvPr id="445" name="n_3aveValue【一般廃棄物処理施設】&#10;有形固定資産減価償却率">
          <a:extLst>
            <a:ext uri="{FF2B5EF4-FFF2-40B4-BE49-F238E27FC236}">
              <a16:creationId xmlns:a16="http://schemas.microsoft.com/office/drawing/2014/main" id="{22C69AF8-0759-432C-BCED-18CE4654A010}"/>
            </a:ext>
          </a:extLst>
        </xdr:cNvPr>
        <xdr:cNvSpPr txBox="1"/>
      </xdr:nvSpPr>
      <xdr:spPr>
        <a:xfrm>
          <a:off x="13500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120032</xdr:rowOff>
    </xdr:from>
    <xdr:ext cx="405111" cy="259045"/>
    <xdr:sp macro="" textlink="">
      <xdr:nvSpPr>
        <xdr:cNvPr id="446" name="n_4aveValue【一般廃棄物処理施設】&#10;有形固定資産減価償却率">
          <a:extLst>
            <a:ext uri="{FF2B5EF4-FFF2-40B4-BE49-F238E27FC236}">
              <a16:creationId xmlns:a16="http://schemas.microsoft.com/office/drawing/2014/main" id="{1281525D-ABB6-40EE-BDBD-65667CD39CF8}"/>
            </a:ext>
          </a:extLst>
        </xdr:cNvPr>
        <xdr:cNvSpPr txBox="1"/>
      </xdr:nvSpPr>
      <xdr:spPr>
        <a:xfrm>
          <a:off x="12611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93997</xdr:rowOff>
    </xdr:from>
    <xdr:ext cx="405111" cy="259045"/>
    <xdr:sp macro="" textlink="">
      <xdr:nvSpPr>
        <xdr:cNvPr id="447" name="n_1mainValue【一般廃棄物処理施設】&#10;有形固定資産減価償却率">
          <a:extLst>
            <a:ext uri="{FF2B5EF4-FFF2-40B4-BE49-F238E27FC236}">
              <a16:creationId xmlns:a16="http://schemas.microsoft.com/office/drawing/2014/main" id="{1D4B781A-B235-49DA-BA2E-3DCFF7349E08}"/>
            </a:ext>
          </a:extLst>
        </xdr:cNvPr>
        <xdr:cNvSpPr txBox="1"/>
      </xdr:nvSpPr>
      <xdr:spPr>
        <a:xfrm>
          <a:off x="152660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42562</xdr:rowOff>
    </xdr:from>
    <xdr:ext cx="405111" cy="259045"/>
    <xdr:sp macro="" textlink="">
      <xdr:nvSpPr>
        <xdr:cNvPr id="448" name="n_2mainValue【一般廃棄物処理施設】&#10;有形固定資産減価償却率">
          <a:extLst>
            <a:ext uri="{FF2B5EF4-FFF2-40B4-BE49-F238E27FC236}">
              <a16:creationId xmlns:a16="http://schemas.microsoft.com/office/drawing/2014/main" id="{A2AF882E-4AA5-449A-B2EB-2E4AA6A38EBB}"/>
            </a:ext>
          </a:extLst>
        </xdr:cNvPr>
        <xdr:cNvSpPr txBox="1"/>
      </xdr:nvSpPr>
      <xdr:spPr>
        <a:xfrm>
          <a:off x="14389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153052</xdr:rowOff>
    </xdr:from>
    <xdr:ext cx="405111" cy="259045"/>
    <xdr:sp macro="" textlink="">
      <xdr:nvSpPr>
        <xdr:cNvPr id="449" name="n_3mainValue【一般廃棄物処理施設】&#10;有形固定資産減価償却率">
          <a:extLst>
            <a:ext uri="{FF2B5EF4-FFF2-40B4-BE49-F238E27FC236}">
              <a16:creationId xmlns:a16="http://schemas.microsoft.com/office/drawing/2014/main" id="{EF8698B6-57E8-4500-988C-516C4A996A6A}"/>
            </a:ext>
          </a:extLst>
        </xdr:cNvPr>
        <xdr:cNvSpPr txBox="1"/>
      </xdr:nvSpPr>
      <xdr:spPr>
        <a:xfrm>
          <a:off x="13500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99712</xdr:rowOff>
    </xdr:from>
    <xdr:ext cx="405111" cy="259045"/>
    <xdr:sp macro="" textlink="">
      <xdr:nvSpPr>
        <xdr:cNvPr id="450" name="n_4mainValue【一般廃棄物処理施設】&#10;有形固定資産減価償却率">
          <a:extLst>
            <a:ext uri="{FF2B5EF4-FFF2-40B4-BE49-F238E27FC236}">
              <a16:creationId xmlns:a16="http://schemas.microsoft.com/office/drawing/2014/main" id="{DC9E10A9-3EFF-4FF6-96AE-C272E366BBAB}"/>
            </a:ext>
          </a:extLst>
        </xdr:cNvPr>
        <xdr:cNvSpPr txBox="1"/>
      </xdr:nvSpPr>
      <xdr:spPr>
        <a:xfrm>
          <a:off x="12611744" y="575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5209A325-F08A-4C76-8C6B-B5E8AEFA5A6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1D8E7833-0D50-43D3-8CBC-06FC2D370BC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D3EAA1C8-3DC9-4F6B-82E2-5228DD1FBBC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572FBB1A-2B93-4F77-AD97-331D347C132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6730F916-84C9-467C-B8D7-3016377B9DB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DDFDD2DD-9C16-4195-BC5C-7233102E4F4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FF847206-E2D5-482D-A432-334AE0DA7AF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64EA33BC-AF2B-46A6-AD8F-8D6FDC67B55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69B89DE4-54AE-4664-B19B-F6D0386145F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AAB98DB3-D743-42D2-B4E8-E0AFD52FFAA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3B000E73-A7B0-4FE9-BFE6-F7BFAE5F108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2" name="テキスト ボックス 461">
          <a:extLst>
            <a:ext uri="{FF2B5EF4-FFF2-40B4-BE49-F238E27FC236}">
              <a16:creationId xmlns:a16="http://schemas.microsoft.com/office/drawing/2014/main" id="{719378E7-354C-44D7-A0C7-507A001F983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51F48332-2447-498D-8E61-2956E86F6E5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4" name="テキスト ボックス 463">
          <a:extLst>
            <a:ext uri="{FF2B5EF4-FFF2-40B4-BE49-F238E27FC236}">
              <a16:creationId xmlns:a16="http://schemas.microsoft.com/office/drawing/2014/main" id="{A8957E4C-683B-440F-A5F9-7934CC26282A}"/>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CE91D235-14DB-4A56-B434-41D0E8ECA05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6" name="テキスト ボックス 465">
          <a:extLst>
            <a:ext uri="{FF2B5EF4-FFF2-40B4-BE49-F238E27FC236}">
              <a16:creationId xmlns:a16="http://schemas.microsoft.com/office/drawing/2014/main" id="{31C48F55-1939-4B85-86E5-A741432B9DB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A6D68691-8815-47E3-93DC-6F63AC942DE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8" name="テキスト ボックス 467">
          <a:extLst>
            <a:ext uri="{FF2B5EF4-FFF2-40B4-BE49-F238E27FC236}">
              <a16:creationId xmlns:a16="http://schemas.microsoft.com/office/drawing/2014/main" id="{D8F1C523-FD69-49DE-8021-45171FA0A71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B70D6EEE-6F01-4F5C-BAFA-254A3F61308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0" name="テキスト ボックス 469">
          <a:extLst>
            <a:ext uri="{FF2B5EF4-FFF2-40B4-BE49-F238E27FC236}">
              <a16:creationId xmlns:a16="http://schemas.microsoft.com/office/drawing/2014/main" id="{3B082C43-F75A-4878-90FD-FA0786C293ED}"/>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BD82CCD4-CA83-423C-BD81-921DA14B07B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4EB6CAA3-5A41-490E-BFBB-F0512988581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B53059EF-C24F-4E6F-8F10-403C5F18DFD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474" name="直線コネクタ 473">
          <a:extLst>
            <a:ext uri="{FF2B5EF4-FFF2-40B4-BE49-F238E27FC236}">
              <a16:creationId xmlns:a16="http://schemas.microsoft.com/office/drawing/2014/main" id="{AEA4FCD1-89FA-4F6A-85CC-5A6EB771BC36}"/>
            </a:ext>
          </a:extLst>
        </xdr:cNvPr>
        <xdr:cNvCxnSpPr/>
      </xdr:nvCxnSpPr>
      <xdr:spPr>
        <a:xfrm flipV="1">
          <a:off x="22160864" y="5656266"/>
          <a:ext cx="0" cy="1579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A2A3FA08-AA31-49E2-AA73-CED5DD3C7DDA}"/>
            </a:ext>
          </a:extLst>
        </xdr:cNvPr>
        <xdr:cNvSpPr txBox="1"/>
      </xdr:nvSpPr>
      <xdr:spPr>
        <a:xfrm>
          <a:off x="22199600" y="723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476" name="直線コネクタ 475">
          <a:extLst>
            <a:ext uri="{FF2B5EF4-FFF2-40B4-BE49-F238E27FC236}">
              <a16:creationId xmlns:a16="http://schemas.microsoft.com/office/drawing/2014/main" id="{C9B01FF7-3328-406E-8E9A-64EB46FB3012}"/>
            </a:ext>
          </a:extLst>
        </xdr:cNvPr>
        <xdr:cNvCxnSpPr/>
      </xdr:nvCxnSpPr>
      <xdr:spPr>
        <a:xfrm>
          <a:off x="22072600" y="723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D3E10BA6-4286-410E-A6B0-C464EED26B2E}"/>
            </a:ext>
          </a:extLst>
        </xdr:cNvPr>
        <xdr:cNvSpPr txBox="1"/>
      </xdr:nvSpPr>
      <xdr:spPr>
        <a:xfrm>
          <a:off x="22199600" y="5431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478" name="直線コネクタ 477">
          <a:extLst>
            <a:ext uri="{FF2B5EF4-FFF2-40B4-BE49-F238E27FC236}">
              <a16:creationId xmlns:a16="http://schemas.microsoft.com/office/drawing/2014/main" id="{8F853B12-20F4-49C9-93BB-81286377B2DD}"/>
            </a:ext>
          </a:extLst>
        </xdr:cNvPr>
        <xdr:cNvCxnSpPr/>
      </xdr:nvCxnSpPr>
      <xdr:spPr>
        <a:xfrm>
          <a:off x="22072600" y="565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24234</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004F94DA-3DD3-4C48-8C8D-ABDDB5E5294D}"/>
            </a:ext>
          </a:extLst>
        </xdr:cNvPr>
        <xdr:cNvSpPr txBox="1"/>
      </xdr:nvSpPr>
      <xdr:spPr>
        <a:xfrm>
          <a:off x="22199600" y="6710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480" name="フローチャート: 判断 479">
          <a:extLst>
            <a:ext uri="{FF2B5EF4-FFF2-40B4-BE49-F238E27FC236}">
              <a16:creationId xmlns:a16="http://schemas.microsoft.com/office/drawing/2014/main" id="{937F310F-EEFA-45ED-ABF9-91CAE9B2EFE1}"/>
            </a:ext>
          </a:extLst>
        </xdr:cNvPr>
        <xdr:cNvSpPr/>
      </xdr:nvSpPr>
      <xdr:spPr>
        <a:xfrm>
          <a:off x="22110700" y="6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481" name="フローチャート: 判断 480">
          <a:extLst>
            <a:ext uri="{FF2B5EF4-FFF2-40B4-BE49-F238E27FC236}">
              <a16:creationId xmlns:a16="http://schemas.microsoft.com/office/drawing/2014/main" id="{742D91F5-5FB6-4E1E-8FA2-A24A2D1A6CDA}"/>
            </a:ext>
          </a:extLst>
        </xdr:cNvPr>
        <xdr:cNvSpPr/>
      </xdr:nvSpPr>
      <xdr:spPr>
        <a:xfrm>
          <a:off x="21272500" y="689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482" name="フローチャート: 判断 481">
          <a:extLst>
            <a:ext uri="{FF2B5EF4-FFF2-40B4-BE49-F238E27FC236}">
              <a16:creationId xmlns:a16="http://schemas.microsoft.com/office/drawing/2014/main" id="{B073D6D7-7B1B-4D36-B260-892E2CA43003}"/>
            </a:ext>
          </a:extLst>
        </xdr:cNvPr>
        <xdr:cNvSpPr/>
      </xdr:nvSpPr>
      <xdr:spPr>
        <a:xfrm>
          <a:off x="20383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483" name="フローチャート: 判断 482">
          <a:extLst>
            <a:ext uri="{FF2B5EF4-FFF2-40B4-BE49-F238E27FC236}">
              <a16:creationId xmlns:a16="http://schemas.microsoft.com/office/drawing/2014/main" id="{F64A024B-BF81-4854-A5B2-A7E36AFB8970}"/>
            </a:ext>
          </a:extLst>
        </xdr:cNvPr>
        <xdr:cNvSpPr/>
      </xdr:nvSpPr>
      <xdr:spPr>
        <a:xfrm>
          <a:off x="19494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484" name="フローチャート: 判断 483">
          <a:extLst>
            <a:ext uri="{FF2B5EF4-FFF2-40B4-BE49-F238E27FC236}">
              <a16:creationId xmlns:a16="http://schemas.microsoft.com/office/drawing/2014/main" id="{2ECA8301-AE5B-4FA1-81FF-2178A780B37D}"/>
            </a:ext>
          </a:extLst>
        </xdr:cNvPr>
        <xdr:cNvSpPr/>
      </xdr:nvSpPr>
      <xdr:spPr>
        <a:xfrm>
          <a:off x="18605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2263798-B829-4760-AC7B-AC364246D4D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2441D5F-D53D-4F8C-8939-9CF0342074F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D3EE4E1-75B8-497F-BD83-6F31403F79D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CC889A1-B5F5-4A8A-84FC-B008E041C88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841E991-2392-418B-813F-69DF892FED5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72450</xdr:rowOff>
    </xdr:from>
    <xdr:to>
      <xdr:col>116</xdr:col>
      <xdr:colOff>114300</xdr:colOff>
      <xdr:row>42</xdr:row>
      <xdr:rowOff>2600</xdr:rowOff>
    </xdr:to>
    <xdr:sp macro="" textlink="">
      <xdr:nvSpPr>
        <xdr:cNvPr id="490" name="楕円 489">
          <a:extLst>
            <a:ext uri="{FF2B5EF4-FFF2-40B4-BE49-F238E27FC236}">
              <a16:creationId xmlns:a16="http://schemas.microsoft.com/office/drawing/2014/main" id="{7F6EB1F8-BB2F-4787-973B-358087D1A3B1}"/>
            </a:ext>
          </a:extLst>
        </xdr:cNvPr>
        <xdr:cNvSpPr/>
      </xdr:nvSpPr>
      <xdr:spPr>
        <a:xfrm>
          <a:off x="22110700" y="71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158827</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id="{3552176B-24A3-4C73-97FB-47F7BD4211AA}"/>
            </a:ext>
          </a:extLst>
        </xdr:cNvPr>
        <xdr:cNvSpPr txBox="1"/>
      </xdr:nvSpPr>
      <xdr:spPr>
        <a:xfrm>
          <a:off x="22199600" y="701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76841</xdr:rowOff>
    </xdr:from>
    <xdr:to>
      <xdr:col>112</xdr:col>
      <xdr:colOff>38100</xdr:colOff>
      <xdr:row>42</xdr:row>
      <xdr:rowOff>6991</xdr:rowOff>
    </xdr:to>
    <xdr:sp macro="" textlink="">
      <xdr:nvSpPr>
        <xdr:cNvPr id="492" name="楕円 491">
          <a:extLst>
            <a:ext uri="{FF2B5EF4-FFF2-40B4-BE49-F238E27FC236}">
              <a16:creationId xmlns:a16="http://schemas.microsoft.com/office/drawing/2014/main" id="{9806CFEC-A476-4279-829D-670BCF07FDAA}"/>
            </a:ext>
          </a:extLst>
        </xdr:cNvPr>
        <xdr:cNvSpPr/>
      </xdr:nvSpPr>
      <xdr:spPr>
        <a:xfrm>
          <a:off x="21272500" y="710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123250</xdr:rowOff>
    </xdr:from>
    <xdr:to>
      <xdr:col>116</xdr:col>
      <xdr:colOff>63500</xdr:colOff>
      <xdr:row>41</xdr:row>
      <xdr:rowOff>127641</xdr:rowOff>
    </xdr:to>
    <xdr:cxnSp macro="">
      <xdr:nvCxnSpPr>
        <xdr:cNvPr id="493" name="直線コネクタ 492">
          <a:extLst>
            <a:ext uri="{FF2B5EF4-FFF2-40B4-BE49-F238E27FC236}">
              <a16:creationId xmlns:a16="http://schemas.microsoft.com/office/drawing/2014/main" id="{DCBD748B-5D0A-485A-AD9A-F91C37BC7F0A}"/>
            </a:ext>
          </a:extLst>
        </xdr:cNvPr>
        <xdr:cNvCxnSpPr/>
      </xdr:nvCxnSpPr>
      <xdr:spPr>
        <a:xfrm flipV="1">
          <a:off x="21323300" y="7152700"/>
          <a:ext cx="838200" cy="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79616</xdr:rowOff>
    </xdr:from>
    <xdr:to>
      <xdr:col>107</xdr:col>
      <xdr:colOff>101600</xdr:colOff>
      <xdr:row>42</xdr:row>
      <xdr:rowOff>9766</xdr:rowOff>
    </xdr:to>
    <xdr:sp macro="" textlink="">
      <xdr:nvSpPr>
        <xdr:cNvPr id="494" name="楕円 493">
          <a:extLst>
            <a:ext uri="{FF2B5EF4-FFF2-40B4-BE49-F238E27FC236}">
              <a16:creationId xmlns:a16="http://schemas.microsoft.com/office/drawing/2014/main" id="{74B01590-DD29-4530-9B65-4F525C499AF2}"/>
            </a:ext>
          </a:extLst>
        </xdr:cNvPr>
        <xdr:cNvSpPr/>
      </xdr:nvSpPr>
      <xdr:spPr>
        <a:xfrm>
          <a:off x="20383500" y="710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127641</xdr:rowOff>
    </xdr:from>
    <xdr:to>
      <xdr:col>111</xdr:col>
      <xdr:colOff>177800</xdr:colOff>
      <xdr:row>41</xdr:row>
      <xdr:rowOff>130416</xdr:rowOff>
    </xdr:to>
    <xdr:cxnSp macro="">
      <xdr:nvCxnSpPr>
        <xdr:cNvPr id="495" name="直線コネクタ 494">
          <a:extLst>
            <a:ext uri="{FF2B5EF4-FFF2-40B4-BE49-F238E27FC236}">
              <a16:creationId xmlns:a16="http://schemas.microsoft.com/office/drawing/2014/main" id="{C1F7916E-B2D1-47B8-B49F-65DA4337836A}"/>
            </a:ext>
          </a:extLst>
        </xdr:cNvPr>
        <xdr:cNvCxnSpPr/>
      </xdr:nvCxnSpPr>
      <xdr:spPr>
        <a:xfrm flipV="1">
          <a:off x="20434300" y="7157091"/>
          <a:ext cx="8890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36612</xdr:rowOff>
    </xdr:from>
    <xdr:to>
      <xdr:col>102</xdr:col>
      <xdr:colOff>165100</xdr:colOff>
      <xdr:row>41</xdr:row>
      <xdr:rowOff>138212</xdr:rowOff>
    </xdr:to>
    <xdr:sp macro="" textlink="">
      <xdr:nvSpPr>
        <xdr:cNvPr id="496" name="楕円 495">
          <a:extLst>
            <a:ext uri="{FF2B5EF4-FFF2-40B4-BE49-F238E27FC236}">
              <a16:creationId xmlns:a16="http://schemas.microsoft.com/office/drawing/2014/main" id="{A5BF2BAE-3ADD-456B-B4A6-13430C0B7C5C}"/>
            </a:ext>
          </a:extLst>
        </xdr:cNvPr>
        <xdr:cNvSpPr/>
      </xdr:nvSpPr>
      <xdr:spPr>
        <a:xfrm>
          <a:off x="19494500" y="706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87412</xdr:rowOff>
    </xdr:from>
    <xdr:to>
      <xdr:col>107</xdr:col>
      <xdr:colOff>50800</xdr:colOff>
      <xdr:row>41</xdr:row>
      <xdr:rowOff>130416</xdr:rowOff>
    </xdr:to>
    <xdr:cxnSp macro="">
      <xdr:nvCxnSpPr>
        <xdr:cNvPr id="497" name="直線コネクタ 496">
          <a:extLst>
            <a:ext uri="{FF2B5EF4-FFF2-40B4-BE49-F238E27FC236}">
              <a16:creationId xmlns:a16="http://schemas.microsoft.com/office/drawing/2014/main" id="{EBC0BA69-65E8-4728-8724-469015A4D12E}"/>
            </a:ext>
          </a:extLst>
        </xdr:cNvPr>
        <xdr:cNvCxnSpPr/>
      </xdr:nvCxnSpPr>
      <xdr:spPr>
        <a:xfrm>
          <a:off x="19545300" y="7116862"/>
          <a:ext cx="889000" cy="4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51556</xdr:rowOff>
    </xdr:from>
    <xdr:to>
      <xdr:col>98</xdr:col>
      <xdr:colOff>38100</xdr:colOff>
      <xdr:row>41</xdr:row>
      <xdr:rowOff>153156</xdr:rowOff>
    </xdr:to>
    <xdr:sp macro="" textlink="">
      <xdr:nvSpPr>
        <xdr:cNvPr id="498" name="楕円 497">
          <a:extLst>
            <a:ext uri="{FF2B5EF4-FFF2-40B4-BE49-F238E27FC236}">
              <a16:creationId xmlns:a16="http://schemas.microsoft.com/office/drawing/2014/main" id="{2CE35094-8C17-45C0-97EB-AB8AA2627CD9}"/>
            </a:ext>
          </a:extLst>
        </xdr:cNvPr>
        <xdr:cNvSpPr/>
      </xdr:nvSpPr>
      <xdr:spPr>
        <a:xfrm>
          <a:off x="18605500" y="708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87412</xdr:rowOff>
    </xdr:from>
    <xdr:to>
      <xdr:col>102</xdr:col>
      <xdr:colOff>114300</xdr:colOff>
      <xdr:row>41</xdr:row>
      <xdr:rowOff>102356</xdr:rowOff>
    </xdr:to>
    <xdr:cxnSp macro="">
      <xdr:nvCxnSpPr>
        <xdr:cNvPr id="499" name="直線コネクタ 498">
          <a:extLst>
            <a:ext uri="{FF2B5EF4-FFF2-40B4-BE49-F238E27FC236}">
              <a16:creationId xmlns:a16="http://schemas.microsoft.com/office/drawing/2014/main" id="{5F2F03C1-3F40-49E2-B23F-0D3BEF43558F}"/>
            </a:ext>
          </a:extLst>
        </xdr:cNvPr>
        <xdr:cNvCxnSpPr/>
      </xdr:nvCxnSpPr>
      <xdr:spPr>
        <a:xfrm flipV="1">
          <a:off x="18656300" y="7116862"/>
          <a:ext cx="889000" cy="1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ED6E7F5A-8015-4028-A7CD-204213192732}"/>
            </a:ext>
          </a:extLst>
        </xdr:cNvPr>
        <xdr:cNvSpPr txBox="1"/>
      </xdr:nvSpPr>
      <xdr:spPr>
        <a:xfrm>
          <a:off x="21011095" y="667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57D1657A-C448-4624-A16E-0CF783A6E1EF}"/>
            </a:ext>
          </a:extLst>
        </xdr:cNvPr>
        <xdr:cNvSpPr txBox="1"/>
      </xdr:nvSpPr>
      <xdr:spPr>
        <a:xfrm>
          <a:off x="201347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1EF83FDE-AD45-49F0-8FF1-DEBD51B90CD1}"/>
            </a:ext>
          </a:extLst>
        </xdr:cNvPr>
        <xdr:cNvSpPr txBox="1"/>
      </xdr:nvSpPr>
      <xdr:spPr>
        <a:xfrm>
          <a:off x="19245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65654</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31C2701A-06F4-4BA2-8091-6FC802011CAB}"/>
            </a:ext>
          </a:extLst>
        </xdr:cNvPr>
        <xdr:cNvSpPr txBox="1"/>
      </xdr:nvSpPr>
      <xdr:spPr>
        <a:xfrm>
          <a:off x="18356795" y="675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169568</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id="{20133F65-3F53-4FA0-AC51-EFE2B453FC81}"/>
            </a:ext>
          </a:extLst>
        </xdr:cNvPr>
        <xdr:cNvSpPr txBox="1"/>
      </xdr:nvSpPr>
      <xdr:spPr>
        <a:xfrm>
          <a:off x="21043411" y="719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893</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7CBF8DBB-0393-4C78-9973-A2EB22ACB075}"/>
            </a:ext>
          </a:extLst>
        </xdr:cNvPr>
        <xdr:cNvSpPr txBox="1"/>
      </xdr:nvSpPr>
      <xdr:spPr>
        <a:xfrm>
          <a:off x="20167111" y="72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129339</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id="{1370D6E0-52DC-43B5-80BE-C5EBA128F63E}"/>
            </a:ext>
          </a:extLst>
        </xdr:cNvPr>
        <xdr:cNvSpPr txBox="1"/>
      </xdr:nvSpPr>
      <xdr:spPr>
        <a:xfrm>
          <a:off x="19278111" y="715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144283</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BB5611B2-D585-41A4-B08C-89E67ED019CB}"/>
            </a:ext>
          </a:extLst>
        </xdr:cNvPr>
        <xdr:cNvSpPr txBox="1"/>
      </xdr:nvSpPr>
      <xdr:spPr>
        <a:xfrm>
          <a:off x="18389111" y="717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6DB13B1-127D-4F5F-9321-041529E70D2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52F7C0A6-0E7A-4E9F-B545-7453316DB0D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29DC5-78D6-4E48-87AB-8D078B7883C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374A4DC1-DEBD-45F3-849E-4A6E26ADDF7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D3228D88-8352-4C18-8833-958B676311A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4D499B12-5B85-45ED-9284-0D1EE242DB7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754DC025-6C02-405A-8262-B383D6EC49E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99731610-1D8D-418F-B0C1-FBB45BFD6DA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F5168970-BE39-48EF-BF83-13B72356F32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1AE5592-B610-45AE-AF4D-06B95CD0D73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48A84104-C540-45C5-80BD-196ADE33BE1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DF94F35C-020F-42F8-AA79-48B9C8D43CC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5A728DC3-6824-4610-BD80-18E20385188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CF8D8DED-BF08-44FD-B7AC-CE284A05255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1221266A-3A9D-4195-BD2E-DE43F495C6D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74FA359A-FC7C-4404-9D5F-C9B9910EFD8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3F3238CE-827C-4F89-B2FE-A71708862A2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16733530-836B-4C89-A6A9-E9A0DFC9B90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49FB4273-943B-49CD-8046-22CBCE0F634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D6C67326-961B-495B-A719-991331830C1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6B78E2A8-14C7-44D4-8D4D-EB0B533C8A4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69E9A4B6-2A94-42EB-AA79-FFF6181DB72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F3E263B3-F2EA-4BB7-961C-DABC5419C99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保健センター・保健所】&#10;有形固定資産減価償却率グラフ枠">
          <a:extLst>
            <a:ext uri="{FF2B5EF4-FFF2-40B4-BE49-F238E27FC236}">
              <a16:creationId xmlns:a16="http://schemas.microsoft.com/office/drawing/2014/main" id="{756269E0-D9BA-4F01-ADE9-CD6E44F49CD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532" name="直線コネクタ 531">
          <a:extLst>
            <a:ext uri="{FF2B5EF4-FFF2-40B4-BE49-F238E27FC236}">
              <a16:creationId xmlns:a16="http://schemas.microsoft.com/office/drawing/2014/main" id="{0907D69A-CDDA-4E67-AD71-8AEDA2D3DA7E}"/>
            </a:ext>
          </a:extLst>
        </xdr:cNvPr>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3" name="【保健センター・保健所】&#10;有形固定資産減価償却率最小値テキスト">
          <a:extLst>
            <a:ext uri="{FF2B5EF4-FFF2-40B4-BE49-F238E27FC236}">
              <a16:creationId xmlns:a16="http://schemas.microsoft.com/office/drawing/2014/main" id="{8C88746E-87C1-4A42-BE93-B349B9C27503}"/>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4" name="直線コネクタ 533">
          <a:extLst>
            <a:ext uri="{FF2B5EF4-FFF2-40B4-BE49-F238E27FC236}">
              <a16:creationId xmlns:a16="http://schemas.microsoft.com/office/drawing/2014/main" id="{3685FFF5-4A78-431B-9C7F-135F0FBACF9F}"/>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535" name="【保健センター・保健所】&#10;有形固定資産減価償却率最大値テキスト">
          <a:extLst>
            <a:ext uri="{FF2B5EF4-FFF2-40B4-BE49-F238E27FC236}">
              <a16:creationId xmlns:a16="http://schemas.microsoft.com/office/drawing/2014/main" id="{FB137E4E-4B6E-4E42-9128-E24638625B7D}"/>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536" name="直線コネクタ 535">
          <a:extLst>
            <a:ext uri="{FF2B5EF4-FFF2-40B4-BE49-F238E27FC236}">
              <a16:creationId xmlns:a16="http://schemas.microsoft.com/office/drawing/2014/main" id="{AB834DBA-A3E7-45CA-9051-7A225EE6D2D7}"/>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537" name="【保健センター・保健所】&#10;有形固定資産減価償却率平均値テキスト">
          <a:extLst>
            <a:ext uri="{FF2B5EF4-FFF2-40B4-BE49-F238E27FC236}">
              <a16:creationId xmlns:a16="http://schemas.microsoft.com/office/drawing/2014/main" id="{6AE1C803-F272-4BBC-8C3C-CCFF166DF335}"/>
            </a:ext>
          </a:extLst>
        </xdr:cNvPr>
        <xdr:cNvSpPr txBox="1"/>
      </xdr:nvSpPr>
      <xdr:spPr>
        <a:xfrm>
          <a:off x="16357600" y="999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538" name="フローチャート: 判断 537">
          <a:extLst>
            <a:ext uri="{FF2B5EF4-FFF2-40B4-BE49-F238E27FC236}">
              <a16:creationId xmlns:a16="http://schemas.microsoft.com/office/drawing/2014/main" id="{A2E40107-87B4-48E4-B1C5-4F8654D0965A}"/>
            </a:ext>
          </a:extLst>
        </xdr:cNvPr>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539" name="フローチャート: 判断 538">
          <a:extLst>
            <a:ext uri="{FF2B5EF4-FFF2-40B4-BE49-F238E27FC236}">
              <a16:creationId xmlns:a16="http://schemas.microsoft.com/office/drawing/2014/main" id="{39798D9D-B449-49B6-A941-34B10D5ED780}"/>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540" name="フローチャート: 判断 539">
          <a:extLst>
            <a:ext uri="{FF2B5EF4-FFF2-40B4-BE49-F238E27FC236}">
              <a16:creationId xmlns:a16="http://schemas.microsoft.com/office/drawing/2014/main" id="{F300F0BE-861C-4B67-964F-C0BB13236591}"/>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541" name="フローチャート: 判断 540">
          <a:extLst>
            <a:ext uri="{FF2B5EF4-FFF2-40B4-BE49-F238E27FC236}">
              <a16:creationId xmlns:a16="http://schemas.microsoft.com/office/drawing/2014/main" id="{AB7E0407-4DE3-468D-A0A6-3E7959979D65}"/>
            </a:ext>
          </a:extLst>
        </xdr:cNvPr>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542" name="フローチャート: 判断 541">
          <a:extLst>
            <a:ext uri="{FF2B5EF4-FFF2-40B4-BE49-F238E27FC236}">
              <a16:creationId xmlns:a16="http://schemas.microsoft.com/office/drawing/2014/main" id="{B7A81776-D3CA-46F7-ABBA-8A56F56BC947}"/>
            </a:ext>
          </a:extLst>
        </xdr:cNvPr>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D5B4D38-7348-4373-9397-42F8720427C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4EE37E2-C2C2-43D8-BEFE-37B976B5B5B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37909A1-DE2D-48DC-8B7C-85480067181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959AE24-EF27-471F-8681-C096EFAE195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9BC0B89-48C4-47A8-8AAF-D4334EA3D8B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78740</xdr:rowOff>
    </xdr:from>
    <xdr:to>
      <xdr:col>85</xdr:col>
      <xdr:colOff>177800</xdr:colOff>
      <xdr:row>62</xdr:row>
      <xdr:rowOff>8890</xdr:rowOff>
    </xdr:to>
    <xdr:sp macro="" textlink="">
      <xdr:nvSpPr>
        <xdr:cNvPr id="548" name="楕円 547">
          <a:extLst>
            <a:ext uri="{FF2B5EF4-FFF2-40B4-BE49-F238E27FC236}">
              <a16:creationId xmlns:a16="http://schemas.microsoft.com/office/drawing/2014/main" id="{A856C6F4-762E-49A6-9C65-8FA47CCD42F1}"/>
            </a:ext>
          </a:extLst>
        </xdr:cNvPr>
        <xdr:cNvSpPr/>
      </xdr:nvSpPr>
      <xdr:spPr>
        <a:xfrm>
          <a:off x="16268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57167</xdr:rowOff>
    </xdr:from>
    <xdr:ext cx="405111" cy="259045"/>
    <xdr:sp macro="" textlink="">
      <xdr:nvSpPr>
        <xdr:cNvPr id="549" name="【保健センター・保健所】&#10;有形固定資産減価償却率該当値テキスト">
          <a:extLst>
            <a:ext uri="{FF2B5EF4-FFF2-40B4-BE49-F238E27FC236}">
              <a16:creationId xmlns:a16="http://schemas.microsoft.com/office/drawing/2014/main" id="{99042C66-1440-445D-9848-8981EE4A4A56}"/>
            </a:ext>
          </a:extLst>
        </xdr:cNvPr>
        <xdr:cNvSpPr txBox="1"/>
      </xdr:nvSpPr>
      <xdr:spPr>
        <a:xfrm>
          <a:off x="16357600"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67310</xdr:rowOff>
    </xdr:from>
    <xdr:to>
      <xdr:col>81</xdr:col>
      <xdr:colOff>101600</xdr:colOff>
      <xdr:row>61</xdr:row>
      <xdr:rowOff>168910</xdr:rowOff>
    </xdr:to>
    <xdr:sp macro="" textlink="">
      <xdr:nvSpPr>
        <xdr:cNvPr id="550" name="楕円 549">
          <a:extLst>
            <a:ext uri="{FF2B5EF4-FFF2-40B4-BE49-F238E27FC236}">
              <a16:creationId xmlns:a16="http://schemas.microsoft.com/office/drawing/2014/main" id="{050BDFE8-6348-4FC7-9ADD-E512E0C46DD3}"/>
            </a:ext>
          </a:extLst>
        </xdr:cNvPr>
        <xdr:cNvSpPr/>
      </xdr:nvSpPr>
      <xdr:spPr>
        <a:xfrm>
          <a:off x="15430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118110</xdr:rowOff>
    </xdr:from>
    <xdr:to>
      <xdr:col>85</xdr:col>
      <xdr:colOff>127000</xdr:colOff>
      <xdr:row>61</xdr:row>
      <xdr:rowOff>129540</xdr:rowOff>
    </xdr:to>
    <xdr:cxnSp macro="">
      <xdr:nvCxnSpPr>
        <xdr:cNvPr id="551" name="直線コネクタ 550">
          <a:extLst>
            <a:ext uri="{FF2B5EF4-FFF2-40B4-BE49-F238E27FC236}">
              <a16:creationId xmlns:a16="http://schemas.microsoft.com/office/drawing/2014/main" id="{BE0A5204-D255-4805-AB19-4DDB7DBB1E28}"/>
            </a:ext>
          </a:extLst>
        </xdr:cNvPr>
        <xdr:cNvCxnSpPr/>
      </xdr:nvCxnSpPr>
      <xdr:spPr>
        <a:xfrm>
          <a:off x="15481300" y="105765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27305</xdr:rowOff>
    </xdr:from>
    <xdr:to>
      <xdr:col>76</xdr:col>
      <xdr:colOff>165100</xdr:colOff>
      <xdr:row>61</xdr:row>
      <xdr:rowOff>128905</xdr:rowOff>
    </xdr:to>
    <xdr:sp macro="" textlink="">
      <xdr:nvSpPr>
        <xdr:cNvPr id="552" name="楕円 551">
          <a:extLst>
            <a:ext uri="{FF2B5EF4-FFF2-40B4-BE49-F238E27FC236}">
              <a16:creationId xmlns:a16="http://schemas.microsoft.com/office/drawing/2014/main" id="{05BB99A6-C71D-4578-93C9-482D47C75424}"/>
            </a:ext>
          </a:extLst>
        </xdr:cNvPr>
        <xdr:cNvSpPr/>
      </xdr:nvSpPr>
      <xdr:spPr>
        <a:xfrm>
          <a:off x="14541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78105</xdr:rowOff>
    </xdr:from>
    <xdr:to>
      <xdr:col>81</xdr:col>
      <xdr:colOff>50800</xdr:colOff>
      <xdr:row>61</xdr:row>
      <xdr:rowOff>118110</xdr:rowOff>
    </xdr:to>
    <xdr:cxnSp macro="">
      <xdr:nvCxnSpPr>
        <xdr:cNvPr id="553" name="直線コネクタ 552">
          <a:extLst>
            <a:ext uri="{FF2B5EF4-FFF2-40B4-BE49-F238E27FC236}">
              <a16:creationId xmlns:a16="http://schemas.microsoft.com/office/drawing/2014/main" id="{BB8B2575-EFDA-4C41-A9B8-70A5D7CD17F7}"/>
            </a:ext>
          </a:extLst>
        </xdr:cNvPr>
        <xdr:cNvCxnSpPr/>
      </xdr:nvCxnSpPr>
      <xdr:spPr>
        <a:xfrm>
          <a:off x="14592300" y="105365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162560</xdr:rowOff>
    </xdr:from>
    <xdr:to>
      <xdr:col>72</xdr:col>
      <xdr:colOff>38100</xdr:colOff>
      <xdr:row>61</xdr:row>
      <xdr:rowOff>92710</xdr:rowOff>
    </xdr:to>
    <xdr:sp macro="" textlink="">
      <xdr:nvSpPr>
        <xdr:cNvPr id="554" name="楕円 553">
          <a:extLst>
            <a:ext uri="{FF2B5EF4-FFF2-40B4-BE49-F238E27FC236}">
              <a16:creationId xmlns:a16="http://schemas.microsoft.com/office/drawing/2014/main" id="{E610858C-255D-4014-B202-3855F48CF212}"/>
            </a:ext>
          </a:extLst>
        </xdr:cNvPr>
        <xdr:cNvSpPr/>
      </xdr:nvSpPr>
      <xdr:spPr>
        <a:xfrm>
          <a:off x="13652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41910</xdr:rowOff>
    </xdr:from>
    <xdr:to>
      <xdr:col>76</xdr:col>
      <xdr:colOff>114300</xdr:colOff>
      <xdr:row>61</xdr:row>
      <xdr:rowOff>78105</xdr:rowOff>
    </xdr:to>
    <xdr:cxnSp macro="">
      <xdr:nvCxnSpPr>
        <xdr:cNvPr id="555" name="直線コネクタ 554">
          <a:extLst>
            <a:ext uri="{FF2B5EF4-FFF2-40B4-BE49-F238E27FC236}">
              <a16:creationId xmlns:a16="http://schemas.microsoft.com/office/drawing/2014/main" id="{2FD5BD9C-DDF8-4E70-849F-68B2BF709F1B}"/>
            </a:ext>
          </a:extLst>
        </xdr:cNvPr>
        <xdr:cNvCxnSpPr/>
      </xdr:nvCxnSpPr>
      <xdr:spPr>
        <a:xfrm>
          <a:off x="13703300" y="105003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74930</xdr:rowOff>
    </xdr:from>
    <xdr:to>
      <xdr:col>67</xdr:col>
      <xdr:colOff>101600</xdr:colOff>
      <xdr:row>61</xdr:row>
      <xdr:rowOff>5080</xdr:rowOff>
    </xdr:to>
    <xdr:sp macro="" textlink="">
      <xdr:nvSpPr>
        <xdr:cNvPr id="556" name="楕円 555">
          <a:extLst>
            <a:ext uri="{FF2B5EF4-FFF2-40B4-BE49-F238E27FC236}">
              <a16:creationId xmlns:a16="http://schemas.microsoft.com/office/drawing/2014/main" id="{AA020C5D-0C45-4703-AC39-485148E911BC}"/>
            </a:ext>
          </a:extLst>
        </xdr:cNvPr>
        <xdr:cNvSpPr/>
      </xdr:nvSpPr>
      <xdr:spPr>
        <a:xfrm>
          <a:off x="12763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125730</xdr:rowOff>
    </xdr:from>
    <xdr:to>
      <xdr:col>71</xdr:col>
      <xdr:colOff>177800</xdr:colOff>
      <xdr:row>61</xdr:row>
      <xdr:rowOff>41910</xdr:rowOff>
    </xdr:to>
    <xdr:cxnSp macro="">
      <xdr:nvCxnSpPr>
        <xdr:cNvPr id="557" name="直線コネクタ 556">
          <a:extLst>
            <a:ext uri="{FF2B5EF4-FFF2-40B4-BE49-F238E27FC236}">
              <a16:creationId xmlns:a16="http://schemas.microsoft.com/office/drawing/2014/main" id="{63F83047-886F-4AB3-99A5-CACE0ECD5365}"/>
            </a:ext>
          </a:extLst>
        </xdr:cNvPr>
        <xdr:cNvCxnSpPr/>
      </xdr:nvCxnSpPr>
      <xdr:spPr>
        <a:xfrm>
          <a:off x="12814300" y="104127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558" name="n_1aveValue【保健センター・保健所】&#10;有形固定資産減価償却率">
          <a:extLst>
            <a:ext uri="{FF2B5EF4-FFF2-40B4-BE49-F238E27FC236}">
              <a16:creationId xmlns:a16="http://schemas.microsoft.com/office/drawing/2014/main" id="{84A86399-145F-4D19-999E-7506453B8ABB}"/>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559" name="n_2aveValue【保健センター・保健所】&#10;有形固定資産減価償却率">
          <a:extLst>
            <a:ext uri="{FF2B5EF4-FFF2-40B4-BE49-F238E27FC236}">
              <a16:creationId xmlns:a16="http://schemas.microsoft.com/office/drawing/2014/main" id="{1630CDD0-CF7A-4A8A-B9BF-E90FD1F11A6B}"/>
            </a:ext>
          </a:extLst>
        </xdr:cNvPr>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69232</xdr:rowOff>
    </xdr:from>
    <xdr:ext cx="405111" cy="259045"/>
    <xdr:sp macro="" textlink="">
      <xdr:nvSpPr>
        <xdr:cNvPr id="560" name="n_3aveValue【保健センター・保健所】&#10;有形固定資産減価償却率">
          <a:extLst>
            <a:ext uri="{FF2B5EF4-FFF2-40B4-BE49-F238E27FC236}">
              <a16:creationId xmlns:a16="http://schemas.microsoft.com/office/drawing/2014/main" id="{ADE27FD3-36A5-4A0A-BBC3-10C727752BDD}"/>
            </a:ext>
          </a:extLst>
        </xdr:cNvPr>
        <xdr:cNvSpPr txBox="1"/>
      </xdr:nvSpPr>
      <xdr:spPr>
        <a:xfrm>
          <a:off x="13500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561" name="n_4aveValue【保健センター・保健所】&#10;有形固定資産減価償却率">
          <a:extLst>
            <a:ext uri="{FF2B5EF4-FFF2-40B4-BE49-F238E27FC236}">
              <a16:creationId xmlns:a16="http://schemas.microsoft.com/office/drawing/2014/main" id="{5F62EFD3-159A-43FE-A80F-FAC5013F63A3}"/>
            </a:ext>
          </a:extLst>
        </xdr:cNvPr>
        <xdr:cNvSpPr txBox="1"/>
      </xdr:nvSpPr>
      <xdr:spPr>
        <a:xfrm>
          <a:off x="12611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160037</xdr:rowOff>
    </xdr:from>
    <xdr:ext cx="405111" cy="259045"/>
    <xdr:sp macro="" textlink="">
      <xdr:nvSpPr>
        <xdr:cNvPr id="562" name="n_1mainValue【保健センター・保健所】&#10;有形固定資産減価償却率">
          <a:extLst>
            <a:ext uri="{FF2B5EF4-FFF2-40B4-BE49-F238E27FC236}">
              <a16:creationId xmlns:a16="http://schemas.microsoft.com/office/drawing/2014/main" id="{BFBE5EA8-62CF-4225-B146-1857BDA24511}"/>
            </a:ext>
          </a:extLst>
        </xdr:cNvPr>
        <xdr:cNvSpPr txBox="1"/>
      </xdr:nvSpPr>
      <xdr:spPr>
        <a:xfrm>
          <a:off x="152660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120032</xdr:rowOff>
    </xdr:from>
    <xdr:ext cx="405111" cy="259045"/>
    <xdr:sp macro="" textlink="">
      <xdr:nvSpPr>
        <xdr:cNvPr id="563" name="n_2mainValue【保健センター・保健所】&#10;有形固定資産減価償却率">
          <a:extLst>
            <a:ext uri="{FF2B5EF4-FFF2-40B4-BE49-F238E27FC236}">
              <a16:creationId xmlns:a16="http://schemas.microsoft.com/office/drawing/2014/main" id="{43C65D87-E287-4C58-8A7E-32E5CB9A2836}"/>
            </a:ext>
          </a:extLst>
        </xdr:cNvPr>
        <xdr:cNvSpPr txBox="1"/>
      </xdr:nvSpPr>
      <xdr:spPr>
        <a:xfrm>
          <a:off x="14389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83837</xdr:rowOff>
    </xdr:from>
    <xdr:ext cx="405111" cy="259045"/>
    <xdr:sp macro="" textlink="">
      <xdr:nvSpPr>
        <xdr:cNvPr id="564" name="n_3mainValue【保健センター・保健所】&#10;有形固定資産減価償却率">
          <a:extLst>
            <a:ext uri="{FF2B5EF4-FFF2-40B4-BE49-F238E27FC236}">
              <a16:creationId xmlns:a16="http://schemas.microsoft.com/office/drawing/2014/main" id="{51269DA5-A646-4529-A7C7-80D93CE17DB8}"/>
            </a:ext>
          </a:extLst>
        </xdr:cNvPr>
        <xdr:cNvSpPr txBox="1"/>
      </xdr:nvSpPr>
      <xdr:spPr>
        <a:xfrm>
          <a:off x="135007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167657</xdr:rowOff>
    </xdr:from>
    <xdr:ext cx="405111" cy="259045"/>
    <xdr:sp macro="" textlink="">
      <xdr:nvSpPr>
        <xdr:cNvPr id="565" name="n_4mainValue【保健センター・保健所】&#10;有形固定資産減価償却率">
          <a:extLst>
            <a:ext uri="{FF2B5EF4-FFF2-40B4-BE49-F238E27FC236}">
              <a16:creationId xmlns:a16="http://schemas.microsoft.com/office/drawing/2014/main" id="{4CF35700-808F-4A38-AFC8-405B566EE7E6}"/>
            </a:ext>
          </a:extLst>
        </xdr:cNvPr>
        <xdr:cNvSpPr txBox="1"/>
      </xdr:nvSpPr>
      <xdr:spPr>
        <a:xfrm>
          <a:off x="12611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1CE7EA31-C998-425C-A6E8-44D7A1CE269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0CFF6343-7CB8-44F7-AC10-62D97E2BD45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651D98B3-2154-44E5-BBF9-C98075B9190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1FC1711B-0991-4817-860F-1B94C94769E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DFBD1FCE-EB16-432D-97E8-FA6D7AD0713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8186E11C-EEC8-48AA-9599-51FFAFB1A6F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63704416-21C0-4C13-A329-33938A2F0CD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B05FDBF1-7A06-44A1-AEC1-DB2E3B6C43B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2DDCD885-764F-4CA5-8E71-41A2DBC6AA3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22CAD7DC-3350-4467-9713-0E6E15859C9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50392872-075D-4695-94E5-8B5536B8E56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8F75E62D-B4AC-4006-870B-E591BB15F09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D3624CC1-582D-4887-BAE2-260498A01E3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9" name="テキスト ボックス 578">
          <a:extLst>
            <a:ext uri="{FF2B5EF4-FFF2-40B4-BE49-F238E27FC236}">
              <a16:creationId xmlns:a16="http://schemas.microsoft.com/office/drawing/2014/main" id="{E34592A9-DB7E-476C-9D32-B588BEF7513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2BEDA7FF-A1C9-40BF-8F81-50B29CC3332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1" name="テキスト ボックス 580">
          <a:extLst>
            <a:ext uri="{FF2B5EF4-FFF2-40B4-BE49-F238E27FC236}">
              <a16:creationId xmlns:a16="http://schemas.microsoft.com/office/drawing/2014/main" id="{49F537F9-9284-40A1-8F32-02151D18BC4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F9585F9E-8EA3-47B8-AA3A-910769EEFF7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3" name="テキスト ボックス 582">
          <a:extLst>
            <a:ext uri="{FF2B5EF4-FFF2-40B4-BE49-F238E27FC236}">
              <a16:creationId xmlns:a16="http://schemas.microsoft.com/office/drawing/2014/main" id="{7846DFC9-544A-480D-9582-F0EEE0504DD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089DA952-C595-4F9F-860C-E7B7D8CBE56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7893F69D-2D78-4418-953F-6A2A17FA2E4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保健センター・保健所】&#10;一人当たり面積グラフ枠">
          <a:extLst>
            <a:ext uri="{FF2B5EF4-FFF2-40B4-BE49-F238E27FC236}">
              <a16:creationId xmlns:a16="http://schemas.microsoft.com/office/drawing/2014/main" id="{B0D4DAC3-E025-4587-9516-6454A394296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587" name="直線コネクタ 586">
          <a:extLst>
            <a:ext uri="{FF2B5EF4-FFF2-40B4-BE49-F238E27FC236}">
              <a16:creationId xmlns:a16="http://schemas.microsoft.com/office/drawing/2014/main" id="{CC39BCBA-1D86-476C-8DB5-56D0E39CE8FD}"/>
            </a:ext>
          </a:extLst>
        </xdr:cNvPr>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588" name="【保健センター・保健所】&#10;一人当たり面積最小値テキスト">
          <a:extLst>
            <a:ext uri="{FF2B5EF4-FFF2-40B4-BE49-F238E27FC236}">
              <a16:creationId xmlns:a16="http://schemas.microsoft.com/office/drawing/2014/main" id="{D4A65796-32EB-4EDA-84AB-5A5169ADAD07}"/>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589" name="直線コネクタ 588">
          <a:extLst>
            <a:ext uri="{FF2B5EF4-FFF2-40B4-BE49-F238E27FC236}">
              <a16:creationId xmlns:a16="http://schemas.microsoft.com/office/drawing/2014/main" id="{F7B351CE-1384-4BBE-8681-9A5A8AED9F50}"/>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90" name="【保健センター・保健所】&#10;一人当たり面積最大値テキスト">
          <a:extLst>
            <a:ext uri="{FF2B5EF4-FFF2-40B4-BE49-F238E27FC236}">
              <a16:creationId xmlns:a16="http://schemas.microsoft.com/office/drawing/2014/main" id="{C0D573CD-A7FE-4CE2-9B7E-2824638E6511}"/>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91" name="直線コネクタ 590">
          <a:extLst>
            <a:ext uri="{FF2B5EF4-FFF2-40B4-BE49-F238E27FC236}">
              <a16:creationId xmlns:a16="http://schemas.microsoft.com/office/drawing/2014/main" id="{5A7A0A1D-BBCD-4CBE-BB07-3D3E6B074A93}"/>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592" name="【保健センター・保健所】&#10;一人当たり面積平均値テキスト">
          <a:extLst>
            <a:ext uri="{FF2B5EF4-FFF2-40B4-BE49-F238E27FC236}">
              <a16:creationId xmlns:a16="http://schemas.microsoft.com/office/drawing/2014/main" id="{7030CF89-6166-4837-B662-37813FA4226D}"/>
            </a:ext>
          </a:extLst>
        </xdr:cNvPr>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593" name="フローチャート: 判断 592">
          <a:extLst>
            <a:ext uri="{FF2B5EF4-FFF2-40B4-BE49-F238E27FC236}">
              <a16:creationId xmlns:a16="http://schemas.microsoft.com/office/drawing/2014/main" id="{9FF63AF7-21C7-4D20-8D42-73FC0DCE2E89}"/>
            </a:ext>
          </a:extLst>
        </xdr:cNvPr>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94" name="フローチャート: 判断 593">
          <a:extLst>
            <a:ext uri="{FF2B5EF4-FFF2-40B4-BE49-F238E27FC236}">
              <a16:creationId xmlns:a16="http://schemas.microsoft.com/office/drawing/2014/main" id="{CB475F28-A271-4B15-8719-B83CAC35DEFF}"/>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595" name="フローチャート: 判断 594">
          <a:extLst>
            <a:ext uri="{FF2B5EF4-FFF2-40B4-BE49-F238E27FC236}">
              <a16:creationId xmlns:a16="http://schemas.microsoft.com/office/drawing/2014/main" id="{0EB06783-70C0-4E47-B60D-7CA11723B5B1}"/>
            </a:ext>
          </a:extLst>
        </xdr:cNvPr>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596" name="フローチャート: 判断 595">
          <a:extLst>
            <a:ext uri="{FF2B5EF4-FFF2-40B4-BE49-F238E27FC236}">
              <a16:creationId xmlns:a16="http://schemas.microsoft.com/office/drawing/2014/main" id="{C999A296-92EF-47E4-88D4-02C12BD4A932}"/>
            </a:ext>
          </a:extLst>
        </xdr:cNvPr>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597" name="フローチャート: 判断 596">
          <a:extLst>
            <a:ext uri="{FF2B5EF4-FFF2-40B4-BE49-F238E27FC236}">
              <a16:creationId xmlns:a16="http://schemas.microsoft.com/office/drawing/2014/main" id="{E38D62D5-4FDD-435A-A494-38BBBEC28435}"/>
            </a:ext>
          </a:extLst>
        </xdr:cNvPr>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507AEAB4-BD2B-4B82-AB1C-FEF21EA3975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2906984E-8BB4-4B42-9C6C-045AA1DCDB1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7B72DDFD-4631-41A6-960B-C54DD17BC07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9309570-6F3E-4AC0-B1E6-BADD12EE262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7FBE8DE1-0659-4B45-8516-DC67DED4133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xdr:rowOff>
    </xdr:from>
    <xdr:to>
      <xdr:col>116</xdr:col>
      <xdr:colOff>114300</xdr:colOff>
      <xdr:row>62</xdr:row>
      <xdr:rowOff>105664</xdr:rowOff>
    </xdr:to>
    <xdr:sp macro="" textlink="">
      <xdr:nvSpPr>
        <xdr:cNvPr id="603" name="楕円 602">
          <a:extLst>
            <a:ext uri="{FF2B5EF4-FFF2-40B4-BE49-F238E27FC236}">
              <a16:creationId xmlns:a16="http://schemas.microsoft.com/office/drawing/2014/main" id="{211089B4-E123-4821-8744-689BE6490787}"/>
            </a:ext>
          </a:extLst>
        </xdr:cNvPr>
        <xdr:cNvSpPr/>
      </xdr:nvSpPr>
      <xdr:spPr>
        <a:xfrm>
          <a:off x="221107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153941</xdr:rowOff>
    </xdr:from>
    <xdr:ext cx="469744" cy="259045"/>
    <xdr:sp macro="" textlink="">
      <xdr:nvSpPr>
        <xdr:cNvPr id="604" name="【保健センター・保健所】&#10;一人当たり面積該当値テキスト">
          <a:extLst>
            <a:ext uri="{FF2B5EF4-FFF2-40B4-BE49-F238E27FC236}">
              <a16:creationId xmlns:a16="http://schemas.microsoft.com/office/drawing/2014/main" id="{9AF47C69-6EB2-424E-B97F-8CB0D58C7263}"/>
            </a:ext>
          </a:extLst>
        </xdr:cNvPr>
        <xdr:cNvSpPr txBox="1"/>
      </xdr:nvSpPr>
      <xdr:spPr>
        <a:xfrm>
          <a:off x="22199600"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10922</xdr:rowOff>
    </xdr:from>
    <xdr:to>
      <xdr:col>112</xdr:col>
      <xdr:colOff>38100</xdr:colOff>
      <xdr:row>62</xdr:row>
      <xdr:rowOff>112522</xdr:rowOff>
    </xdr:to>
    <xdr:sp macro="" textlink="">
      <xdr:nvSpPr>
        <xdr:cNvPr id="605" name="楕円 604">
          <a:extLst>
            <a:ext uri="{FF2B5EF4-FFF2-40B4-BE49-F238E27FC236}">
              <a16:creationId xmlns:a16="http://schemas.microsoft.com/office/drawing/2014/main" id="{6E14640D-DCCC-45E7-8AD2-40723828F0CE}"/>
            </a:ext>
          </a:extLst>
        </xdr:cNvPr>
        <xdr:cNvSpPr/>
      </xdr:nvSpPr>
      <xdr:spPr>
        <a:xfrm>
          <a:off x="21272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54864</xdr:rowOff>
    </xdr:from>
    <xdr:to>
      <xdr:col>116</xdr:col>
      <xdr:colOff>63500</xdr:colOff>
      <xdr:row>62</xdr:row>
      <xdr:rowOff>61722</xdr:rowOff>
    </xdr:to>
    <xdr:cxnSp macro="">
      <xdr:nvCxnSpPr>
        <xdr:cNvPr id="606" name="直線コネクタ 605">
          <a:extLst>
            <a:ext uri="{FF2B5EF4-FFF2-40B4-BE49-F238E27FC236}">
              <a16:creationId xmlns:a16="http://schemas.microsoft.com/office/drawing/2014/main" id="{40DC496F-E539-4A03-A9F1-77CF4D3A204D}"/>
            </a:ext>
          </a:extLst>
        </xdr:cNvPr>
        <xdr:cNvCxnSpPr/>
      </xdr:nvCxnSpPr>
      <xdr:spPr>
        <a:xfrm flipV="1">
          <a:off x="21323300" y="1068476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17780</xdr:rowOff>
    </xdr:from>
    <xdr:to>
      <xdr:col>107</xdr:col>
      <xdr:colOff>101600</xdr:colOff>
      <xdr:row>62</xdr:row>
      <xdr:rowOff>119380</xdr:rowOff>
    </xdr:to>
    <xdr:sp macro="" textlink="">
      <xdr:nvSpPr>
        <xdr:cNvPr id="607" name="楕円 606">
          <a:extLst>
            <a:ext uri="{FF2B5EF4-FFF2-40B4-BE49-F238E27FC236}">
              <a16:creationId xmlns:a16="http://schemas.microsoft.com/office/drawing/2014/main" id="{47AFCC97-E307-4447-9DCB-E59E315EF0D3}"/>
            </a:ext>
          </a:extLst>
        </xdr:cNvPr>
        <xdr:cNvSpPr/>
      </xdr:nvSpPr>
      <xdr:spPr>
        <a:xfrm>
          <a:off x="20383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61722</xdr:rowOff>
    </xdr:from>
    <xdr:to>
      <xdr:col>111</xdr:col>
      <xdr:colOff>177800</xdr:colOff>
      <xdr:row>62</xdr:row>
      <xdr:rowOff>68580</xdr:rowOff>
    </xdr:to>
    <xdr:cxnSp macro="">
      <xdr:nvCxnSpPr>
        <xdr:cNvPr id="608" name="直線コネクタ 607">
          <a:extLst>
            <a:ext uri="{FF2B5EF4-FFF2-40B4-BE49-F238E27FC236}">
              <a16:creationId xmlns:a16="http://schemas.microsoft.com/office/drawing/2014/main" id="{701D2EBB-42FC-44DB-A9BD-C862FB3924E2}"/>
            </a:ext>
          </a:extLst>
        </xdr:cNvPr>
        <xdr:cNvCxnSpPr/>
      </xdr:nvCxnSpPr>
      <xdr:spPr>
        <a:xfrm flipV="1">
          <a:off x="20434300" y="1069162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26924</xdr:rowOff>
    </xdr:from>
    <xdr:to>
      <xdr:col>102</xdr:col>
      <xdr:colOff>165100</xdr:colOff>
      <xdr:row>62</xdr:row>
      <xdr:rowOff>128524</xdr:rowOff>
    </xdr:to>
    <xdr:sp macro="" textlink="">
      <xdr:nvSpPr>
        <xdr:cNvPr id="609" name="楕円 608">
          <a:extLst>
            <a:ext uri="{FF2B5EF4-FFF2-40B4-BE49-F238E27FC236}">
              <a16:creationId xmlns:a16="http://schemas.microsoft.com/office/drawing/2014/main" id="{884224D8-C6E4-4A08-B22F-940DDC73E503}"/>
            </a:ext>
          </a:extLst>
        </xdr:cNvPr>
        <xdr:cNvSpPr/>
      </xdr:nvSpPr>
      <xdr:spPr>
        <a:xfrm>
          <a:off x="19494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62</xdr:row>
      <xdr:rowOff>77724</xdr:rowOff>
    </xdr:to>
    <xdr:cxnSp macro="">
      <xdr:nvCxnSpPr>
        <xdr:cNvPr id="610" name="直線コネクタ 609">
          <a:extLst>
            <a:ext uri="{FF2B5EF4-FFF2-40B4-BE49-F238E27FC236}">
              <a16:creationId xmlns:a16="http://schemas.microsoft.com/office/drawing/2014/main" id="{137D4488-6F5A-4A0E-BCEC-C589F492D92C}"/>
            </a:ext>
          </a:extLst>
        </xdr:cNvPr>
        <xdr:cNvCxnSpPr/>
      </xdr:nvCxnSpPr>
      <xdr:spPr>
        <a:xfrm flipV="1">
          <a:off x="19545300" y="10698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159512</xdr:rowOff>
    </xdr:from>
    <xdr:to>
      <xdr:col>98</xdr:col>
      <xdr:colOff>38100</xdr:colOff>
      <xdr:row>61</xdr:row>
      <xdr:rowOff>89662</xdr:rowOff>
    </xdr:to>
    <xdr:sp macro="" textlink="">
      <xdr:nvSpPr>
        <xdr:cNvPr id="611" name="楕円 610">
          <a:extLst>
            <a:ext uri="{FF2B5EF4-FFF2-40B4-BE49-F238E27FC236}">
              <a16:creationId xmlns:a16="http://schemas.microsoft.com/office/drawing/2014/main" id="{38DA78A7-B305-469B-9EAC-A23446DDA691}"/>
            </a:ext>
          </a:extLst>
        </xdr:cNvPr>
        <xdr:cNvSpPr/>
      </xdr:nvSpPr>
      <xdr:spPr>
        <a:xfrm>
          <a:off x="18605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38862</xdr:rowOff>
    </xdr:from>
    <xdr:to>
      <xdr:col>102</xdr:col>
      <xdr:colOff>114300</xdr:colOff>
      <xdr:row>62</xdr:row>
      <xdr:rowOff>77724</xdr:rowOff>
    </xdr:to>
    <xdr:cxnSp macro="">
      <xdr:nvCxnSpPr>
        <xdr:cNvPr id="612" name="直線コネクタ 611">
          <a:extLst>
            <a:ext uri="{FF2B5EF4-FFF2-40B4-BE49-F238E27FC236}">
              <a16:creationId xmlns:a16="http://schemas.microsoft.com/office/drawing/2014/main" id="{DCCEDBD4-7FF5-4416-984A-EA468FA6E7FD}"/>
            </a:ext>
          </a:extLst>
        </xdr:cNvPr>
        <xdr:cNvCxnSpPr/>
      </xdr:nvCxnSpPr>
      <xdr:spPr>
        <a:xfrm>
          <a:off x="18656300" y="1049731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613" name="n_1aveValue【保健センター・保健所】&#10;一人当たり面積">
          <a:extLst>
            <a:ext uri="{FF2B5EF4-FFF2-40B4-BE49-F238E27FC236}">
              <a16:creationId xmlns:a16="http://schemas.microsoft.com/office/drawing/2014/main" id="{D47F99E5-AB4C-40AF-89DB-AEDADDCDC498}"/>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614" name="n_2aveValue【保健センター・保健所】&#10;一人当たり面積">
          <a:extLst>
            <a:ext uri="{FF2B5EF4-FFF2-40B4-BE49-F238E27FC236}">
              <a16:creationId xmlns:a16="http://schemas.microsoft.com/office/drawing/2014/main" id="{CB9F1A67-76AA-4DB9-BC03-C514F0633454}"/>
            </a:ext>
          </a:extLst>
        </xdr:cNvPr>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615" name="n_3aveValue【保健センター・保健所】&#10;一人当たり面積">
          <a:extLst>
            <a:ext uri="{FF2B5EF4-FFF2-40B4-BE49-F238E27FC236}">
              <a16:creationId xmlns:a16="http://schemas.microsoft.com/office/drawing/2014/main" id="{F047173D-3454-4194-90F3-9418E5BECDF3}"/>
            </a:ext>
          </a:extLst>
        </xdr:cNvPr>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112793</xdr:rowOff>
    </xdr:from>
    <xdr:ext cx="469744" cy="259045"/>
    <xdr:sp macro="" textlink="">
      <xdr:nvSpPr>
        <xdr:cNvPr id="616" name="n_4aveValue【保健センター・保健所】&#10;一人当たり面積">
          <a:extLst>
            <a:ext uri="{FF2B5EF4-FFF2-40B4-BE49-F238E27FC236}">
              <a16:creationId xmlns:a16="http://schemas.microsoft.com/office/drawing/2014/main" id="{17D44C7B-7463-4C9B-A11B-9EA4A143AB0C}"/>
            </a:ext>
          </a:extLst>
        </xdr:cNvPr>
        <xdr:cNvSpPr txBox="1"/>
      </xdr:nvSpPr>
      <xdr:spPr>
        <a:xfrm>
          <a:off x="184214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103649</xdr:rowOff>
    </xdr:from>
    <xdr:ext cx="469744" cy="259045"/>
    <xdr:sp macro="" textlink="">
      <xdr:nvSpPr>
        <xdr:cNvPr id="617" name="n_1mainValue【保健センター・保健所】&#10;一人当たり面積">
          <a:extLst>
            <a:ext uri="{FF2B5EF4-FFF2-40B4-BE49-F238E27FC236}">
              <a16:creationId xmlns:a16="http://schemas.microsoft.com/office/drawing/2014/main" id="{33188194-542A-4969-8B5B-16ACDB2FBC39}"/>
            </a:ext>
          </a:extLst>
        </xdr:cNvPr>
        <xdr:cNvSpPr txBox="1"/>
      </xdr:nvSpPr>
      <xdr:spPr>
        <a:xfrm>
          <a:off x="210757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110507</xdr:rowOff>
    </xdr:from>
    <xdr:ext cx="469744" cy="259045"/>
    <xdr:sp macro="" textlink="">
      <xdr:nvSpPr>
        <xdr:cNvPr id="618" name="n_2mainValue【保健センター・保健所】&#10;一人当たり面積">
          <a:extLst>
            <a:ext uri="{FF2B5EF4-FFF2-40B4-BE49-F238E27FC236}">
              <a16:creationId xmlns:a16="http://schemas.microsoft.com/office/drawing/2014/main" id="{1751DA7B-EFB0-4162-A966-48A396A03F9F}"/>
            </a:ext>
          </a:extLst>
        </xdr:cNvPr>
        <xdr:cNvSpPr txBox="1"/>
      </xdr:nvSpPr>
      <xdr:spPr>
        <a:xfrm>
          <a:off x="20199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119651</xdr:rowOff>
    </xdr:from>
    <xdr:ext cx="469744" cy="259045"/>
    <xdr:sp macro="" textlink="">
      <xdr:nvSpPr>
        <xdr:cNvPr id="619" name="n_3mainValue【保健センター・保健所】&#10;一人当たり面積">
          <a:extLst>
            <a:ext uri="{FF2B5EF4-FFF2-40B4-BE49-F238E27FC236}">
              <a16:creationId xmlns:a16="http://schemas.microsoft.com/office/drawing/2014/main" id="{3098842C-FE16-4CEF-9214-0DA705178830}"/>
            </a:ext>
          </a:extLst>
        </xdr:cNvPr>
        <xdr:cNvSpPr txBox="1"/>
      </xdr:nvSpPr>
      <xdr:spPr>
        <a:xfrm>
          <a:off x="193104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106189</xdr:rowOff>
    </xdr:from>
    <xdr:ext cx="469744" cy="259045"/>
    <xdr:sp macro="" textlink="">
      <xdr:nvSpPr>
        <xdr:cNvPr id="620" name="n_4mainValue【保健センター・保健所】&#10;一人当たり面積">
          <a:extLst>
            <a:ext uri="{FF2B5EF4-FFF2-40B4-BE49-F238E27FC236}">
              <a16:creationId xmlns:a16="http://schemas.microsoft.com/office/drawing/2014/main" id="{34E95877-4ADC-4E53-ADE1-2E101283D46F}"/>
            </a:ext>
          </a:extLst>
        </xdr:cNvPr>
        <xdr:cNvSpPr txBox="1"/>
      </xdr:nvSpPr>
      <xdr:spPr>
        <a:xfrm>
          <a:off x="184214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3915FB85-881C-42F6-8DD0-DEBA7330077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EEF69A8E-AC85-44E8-BD10-BD783408C3B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BF834F39-A67D-4894-88D7-47D65AE7E97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A78F01F1-2328-4010-8767-647A30E709F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5D5F366C-5AFA-426C-BCA3-38854CAF2FB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57EC0BCE-33E1-4CBC-8106-C9823DB55F9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7E7AED8A-D48A-49D8-BC3E-98EBB4BC4B3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22AE6CB2-1481-4973-BB82-8350A5E08EE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71BA5437-A956-4C91-8170-9566432469E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1BC87AE4-F081-4242-B245-235BF2939E7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5D756CA6-8C9A-49FC-B56F-FF1528DA457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a:extLst>
            <a:ext uri="{FF2B5EF4-FFF2-40B4-BE49-F238E27FC236}">
              <a16:creationId xmlns:a16="http://schemas.microsoft.com/office/drawing/2014/main" id="{1A5EB2F5-604A-4F87-B2D5-16862A9FA8B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3" name="テキスト ボックス 632">
          <a:extLst>
            <a:ext uri="{FF2B5EF4-FFF2-40B4-BE49-F238E27FC236}">
              <a16:creationId xmlns:a16="http://schemas.microsoft.com/office/drawing/2014/main" id="{7FAA3C2D-38DE-40A1-BA28-24A5008E496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a:extLst>
            <a:ext uri="{FF2B5EF4-FFF2-40B4-BE49-F238E27FC236}">
              <a16:creationId xmlns:a16="http://schemas.microsoft.com/office/drawing/2014/main" id="{5FFDA376-EFEC-481A-B66C-BFA8171B653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a:extLst>
            <a:ext uri="{FF2B5EF4-FFF2-40B4-BE49-F238E27FC236}">
              <a16:creationId xmlns:a16="http://schemas.microsoft.com/office/drawing/2014/main" id="{5CE8B538-8386-4EE9-BC41-B958E213143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a:extLst>
            <a:ext uri="{FF2B5EF4-FFF2-40B4-BE49-F238E27FC236}">
              <a16:creationId xmlns:a16="http://schemas.microsoft.com/office/drawing/2014/main" id="{AF4C0A06-7D48-4854-BFAC-48835F0FD61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a:extLst>
            <a:ext uri="{FF2B5EF4-FFF2-40B4-BE49-F238E27FC236}">
              <a16:creationId xmlns:a16="http://schemas.microsoft.com/office/drawing/2014/main" id="{2B43B969-C73C-4767-AECC-5333B11942D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a:extLst>
            <a:ext uri="{FF2B5EF4-FFF2-40B4-BE49-F238E27FC236}">
              <a16:creationId xmlns:a16="http://schemas.microsoft.com/office/drawing/2014/main" id="{C7B270A4-BA26-4479-9856-CD824195DB1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a:extLst>
            <a:ext uri="{FF2B5EF4-FFF2-40B4-BE49-F238E27FC236}">
              <a16:creationId xmlns:a16="http://schemas.microsoft.com/office/drawing/2014/main" id="{BC6825D3-526E-4791-9BD4-7B1AAAB8043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a:extLst>
            <a:ext uri="{FF2B5EF4-FFF2-40B4-BE49-F238E27FC236}">
              <a16:creationId xmlns:a16="http://schemas.microsoft.com/office/drawing/2014/main" id="{D6DF5FE2-1F10-4F4A-99FC-69CC442189D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a:extLst>
            <a:ext uri="{FF2B5EF4-FFF2-40B4-BE49-F238E27FC236}">
              <a16:creationId xmlns:a16="http://schemas.microsoft.com/office/drawing/2014/main" id="{A6E8C017-DD5F-46B8-8557-319656842B4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a:extLst>
            <a:ext uri="{FF2B5EF4-FFF2-40B4-BE49-F238E27FC236}">
              <a16:creationId xmlns:a16="http://schemas.microsoft.com/office/drawing/2014/main" id="{26FDB2F0-8C1D-4929-9DDB-CE514F0C992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3" name="テキスト ボックス 642">
          <a:extLst>
            <a:ext uri="{FF2B5EF4-FFF2-40B4-BE49-F238E27FC236}">
              <a16:creationId xmlns:a16="http://schemas.microsoft.com/office/drawing/2014/main" id="{072A68BE-8EC5-4438-BBC7-8C5E8CA966E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20296F6B-6513-46E0-8CFF-250A601BD76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373259EE-E9BF-4EB6-B347-13CA95C79DD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646" name="直線コネクタ 645">
          <a:extLst>
            <a:ext uri="{FF2B5EF4-FFF2-40B4-BE49-F238E27FC236}">
              <a16:creationId xmlns:a16="http://schemas.microsoft.com/office/drawing/2014/main" id="{5F106EA9-7DF2-445A-B501-93F89BA99FC5}"/>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8D7FA996-BAEB-452D-BAED-F1E104AC2BA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8" name="直線コネクタ 647">
          <a:extLst>
            <a:ext uri="{FF2B5EF4-FFF2-40B4-BE49-F238E27FC236}">
              <a16:creationId xmlns:a16="http://schemas.microsoft.com/office/drawing/2014/main" id="{3907CBE2-825F-4AD4-877E-B07353BF56F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649" name="【消防施設】&#10;有形固定資産減価償却率最大値テキスト">
          <a:extLst>
            <a:ext uri="{FF2B5EF4-FFF2-40B4-BE49-F238E27FC236}">
              <a16:creationId xmlns:a16="http://schemas.microsoft.com/office/drawing/2014/main" id="{208752C9-D86D-408D-94D2-1E02F462B72C}"/>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50" name="直線コネクタ 649">
          <a:extLst>
            <a:ext uri="{FF2B5EF4-FFF2-40B4-BE49-F238E27FC236}">
              <a16:creationId xmlns:a16="http://schemas.microsoft.com/office/drawing/2014/main" id="{A3BCD1E9-1AB2-4AB0-AF9F-AC2D82C88A43}"/>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ECA1AAC5-09DF-42EE-8035-0BD83FBD0EFB}"/>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652" name="フローチャート: 判断 651">
          <a:extLst>
            <a:ext uri="{FF2B5EF4-FFF2-40B4-BE49-F238E27FC236}">
              <a16:creationId xmlns:a16="http://schemas.microsoft.com/office/drawing/2014/main" id="{D6E918B5-7F82-4AF3-989A-BA9F3461543B}"/>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653" name="フローチャート: 判断 652">
          <a:extLst>
            <a:ext uri="{FF2B5EF4-FFF2-40B4-BE49-F238E27FC236}">
              <a16:creationId xmlns:a16="http://schemas.microsoft.com/office/drawing/2014/main" id="{2C510B38-9B83-4096-A587-61AFF8AA9058}"/>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654" name="フローチャート: 判断 653">
          <a:extLst>
            <a:ext uri="{FF2B5EF4-FFF2-40B4-BE49-F238E27FC236}">
              <a16:creationId xmlns:a16="http://schemas.microsoft.com/office/drawing/2014/main" id="{F38C3437-D935-47C4-8496-D7EF67E3016F}"/>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655" name="フローチャート: 判断 654">
          <a:extLst>
            <a:ext uri="{FF2B5EF4-FFF2-40B4-BE49-F238E27FC236}">
              <a16:creationId xmlns:a16="http://schemas.microsoft.com/office/drawing/2014/main" id="{169D9BCF-BA6E-48DF-A513-C354EF11F784}"/>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656" name="フローチャート: 判断 655">
          <a:extLst>
            <a:ext uri="{FF2B5EF4-FFF2-40B4-BE49-F238E27FC236}">
              <a16:creationId xmlns:a16="http://schemas.microsoft.com/office/drawing/2014/main" id="{49937E38-9593-4A46-A524-C81228ECAA60}"/>
            </a:ext>
          </a:extLst>
        </xdr:cNvPr>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FCD725CD-9EEC-47F2-AD03-6A45F6B4221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2911AA6A-794D-433E-BF48-92F54A38AC5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83CD7B45-CEC7-4DB6-809D-E2E742D1B0A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540E1C2E-4E05-43B3-924F-391C9B17C0D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AD6FA40-53E4-45FE-91FB-3784B7CF399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1995</xdr:rowOff>
    </xdr:from>
    <xdr:to>
      <xdr:col>85</xdr:col>
      <xdr:colOff>177800</xdr:colOff>
      <xdr:row>82</xdr:row>
      <xdr:rowOff>103595</xdr:rowOff>
    </xdr:to>
    <xdr:sp macro="" textlink="">
      <xdr:nvSpPr>
        <xdr:cNvPr id="662" name="楕円 661">
          <a:extLst>
            <a:ext uri="{FF2B5EF4-FFF2-40B4-BE49-F238E27FC236}">
              <a16:creationId xmlns:a16="http://schemas.microsoft.com/office/drawing/2014/main" id="{252A39BC-63CF-4043-92A1-6848E01D2C23}"/>
            </a:ext>
          </a:extLst>
        </xdr:cNvPr>
        <xdr:cNvSpPr/>
      </xdr:nvSpPr>
      <xdr:spPr>
        <a:xfrm>
          <a:off x="162687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24872</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4081EA27-D3DA-4129-B3EB-DFECE562BF7C}"/>
            </a:ext>
          </a:extLst>
        </xdr:cNvPr>
        <xdr:cNvSpPr txBox="1"/>
      </xdr:nvSpPr>
      <xdr:spPr>
        <a:xfrm>
          <a:off x="16357600" y="139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111398</xdr:rowOff>
    </xdr:from>
    <xdr:to>
      <xdr:col>81</xdr:col>
      <xdr:colOff>101600</xdr:colOff>
      <xdr:row>81</xdr:row>
      <xdr:rowOff>41548</xdr:rowOff>
    </xdr:to>
    <xdr:sp macro="" textlink="">
      <xdr:nvSpPr>
        <xdr:cNvPr id="664" name="楕円 663">
          <a:extLst>
            <a:ext uri="{FF2B5EF4-FFF2-40B4-BE49-F238E27FC236}">
              <a16:creationId xmlns:a16="http://schemas.microsoft.com/office/drawing/2014/main" id="{8FE333C5-B7FC-47C3-9D02-633706E9BABC}"/>
            </a:ext>
          </a:extLst>
        </xdr:cNvPr>
        <xdr:cNvSpPr/>
      </xdr:nvSpPr>
      <xdr:spPr>
        <a:xfrm>
          <a:off x="154305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162198</xdr:rowOff>
    </xdr:from>
    <xdr:to>
      <xdr:col>85</xdr:col>
      <xdr:colOff>127000</xdr:colOff>
      <xdr:row>82</xdr:row>
      <xdr:rowOff>52795</xdr:rowOff>
    </xdr:to>
    <xdr:cxnSp macro="">
      <xdr:nvCxnSpPr>
        <xdr:cNvPr id="665" name="直線コネクタ 664">
          <a:extLst>
            <a:ext uri="{FF2B5EF4-FFF2-40B4-BE49-F238E27FC236}">
              <a16:creationId xmlns:a16="http://schemas.microsoft.com/office/drawing/2014/main" id="{042FF288-326F-4461-A6E2-060353148C52}"/>
            </a:ext>
          </a:extLst>
        </xdr:cNvPr>
        <xdr:cNvCxnSpPr/>
      </xdr:nvCxnSpPr>
      <xdr:spPr>
        <a:xfrm>
          <a:off x="15481300" y="13878198"/>
          <a:ext cx="838200" cy="23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98334</xdr:rowOff>
    </xdr:from>
    <xdr:to>
      <xdr:col>76</xdr:col>
      <xdr:colOff>165100</xdr:colOff>
      <xdr:row>81</xdr:row>
      <xdr:rowOff>28484</xdr:rowOff>
    </xdr:to>
    <xdr:sp macro="" textlink="">
      <xdr:nvSpPr>
        <xdr:cNvPr id="666" name="楕円 665">
          <a:extLst>
            <a:ext uri="{FF2B5EF4-FFF2-40B4-BE49-F238E27FC236}">
              <a16:creationId xmlns:a16="http://schemas.microsoft.com/office/drawing/2014/main" id="{88CC3694-DC4D-4E9D-BAFD-776971544952}"/>
            </a:ext>
          </a:extLst>
        </xdr:cNvPr>
        <xdr:cNvSpPr/>
      </xdr:nvSpPr>
      <xdr:spPr>
        <a:xfrm>
          <a:off x="14541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149134</xdr:rowOff>
    </xdr:from>
    <xdr:to>
      <xdr:col>81</xdr:col>
      <xdr:colOff>50800</xdr:colOff>
      <xdr:row>80</xdr:row>
      <xdr:rowOff>162198</xdr:rowOff>
    </xdr:to>
    <xdr:cxnSp macro="">
      <xdr:nvCxnSpPr>
        <xdr:cNvPr id="667" name="直線コネクタ 666">
          <a:extLst>
            <a:ext uri="{FF2B5EF4-FFF2-40B4-BE49-F238E27FC236}">
              <a16:creationId xmlns:a16="http://schemas.microsoft.com/office/drawing/2014/main" id="{BAC77B72-3EE4-44A8-807A-452655C708C6}"/>
            </a:ext>
          </a:extLst>
        </xdr:cNvPr>
        <xdr:cNvCxnSpPr/>
      </xdr:nvCxnSpPr>
      <xdr:spPr>
        <a:xfrm>
          <a:off x="14592300" y="13865134"/>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130992</xdr:rowOff>
    </xdr:from>
    <xdr:to>
      <xdr:col>72</xdr:col>
      <xdr:colOff>38100</xdr:colOff>
      <xdr:row>81</xdr:row>
      <xdr:rowOff>61142</xdr:rowOff>
    </xdr:to>
    <xdr:sp macro="" textlink="">
      <xdr:nvSpPr>
        <xdr:cNvPr id="668" name="楕円 667">
          <a:extLst>
            <a:ext uri="{FF2B5EF4-FFF2-40B4-BE49-F238E27FC236}">
              <a16:creationId xmlns:a16="http://schemas.microsoft.com/office/drawing/2014/main" id="{7A0424CE-8EF3-4C01-9252-A4B8A5C6DC90}"/>
            </a:ext>
          </a:extLst>
        </xdr:cNvPr>
        <xdr:cNvSpPr/>
      </xdr:nvSpPr>
      <xdr:spPr>
        <a:xfrm>
          <a:off x="136525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149134</xdr:rowOff>
    </xdr:from>
    <xdr:to>
      <xdr:col>76</xdr:col>
      <xdr:colOff>114300</xdr:colOff>
      <xdr:row>81</xdr:row>
      <xdr:rowOff>10342</xdr:rowOff>
    </xdr:to>
    <xdr:cxnSp macro="">
      <xdr:nvCxnSpPr>
        <xdr:cNvPr id="669" name="直線コネクタ 668">
          <a:extLst>
            <a:ext uri="{FF2B5EF4-FFF2-40B4-BE49-F238E27FC236}">
              <a16:creationId xmlns:a16="http://schemas.microsoft.com/office/drawing/2014/main" id="{D3734A7C-3141-4631-AA0B-98C789802A8E}"/>
            </a:ext>
          </a:extLst>
        </xdr:cNvPr>
        <xdr:cNvCxnSpPr/>
      </xdr:nvCxnSpPr>
      <xdr:spPr>
        <a:xfrm flipV="1">
          <a:off x="13703300" y="138651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140788</xdr:rowOff>
    </xdr:from>
    <xdr:to>
      <xdr:col>67</xdr:col>
      <xdr:colOff>101600</xdr:colOff>
      <xdr:row>81</xdr:row>
      <xdr:rowOff>70938</xdr:rowOff>
    </xdr:to>
    <xdr:sp macro="" textlink="">
      <xdr:nvSpPr>
        <xdr:cNvPr id="670" name="楕円 669">
          <a:extLst>
            <a:ext uri="{FF2B5EF4-FFF2-40B4-BE49-F238E27FC236}">
              <a16:creationId xmlns:a16="http://schemas.microsoft.com/office/drawing/2014/main" id="{864B943A-EA83-498C-BB8A-62CD3AAB5F97}"/>
            </a:ext>
          </a:extLst>
        </xdr:cNvPr>
        <xdr:cNvSpPr/>
      </xdr:nvSpPr>
      <xdr:spPr>
        <a:xfrm>
          <a:off x="12763500" y="13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10342</xdr:rowOff>
    </xdr:from>
    <xdr:to>
      <xdr:col>71</xdr:col>
      <xdr:colOff>177800</xdr:colOff>
      <xdr:row>81</xdr:row>
      <xdr:rowOff>20138</xdr:rowOff>
    </xdr:to>
    <xdr:cxnSp macro="">
      <xdr:nvCxnSpPr>
        <xdr:cNvPr id="671" name="直線コネクタ 670">
          <a:extLst>
            <a:ext uri="{FF2B5EF4-FFF2-40B4-BE49-F238E27FC236}">
              <a16:creationId xmlns:a16="http://schemas.microsoft.com/office/drawing/2014/main" id="{121BB57E-B140-4E89-B17A-64C43F757545}"/>
            </a:ext>
          </a:extLst>
        </xdr:cNvPr>
        <xdr:cNvCxnSpPr/>
      </xdr:nvCxnSpPr>
      <xdr:spPr>
        <a:xfrm flipV="1">
          <a:off x="12814300" y="1389779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672" name="n_1aveValue【消防施設】&#10;有形固定資産減価償却率">
          <a:extLst>
            <a:ext uri="{FF2B5EF4-FFF2-40B4-BE49-F238E27FC236}">
              <a16:creationId xmlns:a16="http://schemas.microsoft.com/office/drawing/2014/main" id="{66AB8BDD-AEA2-4FB6-8CBA-91098680DD77}"/>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673" name="n_2aveValue【消防施設】&#10;有形固定資産減価償却率">
          <a:extLst>
            <a:ext uri="{FF2B5EF4-FFF2-40B4-BE49-F238E27FC236}">
              <a16:creationId xmlns:a16="http://schemas.microsoft.com/office/drawing/2014/main" id="{1D41359C-7039-41D1-AA17-6651CDE0973E}"/>
            </a:ext>
          </a:extLst>
        </xdr:cNvPr>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674" name="n_3aveValue【消防施設】&#10;有形固定資産減価償却率">
          <a:extLst>
            <a:ext uri="{FF2B5EF4-FFF2-40B4-BE49-F238E27FC236}">
              <a16:creationId xmlns:a16="http://schemas.microsoft.com/office/drawing/2014/main" id="{47CF4863-B12C-404A-8AC4-B3E5F41E794B}"/>
            </a:ext>
          </a:extLst>
        </xdr:cNvPr>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135545</xdr:rowOff>
    </xdr:from>
    <xdr:ext cx="405111" cy="259045"/>
    <xdr:sp macro="" textlink="">
      <xdr:nvSpPr>
        <xdr:cNvPr id="675" name="n_4aveValue【消防施設】&#10;有形固定資産減価償却率">
          <a:extLst>
            <a:ext uri="{FF2B5EF4-FFF2-40B4-BE49-F238E27FC236}">
              <a16:creationId xmlns:a16="http://schemas.microsoft.com/office/drawing/2014/main" id="{7717A7A5-014F-4D17-85AD-9131C9B5A0A7}"/>
            </a:ext>
          </a:extLst>
        </xdr:cNvPr>
        <xdr:cNvSpPr txBox="1"/>
      </xdr:nvSpPr>
      <xdr:spPr>
        <a:xfrm>
          <a:off x="12611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58075</xdr:rowOff>
    </xdr:from>
    <xdr:ext cx="405111" cy="259045"/>
    <xdr:sp macro="" textlink="">
      <xdr:nvSpPr>
        <xdr:cNvPr id="676" name="n_1mainValue【消防施設】&#10;有形固定資産減価償却率">
          <a:extLst>
            <a:ext uri="{FF2B5EF4-FFF2-40B4-BE49-F238E27FC236}">
              <a16:creationId xmlns:a16="http://schemas.microsoft.com/office/drawing/2014/main" id="{50A3163A-60C1-4F35-A99E-ECFC1E8007AD}"/>
            </a:ext>
          </a:extLst>
        </xdr:cNvPr>
        <xdr:cNvSpPr txBox="1"/>
      </xdr:nvSpPr>
      <xdr:spPr>
        <a:xfrm>
          <a:off x="152660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45011</xdr:rowOff>
    </xdr:from>
    <xdr:ext cx="405111" cy="259045"/>
    <xdr:sp macro="" textlink="">
      <xdr:nvSpPr>
        <xdr:cNvPr id="677" name="n_2mainValue【消防施設】&#10;有形固定資産減価償却率">
          <a:extLst>
            <a:ext uri="{FF2B5EF4-FFF2-40B4-BE49-F238E27FC236}">
              <a16:creationId xmlns:a16="http://schemas.microsoft.com/office/drawing/2014/main" id="{E47D82D3-292D-4ACA-BC7C-41B0A997829E}"/>
            </a:ext>
          </a:extLst>
        </xdr:cNvPr>
        <xdr:cNvSpPr txBox="1"/>
      </xdr:nvSpPr>
      <xdr:spPr>
        <a:xfrm>
          <a:off x="143897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77669</xdr:rowOff>
    </xdr:from>
    <xdr:ext cx="405111" cy="259045"/>
    <xdr:sp macro="" textlink="">
      <xdr:nvSpPr>
        <xdr:cNvPr id="678" name="n_3mainValue【消防施設】&#10;有形固定資産減価償却率">
          <a:extLst>
            <a:ext uri="{FF2B5EF4-FFF2-40B4-BE49-F238E27FC236}">
              <a16:creationId xmlns:a16="http://schemas.microsoft.com/office/drawing/2014/main" id="{210BDAB6-74E3-4020-BC73-3DF6C8894B56}"/>
            </a:ext>
          </a:extLst>
        </xdr:cNvPr>
        <xdr:cNvSpPr txBox="1"/>
      </xdr:nvSpPr>
      <xdr:spPr>
        <a:xfrm>
          <a:off x="135007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87465</xdr:rowOff>
    </xdr:from>
    <xdr:ext cx="405111" cy="259045"/>
    <xdr:sp macro="" textlink="">
      <xdr:nvSpPr>
        <xdr:cNvPr id="679" name="n_4mainValue【消防施設】&#10;有形固定資産減価償却率">
          <a:extLst>
            <a:ext uri="{FF2B5EF4-FFF2-40B4-BE49-F238E27FC236}">
              <a16:creationId xmlns:a16="http://schemas.microsoft.com/office/drawing/2014/main" id="{54BA84D5-3A14-4AFF-92DE-2970F3E0A3BE}"/>
            </a:ext>
          </a:extLst>
        </xdr:cNvPr>
        <xdr:cNvSpPr txBox="1"/>
      </xdr:nvSpPr>
      <xdr:spPr>
        <a:xfrm>
          <a:off x="12611744" y="1363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AF22D384-ECFB-40C4-B5E5-AD4DA94950B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B85435A1-482F-476E-82EA-93C18A55304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886019C7-2B14-4E59-BCBD-E226560013E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F4591B7-3832-4C94-8B22-EB98EAF7650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AEE9620D-5786-42B5-A296-E850B088215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FECA40FD-1CC2-4489-A5CC-13DD89C7546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12B7B8B4-AFE4-4E54-A544-AFA7FE93E19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DB831F9F-8DF6-4D50-A6FE-A9B232AF256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FFDAEF8F-1E57-454F-84D1-E7EAF8F8095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CAE02646-040A-4A9A-89C3-9043BA76098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a:extLst>
            <a:ext uri="{FF2B5EF4-FFF2-40B4-BE49-F238E27FC236}">
              <a16:creationId xmlns:a16="http://schemas.microsoft.com/office/drawing/2014/main" id="{0260FE86-6FD9-4797-803C-8C7F94C4ED3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a:extLst>
            <a:ext uri="{FF2B5EF4-FFF2-40B4-BE49-F238E27FC236}">
              <a16:creationId xmlns:a16="http://schemas.microsoft.com/office/drawing/2014/main" id="{2BBAE1A1-ED16-4B53-82D0-FF08E2A3C7D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a:extLst>
            <a:ext uri="{FF2B5EF4-FFF2-40B4-BE49-F238E27FC236}">
              <a16:creationId xmlns:a16="http://schemas.microsoft.com/office/drawing/2014/main" id="{30A8B4D5-E457-41EC-B5E2-5B5E9B9B2F9F}"/>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a:extLst>
            <a:ext uri="{FF2B5EF4-FFF2-40B4-BE49-F238E27FC236}">
              <a16:creationId xmlns:a16="http://schemas.microsoft.com/office/drawing/2014/main" id="{9411EC0A-548D-42F4-9A45-1E65FDF4D72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a:extLst>
            <a:ext uri="{FF2B5EF4-FFF2-40B4-BE49-F238E27FC236}">
              <a16:creationId xmlns:a16="http://schemas.microsoft.com/office/drawing/2014/main" id="{167AC175-4B3C-4769-AE7C-6D40BB1B638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a:extLst>
            <a:ext uri="{FF2B5EF4-FFF2-40B4-BE49-F238E27FC236}">
              <a16:creationId xmlns:a16="http://schemas.microsoft.com/office/drawing/2014/main" id="{FE8B8F23-5B62-43AC-BEEC-43FBA646D5C5}"/>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a:extLst>
            <a:ext uri="{FF2B5EF4-FFF2-40B4-BE49-F238E27FC236}">
              <a16:creationId xmlns:a16="http://schemas.microsoft.com/office/drawing/2014/main" id="{4FA1E3C4-88D2-40C4-9DAF-41F4FB053A9F}"/>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a:extLst>
            <a:ext uri="{FF2B5EF4-FFF2-40B4-BE49-F238E27FC236}">
              <a16:creationId xmlns:a16="http://schemas.microsoft.com/office/drawing/2014/main" id="{976CCF25-16CC-4B23-A6BE-50B7F6DADAD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a:extLst>
            <a:ext uri="{FF2B5EF4-FFF2-40B4-BE49-F238E27FC236}">
              <a16:creationId xmlns:a16="http://schemas.microsoft.com/office/drawing/2014/main" id="{7F80F85F-D3E8-4E11-8043-0ACB8612487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a:extLst>
            <a:ext uri="{FF2B5EF4-FFF2-40B4-BE49-F238E27FC236}">
              <a16:creationId xmlns:a16="http://schemas.microsoft.com/office/drawing/2014/main" id="{EBA5A1C3-25A5-436F-80BA-9ADC9D4F4FD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a:extLst>
            <a:ext uri="{FF2B5EF4-FFF2-40B4-BE49-F238E27FC236}">
              <a16:creationId xmlns:a16="http://schemas.microsoft.com/office/drawing/2014/main" id="{EFD2AA73-F3ED-48F1-ADF6-6A5EE0D09535}"/>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a:extLst>
            <a:ext uri="{FF2B5EF4-FFF2-40B4-BE49-F238E27FC236}">
              <a16:creationId xmlns:a16="http://schemas.microsoft.com/office/drawing/2014/main" id="{E379766D-4C3A-4DE5-89E4-3FA394BE79B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82B7BE6-E340-4B60-BA08-8A75833E65D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91441A2B-02CB-4332-836B-EDC7420624B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05E720A3-C474-421E-AA88-C7BE7878041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705" name="直線コネクタ 704">
          <a:extLst>
            <a:ext uri="{FF2B5EF4-FFF2-40B4-BE49-F238E27FC236}">
              <a16:creationId xmlns:a16="http://schemas.microsoft.com/office/drawing/2014/main" id="{AFBF2BA6-9C1D-46CC-8A3C-7E5DF4381C35}"/>
            </a:ext>
          </a:extLst>
        </xdr:cNvPr>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706" name="【消防施設】&#10;一人当たり面積最小値テキスト">
          <a:extLst>
            <a:ext uri="{FF2B5EF4-FFF2-40B4-BE49-F238E27FC236}">
              <a16:creationId xmlns:a16="http://schemas.microsoft.com/office/drawing/2014/main" id="{C884C48A-C15E-4EA0-91D4-FD3FD344F4A0}"/>
            </a:ext>
          </a:extLst>
        </xdr:cNvPr>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707" name="直線コネクタ 706">
          <a:extLst>
            <a:ext uri="{FF2B5EF4-FFF2-40B4-BE49-F238E27FC236}">
              <a16:creationId xmlns:a16="http://schemas.microsoft.com/office/drawing/2014/main" id="{E4254B69-6E0F-4C8F-B732-9D5F52E18937}"/>
            </a:ext>
          </a:extLst>
        </xdr:cNvPr>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708" name="【消防施設】&#10;一人当たり面積最大値テキスト">
          <a:extLst>
            <a:ext uri="{FF2B5EF4-FFF2-40B4-BE49-F238E27FC236}">
              <a16:creationId xmlns:a16="http://schemas.microsoft.com/office/drawing/2014/main" id="{6F466786-E891-4A3B-A5BF-4F83233B6762}"/>
            </a:ext>
          </a:extLst>
        </xdr:cNvPr>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709" name="直線コネクタ 708">
          <a:extLst>
            <a:ext uri="{FF2B5EF4-FFF2-40B4-BE49-F238E27FC236}">
              <a16:creationId xmlns:a16="http://schemas.microsoft.com/office/drawing/2014/main" id="{7232CDBB-F30A-4710-BFAA-340968C1E22A}"/>
            </a:ext>
          </a:extLst>
        </xdr:cNvPr>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10721</xdr:rowOff>
    </xdr:from>
    <xdr:ext cx="469744" cy="259045"/>
    <xdr:sp macro="" textlink="">
      <xdr:nvSpPr>
        <xdr:cNvPr id="710" name="【消防施設】&#10;一人当たり面積平均値テキスト">
          <a:extLst>
            <a:ext uri="{FF2B5EF4-FFF2-40B4-BE49-F238E27FC236}">
              <a16:creationId xmlns:a16="http://schemas.microsoft.com/office/drawing/2014/main" id="{E320FBC2-8E9B-4468-9254-851610A2CB34}"/>
            </a:ext>
          </a:extLst>
        </xdr:cNvPr>
        <xdr:cNvSpPr txBox="1"/>
      </xdr:nvSpPr>
      <xdr:spPr>
        <a:xfrm>
          <a:off x="22199600" y="1441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711" name="フローチャート: 判断 710">
          <a:extLst>
            <a:ext uri="{FF2B5EF4-FFF2-40B4-BE49-F238E27FC236}">
              <a16:creationId xmlns:a16="http://schemas.microsoft.com/office/drawing/2014/main" id="{17F423D6-33FE-4C8B-8EDF-3BE35D2EA214}"/>
            </a:ext>
          </a:extLst>
        </xdr:cNvPr>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712" name="フローチャート: 判断 711">
          <a:extLst>
            <a:ext uri="{FF2B5EF4-FFF2-40B4-BE49-F238E27FC236}">
              <a16:creationId xmlns:a16="http://schemas.microsoft.com/office/drawing/2014/main" id="{301DA2D1-A558-47C4-8E0B-D1365E090867}"/>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713" name="フローチャート: 判断 712">
          <a:extLst>
            <a:ext uri="{FF2B5EF4-FFF2-40B4-BE49-F238E27FC236}">
              <a16:creationId xmlns:a16="http://schemas.microsoft.com/office/drawing/2014/main" id="{56254ABC-D1CF-4218-AB3B-0C5D64071EFB}"/>
            </a:ext>
          </a:extLst>
        </xdr:cNvPr>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714" name="フローチャート: 判断 713">
          <a:extLst>
            <a:ext uri="{FF2B5EF4-FFF2-40B4-BE49-F238E27FC236}">
              <a16:creationId xmlns:a16="http://schemas.microsoft.com/office/drawing/2014/main" id="{0C77FD6D-DB86-4DCD-83DC-34E2393E02AB}"/>
            </a:ext>
          </a:extLst>
        </xdr:cNvPr>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715" name="フローチャート: 判断 714">
          <a:extLst>
            <a:ext uri="{FF2B5EF4-FFF2-40B4-BE49-F238E27FC236}">
              <a16:creationId xmlns:a16="http://schemas.microsoft.com/office/drawing/2014/main" id="{3470C0A0-1F85-4A48-BA1B-0EEADEE776AF}"/>
            </a:ext>
          </a:extLst>
        </xdr:cNvPr>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D117BDF-00DF-41AA-8F02-5C37E946FB2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C483353-B4C3-467B-BFE5-91EF3AE527E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A3D31301-C038-4E87-A133-76CBBC44CD0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1B8681E-A8F6-482D-96D6-B7A1F0DC5B6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E7EE8D9F-8B76-4406-9134-D7F7AC7F1B7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72208</xdr:rowOff>
    </xdr:from>
    <xdr:to>
      <xdr:col>116</xdr:col>
      <xdr:colOff>114300</xdr:colOff>
      <xdr:row>87</xdr:row>
      <xdr:rowOff>2358</xdr:rowOff>
    </xdr:to>
    <xdr:sp macro="" textlink="">
      <xdr:nvSpPr>
        <xdr:cNvPr id="721" name="楕円 720">
          <a:extLst>
            <a:ext uri="{FF2B5EF4-FFF2-40B4-BE49-F238E27FC236}">
              <a16:creationId xmlns:a16="http://schemas.microsoft.com/office/drawing/2014/main" id="{3DA8AE66-86E3-4897-973C-E71ECB3CD2F6}"/>
            </a:ext>
          </a:extLst>
        </xdr:cNvPr>
        <xdr:cNvSpPr/>
      </xdr:nvSpPr>
      <xdr:spPr>
        <a:xfrm>
          <a:off x="22110700" y="148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158585</xdr:rowOff>
    </xdr:from>
    <xdr:ext cx="469744" cy="259045"/>
    <xdr:sp macro="" textlink="">
      <xdr:nvSpPr>
        <xdr:cNvPr id="722" name="【消防施設】&#10;一人当たり面積該当値テキスト">
          <a:extLst>
            <a:ext uri="{FF2B5EF4-FFF2-40B4-BE49-F238E27FC236}">
              <a16:creationId xmlns:a16="http://schemas.microsoft.com/office/drawing/2014/main" id="{5F45151E-05F1-4211-B96E-ACAD49A14FA6}"/>
            </a:ext>
          </a:extLst>
        </xdr:cNvPr>
        <xdr:cNvSpPr txBox="1"/>
      </xdr:nvSpPr>
      <xdr:spPr>
        <a:xfrm>
          <a:off x="22199600" y="1473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70031</xdr:rowOff>
    </xdr:from>
    <xdr:to>
      <xdr:col>112</xdr:col>
      <xdr:colOff>38100</xdr:colOff>
      <xdr:row>87</xdr:row>
      <xdr:rowOff>181</xdr:rowOff>
    </xdr:to>
    <xdr:sp macro="" textlink="">
      <xdr:nvSpPr>
        <xdr:cNvPr id="723" name="楕円 722">
          <a:extLst>
            <a:ext uri="{FF2B5EF4-FFF2-40B4-BE49-F238E27FC236}">
              <a16:creationId xmlns:a16="http://schemas.microsoft.com/office/drawing/2014/main" id="{313FF3C3-4A3C-4941-85B8-3881E04924DC}"/>
            </a:ext>
          </a:extLst>
        </xdr:cNvPr>
        <xdr:cNvSpPr/>
      </xdr:nvSpPr>
      <xdr:spPr>
        <a:xfrm>
          <a:off x="21272500" y="1481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120831</xdr:rowOff>
    </xdr:from>
    <xdr:to>
      <xdr:col>116</xdr:col>
      <xdr:colOff>63500</xdr:colOff>
      <xdr:row>86</xdr:row>
      <xdr:rowOff>123008</xdr:rowOff>
    </xdr:to>
    <xdr:cxnSp macro="">
      <xdr:nvCxnSpPr>
        <xdr:cNvPr id="724" name="直線コネクタ 723">
          <a:extLst>
            <a:ext uri="{FF2B5EF4-FFF2-40B4-BE49-F238E27FC236}">
              <a16:creationId xmlns:a16="http://schemas.microsoft.com/office/drawing/2014/main" id="{1DEB7E10-72DC-47DB-9545-5D8E18DA7221}"/>
            </a:ext>
          </a:extLst>
        </xdr:cNvPr>
        <xdr:cNvCxnSpPr/>
      </xdr:nvCxnSpPr>
      <xdr:spPr>
        <a:xfrm>
          <a:off x="21323300" y="14865531"/>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78739</xdr:rowOff>
    </xdr:from>
    <xdr:to>
      <xdr:col>107</xdr:col>
      <xdr:colOff>101600</xdr:colOff>
      <xdr:row>87</xdr:row>
      <xdr:rowOff>8889</xdr:rowOff>
    </xdr:to>
    <xdr:sp macro="" textlink="">
      <xdr:nvSpPr>
        <xdr:cNvPr id="725" name="楕円 724">
          <a:extLst>
            <a:ext uri="{FF2B5EF4-FFF2-40B4-BE49-F238E27FC236}">
              <a16:creationId xmlns:a16="http://schemas.microsoft.com/office/drawing/2014/main" id="{E9A00AE2-CD7B-415E-983C-2DDE51FBFB15}"/>
            </a:ext>
          </a:extLst>
        </xdr:cNvPr>
        <xdr:cNvSpPr/>
      </xdr:nvSpPr>
      <xdr:spPr>
        <a:xfrm>
          <a:off x="20383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120831</xdr:rowOff>
    </xdr:from>
    <xdr:to>
      <xdr:col>111</xdr:col>
      <xdr:colOff>177800</xdr:colOff>
      <xdr:row>86</xdr:row>
      <xdr:rowOff>129539</xdr:rowOff>
    </xdr:to>
    <xdr:cxnSp macro="">
      <xdr:nvCxnSpPr>
        <xdr:cNvPr id="726" name="直線コネクタ 725">
          <a:extLst>
            <a:ext uri="{FF2B5EF4-FFF2-40B4-BE49-F238E27FC236}">
              <a16:creationId xmlns:a16="http://schemas.microsoft.com/office/drawing/2014/main" id="{75A7E67B-EFEB-488F-BA9D-DBEABF8D7DAF}"/>
            </a:ext>
          </a:extLst>
        </xdr:cNvPr>
        <xdr:cNvCxnSpPr/>
      </xdr:nvCxnSpPr>
      <xdr:spPr>
        <a:xfrm flipV="1">
          <a:off x="20434300" y="14865531"/>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72208</xdr:rowOff>
    </xdr:from>
    <xdr:to>
      <xdr:col>102</xdr:col>
      <xdr:colOff>165100</xdr:colOff>
      <xdr:row>87</xdr:row>
      <xdr:rowOff>2358</xdr:rowOff>
    </xdr:to>
    <xdr:sp macro="" textlink="">
      <xdr:nvSpPr>
        <xdr:cNvPr id="727" name="楕円 726">
          <a:extLst>
            <a:ext uri="{FF2B5EF4-FFF2-40B4-BE49-F238E27FC236}">
              <a16:creationId xmlns:a16="http://schemas.microsoft.com/office/drawing/2014/main" id="{0692945A-BE4C-46E5-B8E4-FDC8DFEBFFAC}"/>
            </a:ext>
          </a:extLst>
        </xdr:cNvPr>
        <xdr:cNvSpPr/>
      </xdr:nvSpPr>
      <xdr:spPr>
        <a:xfrm>
          <a:off x="19494500" y="1481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123008</xdr:rowOff>
    </xdr:from>
    <xdr:to>
      <xdr:col>107</xdr:col>
      <xdr:colOff>50800</xdr:colOff>
      <xdr:row>86</xdr:row>
      <xdr:rowOff>129539</xdr:rowOff>
    </xdr:to>
    <xdr:cxnSp macro="">
      <xdr:nvCxnSpPr>
        <xdr:cNvPr id="728" name="直線コネクタ 727">
          <a:extLst>
            <a:ext uri="{FF2B5EF4-FFF2-40B4-BE49-F238E27FC236}">
              <a16:creationId xmlns:a16="http://schemas.microsoft.com/office/drawing/2014/main" id="{FB191206-04E1-4D98-955B-2A95CF20D4AD}"/>
            </a:ext>
          </a:extLst>
        </xdr:cNvPr>
        <xdr:cNvCxnSpPr/>
      </xdr:nvCxnSpPr>
      <xdr:spPr>
        <a:xfrm>
          <a:off x="19545300" y="148677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74386</xdr:rowOff>
    </xdr:from>
    <xdr:to>
      <xdr:col>98</xdr:col>
      <xdr:colOff>38100</xdr:colOff>
      <xdr:row>87</xdr:row>
      <xdr:rowOff>4536</xdr:rowOff>
    </xdr:to>
    <xdr:sp macro="" textlink="">
      <xdr:nvSpPr>
        <xdr:cNvPr id="729" name="楕円 728">
          <a:extLst>
            <a:ext uri="{FF2B5EF4-FFF2-40B4-BE49-F238E27FC236}">
              <a16:creationId xmlns:a16="http://schemas.microsoft.com/office/drawing/2014/main" id="{2F396AC7-1355-411C-8191-F9E51758FDF2}"/>
            </a:ext>
          </a:extLst>
        </xdr:cNvPr>
        <xdr:cNvSpPr/>
      </xdr:nvSpPr>
      <xdr:spPr>
        <a:xfrm>
          <a:off x="18605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123008</xdr:rowOff>
    </xdr:from>
    <xdr:to>
      <xdr:col>102</xdr:col>
      <xdr:colOff>114300</xdr:colOff>
      <xdr:row>86</xdr:row>
      <xdr:rowOff>125186</xdr:rowOff>
    </xdr:to>
    <xdr:cxnSp macro="">
      <xdr:nvCxnSpPr>
        <xdr:cNvPr id="730" name="直線コネクタ 729">
          <a:extLst>
            <a:ext uri="{FF2B5EF4-FFF2-40B4-BE49-F238E27FC236}">
              <a16:creationId xmlns:a16="http://schemas.microsoft.com/office/drawing/2014/main" id="{DD5A70CF-AE27-4C5A-A86B-ECEE8AA39ACD}"/>
            </a:ext>
          </a:extLst>
        </xdr:cNvPr>
        <xdr:cNvCxnSpPr/>
      </xdr:nvCxnSpPr>
      <xdr:spPr>
        <a:xfrm flipV="1">
          <a:off x="18656300" y="1486770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731" name="n_1aveValue【消防施設】&#10;一人当たり面積">
          <a:extLst>
            <a:ext uri="{FF2B5EF4-FFF2-40B4-BE49-F238E27FC236}">
              <a16:creationId xmlns:a16="http://schemas.microsoft.com/office/drawing/2014/main" id="{C8B65474-01C1-430B-B65A-9FC91DFDE0F2}"/>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732" name="n_2aveValue【消防施設】&#10;一人当たり面積">
          <a:extLst>
            <a:ext uri="{FF2B5EF4-FFF2-40B4-BE49-F238E27FC236}">
              <a16:creationId xmlns:a16="http://schemas.microsoft.com/office/drawing/2014/main" id="{27DD0381-76DF-4811-9E1F-DAB7C724AC8B}"/>
            </a:ext>
          </a:extLst>
        </xdr:cNvPr>
        <xdr:cNvSpPr txBox="1"/>
      </xdr:nvSpPr>
      <xdr:spPr>
        <a:xfrm>
          <a:off x="20199427" y="1434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733" name="n_3aveValue【消防施設】&#10;一人当たり面積">
          <a:extLst>
            <a:ext uri="{FF2B5EF4-FFF2-40B4-BE49-F238E27FC236}">
              <a16:creationId xmlns:a16="http://schemas.microsoft.com/office/drawing/2014/main" id="{D04FB1B5-DFCD-436A-AE12-417E18A0FF63}"/>
            </a:ext>
          </a:extLst>
        </xdr:cNvPr>
        <xdr:cNvSpPr txBox="1"/>
      </xdr:nvSpPr>
      <xdr:spPr>
        <a:xfrm>
          <a:off x="193104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734" name="n_4aveValue【消防施設】&#10;一人当たり面積">
          <a:extLst>
            <a:ext uri="{FF2B5EF4-FFF2-40B4-BE49-F238E27FC236}">
              <a16:creationId xmlns:a16="http://schemas.microsoft.com/office/drawing/2014/main" id="{F8913A8B-F000-4408-AE83-B93CF48B24E7}"/>
            </a:ext>
          </a:extLst>
        </xdr:cNvPr>
        <xdr:cNvSpPr txBox="1"/>
      </xdr:nvSpPr>
      <xdr:spPr>
        <a:xfrm>
          <a:off x="18421427" y="143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162758</xdr:rowOff>
    </xdr:from>
    <xdr:ext cx="469744" cy="259045"/>
    <xdr:sp macro="" textlink="">
      <xdr:nvSpPr>
        <xdr:cNvPr id="735" name="n_1mainValue【消防施設】&#10;一人当たり面積">
          <a:extLst>
            <a:ext uri="{FF2B5EF4-FFF2-40B4-BE49-F238E27FC236}">
              <a16:creationId xmlns:a16="http://schemas.microsoft.com/office/drawing/2014/main" id="{184BBA41-B378-4C16-98D7-6AA7C9FDB529}"/>
            </a:ext>
          </a:extLst>
        </xdr:cNvPr>
        <xdr:cNvSpPr txBox="1"/>
      </xdr:nvSpPr>
      <xdr:spPr>
        <a:xfrm>
          <a:off x="21075727"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16</xdr:rowOff>
    </xdr:from>
    <xdr:ext cx="469744" cy="259045"/>
    <xdr:sp macro="" textlink="">
      <xdr:nvSpPr>
        <xdr:cNvPr id="736" name="n_2mainValue【消防施設】&#10;一人当たり面積">
          <a:extLst>
            <a:ext uri="{FF2B5EF4-FFF2-40B4-BE49-F238E27FC236}">
              <a16:creationId xmlns:a16="http://schemas.microsoft.com/office/drawing/2014/main" id="{4FD02FD2-25B6-49CB-9C80-35C45F151991}"/>
            </a:ext>
          </a:extLst>
        </xdr:cNvPr>
        <xdr:cNvSpPr txBox="1"/>
      </xdr:nvSpPr>
      <xdr:spPr>
        <a:xfrm>
          <a:off x="20199427" y="1491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164935</xdr:rowOff>
    </xdr:from>
    <xdr:ext cx="469744" cy="259045"/>
    <xdr:sp macro="" textlink="">
      <xdr:nvSpPr>
        <xdr:cNvPr id="737" name="n_3mainValue【消防施設】&#10;一人当たり面積">
          <a:extLst>
            <a:ext uri="{FF2B5EF4-FFF2-40B4-BE49-F238E27FC236}">
              <a16:creationId xmlns:a16="http://schemas.microsoft.com/office/drawing/2014/main" id="{B89EC5B8-D422-462D-B235-7657CD42A2FC}"/>
            </a:ext>
          </a:extLst>
        </xdr:cNvPr>
        <xdr:cNvSpPr txBox="1"/>
      </xdr:nvSpPr>
      <xdr:spPr>
        <a:xfrm>
          <a:off x="19310427" y="1490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167113</xdr:rowOff>
    </xdr:from>
    <xdr:ext cx="469744" cy="259045"/>
    <xdr:sp macro="" textlink="">
      <xdr:nvSpPr>
        <xdr:cNvPr id="738" name="n_4mainValue【消防施設】&#10;一人当たり面積">
          <a:extLst>
            <a:ext uri="{FF2B5EF4-FFF2-40B4-BE49-F238E27FC236}">
              <a16:creationId xmlns:a16="http://schemas.microsoft.com/office/drawing/2014/main" id="{3F3CCE51-C360-47F7-BBC1-6B2020D8942F}"/>
            </a:ext>
          </a:extLst>
        </xdr:cNvPr>
        <xdr:cNvSpPr txBox="1"/>
      </xdr:nvSpPr>
      <xdr:spPr>
        <a:xfrm>
          <a:off x="184214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10D20D3F-6452-40E7-A2B5-61274B7286E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445EC49B-2FB0-4C7C-ACEE-3277461EA7D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7ECD3B6C-69E5-41A1-B9B1-6BCDA825290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6A017DB8-5B2C-46BA-B320-660B19D1794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E327135A-47D7-4571-8203-CE8659BDBE2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BC8ED1D1-1429-4296-BC34-57D95B47DE2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332BD183-B61B-4F37-929F-C6440932168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8171DB76-416D-4A98-8049-32EB864BC6D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C598F310-35BA-45FB-93DD-3C901071FD7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F022D124-830B-4E95-9BBF-6BF81E67341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E59314B8-55B9-4147-85D9-F5E3441B372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9C786FC7-18A8-49A0-9198-377D7A742E8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466AFD1E-6870-4141-B345-0C04AF7E21F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8D984722-309F-4A2D-8125-D6DC830A776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75399C49-24E7-47CB-AA8C-969B71FA10E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827496F0-C6C0-4D96-967B-8F458497904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AC74B744-A5F0-474D-A4FB-FE83ABA8D87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3723FE04-38D3-48CA-AE8F-BD263054FB8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BE22C7B7-6CC2-4D38-98D8-8407C893B92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089A874E-433D-4D02-B90F-DDF61D171E4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B0AC977E-8849-4AA0-9BB8-F5A7547515D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3187DD23-AF4D-496A-8E07-9E99AF894EC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1F6AC499-DA28-4A5B-9B58-B99CA6E3DB4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144356B1-948F-439C-B1BE-332BE5EB38F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EF8910D2-7688-4C1D-A5DD-5669D95F372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60163620-1101-436A-8A61-F8DC8EF32984}"/>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庁舎】&#10;有形固定資産減価償却率最小値テキスト">
          <a:extLst>
            <a:ext uri="{FF2B5EF4-FFF2-40B4-BE49-F238E27FC236}">
              <a16:creationId xmlns:a16="http://schemas.microsoft.com/office/drawing/2014/main" id="{D6997BE3-87CB-4825-BF2F-FC0547AEA4A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DBF9E9C5-45D3-4864-85EC-EA448EFB6DB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67" name="【庁舎】&#10;有形固定資産減価償却率最大値テキスト">
          <a:extLst>
            <a:ext uri="{FF2B5EF4-FFF2-40B4-BE49-F238E27FC236}">
              <a16:creationId xmlns:a16="http://schemas.microsoft.com/office/drawing/2014/main" id="{9B139164-E5C4-403C-9318-A9BF4857D7D1}"/>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68" name="直線コネクタ 767">
          <a:extLst>
            <a:ext uri="{FF2B5EF4-FFF2-40B4-BE49-F238E27FC236}">
              <a16:creationId xmlns:a16="http://schemas.microsoft.com/office/drawing/2014/main" id="{04C29443-6F98-4014-ABE7-900C06D1166C}"/>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769" name="【庁舎】&#10;有形固定資産減価償却率平均値テキスト">
          <a:extLst>
            <a:ext uri="{FF2B5EF4-FFF2-40B4-BE49-F238E27FC236}">
              <a16:creationId xmlns:a16="http://schemas.microsoft.com/office/drawing/2014/main" id="{B3F9459F-B690-4F76-9894-B204F5451730}"/>
            </a:ext>
          </a:extLst>
        </xdr:cNvPr>
        <xdr:cNvSpPr txBox="1"/>
      </xdr:nvSpPr>
      <xdr:spPr>
        <a:xfrm>
          <a:off x="16357600" y="1781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770" name="フローチャート: 判断 769">
          <a:extLst>
            <a:ext uri="{FF2B5EF4-FFF2-40B4-BE49-F238E27FC236}">
              <a16:creationId xmlns:a16="http://schemas.microsoft.com/office/drawing/2014/main" id="{A0078E73-BD89-4A2B-A319-BA56C8EC739F}"/>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771" name="フローチャート: 判断 770">
          <a:extLst>
            <a:ext uri="{FF2B5EF4-FFF2-40B4-BE49-F238E27FC236}">
              <a16:creationId xmlns:a16="http://schemas.microsoft.com/office/drawing/2014/main" id="{5EB97191-8811-4CDA-8B4E-714016905992}"/>
            </a:ext>
          </a:extLst>
        </xdr:cNvPr>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72" name="フローチャート: 判断 771">
          <a:extLst>
            <a:ext uri="{FF2B5EF4-FFF2-40B4-BE49-F238E27FC236}">
              <a16:creationId xmlns:a16="http://schemas.microsoft.com/office/drawing/2014/main" id="{C86F38B8-CEED-41D8-988E-42E658CA9074}"/>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73" name="フローチャート: 判断 772">
          <a:extLst>
            <a:ext uri="{FF2B5EF4-FFF2-40B4-BE49-F238E27FC236}">
              <a16:creationId xmlns:a16="http://schemas.microsoft.com/office/drawing/2014/main" id="{D9759883-8C70-485A-AE38-E6E4BA9339CD}"/>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774" name="フローチャート: 判断 773">
          <a:extLst>
            <a:ext uri="{FF2B5EF4-FFF2-40B4-BE49-F238E27FC236}">
              <a16:creationId xmlns:a16="http://schemas.microsoft.com/office/drawing/2014/main" id="{657104B6-0727-4CE5-96EE-9F74013392DD}"/>
            </a:ext>
          </a:extLst>
        </xdr:cNvPr>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F5DBFF6-CBA5-402D-817E-33455B0407D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676EF861-3DFB-417B-8639-1BDA1C9C54B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2E5B0BCC-17EE-4A7B-8CC2-67A60B64C3E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F4CE6039-590C-4538-86CD-8F714E12A7D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FA64577A-968F-478D-8D79-B373149B233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18869</xdr:rowOff>
    </xdr:from>
    <xdr:to>
      <xdr:col>85</xdr:col>
      <xdr:colOff>177800</xdr:colOff>
      <xdr:row>101</xdr:row>
      <xdr:rowOff>120469</xdr:rowOff>
    </xdr:to>
    <xdr:sp macro="" textlink="">
      <xdr:nvSpPr>
        <xdr:cNvPr id="780" name="楕円 779">
          <a:extLst>
            <a:ext uri="{FF2B5EF4-FFF2-40B4-BE49-F238E27FC236}">
              <a16:creationId xmlns:a16="http://schemas.microsoft.com/office/drawing/2014/main" id="{9416BA2F-9B1B-4236-B1B1-CACCB4E3437F}"/>
            </a:ext>
          </a:extLst>
        </xdr:cNvPr>
        <xdr:cNvSpPr/>
      </xdr:nvSpPr>
      <xdr:spPr>
        <a:xfrm>
          <a:off x="16268700" y="1733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41746</xdr:rowOff>
    </xdr:from>
    <xdr:ext cx="405111" cy="259045"/>
    <xdr:sp macro="" textlink="">
      <xdr:nvSpPr>
        <xdr:cNvPr id="781" name="【庁舎】&#10;有形固定資産減価償却率該当値テキスト">
          <a:extLst>
            <a:ext uri="{FF2B5EF4-FFF2-40B4-BE49-F238E27FC236}">
              <a16:creationId xmlns:a16="http://schemas.microsoft.com/office/drawing/2014/main" id="{786B7B81-F818-4AF7-8D65-9B004322ABA6}"/>
            </a:ext>
          </a:extLst>
        </xdr:cNvPr>
        <xdr:cNvSpPr txBox="1"/>
      </xdr:nvSpPr>
      <xdr:spPr>
        <a:xfrm>
          <a:off x="16357600" y="1718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138068</xdr:rowOff>
    </xdr:from>
    <xdr:to>
      <xdr:col>81</xdr:col>
      <xdr:colOff>101600</xdr:colOff>
      <xdr:row>101</xdr:row>
      <xdr:rowOff>68218</xdr:rowOff>
    </xdr:to>
    <xdr:sp macro="" textlink="">
      <xdr:nvSpPr>
        <xdr:cNvPr id="782" name="楕円 781">
          <a:extLst>
            <a:ext uri="{FF2B5EF4-FFF2-40B4-BE49-F238E27FC236}">
              <a16:creationId xmlns:a16="http://schemas.microsoft.com/office/drawing/2014/main" id="{37DE15E7-5B6A-4577-9EC2-69E175EF0578}"/>
            </a:ext>
          </a:extLst>
        </xdr:cNvPr>
        <xdr:cNvSpPr/>
      </xdr:nvSpPr>
      <xdr:spPr>
        <a:xfrm>
          <a:off x="15430500" y="1728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17418</xdr:rowOff>
    </xdr:from>
    <xdr:to>
      <xdr:col>85</xdr:col>
      <xdr:colOff>127000</xdr:colOff>
      <xdr:row>101</xdr:row>
      <xdr:rowOff>69669</xdr:rowOff>
    </xdr:to>
    <xdr:cxnSp macro="">
      <xdr:nvCxnSpPr>
        <xdr:cNvPr id="783" name="直線コネクタ 782">
          <a:extLst>
            <a:ext uri="{FF2B5EF4-FFF2-40B4-BE49-F238E27FC236}">
              <a16:creationId xmlns:a16="http://schemas.microsoft.com/office/drawing/2014/main" id="{7B78AFDA-488E-4862-A343-3ACC590CB649}"/>
            </a:ext>
          </a:extLst>
        </xdr:cNvPr>
        <xdr:cNvCxnSpPr/>
      </xdr:nvCxnSpPr>
      <xdr:spPr>
        <a:xfrm>
          <a:off x="15481300" y="17333868"/>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82550</xdr:rowOff>
    </xdr:from>
    <xdr:to>
      <xdr:col>76</xdr:col>
      <xdr:colOff>165100</xdr:colOff>
      <xdr:row>101</xdr:row>
      <xdr:rowOff>12700</xdr:rowOff>
    </xdr:to>
    <xdr:sp macro="" textlink="">
      <xdr:nvSpPr>
        <xdr:cNvPr id="784" name="楕円 783">
          <a:extLst>
            <a:ext uri="{FF2B5EF4-FFF2-40B4-BE49-F238E27FC236}">
              <a16:creationId xmlns:a16="http://schemas.microsoft.com/office/drawing/2014/main" id="{C0CF12C6-AB66-4928-BCB5-157CE17BAE99}"/>
            </a:ext>
          </a:extLst>
        </xdr:cNvPr>
        <xdr:cNvSpPr/>
      </xdr:nvSpPr>
      <xdr:spPr>
        <a:xfrm>
          <a:off x="145415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133350</xdr:rowOff>
    </xdr:from>
    <xdr:to>
      <xdr:col>81</xdr:col>
      <xdr:colOff>50800</xdr:colOff>
      <xdr:row>101</xdr:row>
      <xdr:rowOff>17418</xdr:rowOff>
    </xdr:to>
    <xdr:cxnSp macro="">
      <xdr:nvCxnSpPr>
        <xdr:cNvPr id="785" name="直線コネクタ 784">
          <a:extLst>
            <a:ext uri="{FF2B5EF4-FFF2-40B4-BE49-F238E27FC236}">
              <a16:creationId xmlns:a16="http://schemas.microsoft.com/office/drawing/2014/main" id="{9BEC3D51-268E-45EF-923B-BBDEC9A231B3}"/>
            </a:ext>
          </a:extLst>
        </xdr:cNvPr>
        <xdr:cNvCxnSpPr/>
      </xdr:nvCxnSpPr>
      <xdr:spPr>
        <a:xfrm>
          <a:off x="14592300" y="17278350"/>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28666</xdr:rowOff>
    </xdr:from>
    <xdr:to>
      <xdr:col>72</xdr:col>
      <xdr:colOff>38100</xdr:colOff>
      <xdr:row>100</xdr:row>
      <xdr:rowOff>130266</xdr:rowOff>
    </xdr:to>
    <xdr:sp macro="" textlink="">
      <xdr:nvSpPr>
        <xdr:cNvPr id="786" name="楕円 785">
          <a:extLst>
            <a:ext uri="{FF2B5EF4-FFF2-40B4-BE49-F238E27FC236}">
              <a16:creationId xmlns:a16="http://schemas.microsoft.com/office/drawing/2014/main" id="{5AA3E24E-9A36-4621-807C-648A671AB639}"/>
            </a:ext>
          </a:extLst>
        </xdr:cNvPr>
        <xdr:cNvSpPr/>
      </xdr:nvSpPr>
      <xdr:spPr>
        <a:xfrm>
          <a:off x="13652500" y="171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79466</xdr:rowOff>
    </xdr:from>
    <xdr:to>
      <xdr:col>76</xdr:col>
      <xdr:colOff>114300</xdr:colOff>
      <xdr:row>100</xdr:row>
      <xdr:rowOff>133350</xdr:rowOff>
    </xdr:to>
    <xdr:cxnSp macro="">
      <xdr:nvCxnSpPr>
        <xdr:cNvPr id="787" name="直線コネクタ 786">
          <a:extLst>
            <a:ext uri="{FF2B5EF4-FFF2-40B4-BE49-F238E27FC236}">
              <a16:creationId xmlns:a16="http://schemas.microsoft.com/office/drawing/2014/main" id="{FFBF37D5-756E-460E-90F2-D8DAF5B585D9}"/>
            </a:ext>
          </a:extLst>
        </xdr:cNvPr>
        <xdr:cNvCxnSpPr/>
      </xdr:nvCxnSpPr>
      <xdr:spPr>
        <a:xfrm>
          <a:off x="13703300" y="1722446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98879</xdr:rowOff>
    </xdr:from>
    <xdr:to>
      <xdr:col>67</xdr:col>
      <xdr:colOff>101600</xdr:colOff>
      <xdr:row>106</xdr:row>
      <xdr:rowOff>29029</xdr:rowOff>
    </xdr:to>
    <xdr:sp macro="" textlink="">
      <xdr:nvSpPr>
        <xdr:cNvPr id="788" name="楕円 787">
          <a:extLst>
            <a:ext uri="{FF2B5EF4-FFF2-40B4-BE49-F238E27FC236}">
              <a16:creationId xmlns:a16="http://schemas.microsoft.com/office/drawing/2014/main" id="{91D944F2-B7C2-4A53-89C8-1795BD5DED72}"/>
            </a:ext>
          </a:extLst>
        </xdr:cNvPr>
        <xdr:cNvSpPr/>
      </xdr:nvSpPr>
      <xdr:spPr>
        <a:xfrm>
          <a:off x="12763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79466</xdr:rowOff>
    </xdr:from>
    <xdr:to>
      <xdr:col>71</xdr:col>
      <xdr:colOff>177800</xdr:colOff>
      <xdr:row>105</xdr:row>
      <xdr:rowOff>149679</xdr:rowOff>
    </xdr:to>
    <xdr:cxnSp macro="">
      <xdr:nvCxnSpPr>
        <xdr:cNvPr id="789" name="直線コネクタ 788">
          <a:extLst>
            <a:ext uri="{FF2B5EF4-FFF2-40B4-BE49-F238E27FC236}">
              <a16:creationId xmlns:a16="http://schemas.microsoft.com/office/drawing/2014/main" id="{EA75FA82-F584-49A5-BF86-249FB3AD3E56}"/>
            </a:ext>
          </a:extLst>
        </xdr:cNvPr>
        <xdr:cNvCxnSpPr/>
      </xdr:nvCxnSpPr>
      <xdr:spPr>
        <a:xfrm flipV="1">
          <a:off x="12814300" y="17224466"/>
          <a:ext cx="889000" cy="92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85470</xdr:rowOff>
    </xdr:from>
    <xdr:ext cx="405111" cy="259045"/>
    <xdr:sp macro="" textlink="">
      <xdr:nvSpPr>
        <xdr:cNvPr id="790" name="n_1aveValue【庁舎】&#10;有形固定資産減価償却率">
          <a:extLst>
            <a:ext uri="{FF2B5EF4-FFF2-40B4-BE49-F238E27FC236}">
              <a16:creationId xmlns:a16="http://schemas.microsoft.com/office/drawing/2014/main" id="{438FFAFB-6699-49DA-A284-4AFF130D5B40}"/>
            </a:ext>
          </a:extLst>
        </xdr:cNvPr>
        <xdr:cNvSpPr txBox="1"/>
      </xdr:nvSpPr>
      <xdr:spPr>
        <a:xfrm>
          <a:off x="15266044"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791" name="n_2aveValue【庁舎】&#10;有形固定資産減価償却率">
          <a:extLst>
            <a:ext uri="{FF2B5EF4-FFF2-40B4-BE49-F238E27FC236}">
              <a16:creationId xmlns:a16="http://schemas.microsoft.com/office/drawing/2014/main" id="{B1B452D7-B02B-4C5D-937E-AD65853C58DC}"/>
            </a:ext>
          </a:extLst>
        </xdr:cNvPr>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92" name="n_3aveValue【庁舎】&#10;有形固定資産減価償却率">
          <a:extLst>
            <a:ext uri="{FF2B5EF4-FFF2-40B4-BE49-F238E27FC236}">
              <a16:creationId xmlns:a16="http://schemas.microsoft.com/office/drawing/2014/main" id="{89A278F1-A2EE-4EC9-8FF5-4FB815DC133F}"/>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793" name="n_4aveValue【庁舎】&#10;有形固定資産減価償却率">
          <a:extLst>
            <a:ext uri="{FF2B5EF4-FFF2-40B4-BE49-F238E27FC236}">
              <a16:creationId xmlns:a16="http://schemas.microsoft.com/office/drawing/2014/main" id="{293B4359-963F-49B1-B694-11554EDAECDF}"/>
            </a:ext>
          </a:extLst>
        </xdr:cNvPr>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84745</xdr:rowOff>
    </xdr:from>
    <xdr:ext cx="405111" cy="259045"/>
    <xdr:sp macro="" textlink="">
      <xdr:nvSpPr>
        <xdr:cNvPr id="794" name="n_1mainValue【庁舎】&#10;有形固定資産減価償却率">
          <a:extLst>
            <a:ext uri="{FF2B5EF4-FFF2-40B4-BE49-F238E27FC236}">
              <a16:creationId xmlns:a16="http://schemas.microsoft.com/office/drawing/2014/main" id="{FD952D13-AA07-4854-8C6B-FC649ED790F2}"/>
            </a:ext>
          </a:extLst>
        </xdr:cNvPr>
        <xdr:cNvSpPr txBox="1"/>
      </xdr:nvSpPr>
      <xdr:spPr>
        <a:xfrm>
          <a:off x="15266044" y="1705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29227</xdr:rowOff>
    </xdr:from>
    <xdr:ext cx="405111" cy="259045"/>
    <xdr:sp macro="" textlink="">
      <xdr:nvSpPr>
        <xdr:cNvPr id="795" name="n_2mainValue【庁舎】&#10;有形固定資産減価償却率">
          <a:extLst>
            <a:ext uri="{FF2B5EF4-FFF2-40B4-BE49-F238E27FC236}">
              <a16:creationId xmlns:a16="http://schemas.microsoft.com/office/drawing/2014/main" id="{829C83B4-A023-4212-8846-4D67B9F3A4A2}"/>
            </a:ext>
          </a:extLst>
        </xdr:cNvPr>
        <xdr:cNvSpPr txBox="1"/>
      </xdr:nvSpPr>
      <xdr:spPr>
        <a:xfrm>
          <a:off x="143897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146793</xdr:rowOff>
    </xdr:from>
    <xdr:ext cx="340478" cy="259045"/>
    <xdr:sp macro="" textlink="">
      <xdr:nvSpPr>
        <xdr:cNvPr id="796" name="n_3mainValue【庁舎】&#10;有形固定資産減価償却率">
          <a:extLst>
            <a:ext uri="{FF2B5EF4-FFF2-40B4-BE49-F238E27FC236}">
              <a16:creationId xmlns:a16="http://schemas.microsoft.com/office/drawing/2014/main" id="{F4059CC6-D254-4088-9B72-013E54E66FDB}"/>
            </a:ext>
          </a:extLst>
        </xdr:cNvPr>
        <xdr:cNvSpPr txBox="1"/>
      </xdr:nvSpPr>
      <xdr:spPr>
        <a:xfrm>
          <a:off x="13533061" y="16948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20156</xdr:rowOff>
    </xdr:from>
    <xdr:ext cx="405111" cy="259045"/>
    <xdr:sp macro="" textlink="">
      <xdr:nvSpPr>
        <xdr:cNvPr id="797" name="n_4mainValue【庁舎】&#10;有形固定資産減価償却率">
          <a:extLst>
            <a:ext uri="{FF2B5EF4-FFF2-40B4-BE49-F238E27FC236}">
              <a16:creationId xmlns:a16="http://schemas.microsoft.com/office/drawing/2014/main" id="{2D0D6FB1-CB51-456D-BEAA-C4F1935F8D1A}"/>
            </a:ext>
          </a:extLst>
        </xdr:cNvPr>
        <xdr:cNvSpPr txBox="1"/>
      </xdr:nvSpPr>
      <xdr:spPr>
        <a:xfrm>
          <a:off x="12611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D70959BC-62C2-4FB5-82F0-37154D03E6D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DAE55BB5-F63A-4FFC-BC48-DC704B61802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D08422F7-AB89-42D5-934E-17E73CEFD3C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9616C230-E7FB-4B19-A0D7-E895AA5D55A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F009DFA6-16E8-4052-BEAE-8A42D377702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58B9586E-67CA-4D69-9E95-4DA41400EBF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51E63777-3469-49A3-A9D5-5D70310621C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EF32E31C-4CFC-4AE6-8F34-FCFE3706250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B7B141FF-B1A0-40A3-8DF8-7845B5B47E0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E6A2C967-AEC1-4052-8C98-46D3BB862C5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A2AFD756-670E-40F6-A9D6-72B17BAEE91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510D257F-D73F-400E-AF4D-E56D6329A90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DA23977E-4912-4646-8C7E-6BD189A96B1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9F609149-F53C-416B-8E3E-2E8508EC77B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EB8CD978-79C4-48E0-A3CC-DA29BFB69E4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3F9C9C33-6B4C-4AFD-8BBD-C6F8A044333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51D34E7B-209C-4367-BEFE-1075A3C6D9B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8C3855A2-53ED-4768-AD29-B6F2A5D611A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C1B9EE0D-803E-47F0-B4B9-0110F8AE861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838B7C17-A8AB-4218-A324-E34C297F184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3D96FD24-701A-4608-A704-3850358ED08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819" name="直線コネクタ 818">
          <a:extLst>
            <a:ext uri="{FF2B5EF4-FFF2-40B4-BE49-F238E27FC236}">
              <a16:creationId xmlns:a16="http://schemas.microsoft.com/office/drawing/2014/main" id="{6555C93E-3D9F-484F-BF75-9A7C33D3B41C}"/>
            </a:ext>
          </a:extLst>
        </xdr:cNvPr>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820" name="【庁舎】&#10;一人当たり面積最小値テキスト">
          <a:extLst>
            <a:ext uri="{FF2B5EF4-FFF2-40B4-BE49-F238E27FC236}">
              <a16:creationId xmlns:a16="http://schemas.microsoft.com/office/drawing/2014/main" id="{8115B15E-1078-428B-9743-91B1AE8AA04F}"/>
            </a:ext>
          </a:extLst>
        </xdr:cNvPr>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821" name="直線コネクタ 820">
          <a:extLst>
            <a:ext uri="{FF2B5EF4-FFF2-40B4-BE49-F238E27FC236}">
              <a16:creationId xmlns:a16="http://schemas.microsoft.com/office/drawing/2014/main" id="{A1DB0B51-CA3E-486C-A2D7-9FE71663517E}"/>
            </a:ext>
          </a:extLst>
        </xdr:cNvPr>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822" name="【庁舎】&#10;一人当たり面積最大値テキスト">
          <a:extLst>
            <a:ext uri="{FF2B5EF4-FFF2-40B4-BE49-F238E27FC236}">
              <a16:creationId xmlns:a16="http://schemas.microsoft.com/office/drawing/2014/main" id="{D7DEEA3F-471D-4F0D-8B12-1824899FF17B}"/>
            </a:ext>
          </a:extLst>
        </xdr:cNvPr>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823" name="直線コネクタ 822">
          <a:extLst>
            <a:ext uri="{FF2B5EF4-FFF2-40B4-BE49-F238E27FC236}">
              <a16:creationId xmlns:a16="http://schemas.microsoft.com/office/drawing/2014/main" id="{4D1AC8A6-4155-477D-BCB4-B9981835FE74}"/>
            </a:ext>
          </a:extLst>
        </xdr:cNvPr>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824" name="【庁舎】&#10;一人当たり面積平均値テキスト">
          <a:extLst>
            <a:ext uri="{FF2B5EF4-FFF2-40B4-BE49-F238E27FC236}">
              <a16:creationId xmlns:a16="http://schemas.microsoft.com/office/drawing/2014/main" id="{974323FE-9140-4668-BF54-6007A47C445E}"/>
            </a:ext>
          </a:extLst>
        </xdr:cNvPr>
        <xdr:cNvSpPr txBox="1"/>
      </xdr:nvSpPr>
      <xdr:spPr>
        <a:xfrm>
          <a:off x="22199600" y="18172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825" name="フローチャート: 判断 824">
          <a:extLst>
            <a:ext uri="{FF2B5EF4-FFF2-40B4-BE49-F238E27FC236}">
              <a16:creationId xmlns:a16="http://schemas.microsoft.com/office/drawing/2014/main" id="{77EAEE5C-6D2D-4BB2-8F85-9EBD46872655}"/>
            </a:ext>
          </a:extLst>
        </xdr:cNvPr>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826" name="フローチャート: 判断 825">
          <a:extLst>
            <a:ext uri="{FF2B5EF4-FFF2-40B4-BE49-F238E27FC236}">
              <a16:creationId xmlns:a16="http://schemas.microsoft.com/office/drawing/2014/main" id="{F81D586A-5AA7-4451-8F9A-D6508F081ED4}"/>
            </a:ext>
          </a:extLst>
        </xdr:cNvPr>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827" name="フローチャート: 判断 826">
          <a:extLst>
            <a:ext uri="{FF2B5EF4-FFF2-40B4-BE49-F238E27FC236}">
              <a16:creationId xmlns:a16="http://schemas.microsoft.com/office/drawing/2014/main" id="{E6CD33D9-5E91-4180-9873-CA34A0D9AC3F}"/>
            </a:ext>
          </a:extLst>
        </xdr:cNvPr>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828" name="フローチャート: 判断 827">
          <a:extLst>
            <a:ext uri="{FF2B5EF4-FFF2-40B4-BE49-F238E27FC236}">
              <a16:creationId xmlns:a16="http://schemas.microsoft.com/office/drawing/2014/main" id="{D07A6864-F2F3-4DF5-A5F7-C507BE43598B}"/>
            </a:ext>
          </a:extLst>
        </xdr:cNvPr>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829" name="フローチャート: 判断 828">
          <a:extLst>
            <a:ext uri="{FF2B5EF4-FFF2-40B4-BE49-F238E27FC236}">
              <a16:creationId xmlns:a16="http://schemas.microsoft.com/office/drawing/2014/main" id="{5BACDEFD-2748-4EC6-AE9A-1E134F238414}"/>
            </a:ext>
          </a:extLst>
        </xdr:cNvPr>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0BF0736-6605-499A-A77F-025DE097C9C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AC47C1FB-3898-4A0A-8B78-BCD418668B1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18375EE-A758-49D8-B0D1-2E830CAF200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097B6F0-F8AB-4A2D-AB75-2AC92FB1AAB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68CEFBA9-784E-4B67-83AB-D4F9693FCF1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135586</xdr:rowOff>
    </xdr:from>
    <xdr:to>
      <xdr:col>116</xdr:col>
      <xdr:colOff>114300</xdr:colOff>
      <xdr:row>104</xdr:row>
      <xdr:rowOff>65736</xdr:rowOff>
    </xdr:to>
    <xdr:sp macro="" textlink="">
      <xdr:nvSpPr>
        <xdr:cNvPr id="835" name="楕円 834">
          <a:extLst>
            <a:ext uri="{FF2B5EF4-FFF2-40B4-BE49-F238E27FC236}">
              <a16:creationId xmlns:a16="http://schemas.microsoft.com/office/drawing/2014/main" id="{91B144F6-AB4C-411A-9798-4C0D013CF3AF}"/>
            </a:ext>
          </a:extLst>
        </xdr:cNvPr>
        <xdr:cNvSpPr/>
      </xdr:nvSpPr>
      <xdr:spPr>
        <a:xfrm>
          <a:off x="22110700" y="1779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158463</xdr:rowOff>
    </xdr:from>
    <xdr:ext cx="469744" cy="259045"/>
    <xdr:sp macro="" textlink="">
      <xdr:nvSpPr>
        <xdr:cNvPr id="836" name="【庁舎】&#10;一人当たり面積該当値テキスト">
          <a:extLst>
            <a:ext uri="{FF2B5EF4-FFF2-40B4-BE49-F238E27FC236}">
              <a16:creationId xmlns:a16="http://schemas.microsoft.com/office/drawing/2014/main" id="{CF51CBFE-525E-4480-AA78-BC9BD1965C65}"/>
            </a:ext>
          </a:extLst>
        </xdr:cNvPr>
        <xdr:cNvSpPr txBox="1"/>
      </xdr:nvSpPr>
      <xdr:spPr>
        <a:xfrm>
          <a:off x="22199600" y="1764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155702</xdr:rowOff>
    </xdr:from>
    <xdr:to>
      <xdr:col>112</xdr:col>
      <xdr:colOff>38100</xdr:colOff>
      <xdr:row>104</xdr:row>
      <xdr:rowOff>85852</xdr:rowOff>
    </xdr:to>
    <xdr:sp macro="" textlink="">
      <xdr:nvSpPr>
        <xdr:cNvPr id="837" name="楕円 836">
          <a:extLst>
            <a:ext uri="{FF2B5EF4-FFF2-40B4-BE49-F238E27FC236}">
              <a16:creationId xmlns:a16="http://schemas.microsoft.com/office/drawing/2014/main" id="{9E2A50AA-922C-4637-88E9-9FF9738D1A3A}"/>
            </a:ext>
          </a:extLst>
        </xdr:cNvPr>
        <xdr:cNvSpPr/>
      </xdr:nvSpPr>
      <xdr:spPr>
        <a:xfrm>
          <a:off x="21272500" y="1781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14936</xdr:rowOff>
    </xdr:from>
    <xdr:to>
      <xdr:col>116</xdr:col>
      <xdr:colOff>63500</xdr:colOff>
      <xdr:row>104</xdr:row>
      <xdr:rowOff>35052</xdr:rowOff>
    </xdr:to>
    <xdr:cxnSp macro="">
      <xdr:nvCxnSpPr>
        <xdr:cNvPr id="838" name="直線コネクタ 837">
          <a:extLst>
            <a:ext uri="{FF2B5EF4-FFF2-40B4-BE49-F238E27FC236}">
              <a16:creationId xmlns:a16="http://schemas.microsoft.com/office/drawing/2014/main" id="{FBF3CDC4-9449-43C5-8E95-815208333804}"/>
            </a:ext>
          </a:extLst>
        </xdr:cNvPr>
        <xdr:cNvCxnSpPr/>
      </xdr:nvCxnSpPr>
      <xdr:spPr>
        <a:xfrm flipV="1">
          <a:off x="21323300" y="17845736"/>
          <a:ext cx="8382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99467</xdr:rowOff>
    </xdr:from>
    <xdr:to>
      <xdr:col>107</xdr:col>
      <xdr:colOff>101600</xdr:colOff>
      <xdr:row>105</xdr:row>
      <xdr:rowOff>29617</xdr:rowOff>
    </xdr:to>
    <xdr:sp macro="" textlink="">
      <xdr:nvSpPr>
        <xdr:cNvPr id="839" name="楕円 838">
          <a:extLst>
            <a:ext uri="{FF2B5EF4-FFF2-40B4-BE49-F238E27FC236}">
              <a16:creationId xmlns:a16="http://schemas.microsoft.com/office/drawing/2014/main" id="{8473F9A0-26FE-4522-BB84-C311B8744185}"/>
            </a:ext>
          </a:extLst>
        </xdr:cNvPr>
        <xdr:cNvSpPr/>
      </xdr:nvSpPr>
      <xdr:spPr>
        <a:xfrm>
          <a:off x="20383500" y="1793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35052</xdr:rowOff>
    </xdr:from>
    <xdr:to>
      <xdr:col>111</xdr:col>
      <xdr:colOff>177800</xdr:colOff>
      <xdr:row>104</xdr:row>
      <xdr:rowOff>150267</xdr:rowOff>
    </xdr:to>
    <xdr:cxnSp macro="">
      <xdr:nvCxnSpPr>
        <xdr:cNvPr id="840" name="直線コネクタ 839">
          <a:extLst>
            <a:ext uri="{FF2B5EF4-FFF2-40B4-BE49-F238E27FC236}">
              <a16:creationId xmlns:a16="http://schemas.microsoft.com/office/drawing/2014/main" id="{EA469AC9-6B44-4C3D-95E0-DEBC1D3AC1EB}"/>
            </a:ext>
          </a:extLst>
        </xdr:cNvPr>
        <xdr:cNvCxnSpPr/>
      </xdr:nvCxnSpPr>
      <xdr:spPr>
        <a:xfrm flipV="1">
          <a:off x="20434300" y="17865852"/>
          <a:ext cx="889000" cy="11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117754</xdr:rowOff>
    </xdr:from>
    <xdr:to>
      <xdr:col>102</xdr:col>
      <xdr:colOff>165100</xdr:colOff>
      <xdr:row>105</xdr:row>
      <xdr:rowOff>47904</xdr:rowOff>
    </xdr:to>
    <xdr:sp macro="" textlink="">
      <xdr:nvSpPr>
        <xdr:cNvPr id="841" name="楕円 840">
          <a:extLst>
            <a:ext uri="{FF2B5EF4-FFF2-40B4-BE49-F238E27FC236}">
              <a16:creationId xmlns:a16="http://schemas.microsoft.com/office/drawing/2014/main" id="{63D76CF0-12F7-42C8-9CB3-2AC8E8FD3CF9}"/>
            </a:ext>
          </a:extLst>
        </xdr:cNvPr>
        <xdr:cNvSpPr/>
      </xdr:nvSpPr>
      <xdr:spPr>
        <a:xfrm>
          <a:off x="19494500" y="1794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150267</xdr:rowOff>
    </xdr:from>
    <xdr:to>
      <xdr:col>107</xdr:col>
      <xdr:colOff>50800</xdr:colOff>
      <xdr:row>104</xdr:row>
      <xdr:rowOff>168554</xdr:rowOff>
    </xdr:to>
    <xdr:cxnSp macro="">
      <xdr:nvCxnSpPr>
        <xdr:cNvPr id="842" name="直線コネクタ 841">
          <a:extLst>
            <a:ext uri="{FF2B5EF4-FFF2-40B4-BE49-F238E27FC236}">
              <a16:creationId xmlns:a16="http://schemas.microsoft.com/office/drawing/2014/main" id="{3BF6FFDC-4046-4DB9-BBF7-2452CDE74814}"/>
            </a:ext>
          </a:extLst>
        </xdr:cNvPr>
        <xdr:cNvCxnSpPr/>
      </xdr:nvCxnSpPr>
      <xdr:spPr>
        <a:xfrm flipV="1">
          <a:off x="19545300" y="1798106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843" name="楕円 842">
          <a:extLst>
            <a:ext uri="{FF2B5EF4-FFF2-40B4-BE49-F238E27FC236}">
              <a16:creationId xmlns:a16="http://schemas.microsoft.com/office/drawing/2014/main" id="{18668EC7-5DC8-4E93-A69C-7C851C42FF44}"/>
            </a:ext>
          </a:extLst>
        </xdr:cNvPr>
        <xdr:cNvSpPr/>
      </xdr:nvSpPr>
      <xdr:spPr>
        <a:xfrm>
          <a:off x="18605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168554</xdr:rowOff>
    </xdr:from>
    <xdr:to>
      <xdr:col>102</xdr:col>
      <xdr:colOff>114300</xdr:colOff>
      <xdr:row>106</xdr:row>
      <xdr:rowOff>64770</xdr:rowOff>
    </xdr:to>
    <xdr:cxnSp macro="">
      <xdr:nvCxnSpPr>
        <xdr:cNvPr id="844" name="直線コネクタ 843">
          <a:extLst>
            <a:ext uri="{FF2B5EF4-FFF2-40B4-BE49-F238E27FC236}">
              <a16:creationId xmlns:a16="http://schemas.microsoft.com/office/drawing/2014/main" id="{15C13F21-B832-40C8-B133-1BBF4069E067}"/>
            </a:ext>
          </a:extLst>
        </xdr:cNvPr>
        <xdr:cNvCxnSpPr/>
      </xdr:nvCxnSpPr>
      <xdr:spPr>
        <a:xfrm flipV="1">
          <a:off x="18656300" y="17999354"/>
          <a:ext cx="889000" cy="2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845" name="n_1aveValue【庁舎】&#10;一人当たり面積">
          <a:extLst>
            <a:ext uri="{FF2B5EF4-FFF2-40B4-BE49-F238E27FC236}">
              <a16:creationId xmlns:a16="http://schemas.microsoft.com/office/drawing/2014/main" id="{CDE65F73-1AFE-45DF-90C0-6C48B76B04E0}"/>
            </a:ext>
          </a:extLst>
        </xdr:cNvPr>
        <xdr:cNvSpPr txBox="1"/>
      </xdr:nvSpPr>
      <xdr:spPr>
        <a:xfrm>
          <a:off x="21075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846" name="n_2aveValue【庁舎】&#10;一人当たり面積">
          <a:extLst>
            <a:ext uri="{FF2B5EF4-FFF2-40B4-BE49-F238E27FC236}">
              <a16:creationId xmlns:a16="http://schemas.microsoft.com/office/drawing/2014/main" id="{3218E200-01EF-4438-B32C-13A35B6FAAA5}"/>
            </a:ext>
          </a:extLst>
        </xdr:cNvPr>
        <xdr:cNvSpPr txBox="1"/>
      </xdr:nvSpPr>
      <xdr:spPr>
        <a:xfrm>
          <a:off x="201994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847" name="n_3aveValue【庁舎】&#10;一人当たり面積">
          <a:extLst>
            <a:ext uri="{FF2B5EF4-FFF2-40B4-BE49-F238E27FC236}">
              <a16:creationId xmlns:a16="http://schemas.microsoft.com/office/drawing/2014/main" id="{96CB46AE-14F3-4E26-8242-5A578151C009}"/>
            </a:ext>
          </a:extLst>
        </xdr:cNvPr>
        <xdr:cNvSpPr txBox="1"/>
      </xdr:nvSpPr>
      <xdr:spPr>
        <a:xfrm>
          <a:off x="19310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141445</xdr:rowOff>
    </xdr:from>
    <xdr:ext cx="469744" cy="259045"/>
    <xdr:sp macro="" textlink="">
      <xdr:nvSpPr>
        <xdr:cNvPr id="848" name="n_4aveValue【庁舎】&#10;一人当たり面積">
          <a:extLst>
            <a:ext uri="{FF2B5EF4-FFF2-40B4-BE49-F238E27FC236}">
              <a16:creationId xmlns:a16="http://schemas.microsoft.com/office/drawing/2014/main" id="{C6A6563E-185A-4BB0-8794-7A7250CBF148}"/>
            </a:ext>
          </a:extLst>
        </xdr:cNvPr>
        <xdr:cNvSpPr txBox="1"/>
      </xdr:nvSpPr>
      <xdr:spPr>
        <a:xfrm>
          <a:off x="18421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102379</xdr:rowOff>
    </xdr:from>
    <xdr:ext cx="469744" cy="259045"/>
    <xdr:sp macro="" textlink="">
      <xdr:nvSpPr>
        <xdr:cNvPr id="849" name="n_1mainValue【庁舎】&#10;一人当たり面積">
          <a:extLst>
            <a:ext uri="{FF2B5EF4-FFF2-40B4-BE49-F238E27FC236}">
              <a16:creationId xmlns:a16="http://schemas.microsoft.com/office/drawing/2014/main" id="{65FACED1-B7D9-4011-B7F2-33AB8DE2E61C}"/>
            </a:ext>
          </a:extLst>
        </xdr:cNvPr>
        <xdr:cNvSpPr txBox="1"/>
      </xdr:nvSpPr>
      <xdr:spPr>
        <a:xfrm>
          <a:off x="21075727" y="1759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46144</xdr:rowOff>
    </xdr:from>
    <xdr:ext cx="469744" cy="259045"/>
    <xdr:sp macro="" textlink="">
      <xdr:nvSpPr>
        <xdr:cNvPr id="850" name="n_2mainValue【庁舎】&#10;一人当たり面積">
          <a:extLst>
            <a:ext uri="{FF2B5EF4-FFF2-40B4-BE49-F238E27FC236}">
              <a16:creationId xmlns:a16="http://schemas.microsoft.com/office/drawing/2014/main" id="{9C387108-184B-4D5C-A550-4DAD5005167F}"/>
            </a:ext>
          </a:extLst>
        </xdr:cNvPr>
        <xdr:cNvSpPr txBox="1"/>
      </xdr:nvSpPr>
      <xdr:spPr>
        <a:xfrm>
          <a:off x="20199427" y="1770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64431</xdr:rowOff>
    </xdr:from>
    <xdr:ext cx="469744" cy="259045"/>
    <xdr:sp macro="" textlink="">
      <xdr:nvSpPr>
        <xdr:cNvPr id="851" name="n_3mainValue【庁舎】&#10;一人当たり面積">
          <a:extLst>
            <a:ext uri="{FF2B5EF4-FFF2-40B4-BE49-F238E27FC236}">
              <a16:creationId xmlns:a16="http://schemas.microsoft.com/office/drawing/2014/main" id="{1237409C-CECC-472A-82D9-69130FAB0DB6}"/>
            </a:ext>
          </a:extLst>
        </xdr:cNvPr>
        <xdr:cNvSpPr txBox="1"/>
      </xdr:nvSpPr>
      <xdr:spPr>
        <a:xfrm>
          <a:off x="19310427" y="1772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132097</xdr:rowOff>
    </xdr:from>
    <xdr:ext cx="469744" cy="259045"/>
    <xdr:sp macro="" textlink="">
      <xdr:nvSpPr>
        <xdr:cNvPr id="852" name="n_4mainValue【庁舎】&#10;一人当たり面積">
          <a:extLst>
            <a:ext uri="{FF2B5EF4-FFF2-40B4-BE49-F238E27FC236}">
              <a16:creationId xmlns:a16="http://schemas.microsoft.com/office/drawing/2014/main" id="{48353EEA-9804-4F88-ABD5-5F3C9B68B375}"/>
            </a:ext>
          </a:extLst>
        </xdr:cNvPr>
        <xdr:cNvSpPr txBox="1"/>
      </xdr:nvSpPr>
      <xdr:spPr>
        <a:xfrm>
          <a:off x="18421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F7EA179B-C3E8-442E-91EF-95C8789A6A7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D6A9B5FC-43D0-49CA-AF9C-3B753F4792B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1D2233F4-53F2-4A73-8340-6BB5CF87E63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体育館・プールは、有形固定資産減価償却率が</a:t>
          </a:r>
          <a:r>
            <a:rPr kumimoji="1" lang="en-US" altLang="ja-JP" sz="1100">
              <a:solidFill>
                <a:schemeClr val="dk1"/>
              </a:solidFill>
              <a:effectLst/>
              <a:latin typeface="+mn-lt"/>
              <a:ea typeface="+mn-ea"/>
              <a:cs typeface="+mn-cs"/>
            </a:rPr>
            <a:t>48.0</a:t>
          </a:r>
          <a:r>
            <a:rPr kumimoji="1" lang="ja-JP" altLang="ja-JP" sz="1100">
              <a:solidFill>
                <a:schemeClr val="dk1"/>
              </a:solidFill>
              <a:effectLst/>
              <a:latin typeface="+mn-lt"/>
              <a:ea typeface="+mn-ea"/>
              <a:cs typeface="+mn-cs"/>
            </a:rPr>
            <a:t>となっており、類似団体と比較して</a:t>
          </a:r>
          <a:r>
            <a:rPr kumimoji="1" lang="en-US" altLang="ja-JP" sz="1100">
              <a:solidFill>
                <a:schemeClr val="dk1"/>
              </a:solidFill>
              <a:effectLst/>
              <a:latin typeface="+mn-lt"/>
              <a:ea typeface="+mn-ea"/>
              <a:cs typeface="+mn-cs"/>
            </a:rPr>
            <a:t>20.7</a:t>
          </a:r>
          <a:r>
            <a:rPr kumimoji="1" lang="ja-JP" altLang="ja-JP" sz="1100">
              <a:solidFill>
                <a:schemeClr val="dk1"/>
              </a:solidFill>
              <a:effectLst/>
              <a:latin typeface="+mn-lt"/>
              <a:ea typeface="+mn-ea"/>
              <a:cs typeface="+mn-cs"/>
            </a:rPr>
            <a:t>ポイント低くなっている。これは、近年、体育館の耐震化及び長寿命化改修等を実施したためである。</a:t>
          </a:r>
          <a:endParaRPr lang="ja-JP" altLang="ja-JP" sz="1400">
            <a:effectLst/>
          </a:endParaRPr>
        </a:p>
        <a:p>
          <a:r>
            <a:rPr kumimoji="1" lang="ja-JP" altLang="ja-JP" sz="1100">
              <a:solidFill>
                <a:schemeClr val="dk1"/>
              </a:solidFill>
              <a:effectLst/>
              <a:latin typeface="+mn-lt"/>
              <a:ea typeface="+mn-ea"/>
              <a:cs typeface="+mn-cs"/>
            </a:rPr>
            <a:t>保健センター・保健所は、有形固定資産減価償却率が</a:t>
          </a:r>
          <a:r>
            <a:rPr kumimoji="1" lang="en-US" altLang="ja-JP" sz="1100">
              <a:solidFill>
                <a:schemeClr val="dk1"/>
              </a:solidFill>
              <a:effectLst/>
              <a:latin typeface="+mn-lt"/>
              <a:ea typeface="+mn-ea"/>
              <a:cs typeface="+mn-cs"/>
            </a:rPr>
            <a:t>75.8</a:t>
          </a:r>
          <a:r>
            <a:rPr kumimoji="1" lang="ja-JP" altLang="ja-JP" sz="1100">
              <a:solidFill>
                <a:schemeClr val="dk1"/>
              </a:solidFill>
              <a:effectLst/>
              <a:latin typeface="+mn-lt"/>
              <a:ea typeface="+mn-ea"/>
              <a:cs typeface="+mn-cs"/>
            </a:rPr>
            <a:t>となっており、類似団体と比較して</a:t>
          </a:r>
          <a:r>
            <a:rPr kumimoji="1" lang="en-US" altLang="ja-JP" sz="1100">
              <a:solidFill>
                <a:schemeClr val="dk1"/>
              </a:solidFill>
              <a:effectLst/>
              <a:latin typeface="+mn-lt"/>
              <a:ea typeface="+mn-ea"/>
              <a:cs typeface="+mn-cs"/>
            </a:rPr>
            <a:t>20.9</a:t>
          </a:r>
          <a:r>
            <a:rPr kumimoji="1" lang="ja-JP" altLang="ja-JP" sz="1100">
              <a:solidFill>
                <a:schemeClr val="dk1"/>
              </a:solidFill>
              <a:effectLst/>
              <a:latin typeface="+mn-lt"/>
              <a:ea typeface="+mn-ea"/>
              <a:cs typeface="+mn-cs"/>
            </a:rPr>
            <a:t>ポイント高くなっている。これは、施設が昭和</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年、平成</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年に建設されたものであり、老朽化が進行しているためである。</a:t>
          </a:r>
          <a:endParaRPr lang="ja-JP" altLang="ja-JP" sz="1400">
            <a:effectLst/>
          </a:endParaRPr>
        </a:p>
        <a:p>
          <a:r>
            <a:rPr kumimoji="1" lang="ja-JP" altLang="ja-JP" sz="1100">
              <a:solidFill>
                <a:schemeClr val="dk1"/>
              </a:solidFill>
              <a:effectLst/>
              <a:latin typeface="+mn-lt"/>
              <a:ea typeface="+mn-ea"/>
              <a:cs typeface="+mn-cs"/>
            </a:rPr>
            <a:t>福祉施設は、昭和</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年に建設されたものであり、耐用年数をすでに経過してい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年度に施設の一部を改修したため、有形固定資産減価償却率は令和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ポイント低下し、</a:t>
          </a:r>
          <a:r>
            <a:rPr kumimoji="1" lang="en-US" altLang="ja-JP" sz="1100">
              <a:solidFill>
                <a:schemeClr val="dk1"/>
              </a:solidFill>
              <a:effectLst/>
              <a:latin typeface="+mn-lt"/>
              <a:ea typeface="+mn-ea"/>
              <a:cs typeface="+mn-cs"/>
            </a:rPr>
            <a:t>95.0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庁舎は、有形固定資産減価償却率が</a:t>
          </a:r>
          <a:r>
            <a:rPr kumimoji="1" lang="en-US" altLang="ja-JP" sz="1100">
              <a:solidFill>
                <a:schemeClr val="dk1"/>
              </a:solidFill>
              <a:effectLst/>
              <a:latin typeface="+mn-lt"/>
              <a:ea typeface="+mn-ea"/>
              <a:cs typeface="+mn-cs"/>
            </a:rPr>
            <a:t>18.1</a:t>
          </a:r>
          <a:r>
            <a:rPr kumimoji="1" lang="ja-JP" altLang="ja-JP" sz="1100">
              <a:solidFill>
                <a:schemeClr val="dk1"/>
              </a:solidFill>
              <a:effectLst/>
              <a:latin typeface="+mn-lt"/>
              <a:ea typeface="+mn-ea"/>
              <a:cs typeface="+mn-cs"/>
            </a:rPr>
            <a:t>となっており、類似団体と比較して</a:t>
          </a:r>
          <a:r>
            <a:rPr kumimoji="1" lang="en-US" altLang="ja-JP" sz="1100">
              <a:solidFill>
                <a:schemeClr val="dk1"/>
              </a:solidFill>
              <a:effectLst/>
              <a:latin typeface="+mn-lt"/>
              <a:ea typeface="+mn-ea"/>
              <a:cs typeface="+mn-cs"/>
            </a:rPr>
            <a:t>30.6</a:t>
          </a:r>
          <a:r>
            <a:rPr kumimoji="1" lang="ja-JP" altLang="ja-JP" sz="1100">
              <a:solidFill>
                <a:schemeClr val="dk1"/>
              </a:solidFill>
              <a:effectLst/>
              <a:latin typeface="+mn-lt"/>
              <a:ea typeface="+mn-ea"/>
              <a:cs typeface="+mn-cs"/>
            </a:rPr>
            <a:t>ポイント低くなっている。これは、津波浸水想定区域内にあった庁舎を令和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年度に高台移転したためである。</a:t>
          </a:r>
          <a:endParaRPr lang="ja-JP" altLang="ja-JP" sz="1400">
            <a:effectLst/>
          </a:endParaRPr>
        </a:p>
        <a:p>
          <a:r>
            <a:rPr kumimoji="1" lang="ja-JP" altLang="ja-JP" sz="1100">
              <a:solidFill>
                <a:schemeClr val="dk1"/>
              </a:solidFill>
              <a:effectLst/>
              <a:latin typeface="+mn-lt"/>
              <a:ea typeface="+mn-ea"/>
              <a:cs typeface="+mn-cs"/>
            </a:rPr>
            <a:t>今後は、公共施設等総合管理計画及び個別施設計画に基づき、計画的に施設の改修や修繕の実施、更新等の検討を行い、施設の適正な管理と財政負担の軽減に努める。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5,941
5,896
193.21
7,643,733
7,196,021
397,556
3,865,445
13,255,039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人口の減少や全国平均を上回る高齢化率（令和２年度国勢調査４８．２％）に加え、町内に中心となる産業が無いことなどにより、財政基盤が脆弱なため、類似団体平均を下回っている。 </a:t>
          </a:r>
        </a:p>
        <a:p>
          <a:r>
            <a:rPr kumimoji="1" lang="ja-JP" altLang="en-US" sz="1300">
              <a:latin typeface="ＭＳ Ｐゴシック" panose="020B0600070205080204" pitchFamily="50" charset="-128"/>
              <a:ea typeface="ＭＳ Ｐゴシック" panose="020B0600070205080204" pitchFamily="50" charset="-128"/>
            </a:rPr>
            <a:t>　今後は、「中土佐町総合振興計画」および「まち・ひと・しごと創生総合戦略」に沿った施策の実行に努め、活力あるまちづくりを展開しつつ、行政の効率化に努めることにより財政の健全化を図る。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17639</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61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17639</xdr:rowOff>
    </xdr:from>
    <xdr:to>
      <xdr:col>19</xdr:col>
      <xdr:colOff>133350</xdr:colOff>
      <xdr:row>44</xdr:row>
      <xdr:rowOff>17639</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17639</xdr:rowOff>
    </xdr:from>
    <xdr:to>
      <xdr:col>15</xdr:col>
      <xdr:colOff>82550</xdr:colOff>
      <xdr:row>44</xdr:row>
      <xdr:rowOff>17639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17639</xdr:rowOff>
    </xdr:from>
    <xdr:to>
      <xdr:col>11</xdr:col>
      <xdr:colOff>31750</xdr:colOff>
      <xdr:row>44</xdr:row>
      <xdr:rowOff>17639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61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34166</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138289</xdr:rowOff>
    </xdr:from>
    <xdr:to>
      <xdr:col>19</xdr:col>
      <xdr:colOff>184150</xdr:colOff>
      <xdr:row>44</xdr:row>
      <xdr:rowOff>68439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53216</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138289</xdr:rowOff>
    </xdr:from>
    <xdr:to>
      <xdr:col>15</xdr:col>
      <xdr:colOff>133350</xdr:colOff>
      <xdr:row>44</xdr:row>
      <xdr:rowOff>68439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53216</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138289</xdr:rowOff>
    </xdr:from>
    <xdr:to>
      <xdr:col>11</xdr:col>
      <xdr:colOff>82550</xdr:colOff>
      <xdr:row>44</xdr:row>
      <xdr:rowOff>68439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53216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近年は、南海トラフ地震対策事業の実施に伴い発行した地方債の償還に伴う公債費の増加によって上昇傾向にある。新型コロナウイルス感染拡大以降、事業の中止・縮小に伴う経常経費の減少や普通交付税の追加交付による歳入経常一般財源の増加により一時的に低下していたが、平時への移行に伴い再び上昇している。令和５年度は類似団体平均より４．５ポイント高くなったものの、全国、高知県平均は下回っている。</a:t>
          </a:r>
        </a:p>
        <a:p>
          <a:r>
            <a:rPr kumimoji="1" lang="ja-JP" altLang="en-US" sz="1100">
              <a:latin typeface="ＭＳ Ｐゴシック" panose="020B0600070205080204" pitchFamily="50" charset="-128"/>
              <a:ea typeface="ＭＳ Ｐゴシック" panose="020B0600070205080204" pitchFamily="50" charset="-128"/>
            </a:rPr>
            <a:t>　公債費は令和７～８年度をピークとして逓減していくものの、令和１２年度頃までは公債費負担の高い状態が続く見込みであるため、その他の経常経費の抑制に努め、健全な財政運営を目指す。</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29718</xdr:rowOff>
    </xdr:from>
    <xdr:to>
      <xdr:col>23</xdr:col>
      <xdr:colOff>133350</xdr:colOff>
      <xdr:row>64</xdr:row>
      <xdr:rowOff>135890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0251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64</xdr:row>
      <xdr:rowOff>29718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23956"/>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64</xdr:row>
      <xdr:rowOff>97282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23956"/>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97282</xdr:rowOff>
    </xdr:from>
    <xdr:to>
      <xdr:col>11</xdr:col>
      <xdr:colOff>31750</xdr:colOff>
      <xdr:row>65</xdr:row>
      <xdr:rowOff>114046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70082"/>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150368</xdr:rowOff>
    </xdr:from>
    <xdr:to>
      <xdr:col>19</xdr:col>
      <xdr:colOff>184150</xdr:colOff>
      <xdr:row>64</xdr:row>
      <xdr:rowOff>80518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65295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3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143256</xdr:rowOff>
    </xdr:from>
    <xdr:to>
      <xdr:col>15</xdr:col>
      <xdr:colOff>133350</xdr:colOff>
      <xdr:row>63</xdr:row>
      <xdr:rowOff>73406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58183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46482</xdr:rowOff>
    </xdr:from>
    <xdr:to>
      <xdr:col>11</xdr:col>
      <xdr:colOff>82550</xdr:colOff>
      <xdr:row>64</xdr:row>
      <xdr:rowOff>148082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132859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[405,080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人件費、物件費及び維持補修費の合計額の人口１人当たりの決算額は、緊急浚渫推進事業を実施したことにより上昇しており、類似団体平均、高知県平均ともに上回っている。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139652</xdr:rowOff>
    </xdr:from>
    <xdr:to>
      <xdr:col>23</xdr:col>
      <xdr:colOff>133350</xdr:colOff>
      <xdr:row>84</xdr:row>
      <xdr:rowOff>48354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70002"/>
          <a:ext cx="838200" cy="8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10559</xdr:rowOff>
    </xdr:from>
    <xdr:to>
      <xdr:col>19</xdr:col>
      <xdr:colOff>133350</xdr:colOff>
      <xdr:row>83</xdr:row>
      <xdr:rowOff>139652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40909"/>
          <a:ext cx="889000" cy="12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49053</xdr:rowOff>
    </xdr:from>
    <xdr:to>
      <xdr:col>15</xdr:col>
      <xdr:colOff>82550</xdr:colOff>
      <xdr:row>83</xdr:row>
      <xdr:rowOff>10559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07953"/>
          <a:ext cx="889000" cy="1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58872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153908</xdr:rowOff>
    </xdr:from>
    <xdr:to>
      <xdr:col>11</xdr:col>
      <xdr:colOff>31750</xdr:colOff>
      <xdr:row>82</xdr:row>
      <xdr:rowOff>49053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041358"/>
          <a:ext cx="889000" cy="6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169004</xdr:rowOff>
    </xdr:from>
    <xdr:to>
      <xdr:col>23</xdr:col>
      <xdr:colOff>184150</xdr:colOff>
      <xdr:row>84</xdr:row>
      <xdr:rowOff>99154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141081</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7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88852</xdr:rowOff>
    </xdr:from>
    <xdr:to>
      <xdr:col>19</xdr:col>
      <xdr:colOff>184150</xdr:colOff>
      <xdr:row>84</xdr:row>
      <xdr:rowOff>19002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31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3779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405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131209</xdr:rowOff>
    </xdr:from>
    <xdr:to>
      <xdr:col>15</xdr:col>
      <xdr:colOff>133350</xdr:colOff>
      <xdr:row>83</xdr:row>
      <xdr:rowOff>61359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9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46136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27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169703</xdr:rowOff>
    </xdr:from>
    <xdr:to>
      <xdr:col>11</xdr:col>
      <xdr:colOff>82550</xdr:colOff>
      <xdr:row>82</xdr:row>
      <xdr:rowOff>99853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05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110030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2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103108</xdr:rowOff>
    </xdr:from>
    <xdr:to>
      <xdr:col>7</xdr:col>
      <xdr:colOff>31750</xdr:colOff>
      <xdr:row>82</xdr:row>
      <xdr:rowOff>33258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9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43435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75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類似団体平均、全国町村平均ともに上回っている。</a:t>
          </a:r>
        </a:p>
        <a:p>
          <a:r>
            <a:rPr kumimoji="1" lang="ja-JP" altLang="en-US" sz="1300">
              <a:latin typeface="ＭＳ Ｐゴシック" panose="020B0600070205080204" pitchFamily="50" charset="-128"/>
              <a:ea typeface="ＭＳ Ｐゴシック" panose="020B0600070205080204" pitchFamily="50" charset="-128"/>
            </a:rPr>
            <a:t>　国公準拠を基本としつつ、人事評価制度の適正な運用などにより、引き続き給与水準の適正化に努める。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138995</xdr:rowOff>
    </xdr:from>
    <xdr:to>
      <xdr:col>81</xdr:col>
      <xdr:colOff>44450</xdr:colOff>
      <xdr:row>86</xdr:row>
      <xdr:rowOff>61384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712245"/>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7761</xdr:rowOff>
    </xdr:from>
    <xdr:to>
      <xdr:col>77</xdr:col>
      <xdr:colOff>44450</xdr:colOff>
      <xdr:row>86</xdr:row>
      <xdr:rowOff>61384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524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7761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3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85</xdr:row>
      <xdr:rowOff>165805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3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60272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3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類似団体平均、高知県平均ともに上回っている。</a:t>
          </a:r>
        </a:p>
        <a:p>
          <a:r>
            <a:rPr kumimoji="1" lang="ja-JP" altLang="en-US" sz="1300">
              <a:latin typeface="ＭＳ Ｐゴシック" panose="020B0600070205080204" pitchFamily="50" charset="-128"/>
              <a:ea typeface="ＭＳ Ｐゴシック" panose="020B0600070205080204" pitchFamily="50" charset="-128"/>
            </a:rPr>
            <a:t>　業務の見直しや人員配置の最適化などに取り組みつつ、引き続き定員適正化計画に沿った職員数の適正化に努める。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126136</xdr:rowOff>
    </xdr:from>
    <xdr:to>
      <xdr:col>81</xdr:col>
      <xdr:colOff>44450</xdr:colOff>
      <xdr:row>61</xdr:row>
      <xdr:rowOff>129032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584586"/>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105384</xdr:rowOff>
    </xdr:from>
    <xdr:to>
      <xdr:col>77</xdr:col>
      <xdr:colOff>44450</xdr:colOff>
      <xdr:row>61</xdr:row>
      <xdr:rowOff>126136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563834"/>
          <a:ext cx="889000" cy="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76912</xdr:rowOff>
    </xdr:from>
    <xdr:to>
      <xdr:col>72</xdr:col>
      <xdr:colOff>203200</xdr:colOff>
      <xdr:row>61</xdr:row>
      <xdr:rowOff>105384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535362"/>
          <a:ext cx="889000" cy="2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52781</xdr:rowOff>
    </xdr:from>
    <xdr:to>
      <xdr:col>68</xdr:col>
      <xdr:colOff>152400</xdr:colOff>
      <xdr:row>61</xdr:row>
      <xdr:rowOff>76912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511231"/>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78232</xdr:rowOff>
    </xdr:from>
    <xdr:to>
      <xdr:col>81</xdr:col>
      <xdr:colOff>95250</xdr:colOff>
      <xdr:row>62</xdr:row>
      <xdr:rowOff>8382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50309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50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75336</xdr:rowOff>
    </xdr:from>
    <xdr:to>
      <xdr:col>77</xdr:col>
      <xdr:colOff>95250</xdr:colOff>
      <xdr:row>62</xdr:row>
      <xdr:rowOff>5486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5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161713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620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54584</xdr:rowOff>
    </xdr:from>
    <xdr:to>
      <xdr:col>73</xdr:col>
      <xdr:colOff>44450</xdr:colOff>
      <xdr:row>61</xdr:row>
      <xdr:rowOff>156184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51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140961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9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26112</xdr:rowOff>
    </xdr:from>
    <xdr:to>
      <xdr:col>68</xdr:col>
      <xdr:colOff>203200</xdr:colOff>
      <xdr:row>61</xdr:row>
      <xdr:rowOff>127712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112489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7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1981</xdr:rowOff>
    </xdr:from>
    <xdr:to>
      <xdr:col>64</xdr:col>
      <xdr:colOff>152400</xdr:colOff>
      <xdr:row>61</xdr:row>
      <xdr:rowOff>103581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88358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46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高知県平均及び類似団体平均を上回っており、前年度と比較し１．１ポイント増加している。</a:t>
          </a:r>
        </a:p>
        <a:p>
          <a:r>
            <a:rPr kumimoji="1" lang="ja-JP" altLang="en-US" sz="1300">
              <a:latin typeface="ＭＳ Ｐゴシック" panose="020B0600070205080204" pitchFamily="50" charset="-128"/>
              <a:ea typeface="ＭＳ Ｐゴシック" panose="020B0600070205080204" pitchFamily="50" charset="-128"/>
            </a:rPr>
            <a:t>　近年は、南海トラフ地震対策事業の実施に伴い発行した地方債の償還に伴う公債費の増加によって上昇傾向にある。</a:t>
          </a:r>
        </a:p>
        <a:p>
          <a:r>
            <a:rPr kumimoji="1" lang="ja-JP" altLang="en-US" sz="1300">
              <a:latin typeface="ＭＳ Ｐゴシック" panose="020B0600070205080204" pitchFamily="50" charset="-128"/>
              <a:ea typeface="ＭＳ Ｐゴシック" panose="020B0600070205080204" pitchFamily="50" charset="-128"/>
            </a:rPr>
            <a:t>　公債費は令和７～８年度をピークとして逓減していくものの、令和１２年度頃までは公債費負担の高い状態が続く見込みであるため、財政措置の大きい地方債を有効に活用しつつ、償還期間等の調整により、実質公債費比率の上昇を抑えるよう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65617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78040"/>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36423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2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92287</xdr:rowOff>
    </xdr:from>
    <xdr:to>
      <xdr:col>77</xdr:col>
      <xdr:colOff>44450</xdr:colOff>
      <xdr:row>41</xdr:row>
      <xdr:rowOff>148590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2173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92287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6543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35983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9850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127864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全国平均、高知県平均ともに下回っている。</a:t>
          </a:r>
        </a:p>
        <a:p>
          <a:r>
            <a:rPr kumimoji="1" lang="ja-JP" altLang="en-US" sz="1100">
              <a:latin typeface="ＭＳ Ｐゴシック" panose="020B0600070205080204" pitchFamily="50" charset="-128"/>
              <a:ea typeface="ＭＳ Ｐゴシック" panose="020B0600070205080204" pitchFamily="50" charset="-128"/>
            </a:rPr>
            <a:t>　これは、財政調整基金や減債基金などの充当可能基金の残高を高い水準で維持してきたことや、財政措置の大きい地方債を有効活用してきたことによるもの。</a:t>
          </a:r>
        </a:p>
        <a:p>
          <a:r>
            <a:rPr kumimoji="1" lang="ja-JP" altLang="en-US" sz="1100">
              <a:latin typeface="ＭＳ Ｐゴシック" panose="020B0600070205080204" pitchFamily="50" charset="-128"/>
              <a:ea typeface="ＭＳ Ｐゴシック" panose="020B0600070205080204" pitchFamily="50" charset="-128"/>
            </a:rPr>
            <a:t>　役場庁舎等の高台移転事業をはじめとした南海トラフ地震対策事業の財源として地方債を発行してきたことによって、一般会計等に係る地方債残高が大幅に増加しており、また、その償還財源に減債基金を活用していることから充当可能基金残高も減少傾向にある。今後、新たな事業を実施する際には、中期的な財政運営の視点から事業規模や実施時期等を検討するとともに、財政措置の大きい地方債を有効に活用しながら、健全な状態を維持していくよう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5,941
5,896
193.21
7,643,733
7,196,021
397,556
3,865,445
13,255,039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人件費に係る経常収支比率は、類似団体平均と同水準となっている。</a:t>
          </a:r>
        </a:p>
        <a:p>
          <a:r>
            <a:rPr kumimoji="1" lang="ja-JP" altLang="en-US" sz="1300">
              <a:latin typeface="ＭＳ Ｐゴシック" panose="020B0600070205080204" pitchFamily="50" charset="-128"/>
              <a:ea typeface="ＭＳ Ｐゴシック" panose="020B0600070205080204" pitchFamily="50" charset="-128"/>
            </a:rPr>
            <a:t>　定員適正化計画に沿った職員数の適正化や人事評価制度の適正な運用などによる給与水準の適正化などにより、引き続き人件費の抑制に努める。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37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3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373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37</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59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102870</xdr:rowOff>
    </xdr:from>
    <xdr:to>
      <xdr:col>11</xdr:col>
      <xdr:colOff>60325</xdr:colOff>
      <xdr:row>38</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物件費に係る経常収支比率は、全国平均、高知県平均及び類似団体平均を下回っている。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今後も現在の水準を維持するよう努める。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22225</xdr:rowOff>
    </xdr:from>
    <xdr:to>
      <xdr:col>82</xdr:col>
      <xdr:colOff>107950</xdr:colOff>
      <xdr:row>14</xdr:row>
      <xdr:rowOff>60325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4225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14</xdr:row>
      <xdr:rowOff>22225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749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146050</xdr:rowOff>
    </xdr:from>
    <xdr:to>
      <xdr:col>73</xdr:col>
      <xdr:colOff>180975</xdr:colOff>
      <xdr:row>14</xdr:row>
      <xdr:rowOff>41275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3749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41275</xdr:rowOff>
    </xdr:from>
    <xdr:to>
      <xdr:col>69</xdr:col>
      <xdr:colOff>92075</xdr:colOff>
      <xdr:row>14</xdr:row>
      <xdr:rowOff>98425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4415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9525</xdr:rowOff>
    </xdr:from>
    <xdr:to>
      <xdr:col>82</xdr:col>
      <xdr:colOff>158750</xdr:colOff>
      <xdr:row>14</xdr:row>
      <xdr:rowOff>111125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26052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5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142875</xdr:rowOff>
    </xdr:from>
    <xdr:to>
      <xdr:col>78</xdr:col>
      <xdr:colOff>120650</xdr:colOff>
      <xdr:row>14</xdr:row>
      <xdr:rowOff>73025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83202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40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161925</xdr:rowOff>
    </xdr:from>
    <xdr:to>
      <xdr:col>69</xdr:col>
      <xdr:colOff>142875</xdr:colOff>
      <xdr:row>14</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102252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5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47625</xdr:rowOff>
    </xdr:from>
    <xdr:to>
      <xdr:col>65</xdr:col>
      <xdr:colOff>53975</xdr:colOff>
      <xdr:row>14</xdr:row>
      <xdr:rowOff>149225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159402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1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扶助費に係る経常収支比率は、類似団体平均と同水準となっている。</a:t>
          </a:r>
        </a:p>
        <a:p>
          <a:r>
            <a:rPr kumimoji="1" lang="ja-JP" altLang="en-US" sz="1300">
              <a:latin typeface="ＭＳ Ｐゴシック" panose="020B0600070205080204" pitchFamily="50" charset="-128"/>
              <a:ea typeface="ＭＳ Ｐゴシック" panose="020B0600070205080204" pitchFamily="50" charset="-128"/>
            </a:rPr>
            <a:t>　高齢者・障害者を地域で支えあう仕組みづくりや、介護予防を推進することなどにより、引き続き扶助費の抑制に努める。 </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3472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3472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55</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2900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146050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2900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162577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95250</xdr:rowOff>
    </xdr:from>
    <xdr:to>
      <xdr:col>24</xdr:col>
      <xdr:colOff>76200</xdr:colOff>
      <xdr:row>55</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111777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その他に係る経常収支比率は、全国平均、高知県平均及び類似団体平均を下回っている。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今後も現在の水準を維持するよう努める。 </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44704</xdr:rowOff>
    </xdr:from>
    <xdr:to>
      <xdr:col>82</xdr:col>
      <xdr:colOff>107950</xdr:colOff>
      <xdr:row>56</xdr:row>
      <xdr:rowOff>58420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5671800" y="96459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72136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4782800" y="9659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126001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727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72136</xdr:rowOff>
    </xdr:from>
    <xdr:to>
      <xdr:col>73</xdr:col>
      <xdr:colOff>180975</xdr:colOff>
      <xdr:row>56</xdr:row>
      <xdr:rowOff>113284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6733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121429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113284</xdr:rowOff>
    </xdr:from>
    <xdr:to>
      <xdr:col>69</xdr:col>
      <xdr:colOff>92075</xdr:colOff>
      <xdr:row>56</xdr:row>
      <xdr:rowOff>131572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004800" y="9714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165354</xdr:rowOff>
    </xdr:from>
    <xdr:to>
      <xdr:col>82</xdr:col>
      <xdr:colOff>158750</xdr:colOff>
      <xdr:row>56</xdr:row>
      <xdr:rowOff>95504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10431</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44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21336</xdr:rowOff>
    </xdr:from>
    <xdr:to>
      <xdr:col>74</xdr:col>
      <xdr:colOff>31750</xdr:colOff>
      <xdr:row>56</xdr:row>
      <xdr:rowOff>122936</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133113</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62484</xdr:rowOff>
    </xdr:from>
    <xdr:to>
      <xdr:col>69</xdr:col>
      <xdr:colOff>142875</xdr:colOff>
      <xdr:row>56</xdr:row>
      <xdr:rowOff>164084</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148861</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80772</xdr:rowOff>
    </xdr:from>
    <xdr:to>
      <xdr:col>65</xdr:col>
      <xdr:colOff>53975</xdr:colOff>
      <xdr:row>57</xdr:row>
      <xdr:rowOff>10922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167149</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76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補助費等に係る経常収支比率は、全国平均、高知県平均及び類似団体平均を下回っている。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今後も現在の水準を維持するよう努める。 </a:t>
          </a: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26416</xdr:rowOff>
    </xdr:from>
    <xdr:to>
      <xdr:col>82</xdr:col>
      <xdr:colOff>107950</xdr:colOff>
      <xdr:row>36</xdr:row>
      <xdr:rowOff>40132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986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36</xdr:row>
      <xdr:rowOff>26416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300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36</xdr:row>
      <xdr:rowOff>49276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1300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58420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18813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近年は、南海トラフ地震対策事業の実施に伴い発行した地方債の償還に伴う公債費の増加によって上昇傾向にある。公債費は令和７～８年度をピークとして逓減していくものの、令和１２年度頃までは公債費負担の高い状態が続く見込みであるため、今後、新たに発行する地方債については償還開始時期や償還期間の調整等を行うことによって公債費の上昇を抑制し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157480</xdr:rowOff>
    </xdr:from>
    <xdr:to>
      <xdr:col>24</xdr:col>
      <xdr:colOff>25400</xdr:colOff>
      <xdr:row>80</xdr:row>
      <xdr:rowOff>50800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70203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146066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04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62230</xdr:rowOff>
    </xdr:from>
    <xdr:to>
      <xdr:col>19</xdr:col>
      <xdr:colOff>187325</xdr:colOff>
      <xdr:row>79</xdr:row>
      <xdr:rowOff>157480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6067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104157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62230</xdr:rowOff>
    </xdr:from>
    <xdr:to>
      <xdr:col>15</xdr:col>
      <xdr:colOff>98425</xdr:colOff>
      <xdr:row>79</xdr:row>
      <xdr:rowOff>77470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606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58437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77470</xdr:rowOff>
    </xdr:from>
    <xdr:to>
      <xdr:col>11</xdr:col>
      <xdr:colOff>9525</xdr:colOff>
      <xdr:row>80</xdr:row>
      <xdr:rowOff>5080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622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0</xdr:rowOff>
    </xdr:from>
    <xdr:to>
      <xdr:col>24</xdr:col>
      <xdr:colOff>76200</xdr:colOff>
      <xdr:row>80</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143527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106680</xdr:rowOff>
    </xdr:from>
    <xdr:to>
      <xdr:col>20</xdr:col>
      <xdr:colOff>38100</xdr:colOff>
      <xdr:row>80</xdr:row>
      <xdr:rowOff>36830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6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21607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737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11430</xdr:rowOff>
    </xdr:from>
    <xdr:to>
      <xdr:col>15</xdr:col>
      <xdr:colOff>149225</xdr:colOff>
      <xdr:row>79</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97807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26670</xdr:rowOff>
    </xdr:from>
    <xdr:to>
      <xdr:col>11</xdr:col>
      <xdr:colOff>60325</xdr:colOff>
      <xdr:row>79</xdr:row>
      <xdr:rowOff>128270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113047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125730</xdr:rowOff>
    </xdr:from>
    <xdr:to>
      <xdr:col>6</xdr:col>
      <xdr:colOff>171450</xdr:colOff>
      <xdr:row>80</xdr:row>
      <xdr:rowOff>55880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40657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公債費以外の経常収支比率は、全国平均、高知県平均及び類似団体平均を下回っている。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今後も現在の水準を維持するよう努める。  </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100330</xdr:rowOff>
    </xdr:from>
    <xdr:to>
      <xdr:col>82</xdr:col>
      <xdr:colOff>107950</xdr:colOff>
      <xdr:row>80</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87630"/>
          <a:ext cx="0" cy="96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15257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3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100330</xdr:rowOff>
    </xdr:from>
    <xdr:to>
      <xdr:col>82</xdr:col>
      <xdr:colOff>196850</xdr:colOff>
      <xdr:row>74</xdr:row>
      <xdr:rowOff>100330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87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127000</xdr:rowOff>
    </xdr:from>
    <xdr:to>
      <xdr:col>82</xdr:col>
      <xdr:colOff>107950</xdr:colOff>
      <xdr:row>74</xdr:row>
      <xdr:rowOff>146050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14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109238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39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81280</xdr:rowOff>
    </xdr:from>
    <xdr:to>
      <xdr:col>78</xdr:col>
      <xdr:colOff>69850</xdr:colOff>
      <xdr:row>74</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768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91439</xdr:rowOff>
    </xdr:from>
    <xdr:to>
      <xdr:col>78</xdr:col>
      <xdr:colOff>120650</xdr:colOff>
      <xdr:row>77</xdr:row>
      <xdr:rowOff>21589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75</xdr:row>
      <xdr:rowOff>88900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76858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15239</xdr:rowOff>
    </xdr:from>
    <xdr:to>
      <xdr:col>74</xdr:col>
      <xdr:colOff>31750</xdr:colOff>
      <xdr:row>76</xdr:row>
      <xdr:rowOff>116839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101616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88900</xdr:rowOff>
    </xdr:from>
    <xdr:to>
      <xdr:col>69</xdr:col>
      <xdr:colOff>92075</xdr:colOff>
      <xdr:row>75</xdr:row>
      <xdr:rowOff>138430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476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133350</xdr:rowOff>
    </xdr:from>
    <xdr:to>
      <xdr:col>69</xdr:col>
      <xdr:colOff>142875</xdr:colOff>
      <xdr:row>77</xdr:row>
      <xdr:rowOff>63500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48277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95250</xdr:rowOff>
    </xdr:from>
    <xdr:to>
      <xdr:col>82</xdr:col>
      <xdr:colOff>158750</xdr:colOff>
      <xdr:row>75</xdr:row>
      <xdr:rowOff>25400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3827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69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76200</xdr:rowOff>
    </xdr:from>
    <xdr:to>
      <xdr:col>78</xdr:col>
      <xdr:colOff>120650</xdr:colOff>
      <xdr:row>75</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30480</xdr:rowOff>
    </xdr:from>
    <xdr:to>
      <xdr:col>74</xdr:col>
      <xdr:colOff>31750</xdr:colOff>
      <xdr:row>74</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142257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38100</xdr:rowOff>
    </xdr:from>
    <xdr:to>
      <xdr:col>69</xdr:col>
      <xdr:colOff>142875</xdr:colOff>
      <xdr:row>75</xdr:row>
      <xdr:rowOff>139700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43271</xdr:rowOff>
    </xdr:from>
    <xdr:to>
      <xdr:col>29</xdr:col>
      <xdr:colOff>127000</xdr:colOff>
      <xdr:row>16</xdr:row>
      <xdr:rowOff>92270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34096"/>
          <a:ext cx="647700" cy="48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2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92270</xdr:rowOff>
    </xdr:from>
    <xdr:to>
      <xdr:col>26</xdr:col>
      <xdr:colOff>50800</xdr:colOff>
      <xdr:row>16</xdr:row>
      <xdr:rowOff>145332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83095"/>
          <a:ext cx="698500" cy="53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145332</xdr:rowOff>
    </xdr:from>
    <xdr:to>
      <xdr:col>22</xdr:col>
      <xdr:colOff>114300</xdr:colOff>
      <xdr:row>17</xdr:row>
      <xdr:rowOff>9713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36157"/>
          <a:ext cx="698500" cy="35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9713</xdr:rowOff>
    </xdr:from>
    <xdr:to>
      <xdr:col>18</xdr:col>
      <xdr:colOff>177800</xdr:colOff>
      <xdr:row>17</xdr:row>
      <xdr:rowOff>51076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71988"/>
          <a:ext cx="698500" cy="41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163921</xdr:rowOff>
    </xdr:from>
    <xdr:to>
      <xdr:col>29</xdr:col>
      <xdr:colOff>177800</xdr:colOff>
      <xdr:row>16</xdr:row>
      <xdr:rowOff>94071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83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8998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28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41470</xdr:rowOff>
    </xdr:from>
    <xdr:to>
      <xdr:col>26</xdr:col>
      <xdr:colOff>101600</xdr:colOff>
      <xdr:row>16</xdr:row>
      <xdr:rowOff>143070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32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153247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01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94532</xdr:rowOff>
    </xdr:from>
    <xdr:to>
      <xdr:col>22</xdr:col>
      <xdr:colOff>165100</xdr:colOff>
      <xdr:row>17</xdr:row>
      <xdr:rowOff>24682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85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34859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130363</xdr:rowOff>
    </xdr:from>
    <xdr:to>
      <xdr:col>19</xdr:col>
      <xdr:colOff>38100</xdr:colOff>
      <xdr:row>17</xdr:row>
      <xdr:rowOff>60513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21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70690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276</xdr:rowOff>
    </xdr:from>
    <xdr:to>
      <xdr:col>15</xdr:col>
      <xdr:colOff>101600</xdr:colOff>
      <xdr:row>17</xdr:row>
      <xdr:rowOff>101876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62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112053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3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156930</xdr:rowOff>
    </xdr:from>
    <xdr:to>
      <xdr:col>29</xdr:col>
      <xdr:colOff>127000</xdr:colOff>
      <xdr:row>34</xdr:row>
      <xdr:rowOff>260258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424380"/>
          <a:ext cx="647700" cy="103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260258</xdr:rowOff>
    </xdr:from>
    <xdr:to>
      <xdr:col>26</xdr:col>
      <xdr:colOff>50800</xdr:colOff>
      <xdr:row>35</xdr:row>
      <xdr:rowOff>23444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527708"/>
          <a:ext cx="698500" cy="106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23444</xdr:rowOff>
    </xdr:from>
    <xdr:to>
      <xdr:col>22</xdr:col>
      <xdr:colOff>114300</xdr:colOff>
      <xdr:row>35</xdr:row>
      <xdr:rowOff>211288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633794"/>
          <a:ext cx="698500" cy="187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211288</xdr:rowOff>
    </xdr:from>
    <xdr:to>
      <xdr:col>18</xdr:col>
      <xdr:colOff>177800</xdr:colOff>
      <xdr:row>35</xdr:row>
      <xdr:rowOff>218325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21638"/>
          <a:ext cx="698500" cy="7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106130</xdr:rowOff>
    </xdr:from>
    <xdr:to>
      <xdr:col>29</xdr:col>
      <xdr:colOff>177800</xdr:colOff>
      <xdr:row>34</xdr:row>
      <xdr:rowOff>207730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373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294107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21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209457</xdr:rowOff>
    </xdr:from>
    <xdr:to>
      <xdr:col>26</xdr:col>
      <xdr:colOff>101600</xdr:colOff>
      <xdr:row>34</xdr:row>
      <xdr:rowOff>311057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476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321234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245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315544</xdr:rowOff>
    </xdr:from>
    <xdr:to>
      <xdr:col>22</xdr:col>
      <xdr:colOff>165100</xdr:colOff>
      <xdr:row>35</xdr:row>
      <xdr:rowOff>74244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582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84421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35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160488</xdr:rowOff>
    </xdr:from>
    <xdr:to>
      <xdr:col>19</xdr:col>
      <xdr:colOff>38100</xdr:colOff>
      <xdr:row>35</xdr:row>
      <xdr:rowOff>262088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70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272265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167525</xdr:rowOff>
    </xdr:from>
    <xdr:to>
      <xdr:col>15</xdr:col>
      <xdr:colOff>101600</xdr:colOff>
      <xdr:row>35</xdr:row>
      <xdr:rowOff>269125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77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279302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4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5,941
5,896
193.21
7,643,733
7,196,021
397,556
3,865,445
13,255,039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131670</xdr:rowOff>
    </xdr:from>
    <xdr:to>
      <xdr:col>24</xdr:col>
      <xdr:colOff>63500</xdr:colOff>
      <xdr:row>35</xdr:row>
      <xdr:rowOff>11593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5960970"/>
          <a:ext cx="838200" cy="5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11593</xdr:rowOff>
    </xdr:from>
    <xdr:to>
      <xdr:col>19</xdr:col>
      <xdr:colOff>177800</xdr:colOff>
      <xdr:row>35</xdr:row>
      <xdr:rowOff>41351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012343"/>
          <a:ext cx="889000" cy="2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41351</xdr:rowOff>
    </xdr:from>
    <xdr:to>
      <xdr:col>15</xdr:col>
      <xdr:colOff>50800</xdr:colOff>
      <xdr:row>35</xdr:row>
      <xdr:rowOff>102393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042101"/>
          <a:ext cx="889000" cy="6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102393</xdr:rowOff>
    </xdr:from>
    <xdr:to>
      <xdr:col>10</xdr:col>
      <xdr:colOff>114300</xdr:colOff>
      <xdr:row>36</xdr:row>
      <xdr:rowOff>33578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103143"/>
          <a:ext cx="889000" cy="10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80870</xdr:rowOff>
    </xdr:from>
    <xdr:to>
      <xdr:col>24</xdr:col>
      <xdr:colOff>114300</xdr:colOff>
      <xdr:row>35</xdr:row>
      <xdr:rowOff>11020</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591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103747</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76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132243</xdr:rowOff>
    </xdr:from>
    <xdr:to>
      <xdr:col>20</xdr:col>
      <xdr:colOff>38100</xdr:colOff>
      <xdr:row>35</xdr:row>
      <xdr:rowOff>62393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59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78920</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73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162001</xdr:rowOff>
    </xdr:from>
    <xdr:to>
      <xdr:col>15</xdr:col>
      <xdr:colOff>101600</xdr:colOff>
      <xdr:row>35</xdr:row>
      <xdr:rowOff>92151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599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108678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76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51593</xdr:rowOff>
    </xdr:from>
    <xdr:to>
      <xdr:col>10</xdr:col>
      <xdr:colOff>165100</xdr:colOff>
      <xdr:row>35</xdr:row>
      <xdr:rowOff>153193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0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169720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827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154228</xdr:rowOff>
    </xdr:from>
    <xdr:to>
      <xdr:col>6</xdr:col>
      <xdr:colOff>38100</xdr:colOff>
      <xdr:row>36</xdr:row>
      <xdr:rowOff>84378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1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100905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930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83510</xdr:rowOff>
    </xdr:from>
    <xdr:to>
      <xdr:col>24</xdr:col>
      <xdr:colOff>63500</xdr:colOff>
      <xdr:row>57</xdr:row>
      <xdr:rowOff>95919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56160"/>
          <a:ext cx="8382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25996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9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83510</xdr:rowOff>
    </xdr:from>
    <xdr:to>
      <xdr:col>19</xdr:col>
      <xdr:colOff>177800</xdr:colOff>
      <xdr:row>57</xdr:row>
      <xdr:rowOff>146783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56160"/>
          <a:ext cx="889000" cy="6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153368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146783</xdr:rowOff>
    </xdr:from>
    <xdr:to>
      <xdr:col>15</xdr:col>
      <xdr:colOff>50800</xdr:colOff>
      <xdr:row>58</xdr:row>
      <xdr:rowOff>95714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19433"/>
          <a:ext cx="889000" cy="12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95714</xdr:rowOff>
    </xdr:from>
    <xdr:to>
      <xdr:col>10</xdr:col>
      <xdr:colOff>114300</xdr:colOff>
      <xdr:row>58</xdr:row>
      <xdr:rowOff>96678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39814"/>
          <a:ext cx="8890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45119</xdr:rowOff>
    </xdr:from>
    <xdr:to>
      <xdr:col>24</xdr:col>
      <xdr:colOff>114300</xdr:colOff>
      <xdr:row>57</xdr:row>
      <xdr:rowOff>146719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1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67996</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32710</xdr:rowOff>
    </xdr:from>
    <xdr:to>
      <xdr:col>20</xdr:col>
      <xdr:colOff>38100</xdr:colOff>
      <xdr:row>57</xdr:row>
      <xdr:rowOff>134310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0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150837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8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95983</xdr:rowOff>
    </xdr:from>
    <xdr:to>
      <xdr:col>15</xdr:col>
      <xdr:colOff>101600</xdr:colOff>
      <xdr:row>58</xdr:row>
      <xdr:rowOff>26133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6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17260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61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44914</xdr:rowOff>
    </xdr:from>
    <xdr:to>
      <xdr:col>10</xdr:col>
      <xdr:colOff>165100</xdr:colOff>
      <xdr:row>58</xdr:row>
      <xdr:rowOff>146514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8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137641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8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45878</xdr:rowOff>
    </xdr:from>
    <xdr:to>
      <xdr:col>6</xdr:col>
      <xdr:colOff>38100</xdr:colOff>
      <xdr:row>58</xdr:row>
      <xdr:rowOff>147478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138605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8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120479</xdr:rowOff>
    </xdr:from>
    <xdr:to>
      <xdr:col>24</xdr:col>
      <xdr:colOff>63500</xdr:colOff>
      <xdr:row>77</xdr:row>
      <xdr:rowOff>161379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979229"/>
          <a:ext cx="838200" cy="38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60241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0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161379</xdr:rowOff>
    </xdr:from>
    <xdr:to>
      <xdr:col>19</xdr:col>
      <xdr:colOff>177800</xdr:colOff>
      <xdr:row>79</xdr:row>
      <xdr:rowOff>3683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63029"/>
          <a:ext cx="889000" cy="18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165836</xdr:rowOff>
    </xdr:from>
    <xdr:to>
      <xdr:col>15</xdr:col>
      <xdr:colOff>50800</xdr:colOff>
      <xdr:row>79</xdr:row>
      <xdr:rowOff>3683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38936"/>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165836</xdr:rowOff>
    </xdr:from>
    <xdr:to>
      <xdr:col>10</xdr:col>
      <xdr:colOff>114300</xdr:colOff>
      <xdr:row>79</xdr:row>
      <xdr:rowOff>32429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38936"/>
          <a:ext cx="889000" cy="3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69679</xdr:rowOff>
    </xdr:from>
    <xdr:to>
      <xdr:col>24</xdr:col>
      <xdr:colOff>114300</xdr:colOff>
      <xdr:row>75</xdr:row>
      <xdr:rowOff>171279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2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92556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7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110579</xdr:rowOff>
    </xdr:from>
    <xdr:to>
      <xdr:col>20</xdr:col>
      <xdr:colOff>38100</xdr:colOff>
      <xdr:row>78</xdr:row>
      <xdr:rowOff>40729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1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31856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124333</xdr:rowOff>
    </xdr:from>
    <xdr:to>
      <xdr:col>15</xdr:col>
      <xdr:colOff>101600</xdr:colOff>
      <xdr:row>79</xdr:row>
      <xdr:rowOff>54483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9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45610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9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115036</xdr:rowOff>
    </xdr:from>
    <xdr:to>
      <xdr:col>10</xdr:col>
      <xdr:colOff>165100</xdr:colOff>
      <xdr:row>79</xdr:row>
      <xdr:rowOff>45186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36313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8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153079</xdr:rowOff>
    </xdr:from>
    <xdr:to>
      <xdr:col>6</xdr:col>
      <xdr:colOff>38100</xdr:colOff>
      <xdr:row>79</xdr:row>
      <xdr:rowOff>83229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2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74356</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17" y="13618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109640</xdr:rowOff>
    </xdr:from>
    <xdr:to>
      <xdr:col>24</xdr:col>
      <xdr:colOff>63500</xdr:colOff>
      <xdr:row>97</xdr:row>
      <xdr:rowOff>56223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68840"/>
          <a:ext cx="838200" cy="11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82169</xdr:rowOff>
    </xdr:from>
    <xdr:to>
      <xdr:col>19</xdr:col>
      <xdr:colOff>177800</xdr:colOff>
      <xdr:row>97</xdr:row>
      <xdr:rowOff>56223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541369"/>
          <a:ext cx="889000" cy="1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82169</xdr:rowOff>
    </xdr:from>
    <xdr:to>
      <xdr:col>15</xdr:col>
      <xdr:colOff>50800</xdr:colOff>
      <xdr:row>98</xdr:row>
      <xdr:rowOff>59737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41369"/>
          <a:ext cx="889000" cy="32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46289</xdr:rowOff>
    </xdr:from>
    <xdr:to>
      <xdr:col>10</xdr:col>
      <xdr:colOff>114300</xdr:colOff>
      <xdr:row>98</xdr:row>
      <xdr:rowOff>59737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848389"/>
          <a:ext cx="889000" cy="1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58840</xdr:rowOff>
    </xdr:from>
    <xdr:to>
      <xdr:col>24</xdr:col>
      <xdr:colOff>114300</xdr:colOff>
      <xdr:row>96</xdr:row>
      <xdr:rowOff>160440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37267</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9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5423</xdr:rowOff>
    </xdr:from>
    <xdr:to>
      <xdr:col>20</xdr:col>
      <xdr:colOff>38100</xdr:colOff>
      <xdr:row>97</xdr:row>
      <xdr:rowOff>107023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3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98150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72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31369</xdr:rowOff>
    </xdr:from>
    <xdr:to>
      <xdr:col>15</xdr:col>
      <xdr:colOff>101600</xdr:colOff>
      <xdr:row>96</xdr:row>
      <xdr:rowOff>132969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9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124096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8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8937</xdr:rowOff>
    </xdr:from>
    <xdr:to>
      <xdr:col>10</xdr:col>
      <xdr:colOff>165100</xdr:colOff>
      <xdr:row>98</xdr:row>
      <xdr:rowOff>110537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1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101664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166939</xdr:rowOff>
    </xdr:from>
    <xdr:to>
      <xdr:col>6</xdr:col>
      <xdr:colOff>38100</xdr:colOff>
      <xdr:row>98</xdr:row>
      <xdr:rowOff>97089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9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88216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142779</xdr:rowOff>
    </xdr:from>
    <xdr:to>
      <xdr:col>55</xdr:col>
      <xdr:colOff>0</xdr:colOff>
      <xdr:row>36</xdr:row>
      <xdr:rowOff>163374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14979"/>
          <a:ext cx="838200" cy="2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163374</xdr:rowOff>
    </xdr:from>
    <xdr:to>
      <xdr:col>50</xdr:col>
      <xdr:colOff>114300</xdr:colOff>
      <xdr:row>36</xdr:row>
      <xdr:rowOff>170938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35574"/>
          <a:ext cx="889000" cy="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89600</xdr:rowOff>
    </xdr:from>
    <xdr:to>
      <xdr:col>45</xdr:col>
      <xdr:colOff>177800</xdr:colOff>
      <xdr:row>36</xdr:row>
      <xdr:rowOff>170938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090350"/>
          <a:ext cx="889000" cy="25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89600</xdr:rowOff>
    </xdr:from>
    <xdr:to>
      <xdr:col>41</xdr:col>
      <xdr:colOff>50800</xdr:colOff>
      <xdr:row>37</xdr:row>
      <xdr:rowOff>60321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090350"/>
          <a:ext cx="889000" cy="31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91979</xdr:rowOff>
    </xdr:from>
    <xdr:to>
      <xdr:col>55</xdr:col>
      <xdr:colOff>50800</xdr:colOff>
      <xdr:row>37</xdr:row>
      <xdr:rowOff>22129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6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70406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42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112574</xdr:rowOff>
    </xdr:from>
    <xdr:to>
      <xdr:col>50</xdr:col>
      <xdr:colOff>165100</xdr:colOff>
      <xdr:row>37</xdr:row>
      <xdr:rowOff>42724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8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33851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7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120138</xdr:rowOff>
    </xdr:from>
    <xdr:to>
      <xdr:col>46</xdr:col>
      <xdr:colOff>38100</xdr:colOff>
      <xdr:row>37</xdr:row>
      <xdr:rowOff>50288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9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41415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8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38800</xdr:rowOff>
    </xdr:from>
    <xdr:to>
      <xdr:col>41</xdr:col>
      <xdr:colOff>101600</xdr:colOff>
      <xdr:row>35</xdr:row>
      <xdr:rowOff>140400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131527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3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9521</xdr:rowOff>
    </xdr:from>
    <xdr:to>
      <xdr:col>36</xdr:col>
      <xdr:colOff>165100</xdr:colOff>
      <xdr:row>37</xdr:row>
      <xdr:rowOff>111121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102248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4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54180</xdr:rowOff>
    </xdr:from>
    <xdr:to>
      <xdr:col>54</xdr:col>
      <xdr:colOff>189865</xdr:colOff>
      <xdr:row>58</xdr:row>
      <xdr:rowOff>131049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9141030"/>
          <a:ext cx="1270" cy="93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134876</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7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131049</xdr:rowOff>
    </xdr:from>
    <xdr:to>
      <xdr:col>55</xdr:col>
      <xdr:colOff>88900</xdr:colOff>
      <xdr:row>58</xdr:row>
      <xdr:rowOff>131049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7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857</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91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54180</xdr:rowOff>
    </xdr:from>
    <xdr:to>
      <xdr:col>55</xdr:col>
      <xdr:colOff>88900</xdr:colOff>
      <xdr:row>53</xdr:row>
      <xdr:rowOff>54180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14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7733</xdr:rowOff>
    </xdr:from>
    <xdr:to>
      <xdr:col>55</xdr:col>
      <xdr:colOff>0</xdr:colOff>
      <xdr:row>57</xdr:row>
      <xdr:rowOff>47567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80383"/>
          <a:ext cx="838200" cy="3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159457</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89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136580</xdr:rowOff>
    </xdr:from>
    <xdr:to>
      <xdr:col>55</xdr:col>
      <xdr:colOff>50800</xdr:colOff>
      <xdr:row>57</xdr:row>
      <xdr:rowOff>66730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3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83070</xdr:rowOff>
    </xdr:from>
    <xdr:to>
      <xdr:col>50</xdr:col>
      <xdr:colOff>114300</xdr:colOff>
      <xdr:row>57</xdr:row>
      <xdr:rowOff>7733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684270"/>
          <a:ext cx="889000" cy="9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117938</xdr:rowOff>
    </xdr:from>
    <xdr:to>
      <xdr:col>50</xdr:col>
      <xdr:colOff>165100</xdr:colOff>
      <xdr:row>57</xdr:row>
      <xdr:rowOff>48088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1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64615</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49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103870</xdr:rowOff>
    </xdr:from>
    <xdr:to>
      <xdr:col>45</xdr:col>
      <xdr:colOff>177800</xdr:colOff>
      <xdr:row>56</xdr:row>
      <xdr:rowOff>83070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8676370"/>
          <a:ext cx="889000" cy="100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132879</xdr:rowOff>
    </xdr:from>
    <xdr:to>
      <xdr:col>46</xdr:col>
      <xdr:colOff>38100</xdr:colOff>
      <xdr:row>57</xdr:row>
      <xdr:rowOff>63029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54156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82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103870</xdr:rowOff>
    </xdr:from>
    <xdr:to>
      <xdr:col>41</xdr:col>
      <xdr:colOff>50800</xdr:colOff>
      <xdr:row>56</xdr:row>
      <xdr:rowOff>81477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8676370"/>
          <a:ext cx="889000" cy="100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126630</xdr:rowOff>
    </xdr:from>
    <xdr:to>
      <xdr:col>41</xdr:col>
      <xdr:colOff>101600</xdr:colOff>
      <xdr:row>57</xdr:row>
      <xdr:rowOff>56780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47907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82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145528</xdr:rowOff>
    </xdr:from>
    <xdr:to>
      <xdr:col>36</xdr:col>
      <xdr:colOff>165100</xdr:colOff>
      <xdr:row>57</xdr:row>
      <xdr:rowOff>75678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66805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3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168217</xdr:rowOff>
    </xdr:from>
    <xdr:to>
      <xdr:col>55</xdr:col>
      <xdr:colOff>50800</xdr:colOff>
      <xdr:row>57</xdr:row>
      <xdr:rowOff>98367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6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146644</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4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128383</xdr:rowOff>
    </xdr:from>
    <xdr:to>
      <xdr:col>50</xdr:col>
      <xdr:colOff>165100</xdr:colOff>
      <xdr:row>57</xdr:row>
      <xdr:rowOff>58533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2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49660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8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32270</xdr:rowOff>
    </xdr:from>
    <xdr:to>
      <xdr:col>46</xdr:col>
      <xdr:colOff>38100</xdr:colOff>
      <xdr:row>56</xdr:row>
      <xdr:rowOff>133870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150397</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40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53070</xdr:rowOff>
    </xdr:from>
    <xdr:to>
      <xdr:col>41</xdr:col>
      <xdr:colOff>101600</xdr:colOff>
      <xdr:row>50</xdr:row>
      <xdr:rowOff>154670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862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171197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8400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30677</xdr:rowOff>
    </xdr:from>
    <xdr:to>
      <xdr:col>36</xdr:col>
      <xdr:colOff>165100</xdr:colOff>
      <xdr:row>56</xdr:row>
      <xdr:rowOff>132277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3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148804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40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45219</xdr:rowOff>
    </xdr:from>
    <xdr:to>
      <xdr:col>55</xdr:col>
      <xdr:colOff>0</xdr:colOff>
      <xdr:row>78</xdr:row>
      <xdr:rowOff>93924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18319"/>
          <a:ext cx="838200" cy="4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114554</xdr:rowOff>
    </xdr:from>
    <xdr:to>
      <xdr:col>50</xdr:col>
      <xdr:colOff>114300</xdr:colOff>
      <xdr:row>78</xdr:row>
      <xdr:rowOff>93924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316204"/>
          <a:ext cx="889000" cy="15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114554</xdr:rowOff>
    </xdr:from>
    <xdr:to>
      <xdr:col>45</xdr:col>
      <xdr:colOff>177800</xdr:colOff>
      <xdr:row>78</xdr:row>
      <xdr:rowOff>7341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316204"/>
          <a:ext cx="889000" cy="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7341</xdr:rowOff>
    </xdr:from>
    <xdr:to>
      <xdr:col>41</xdr:col>
      <xdr:colOff>50800</xdr:colOff>
      <xdr:row>78</xdr:row>
      <xdr:rowOff>75408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380441"/>
          <a:ext cx="889000" cy="6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166602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8008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165869</xdr:rowOff>
    </xdr:from>
    <xdr:to>
      <xdr:col>55</xdr:col>
      <xdr:colOff>50800</xdr:colOff>
      <xdr:row>78</xdr:row>
      <xdr:rowOff>96019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80796</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43124</xdr:rowOff>
    </xdr:from>
    <xdr:to>
      <xdr:col>50</xdr:col>
      <xdr:colOff>165100</xdr:colOff>
      <xdr:row>78</xdr:row>
      <xdr:rowOff>144724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1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135851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0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63754</xdr:rowOff>
    </xdr:from>
    <xdr:to>
      <xdr:col>46</xdr:col>
      <xdr:colOff>38100</xdr:colOff>
      <xdr:row>77</xdr:row>
      <xdr:rowOff>165354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6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156481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3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127991</xdr:rowOff>
    </xdr:from>
    <xdr:to>
      <xdr:col>41</xdr:col>
      <xdr:colOff>101600</xdr:colOff>
      <xdr:row>78</xdr:row>
      <xdr:rowOff>58141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2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49268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42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24608</xdr:rowOff>
    </xdr:from>
    <xdr:to>
      <xdr:col>36</xdr:col>
      <xdr:colOff>165100</xdr:colOff>
      <xdr:row>78</xdr:row>
      <xdr:rowOff>126208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117335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9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29798</xdr:rowOff>
    </xdr:from>
    <xdr:to>
      <xdr:col>54</xdr:col>
      <xdr:colOff>189865</xdr:colOff>
      <xdr:row>99</xdr:row>
      <xdr:rowOff>15002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6317548"/>
          <a:ext cx="1270" cy="67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18829</xdr:rowOff>
    </xdr:from>
    <xdr:ext cx="534377"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15002</xdr:rowOff>
    </xdr:from>
    <xdr:to>
      <xdr:col>55</xdr:col>
      <xdr:colOff>88900</xdr:colOff>
      <xdr:row>99</xdr:row>
      <xdr:rowOff>15002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147925</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609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29798</xdr:rowOff>
    </xdr:from>
    <xdr:to>
      <xdr:col>55</xdr:col>
      <xdr:colOff>88900</xdr:colOff>
      <xdr:row>95</xdr:row>
      <xdr:rowOff>29798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317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75614</xdr:rowOff>
    </xdr:from>
    <xdr:to>
      <xdr:col>55</xdr:col>
      <xdr:colOff>0</xdr:colOff>
      <xdr:row>97</xdr:row>
      <xdr:rowOff>147242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706264"/>
          <a:ext cx="8382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106225</xdr:rowOff>
    </xdr:from>
    <xdr:ext cx="599010"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736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127798</xdr:rowOff>
    </xdr:from>
    <xdr:to>
      <xdr:col>55</xdr:col>
      <xdr:colOff>50800</xdr:colOff>
      <xdr:row>98</xdr:row>
      <xdr:rowOff>57948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60170</xdr:rowOff>
    </xdr:from>
    <xdr:to>
      <xdr:col>50</xdr:col>
      <xdr:colOff>114300</xdr:colOff>
      <xdr:row>97</xdr:row>
      <xdr:rowOff>75614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690820"/>
          <a:ext cx="889000" cy="1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123413</xdr:rowOff>
    </xdr:from>
    <xdr:to>
      <xdr:col>50</xdr:col>
      <xdr:colOff>165100</xdr:colOff>
      <xdr:row>98</xdr:row>
      <xdr:rowOff>53563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44690</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39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44469</xdr:rowOff>
    </xdr:from>
    <xdr:to>
      <xdr:col>45</xdr:col>
      <xdr:colOff>177800</xdr:colOff>
      <xdr:row>97</xdr:row>
      <xdr:rowOff>60170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5646419"/>
          <a:ext cx="889000" cy="104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133534</xdr:rowOff>
    </xdr:from>
    <xdr:to>
      <xdr:col>46</xdr:col>
      <xdr:colOff>38100</xdr:colOff>
      <xdr:row>98</xdr:row>
      <xdr:rowOff>63684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54811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50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44469</xdr:rowOff>
    </xdr:from>
    <xdr:to>
      <xdr:col>41</xdr:col>
      <xdr:colOff>50800</xdr:colOff>
      <xdr:row>97</xdr:row>
      <xdr:rowOff>9282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5646419"/>
          <a:ext cx="889000" cy="99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100912</xdr:rowOff>
    </xdr:from>
    <xdr:to>
      <xdr:col>41</xdr:col>
      <xdr:colOff>101600</xdr:colOff>
      <xdr:row>98</xdr:row>
      <xdr:rowOff>31062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22189</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61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121796</xdr:rowOff>
    </xdr:from>
    <xdr:to>
      <xdr:col>36</xdr:col>
      <xdr:colOff>165100</xdr:colOff>
      <xdr:row>98</xdr:row>
      <xdr:rowOff>51946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43073</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672795" y="1684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96442</xdr:rowOff>
    </xdr:from>
    <xdr:to>
      <xdr:col>55</xdr:col>
      <xdr:colOff>50800</xdr:colOff>
      <xdr:row>98</xdr:row>
      <xdr:rowOff>26592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2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119319</xdr:rowOff>
    </xdr:from>
    <xdr:ext cx="599010"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7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24814</xdr:rowOff>
    </xdr:from>
    <xdr:to>
      <xdr:col>50</xdr:col>
      <xdr:colOff>165100</xdr:colOff>
      <xdr:row>97</xdr:row>
      <xdr:rowOff>126414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5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142941</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39795" y="1643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9370</xdr:rowOff>
    </xdr:from>
    <xdr:to>
      <xdr:col>46</xdr:col>
      <xdr:colOff>38100</xdr:colOff>
      <xdr:row>97</xdr:row>
      <xdr:rowOff>110970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127497</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50795" y="1641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165119</xdr:rowOff>
    </xdr:from>
    <xdr:to>
      <xdr:col>41</xdr:col>
      <xdr:colOff>101600</xdr:colOff>
      <xdr:row>91</xdr:row>
      <xdr:rowOff>95269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559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111796</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61795" y="1537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129932</xdr:rowOff>
    </xdr:from>
    <xdr:to>
      <xdr:col>36</xdr:col>
      <xdr:colOff>165100</xdr:colOff>
      <xdr:row>97</xdr:row>
      <xdr:rowOff>60082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8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76609</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672795" y="163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103947</xdr:rowOff>
    </xdr:from>
    <xdr:to>
      <xdr:col>85</xdr:col>
      <xdr:colOff>127000</xdr:colOff>
      <xdr:row>37</xdr:row>
      <xdr:rowOff>163924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447597"/>
          <a:ext cx="838200" cy="5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163924</xdr:rowOff>
    </xdr:from>
    <xdr:to>
      <xdr:col>81</xdr:col>
      <xdr:colOff>50800</xdr:colOff>
      <xdr:row>38</xdr:row>
      <xdr:rowOff>63180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507574"/>
          <a:ext cx="889000" cy="7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146415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4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63180</xdr:rowOff>
    </xdr:from>
    <xdr:to>
      <xdr:col>76</xdr:col>
      <xdr:colOff>114300</xdr:colOff>
      <xdr:row>39</xdr:row>
      <xdr:rowOff>2594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578280"/>
          <a:ext cx="889000" cy="11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153852</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25111" y="666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24318</xdr:rowOff>
    </xdr:from>
    <xdr:to>
      <xdr:col>71</xdr:col>
      <xdr:colOff>177800</xdr:colOff>
      <xdr:row>39</xdr:row>
      <xdr:rowOff>2594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539418"/>
          <a:ext cx="889000" cy="14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132158</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47111" y="66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53147</xdr:rowOff>
    </xdr:from>
    <xdr:to>
      <xdr:col>85</xdr:col>
      <xdr:colOff>177800</xdr:colOff>
      <xdr:row>37</xdr:row>
      <xdr:rowOff>154747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39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76024</xdr:rowOff>
    </xdr:from>
    <xdr:ext cx="534377"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24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113124</xdr:rowOff>
    </xdr:from>
    <xdr:to>
      <xdr:col>81</xdr:col>
      <xdr:colOff>101600</xdr:colOff>
      <xdr:row>38</xdr:row>
      <xdr:rowOff>43274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4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59801</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14111" y="623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12380</xdr:rowOff>
    </xdr:from>
    <xdr:to>
      <xdr:col>76</xdr:col>
      <xdr:colOff>165100</xdr:colOff>
      <xdr:row>38</xdr:row>
      <xdr:rowOff>113980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52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130507</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25111" y="630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123244</xdr:rowOff>
    </xdr:from>
    <xdr:to>
      <xdr:col>72</xdr:col>
      <xdr:colOff>38100</xdr:colOff>
      <xdr:row>39</xdr:row>
      <xdr:rowOff>53394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3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44521</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73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144968</xdr:rowOff>
    </xdr:from>
    <xdr:to>
      <xdr:col>67</xdr:col>
      <xdr:colOff>101600</xdr:colOff>
      <xdr:row>38</xdr:row>
      <xdr:rowOff>75118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48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91645</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47111" y="626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69135</xdr:rowOff>
    </xdr:from>
    <xdr:to>
      <xdr:col>85</xdr:col>
      <xdr:colOff>127000</xdr:colOff>
      <xdr:row>74</xdr:row>
      <xdr:rowOff>152235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756435"/>
          <a:ext cx="838200" cy="8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27892</xdr:rowOff>
    </xdr:from>
    <xdr:to>
      <xdr:col>81</xdr:col>
      <xdr:colOff>50800</xdr:colOff>
      <xdr:row>74</xdr:row>
      <xdr:rowOff>152235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543742"/>
          <a:ext cx="889000" cy="29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27892</xdr:rowOff>
    </xdr:from>
    <xdr:to>
      <xdr:col>76</xdr:col>
      <xdr:colOff>114300</xdr:colOff>
      <xdr:row>75</xdr:row>
      <xdr:rowOff>101349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543742"/>
          <a:ext cx="889000" cy="41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72800</xdr:rowOff>
    </xdr:from>
    <xdr:to>
      <xdr:col>71</xdr:col>
      <xdr:colOff>177800</xdr:colOff>
      <xdr:row>75</xdr:row>
      <xdr:rowOff>101349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931550"/>
          <a:ext cx="889000" cy="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18335</xdr:rowOff>
    </xdr:from>
    <xdr:to>
      <xdr:col>85</xdr:col>
      <xdr:colOff>177800</xdr:colOff>
      <xdr:row>74</xdr:row>
      <xdr:rowOff>119935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7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41212</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55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101435</xdr:rowOff>
    </xdr:from>
    <xdr:to>
      <xdr:col>81</xdr:col>
      <xdr:colOff>101600</xdr:colOff>
      <xdr:row>75</xdr:row>
      <xdr:rowOff>31585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7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48112</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256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148542</xdr:rowOff>
    </xdr:from>
    <xdr:to>
      <xdr:col>76</xdr:col>
      <xdr:colOff>165100</xdr:colOff>
      <xdr:row>73</xdr:row>
      <xdr:rowOff>78692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49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95219</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2268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50549</xdr:rowOff>
    </xdr:from>
    <xdr:to>
      <xdr:col>72</xdr:col>
      <xdr:colOff>38100</xdr:colOff>
      <xdr:row>75</xdr:row>
      <xdr:rowOff>152149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0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168676</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268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22000</xdr:rowOff>
    </xdr:from>
    <xdr:to>
      <xdr:col>67</xdr:col>
      <xdr:colOff>101600</xdr:colOff>
      <xdr:row>75</xdr:row>
      <xdr:rowOff>123600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88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140127</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265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56986</xdr:rowOff>
    </xdr:from>
    <xdr:to>
      <xdr:col>85</xdr:col>
      <xdr:colOff>127000</xdr:colOff>
      <xdr:row>98</xdr:row>
      <xdr:rowOff>78654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59086"/>
          <a:ext cx="838200" cy="2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54528</xdr:rowOff>
    </xdr:from>
    <xdr:to>
      <xdr:col>81</xdr:col>
      <xdr:colOff>50800</xdr:colOff>
      <xdr:row>98</xdr:row>
      <xdr:rowOff>56986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56628"/>
          <a:ext cx="8890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54528</xdr:rowOff>
    </xdr:from>
    <xdr:to>
      <xdr:col>76</xdr:col>
      <xdr:colOff>114300</xdr:colOff>
      <xdr:row>98</xdr:row>
      <xdr:rowOff>92878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56628"/>
          <a:ext cx="889000" cy="3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92878</xdr:rowOff>
    </xdr:from>
    <xdr:to>
      <xdr:col>71</xdr:col>
      <xdr:colOff>177800</xdr:colOff>
      <xdr:row>98</xdr:row>
      <xdr:rowOff>96332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94978"/>
          <a:ext cx="889000" cy="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27854</xdr:rowOff>
    </xdr:from>
    <xdr:to>
      <xdr:col>85</xdr:col>
      <xdr:colOff>177800</xdr:colOff>
      <xdr:row>98</xdr:row>
      <xdr:rowOff>129454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2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114231</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4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6186</xdr:rowOff>
    </xdr:from>
    <xdr:to>
      <xdr:col>81</xdr:col>
      <xdr:colOff>101600</xdr:colOff>
      <xdr:row>98</xdr:row>
      <xdr:rowOff>107786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0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98913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90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3728</xdr:rowOff>
    </xdr:from>
    <xdr:to>
      <xdr:col>76</xdr:col>
      <xdr:colOff>165100</xdr:colOff>
      <xdr:row>98</xdr:row>
      <xdr:rowOff>105328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0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96455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9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42078</xdr:rowOff>
    </xdr:from>
    <xdr:to>
      <xdr:col>72</xdr:col>
      <xdr:colOff>38100</xdr:colOff>
      <xdr:row>98</xdr:row>
      <xdr:rowOff>143678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4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134805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93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45532</xdr:rowOff>
    </xdr:from>
    <xdr:to>
      <xdr:col>67</xdr:col>
      <xdr:colOff>101600</xdr:colOff>
      <xdr:row>98</xdr:row>
      <xdr:rowOff>147132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138259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4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22619</xdr:rowOff>
    </xdr:from>
    <xdr:to>
      <xdr:col>116</xdr:col>
      <xdr:colOff>63500</xdr:colOff>
      <xdr:row>59</xdr:row>
      <xdr:rowOff>25209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138169"/>
          <a:ext cx="8382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22619</xdr:rowOff>
    </xdr:from>
    <xdr:to>
      <xdr:col>111</xdr:col>
      <xdr:colOff>177800</xdr:colOff>
      <xdr:row>59</xdr:row>
      <xdr:rowOff>23228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138169"/>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3245</xdr:rowOff>
    </xdr:from>
    <xdr:to>
      <xdr:col>107</xdr:col>
      <xdr:colOff>50800</xdr:colOff>
      <xdr:row>59</xdr:row>
      <xdr:rowOff>23228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118795"/>
          <a:ext cx="889000" cy="1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3245</xdr:rowOff>
    </xdr:from>
    <xdr:to>
      <xdr:col>102</xdr:col>
      <xdr:colOff>114300</xdr:colOff>
      <xdr:row>59</xdr:row>
      <xdr:rowOff>4597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118795"/>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145859</xdr:rowOff>
    </xdr:from>
    <xdr:to>
      <xdr:col>116</xdr:col>
      <xdr:colOff>114300</xdr:colOff>
      <xdr:row>59</xdr:row>
      <xdr:rowOff>76009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8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60786</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0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143269</xdr:rowOff>
    </xdr:from>
    <xdr:to>
      <xdr:col>112</xdr:col>
      <xdr:colOff>38100</xdr:colOff>
      <xdr:row>59</xdr:row>
      <xdr:rowOff>73419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8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64546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18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143878</xdr:rowOff>
    </xdr:from>
    <xdr:to>
      <xdr:col>107</xdr:col>
      <xdr:colOff>101600</xdr:colOff>
      <xdr:row>59</xdr:row>
      <xdr:rowOff>74028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65155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8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123895</xdr:rowOff>
    </xdr:from>
    <xdr:to>
      <xdr:col>102</xdr:col>
      <xdr:colOff>165100</xdr:colOff>
      <xdr:row>59</xdr:row>
      <xdr:rowOff>54045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45172</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16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125247</xdr:rowOff>
    </xdr:from>
    <xdr:to>
      <xdr:col>98</xdr:col>
      <xdr:colOff>38100</xdr:colOff>
      <xdr:row>59</xdr:row>
      <xdr:rowOff>55397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46524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16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111186</xdr:rowOff>
    </xdr:from>
    <xdr:to>
      <xdr:col>116</xdr:col>
      <xdr:colOff>63500</xdr:colOff>
      <xdr:row>75</xdr:row>
      <xdr:rowOff>22901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798486"/>
          <a:ext cx="838200" cy="8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17025</xdr:rowOff>
    </xdr:from>
    <xdr:to>
      <xdr:col>111</xdr:col>
      <xdr:colOff>177800</xdr:colOff>
      <xdr:row>75</xdr:row>
      <xdr:rowOff>22901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2875775"/>
          <a:ext cx="889000" cy="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17025</xdr:rowOff>
    </xdr:from>
    <xdr:to>
      <xdr:col>107</xdr:col>
      <xdr:colOff>50800</xdr:colOff>
      <xdr:row>75</xdr:row>
      <xdr:rowOff>37760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875775"/>
          <a:ext cx="889000" cy="2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37760</xdr:rowOff>
    </xdr:from>
    <xdr:to>
      <xdr:col>102</xdr:col>
      <xdr:colOff>114300</xdr:colOff>
      <xdr:row>75</xdr:row>
      <xdr:rowOff>74465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896510"/>
          <a:ext cx="889000" cy="3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60386</xdr:rowOff>
    </xdr:from>
    <xdr:to>
      <xdr:col>116</xdr:col>
      <xdr:colOff>114300</xdr:colOff>
      <xdr:row>74</xdr:row>
      <xdr:rowOff>161986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74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83263</xdr:rowOff>
    </xdr:from>
    <xdr:ext cx="599010"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59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143551</xdr:rowOff>
    </xdr:from>
    <xdr:to>
      <xdr:col>112</xdr:col>
      <xdr:colOff>38100</xdr:colOff>
      <xdr:row>75</xdr:row>
      <xdr:rowOff>73701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3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90228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0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137675</xdr:rowOff>
    </xdr:from>
    <xdr:to>
      <xdr:col>107</xdr:col>
      <xdr:colOff>101600</xdr:colOff>
      <xdr:row>75</xdr:row>
      <xdr:rowOff>67825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84352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60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158410</xdr:rowOff>
    </xdr:from>
    <xdr:to>
      <xdr:col>102</xdr:col>
      <xdr:colOff>165100</xdr:colOff>
      <xdr:row>75</xdr:row>
      <xdr:rowOff>88560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84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105087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2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23665</xdr:rowOff>
    </xdr:from>
    <xdr:to>
      <xdr:col>98</xdr:col>
      <xdr:colOff>38100</xdr:colOff>
      <xdr:row>75</xdr:row>
      <xdr:rowOff>125265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88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141792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5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1,211,247</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201,405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a:t>
          </a:r>
          <a:r>
            <a:rPr kumimoji="1" lang="en-US" altLang="ja-JP" sz="1300">
              <a:latin typeface="ＭＳ Ｐゴシック" panose="020B0600070205080204" pitchFamily="50" charset="-128"/>
              <a:ea typeface="ＭＳ Ｐゴシック" panose="020B0600070205080204" pitchFamily="50" charset="-128"/>
            </a:rPr>
            <a:t>30,402</a:t>
          </a:r>
          <a:r>
            <a:rPr kumimoji="1" lang="ja-JP" altLang="en-US" sz="1300">
              <a:latin typeface="ＭＳ Ｐゴシック" panose="020B0600070205080204" pitchFamily="50" charset="-128"/>
              <a:ea typeface="ＭＳ Ｐゴシック" panose="020B0600070205080204" pitchFamily="50" charset="-128"/>
            </a:rPr>
            <a:t>円高い状況となっている。定員適正化計画に沿った職員数の適正化や人事評価制度の適正な運用などによる給与水準の適正化などにより、引き続き人件費の抑制に努める。</a:t>
          </a:r>
        </a:p>
        <a:p>
          <a:r>
            <a:rPr kumimoji="1" lang="ja-JP" altLang="en-US" sz="1300">
              <a:latin typeface="ＭＳ Ｐゴシック" panose="020B0600070205080204" pitchFamily="50" charset="-128"/>
              <a:ea typeface="ＭＳ Ｐゴシック" panose="020B0600070205080204" pitchFamily="50" charset="-128"/>
            </a:rPr>
            <a:t>　維持補修費は、住民一人当たり</a:t>
          </a:r>
          <a:r>
            <a:rPr kumimoji="1" lang="en-US" altLang="ja-JP" sz="1300">
              <a:latin typeface="ＭＳ Ｐゴシック" panose="020B0600070205080204" pitchFamily="50" charset="-128"/>
              <a:ea typeface="ＭＳ Ｐゴシック" panose="020B0600070205080204" pitchFamily="50" charset="-128"/>
            </a:rPr>
            <a:t>32,009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a:t>
          </a:r>
          <a:r>
            <a:rPr kumimoji="1" lang="en-US" altLang="ja-JP" sz="1300">
              <a:latin typeface="ＭＳ Ｐゴシック" panose="020B0600070205080204" pitchFamily="50" charset="-128"/>
              <a:ea typeface="ＭＳ Ｐゴシック" panose="020B0600070205080204" pitchFamily="50" charset="-128"/>
            </a:rPr>
            <a:t>9,637</a:t>
          </a:r>
          <a:r>
            <a:rPr kumimoji="1" lang="ja-JP" altLang="en-US" sz="1300">
              <a:latin typeface="ＭＳ Ｐゴシック" panose="020B0600070205080204" pitchFamily="50" charset="-128"/>
              <a:ea typeface="ＭＳ Ｐゴシック" panose="020B0600070205080204" pitchFamily="50" charset="-128"/>
            </a:rPr>
            <a:t>円高い状況となっている。これは、緊急浚渫推進事業を実施したことにより一時的に増加しているものである。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37,192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a:t>
          </a:r>
          <a:r>
            <a:rPr kumimoji="1" lang="en-US" altLang="ja-JP" sz="1300">
              <a:latin typeface="ＭＳ Ｐゴシック" panose="020B0600070205080204" pitchFamily="50" charset="-128"/>
              <a:ea typeface="ＭＳ Ｐゴシック" panose="020B0600070205080204" pitchFamily="50" charset="-128"/>
            </a:rPr>
            <a:t>20,889</a:t>
          </a:r>
          <a:r>
            <a:rPr kumimoji="1" lang="ja-JP" altLang="en-US" sz="1300">
              <a:latin typeface="ＭＳ Ｐゴシック" panose="020B0600070205080204" pitchFamily="50" charset="-128"/>
              <a:ea typeface="ＭＳ Ｐゴシック" panose="020B0600070205080204" pitchFamily="50" charset="-128"/>
            </a:rPr>
            <a:t>円高い状況となっている。これは、令和４年に発生した豪雨災害により災害復旧費が大幅に増加したことに伴うもの。</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218,521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a:t>
          </a:r>
          <a:r>
            <a:rPr kumimoji="1" lang="en-US" altLang="ja-JP" sz="1300">
              <a:latin typeface="ＭＳ Ｐゴシック" panose="020B0600070205080204" pitchFamily="50" charset="-128"/>
              <a:ea typeface="ＭＳ Ｐゴシック" panose="020B0600070205080204" pitchFamily="50" charset="-128"/>
            </a:rPr>
            <a:t>95,517</a:t>
          </a:r>
          <a:r>
            <a:rPr kumimoji="1" lang="ja-JP" altLang="en-US" sz="1300">
              <a:latin typeface="ＭＳ Ｐゴシック" panose="020B0600070205080204" pitchFamily="50" charset="-128"/>
              <a:ea typeface="ＭＳ Ｐゴシック" panose="020B0600070205080204" pitchFamily="50" charset="-128"/>
            </a:rPr>
            <a:t>円高い状況となっている。これは、役場庁舎等の高台移転事業をはじめとした南海トラフ地震対策事業の財源となった地方債の償還に伴うもので、今後一定期間増加するが、令和７～８年度をピークに減少に転じる見込み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高知県中土佐町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5,941
5,896
193.21
7,643,733
7,196,021
397,556
3,865,445
13,255,039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17145</xdr:rowOff>
    </xdr:from>
    <xdr:to>
      <xdr:col>24</xdr:col>
      <xdr:colOff>63500</xdr:colOff>
      <xdr:row>35</xdr:row>
      <xdr:rowOff>153416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7895"/>
          <a:ext cx="838200" cy="13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58691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9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153416</xdr:rowOff>
    </xdr:from>
    <xdr:to>
      <xdr:col>19</xdr:col>
      <xdr:colOff>177800</xdr:colOff>
      <xdr:row>36</xdr:row>
      <xdr:rowOff>32131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54166"/>
          <a:ext cx="889000"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39895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1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32131</xdr:rowOff>
    </xdr:from>
    <xdr:to>
      <xdr:col>15</xdr:col>
      <xdr:colOff>50800</xdr:colOff>
      <xdr:row>36</xdr:row>
      <xdr:rowOff>89027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04331"/>
          <a:ext cx="889000" cy="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82677</xdr:rowOff>
    </xdr:from>
    <xdr:to>
      <xdr:col>10</xdr:col>
      <xdr:colOff>114300</xdr:colOff>
      <xdr:row>36</xdr:row>
      <xdr:rowOff>89027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54877"/>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137795</xdr:rowOff>
    </xdr:from>
    <xdr:to>
      <xdr:col>24</xdr:col>
      <xdr:colOff>114300</xdr:colOff>
      <xdr:row>35</xdr:row>
      <xdr:rowOff>67945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160672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102616</xdr:rowOff>
    </xdr:from>
    <xdr:to>
      <xdr:col>20</xdr:col>
      <xdr:colOff>38100</xdr:colOff>
      <xdr:row>36</xdr:row>
      <xdr:rowOff>32766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49293</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7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152781</xdr:rowOff>
    </xdr:from>
    <xdr:to>
      <xdr:col>15</xdr:col>
      <xdr:colOff>101600</xdr:colOff>
      <xdr:row>36</xdr:row>
      <xdr:rowOff>82931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74058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624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38227</xdr:rowOff>
    </xdr:from>
    <xdr:to>
      <xdr:col>10</xdr:col>
      <xdr:colOff>165100</xdr:colOff>
      <xdr:row>36</xdr:row>
      <xdr:rowOff>139827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130954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31877</xdr:rowOff>
    </xdr:from>
    <xdr:to>
      <xdr:col>6</xdr:col>
      <xdr:colOff>38100</xdr:colOff>
      <xdr:row>36</xdr:row>
      <xdr:rowOff>133477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124604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94885</xdr:rowOff>
    </xdr:from>
    <xdr:to>
      <xdr:col>24</xdr:col>
      <xdr:colOff>63500</xdr:colOff>
      <xdr:row>57</xdr:row>
      <xdr:rowOff>110920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67535"/>
          <a:ext cx="838200" cy="1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110920</xdr:rowOff>
    </xdr:from>
    <xdr:to>
      <xdr:col>19</xdr:col>
      <xdr:colOff>177800</xdr:colOff>
      <xdr:row>57</xdr:row>
      <xdr:rowOff>159056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83570"/>
          <a:ext cx="889000" cy="4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26734</xdr:rowOff>
    </xdr:from>
    <xdr:to>
      <xdr:col>15</xdr:col>
      <xdr:colOff>50800</xdr:colOff>
      <xdr:row>57</xdr:row>
      <xdr:rowOff>159056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285034"/>
          <a:ext cx="889000" cy="6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26734</xdr:rowOff>
    </xdr:from>
    <xdr:to>
      <xdr:col>10</xdr:col>
      <xdr:colOff>114300</xdr:colOff>
      <xdr:row>57</xdr:row>
      <xdr:rowOff>64700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285034"/>
          <a:ext cx="889000" cy="55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102593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167088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44085</xdr:rowOff>
    </xdr:from>
    <xdr:to>
      <xdr:col>24</xdr:col>
      <xdr:colOff>114300</xdr:colOff>
      <xdr:row>57</xdr:row>
      <xdr:rowOff>145685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1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22512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60120</xdr:rowOff>
    </xdr:from>
    <xdr:to>
      <xdr:col>20</xdr:col>
      <xdr:colOff>38100</xdr:colOff>
      <xdr:row>57</xdr:row>
      <xdr:rowOff>161720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3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152847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2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108256</xdr:rowOff>
    </xdr:from>
    <xdr:to>
      <xdr:col>15</xdr:col>
      <xdr:colOff>101600</xdr:colOff>
      <xdr:row>58</xdr:row>
      <xdr:rowOff>38406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8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29533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97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147384</xdr:rowOff>
    </xdr:from>
    <xdr:to>
      <xdr:col>10</xdr:col>
      <xdr:colOff>165100</xdr:colOff>
      <xdr:row>54</xdr:row>
      <xdr:rowOff>77534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23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94061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00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13900</xdr:rowOff>
    </xdr:from>
    <xdr:to>
      <xdr:col>6</xdr:col>
      <xdr:colOff>38100</xdr:colOff>
      <xdr:row>57</xdr:row>
      <xdr:rowOff>115500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132027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6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31860</xdr:rowOff>
    </xdr:from>
    <xdr:to>
      <xdr:col>24</xdr:col>
      <xdr:colOff>63500</xdr:colOff>
      <xdr:row>74</xdr:row>
      <xdr:rowOff>116853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19160"/>
          <a:ext cx="838200" cy="8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162743</xdr:rowOff>
    </xdr:from>
    <xdr:to>
      <xdr:col>19</xdr:col>
      <xdr:colOff>177800</xdr:colOff>
      <xdr:row>74</xdr:row>
      <xdr:rowOff>116853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507143"/>
          <a:ext cx="889000" cy="29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115605</xdr:rowOff>
    </xdr:from>
    <xdr:to>
      <xdr:col>15</xdr:col>
      <xdr:colOff>50800</xdr:colOff>
      <xdr:row>72</xdr:row>
      <xdr:rowOff>162743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460005"/>
          <a:ext cx="889000" cy="4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115605</xdr:rowOff>
    </xdr:from>
    <xdr:to>
      <xdr:col>10</xdr:col>
      <xdr:colOff>114300</xdr:colOff>
      <xdr:row>76</xdr:row>
      <xdr:rowOff>31924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460005"/>
          <a:ext cx="889000" cy="60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152510</xdr:rowOff>
    </xdr:from>
    <xdr:to>
      <xdr:col>24</xdr:col>
      <xdr:colOff>114300</xdr:colOff>
      <xdr:row>74</xdr:row>
      <xdr:rowOff>82660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6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3937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1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66053</xdr:rowOff>
    </xdr:from>
    <xdr:to>
      <xdr:col>20</xdr:col>
      <xdr:colOff>38100</xdr:colOff>
      <xdr:row>74</xdr:row>
      <xdr:rowOff>167653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12730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2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111943</xdr:rowOff>
    </xdr:from>
    <xdr:to>
      <xdr:col>15</xdr:col>
      <xdr:colOff>101600</xdr:colOff>
      <xdr:row>73</xdr:row>
      <xdr:rowOff>42093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4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58620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2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64805</xdr:rowOff>
    </xdr:from>
    <xdr:to>
      <xdr:col>10</xdr:col>
      <xdr:colOff>165100</xdr:colOff>
      <xdr:row>72</xdr:row>
      <xdr:rowOff>166405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40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11482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18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152574</xdr:rowOff>
    </xdr:from>
    <xdr:to>
      <xdr:col>6</xdr:col>
      <xdr:colOff>38100</xdr:colOff>
      <xdr:row>76</xdr:row>
      <xdr:rowOff>82724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99251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86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112730</xdr:rowOff>
    </xdr:from>
    <xdr:to>
      <xdr:col>24</xdr:col>
      <xdr:colOff>63500</xdr:colOff>
      <xdr:row>97</xdr:row>
      <xdr:rowOff>129798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43380"/>
          <a:ext cx="838200" cy="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70100</xdr:rowOff>
    </xdr:from>
    <xdr:to>
      <xdr:col>19</xdr:col>
      <xdr:colOff>177800</xdr:colOff>
      <xdr:row>97</xdr:row>
      <xdr:rowOff>129798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700750"/>
          <a:ext cx="889000" cy="5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70100</xdr:rowOff>
    </xdr:from>
    <xdr:to>
      <xdr:col>15</xdr:col>
      <xdr:colOff>50800</xdr:colOff>
      <xdr:row>97</xdr:row>
      <xdr:rowOff>132967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00750"/>
          <a:ext cx="889000" cy="6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132967</xdr:rowOff>
    </xdr:from>
    <xdr:to>
      <xdr:col>10</xdr:col>
      <xdr:colOff>114300</xdr:colOff>
      <xdr:row>97</xdr:row>
      <xdr:rowOff>164987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63617"/>
          <a:ext cx="889000" cy="3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61930</xdr:rowOff>
    </xdr:from>
    <xdr:to>
      <xdr:col>24</xdr:col>
      <xdr:colOff>114300</xdr:colOff>
      <xdr:row>97</xdr:row>
      <xdr:rowOff>163530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148307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0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78998</xdr:rowOff>
    </xdr:from>
    <xdr:to>
      <xdr:col>20</xdr:col>
      <xdr:colOff>38100</xdr:colOff>
      <xdr:row>98</xdr:row>
      <xdr:rowOff>9148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0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275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0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19300</xdr:rowOff>
    </xdr:from>
    <xdr:to>
      <xdr:col>15</xdr:col>
      <xdr:colOff>101600</xdr:colOff>
      <xdr:row>97</xdr:row>
      <xdr:rowOff>120900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112027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4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82167</xdr:rowOff>
    </xdr:from>
    <xdr:to>
      <xdr:col>10</xdr:col>
      <xdr:colOff>165100</xdr:colOff>
      <xdr:row>98</xdr:row>
      <xdr:rowOff>12317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3444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0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114187</xdr:rowOff>
    </xdr:from>
    <xdr:to>
      <xdr:col>6</xdr:col>
      <xdr:colOff>38100</xdr:colOff>
      <xdr:row>98</xdr:row>
      <xdr:rowOff>44337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4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35464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3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160301</xdr:rowOff>
    </xdr:from>
    <xdr:to>
      <xdr:col>55</xdr:col>
      <xdr:colOff>0</xdr:colOff>
      <xdr:row>57</xdr:row>
      <xdr:rowOff>13957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61501"/>
          <a:ext cx="838200" cy="2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13957</xdr:rowOff>
    </xdr:from>
    <xdr:to>
      <xdr:col>50</xdr:col>
      <xdr:colOff>114300</xdr:colOff>
      <xdr:row>57</xdr:row>
      <xdr:rowOff>23411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86607"/>
          <a:ext cx="889000" cy="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22337</xdr:rowOff>
    </xdr:from>
    <xdr:to>
      <xdr:col>45</xdr:col>
      <xdr:colOff>177800</xdr:colOff>
      <xdr:row>57</xdr:row>
      <xdr:rowOff>23411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94987"/>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22337</xdr:rowOff>
    </xdr:from>
    <xdr:to>
      <xdr:col>41</xdr:col>
      <xdr:colOff>50800</xdr:colOff>
      <xdr:row>57</xdr:row>
      <xdr:rowOff>94652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94987"/>
          <a:ext cx="889000" cy="7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109501</xdr:rowOff>
    </xdr:from>
    <xdr:to>
      <xdr:col>55</xdr:col>
      <xdr:colOff>50800</xdr:colOff>
      <xdr:row>57</xdr:row>
      <xdr:rowOff>39651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1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87928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8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134607</xdr:rowOff>
    </xdr:from>
    <xdr:to>
      <xdr:col>50</xdr:col>
      <xdr:colOff>165100</xdr:colOff>
      <xdr:row>57</xdr:row>
      <xdr:rowOff>64757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3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55884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82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144061</xdr:rowOff>
    </xdr:from>
    <xdr:to>
      <xdr:col>46</xdr:col>
      <xdr:colOff>38100</xdr:colOff>
      <xdr:row>57</xdr:row>
      <xdr:rowOff>74211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65338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83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142987</xdr:rowOff>
    </xdr:from>
    <xdr:to>
      <xdr:col>41</xdr:col>
      <xdr:colOff>101600</xdr:colOff>
      <xdr:row>57</xdr:row>
      <xdr:rowOff>73137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4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64264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3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43852</xdr:rowOff>
    </xdr:from>
    <xdr:to>
      <xdr:col>36</xdr:col>
      <xdr:colOff>165100</xdr:colOff>
      <xdr:row>57</xdr:row>
      <xdr:rowOff>145452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136579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0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165061</xdr:rowOff>
    </xdr:from>
    <xdr:to>
      <xdr:col>55</xdr:col>
      <xdr:colOff>0</xdr:colOff>
      <xdr:row>78</xdr:row>
      <xdr:rowOff>69661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195261"/>
          <a:ext cx="838200" cy="24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165061</xdr:rowOff>
    </xdr:from>
    <xdr:to>
      <xdr:col>50</xdr:col>
      <xdr:colOff>114300</xdr:colOff>
      <xdr:row>77</xdr:row>
      <xdr:rowOff>147262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195261"/>
          <a:ext cx="889000" cy="15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134859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142735</xdr:rowOff>
    </xdr:from>
    <xdr:to>
      <xdr:col>45</xdr:col>
      <xdr:colOff>177800</xdr:colOff>
      <xdr:row>77</xdr:row>
      <xdr:rowOff>147262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44385"/>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142735</xdr:rowOff>
    </xdr:from>
    <xdr:to>
      <xdr:col>41</xdr:col>
      <xdr:colOff>50800</xdr:colOff>
      <xdr:row>78</xdr:row>
      <xdr:rowOff>73561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44385"/>
          <a:ext cx="889000" cy="10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18861</xdr:rowOff>
    </xdr:from>
    <xdr:to>
      <xdr:col>55</xdr:col>
      <xdr:colOff>50800</xdr:colOff>
      <xdr:row>78</xdr:row>
      <xdr:rowOff>120461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105238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0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114261</xdr:rowOff>
    </xdr:from>
    <xdr:to>
      <xdr:col>50</xdr:col>
      <xdr:colOff>165100</xdr:colOff>
      <xdr:row>77</xdr:row>
      <xdr:rowOff>44411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4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60938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1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96462</xdr:rowOff>
    </xdr:from>
    <xdr:to>
      <xdr:col>46</xdr:col>
      <xdr:colOff>38100</xdr:colOff>
      <xdr:row>78</xdr:row>
      <xdr:rowOff>26612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9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17739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39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91935</xdr:rowOff>
    </xdr:from>
    <xdr:to>
      <xdr:col>41</xdr:col>
      <xdr:colOff>101600</xdr:colOff>
      <xdr:row>78</xdr:row>
      <xdr:rowOff>22085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9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13212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38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22761</xdr:rowOff>
    </xdr:from>
    <xdr:to>
      <xdr:col>36</xdr:col>
      <xdr:colOff>165100</xdr:colOff>
      <xdr:row>78</xdr:row>
      <xdr:rowOff>124361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9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115488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8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57071</xdr:rowOff>
    </xdr:from>
    <xdr:to>
      <xdr:col>55</xdr:col>
      <xdr:colOff>0</xdr:colOff>
      <xdr:row>96</xdr:row>
      <xdr:rowOff>82193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516271"/>
          <a:ext cx="838200" cy="2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57071</xdr:rowOff>
    </xdr:from>
    <xdr:to>
      <xdr:col>50</xdr:col>
      <xdr:colOff>114300</xdr:colOff>
      <xdr:row>96</xdr:row>
      <xdr:rowOff>75860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16271"/>
          <a:ext cx="889000" cy="1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75860</xdr:rowOff>
    </xdr:from>
    <xdr:to>
      <xdr:col>45</xdr:col>
      <xdr:colOff>177800</xdr:colOff>
      <xdr:row>96</xdr:row>
      <xdr:rowOff>145949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35060"/>
          <a:ext cx="889000" cy="7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152529</xdr:rowOff>
    </xdr:from>
    <xdr:to>
      <xdr:col>41</xdr:col>
      <xdr:colOff>50800</xdr:colOff>
      <xdr:row>96</xdr:row>
      <xdr:rowOff>145949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40279"/>
          <a:ext cx="889000" cy="16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75274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31393</xdr:rowOff>
    </xdr:from>
    <xdr:to>
      <xdr:col>55</xdr:col>
      <xdr:colOff>50800</xdr:colOff>
      <xdr:row>96</xdr:row>
      <xdr:rowOff>132993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9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9820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6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6271</xdr:rowOff>
    </xdr:from>
    <xdr:to>
      <xdr:col>50</xdr:col>
      <xdr:colOff>165100</xdr:colOff>
      <xdr:row>96</xdr:row>
      <xdr:rowOff>107871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6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98998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5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25060</xdr:rowOff>
    </xdr:from>
    <xdr:to>
      <xdr:col>46</xdr:col>
      <xdr:colOff>38100</xdr:colOff>
      <xdr:row>96</xdr:row>
      <xdr:rowOff>126660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8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117787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57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95149</xdr:rowOff>
    </xdr:from>
    <xdr:to>
      <xdr:col>41</xdr:col>
      <xdr:colOff>101600</xdr:colOff>
      <xdr:row>97</xdr:row>
      <xdr:rowOff>25299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5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16426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101729</xdr:rowOff>
    </xdr:from>
    <xdr:to>
      <xdr:col>36</xdr:col>
      <xdr:colOff>165100</xdr:colOff>
      <xdr:row>96</xdr:row>
      <xdr:rowOff>31879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8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48406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64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98918</xdr:rowOff>
    </xdr:from>
    <xdr:to>
      <xdr:col>85</xdr:col>
      <xdr:colOff>126364</xdr:colOff>
      <xdr:row>38</xdr:row>
      <xdr:rowOff>36958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6099668"/>
          <a:ext cx="1269" cy="452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40785</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5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36958</xdr:rowOff>
    </xdr:from>
    <xdr:to>
      <xdr:col>86</xdr:col>
      <xdr:colOff>25400</xdr:colOff>
      <xdr:row>38</xdr:row>
      <xdr:rowOff>36958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52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45595</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87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35</xdr:row>
      <xdr:rowOff>98918</xdr:rowOff>
    </xdr:from>
    <xdr:to>
      <xdr:col>86</xdr:col>
      <xdr:colOff>25400</xdr:colOff>
      <xdr:row>35</xdr:row>
      <xdr:rowOff>98918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09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76533</xdr:rowOff>
    </xdr:from>
    <xdr:to>
      <xdr:col>85</xdr:col>
      <xdr:colOff>127000</xdr:colOff>
      <xdr:row>36</xdr:row>
      <xdr:rowOff>98013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248733"/>
          <a:ext cx="838200" cy="2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22297</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65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43870</xdr:rowOff>
    </xdr:from>
    <xdr:to>
      <xdr:col>85</xdr:col>
      <xdr:colOff>177800</xdr:colOff>
      <xdr:row>37</xdr:row>
      <xdr:rowOff>145470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8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54359</xdr:rowOff>
    </xdr:from>
    <xdr:to>
      <xdr:col>81</xdr:col>
      <xdr:colOff>50800</xdr:colOff>
      <xdr:row>36</xdr:row>
      <xdr:rowOff>98013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226559"/>
          <a:ext cx="889000" cy="4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50984</xdr:rowOff>
    </xdr:from>
    <xdr:to>
      <xdr:col>81</xdr:col>
      <xdr:colOff>101600</xdr:colOff>
      <xdr:row>37</xdr:row>
      <xdr:rowOff>152584</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9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143711</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8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121156</xdr:rowOff>
    </xdr:from>
    <xdr:to>
      <xdr:col>76</xdr:col>
      <xdr:colOff>114300</xdr:colOff>
      <xdr:row>36</xdr:row>
      <xdr:rowOff>54359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5436106"/>
          <a:ext cx="889000" cy="79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39381</xdr:rowOff>
    </xdr:from>
    <xdr:to>
      <xdr:col>76</xdr:col>
      <xdr:colOff>165100</xdr:colOff>
      <xdr:row>37</xdr:row>
      <xdr:rowOff>140981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8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132108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7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121156</xdr:rowOff>
    </xdr:from>
    <xdr:to>
      <xdr:col>71</xdr:col>
      <xdr:colOff>177800</xdr:colOff>
      <xdr:row>36</xdr:row>
      <xdr:rowOff>166263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5436106"/>
          <a:ext cx="889000" cy="90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21545</xdr:rowOff>
    </xdr:from>
    <xdr:to>
      <xdr:col>72</xdr:col>
      <xdr:colOff>38100</xdr:colOff>
      <xdr:row>37</xdr:row>
      <xdr:rowOff>123145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114272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4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51446</xdr:rowOff>
    </xdr:from>
    <xdr:to>
      <xdr:col>67</xdr:col>
      <xdr:colOff>101600</xdr:colOff>
      <xdr:row>37</xdr:row>
      <xdr:rowOff>153046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144173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25733</xdr:rowOff>
    </xdr:from>
    <xdr:to>
      <xdr:col>85</xdr:col>
      <xdr:colOff>177800</xdr:colOff>
      <xdr:row>36</xdr:row>
      <xdr:rowOff>127333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19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48610</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04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47213</xdr:rowOff>
    </xdr:from>
    <xdr:to>
      <xdr:col>81</xdr:col>
      <xdr:colOff>101600</xdr:colOff>
      <xdr:row>36</xdr:row>
      <xdr:rowOff>148813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21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165340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99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3559</xdr:rowOff>
    </xdr:from>
    <xdr:to>
      <xdr:col>76</xdr:col>
      <xdr:colOff>165100</xdr:colOff>
      <xdr:row>36</xdr:row>
      <xdr:rowOff>105159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17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121686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5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70356</xdr:rowOff>
    </xdr:from>
    <xdr:to>
      <xdr:col>72</xdr:col>
      <xdr:colOff>38100</xdr:colOff>
      <xdr:row>32</xdr:row>
      <xdr:rowOff>506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538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17033</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03795" y="5160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115463</xdr:rowOff>
    </xdr:from>
    <xdr:to>
      <xdr:col>67</xdr:col>
      <xdr:colOff>101600</xdr:colOff>
      <xdr:row>37</xdr:row>
      <xdr:rowOff>45613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28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62140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06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87876</xdr:rowOff>
    </xdr:from>
    <xdr:to>
      <xdr:col>85</xdr:col>
      <xdr:colOff>127000</xdr:colOff>
      <xdr:row>57</xdr:row>
      <xdr:rowOff>80813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689076"/>
          <a:ext cx="838200" cy="16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33990</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3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34422</xdr:rowOff>
    </xdr:from>
    <xdr:to>
      <xdr:col>81</xdr:col>
      <xdr:colOff>50800</xdr:colOff>
      <xdr:row>57</xdr:row>
      <xdr:rowOff>80813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807072"/>
          <a:ext cx="889000" cy="4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34422</xdr:rowOff>
    </xdr:from>
    <xdr:to>
      <xdr:col>76</xdr:col>
      <xdr:colOff>114300</xdr:colOff>
      <xdr:row>57</xdr:row>
      <xdr:rowOff>43574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807072"/>
          <a:ext cx="889000" cy="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43574</xdr:rowOff>
    </xdr:from>
    <xdr:to>
      <xdr:col>71</xdr:col>
      <xdr:colOff>177800</xdr:colOff>
      <xdr:row>57</xdr:row>
      <xdr:rowOff>92494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16224"/>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37076</xdr:rowOff>
    </xdr:from>
    <xdr:to>
      <xdr:col>85</xdr:col>
      <xdr:colOff>177800</xdr:colOff>
      <xdr:row>56</xdr:row>
      <xdr:rowOff>138676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3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59953</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48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30013</xdr:rowOff>
    </xdr:from>
    <xdr:to>
      <xdr:col>81</xdr:col>
      <xdr:colOff>101600</xdr:colOff>
      <xdr:row>57</xdr:row>
      <xdr:rowOff>131613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0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122740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9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155072</xdr:rowOff>
    </xdr:from>
    <xdr:to>
      <xdr:col>76</xdr:col>
      <xdr:colOff>165100</xdr:colOff>
      <xdr:row>57</xdr:row>
      <xdr:rowOff>85222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76349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4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164224</xdr:rowOff>
    </xdr:from>
    <xdr:to>
      <xdr:col>72</xdr:col>
      <xdr:colOff>38100</xdr:colOff>
      <xdr:row>57</xdr:row>
      <xdr:rowOff>94374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6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85501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5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41694</xdr:rowOff>
    </xdr:from>
    <xdr:to>
      <xdr:col>67</xdr:col>
      <xdr:colOff>101600</xdr:colOff>
      <xdr:row>57</xdr:row>
      <xdr:rowOff>143294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134421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103947</xdr:rowOff>
    </xdr:from>
    <xdr:to>
      <xdr:col>85</xdr:col>
      <xdr:colOff>127000</xdr:colOff>
      <xdr:row>77</xdr:row>
      <xdr:rowOff>163923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305597"/>
          <a:ext cx="838200" cy="5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163923</xdr:rowOff>
    </xdr:from>
    <xdr:to>
      <xdr:col>81</xdr:col>
      <xdr:colOff>50800</xdr:colOff>
      <xdr:row>78</xdr:row>
      <xdr:rowOff>63181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365573"/>
          <a:ext cx="889000" cy="7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146415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63181</xdr:rowOff>
    </xdr:from>
    <xdr:to>
      <xdr:col>76</xdr:col>
      <xdr:colOff>114300</xdr:colOff>
      <xdr:row>79</xdr:row>
      <xdr:rowOff>2594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436281"/>
          <a:ext cx="889000" cy="1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153852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24318</xdr:rowOff>
    </xdr:from>
    <xdr:to>
      <xdr:col>71</xdr:col>
      <xdr:colOff>177800</xdr:colOff>
      <xdr:row>79</xdr:row>
      <xdr:rowOff>2594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97418"/>
          <a:ext cx="889000" cy="14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132159</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0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53147</xdr:rowOff>
    </xdr:from>
    <xdr:to>
      <xdr:col>85</xdr:col>
      <xdr:colOff>177800</xdr:colOff>
      <xdr:row>77</xdr:row>
      <xdr:rowOff>154747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25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76024</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10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113123</xdr:rowOff>
    </xdr:from>
    <xdr:to>
      <xdr:col>81</xdr:col>
      <xdr:colOff>101600</xdr:colOff>
      <xdr:row>78</xdr:row>
      <xdr:rowOff>43273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1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59800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09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12381</xdr:rowOff>
    </xdr:from>
    <xdr:to>
      <xdr:col>76</xdr:col>
      <xdr:colOff>165100</xdr:colOff>
      <xdr:row>78</xdr:row>
      <xdr:rowOff>113981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8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130508</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16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123244</xdr:rowOff>
    </xdr:from>
    <xdr:to>
      <xdr:col>72</xdr:col>
      <xdr:colOff>38100</xdr:colOff>
      <xdr:row>79</xdr:row>
      <xdr:rowOff>53394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9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44521</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8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144968</xdr:rowOff>
    </xdr:from>
    <xdr:to>
      <xdr:col>67</xdr:col>
      <xdr:colOff>101600</xdr:colOff>
      <xdr:row>78</xdr:row>
      <xdr:rowOff>75118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91645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12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69135</xdr:rowOff>
    </xdr:from>
    <xdr:to>
      <xdr:col>85</xdr:col>
      <xdr:colOff>127000</xdr:colOff>
      <xdr:row>94</xdr:row>
      <xdr:rowOff>152236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185435"/>
          <a:ext cx="838200" cy="8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27891</xdr:rowOff>
    </xdr:from>
    <xdr:to>
      <xdr:col>81</xdr:col>
      <xdr:colOff>50800</xdr:colOff>
      <xdr:row>94</xdr:row>
      <xdr:rowOff>152236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5972741"/>
          <a:ext cx="889000" cy="29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27891</xdr:rowOff>
    </xdr:from>
    <xdr:to>
      <xdr:col>76</xdr:col>
      <xdr:colOff>114300</xdr:colOff>
      <xdr:row>95</xdr:row>
      <xdr:rowOff>101349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5972741"/>
          <a:ext cx="889000" cy="41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72800</xdr:rowOff>
    </xdr:from>
    <xdr:to>
      <xdr:col>71</xdr:col>
      <xdr:colOff>177800</xdr:colOff>
      <xdr:row>95</xdr:row>
      <xdr:rowOff>101349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360550"/>
          <a:ext cx="889000" cy="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18335</xdr:rowOff>
    </xdr:from>
    <xdr:to>
      <xdr:col>85</xdr:col>
      <xdr:colOff>177800</xdr:colOff>
      <xdr:row>94</xdr:row>
      <xdr:rowOff>119935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13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41212</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598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101436</xdr:rowOff>
    </xdr:from>
    <xdr:to>
      <xdr:col>81</xdr:col>
      <xdr:colOff>101600</xdr:colOff>
      <xdr:row>95</xdr:row>
      <xdr:rowOff>31586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21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48113</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599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148541</xdr:rowOff>
    </xdr:from>
    <xdr:to>
      <xdr:col>76</xdr:col>
      <xdr:colOff>165100</xdr:colOff>
      <xdr:row>93</xdr:row>
      <xdr:rowOff>78691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592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95218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569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50549</xdr:rowOff>
    </xdr:from>
    <xdr:to>
      <xdr:col>72</xdr:col>
      <xdr:colOff>38100</xdr:colOff>
      <xdr:row>95</xdr:row>
      <xdr:rowOff>152149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33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168676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11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22000</xdr:rowOff>
    </xdr:from>
    <xdr:to>
      <xdr:col>67</xdr:col>
      <xdr:colOff>101600</xdr:colOff>
      <xdr:row>95</xdr:row>
      <xdr:rowOff>123600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30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140127</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08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273,587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a:t>
          </a:r>
          <a:r>
            <a:rPr kumimoji="1" lang="en-US" altLang="ja-JP" sz="1300">
              <a:latin typeface="ＭＳ Ｐゴシック" panose="020B0600070205080204" pitchFamily="50" charset="-128"/>
              <a:ea typeface="ＭＳ Ｐゴシック" panose="020B0600070205080204" pitchFamily="50" charset="-128"/>
            </a:rPr>
            <a:t>32,457</a:t>
          </a:r>
          <a:r>
            <a:rPr kumimoji="1" lang="ja-JP" altLang="en-US" sz="1300">
              <a:latin typeface="ＭＳ Ｐゴシック" panose="020B0600070205080204" pitchFamily="50" charset="-128"/>
              <a:ea typeface="ＭＳ Ｐゴシック" panose="020B0600070205080204" pitchFamily="50" charset="-128"/>
            </a:rPr>
            <a:t>円高い状況となっている。これは、こどもセンターの設置・運営をしていることや令和５年度に地方創生臨時交付金事業を実施したことによるもの。</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88,816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a:t>
          </a:r>
          <a:r>
            <a:rPr kumimoji="1" lang="en-US" altLang="ja-JP" sz="1300">
              <a:latin typeface="ＭＳ Ｐゴシック" panose="020B0600070205080204" pitchFamily="50" charset="-128"/>
              <a:ea typeface="ＭＳ Ｐゴシック" panose="020B0600070205080204" pitchFamily="50" charset="-128"/>
            </a:rPr>
            <a:t>41,467</a:t>
          </a:r>
          <a:r>
            <a:rPr kumimoji="1" lang="ja-JP" altLang="en-US" sz="1300">
              <a:latin typeface="ＭＳ Ｐゴシック" panose="020B0600070205080204" pitchFamily="50" charset="-128"/>
              <a:ea typeface="ＭＳ Ｐゴシック" panose="020B0600070205080204" pitchFamily="50" charset="-128"/>
            </a:rPr>
            <a:t>円高い状況となっている。これは、木造住宅耐震改修補助事業や資機材倉庫整備事業などの南海トラフ地震対策事業を実施していることによるもの。</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37,192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a:t>
          </a:r>
          <a:r>
            <a:rPr kumimoji="1" lang="en-US" altLang="ja-JP" sz="1300">
              <a:latin typeface="ＭＳ Ｐゴシック" panose="020B0600070205080204" pitchFamily="50" charset="-128"/>
              <a:ea typeface="ＭＳ Ｐゴシック" panose="020B0600070205080204" pitchFamily="50" charset="-128"/>
            </a:rPr>
            <a:t>20,889</a:t>
          </a:r>
          <a:r>
            <a:rPr kumimoji="1" lang="ja-JP" altLang="en-US" sz="1300">
              <a:latin typeface="ＭＳ Ｐゴシック" panose="020B0600070205080204" pitchFamily="50" charset="-128"/>
              <a:ea typeface="ＭＳ Ｐゴシック" panose="020B0600070205080204" pitchFamily="50" charset="-128"/>
            </a:rPr>
            <a:t>円高い状況となっている。これは、令和４年に発生した豪雨災害により災害復旧費が大幅に増加したことに伴うもの。</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218,521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a:t>
          </a:r>
          <a:r>
            <a:rPr kumimoji="1" lang="en-US" altLang="ja-JP" sz="1300">
              <a:latin typeface="ＭＳ Ｐゴシック" panose="020B0600070205080204" pitchFamily="50" charset="-128"/>
              <a:ea typeface="ＭＳ Ｐゴシック" panose="020B0600070205080204" pitchFamily="50" charset="-128"/>
            </a:rPr>
            <a:t>95,517</a:t>
          </a:r>
          <a:r>
            <a:rPr kumimoji="1" lang="ja-JP" altLang="en-US" sz="1300">
              <a:latin typeface="ＭＳ Ｐゴシック" panose="020B0600070205080204" pitchFamily="50" charset="-128"/>
              <a:ea typeface="ＭＳ Ｐゴシック" panose="020B0600070205080204" pitchFamily="50" charset="-128"/>
            </a:rPr>
            <a:t>円高い状況となっている。これは、役場庁舎等の高台移転事業をはじめとした南海トラフ地震対策事業の財源となった地方債の償還に伴うもので、今後一定期間増加するが、令和７～８年度をピークに減少に転じる見込み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高知県中土佐町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近年は、普通交付税と臨時財政対策債を合わせた実質的な普通交付税が一定額確保されていることや、公債費負担の増加等に伴う一般財源の不足に対して財政調整基金や減債基金を活用することによって、実質収支は黒字を維持している。財政力が弱く自主財源に乏しい当町は、地方交付税に依存した財政構造となっているため、地方財政制度の動向を注視しつつ、中期的な財政収支見通しの見直しを行いながら安定した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高知県中土佐町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近年は普通交付税と臨時財政対策債を合わせた実質的な普通交付税が一定額確保されていることや、公債費負担の増加等に伴う一般財源の不足に対して財政調整基金や減債基金を活用することによって、実質収支は黒字を維持している。財政力が弱く自主財源に乏しい当町は、地方交付税に依存した財政構造となっているため、地方財政制度の動向を注視しつつ、中期的な財政収支見通しの見直しを行いながら安定した健全な財政運営に努めていく。</a:t>
          </a:r>
        </a:p>
        <a:p>
          <a:r>
            <a:rPr kumimoji="1" lang="ja-JP" altLang="en-US" sz="1400">
              <a:latin typeface="ＭＳ ゴシック" pitchFamily="49" charset="-128"/>
              <a:ea typeface="ＭＳ ゴシック" pitchFamily="49" charset="-128"/>
            </a:rPr>
            <a:t>　特別会計については、現在は健全な財政運営を行えているものの、今後も健全な財政運営を行っていくためには、中期的な財政収支を見通していく必要がある。</a:t>
          </a:r>
        </a:p>
        <a:p>
          <a:r>
            <a:rPr kumimoji="1" lang="ja-JP" altLang="en-US" sz="1400">
              <a:latin typeface="ＭＳ ゴシック" pitchFamily="49" charset="-128"/>
              <a:ea typeface="ＭＳ ゴシック" pitchFamily="49" charset="-128"/>
            </a:rPr>
            <a:t>　簡易水道事業会計については、平成２９年度から公営企業会計を適用（財務規定等一部適用）しており、今後も健全な財政運営を行っていくためには、水道料金の見直し等を検討していく必要がある。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sqref="A1:XFD1"/>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7643733</v>
      </c>
      <c r="BO4" s="358"/>
      <c r="BP4" s="358"/>
      <c r="BQ4" s="358"/>
      <c r="BR4" s="358"/>
      <c r="BS4" s="358"/>
      <c r="BT4" s="358"/>
      <c r="BU4" s="359"/>
      <c r="BV4" s="357">
        <v>7490196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10.3</v>
      </c>
      <c r="CU4" s="364"/>
      <c r="CV4" s="364"/>
      <c r="CW4" s="364"/>
      <c r="CX4" s="364"/>
      <c r="CY4" s="364"/>
      <c r="CZ4" s="364"/>
      <c r="DA4" s="365"/>
      <c r="DB4" s="363">
        <v>4</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7196021</v>
      </c>
      <c r="BO5" s="395"/>
      <c r="BP5" s="395"/>
      <c r="BQ5" s="395"/>
      <c r="BR5" s="395"/>
      <c r="BS5" s="395"/>
      <c r="BT5" s="395"/>
      <c r="BU5" s="396"/>
      <c r="BV5" s="394">
        <v>7045701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91.5</v>
      </c>
      <c r="CU5" s="392"/>
      <c r="CV5" s="392"/>
      <c r="CW5" s="392"/>
      <c r="CX5" s="392"/>
      <c r="CY5" s="392"/>
      <c r="CZ5" s="392"/>
      <c r="DA5" s="393"/>
      <c r="DB5" s="391">
        <v>89.3</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447712</v>
      </c>
      <c r="BO6" s="395"/>
      <c r="BP6" s="395"/>
      <c r="BQ6" s="395"/>
      <c r="BR6" s="395"/>
      <c r="BS6" s="395"/>
      <c r="BT6" s="395"/>
      <c r="BU6" s="396"/>
      <c r="BV6" s="394">
        <v>444495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91.8</v>
      </c>
      <c r="CU6" s="432"/>
      <c r="CV6" s="432"/>
      <c r="CW6" s="432"/>
      <c r="CX6" s="432"/>
      <c r="CY6" s="432"/>
      <c r="CZ6" s="432"/>
      <c r="DA6" s="433"/>
      <c r="DB6" s="431">
        <v>90.1</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50156</v>
      </c>
      <c r="BO7" s="395"/>
      <c r="BP7" s="395"/>
      <c r="BQ7" s="395"/>
      <c r="BR7" s="395"/>
      <c r="BS7" s="395"/>
      <c r="BT7" s="395"/>
      <c r="BU7" s="396"/>
      <c r="BV7" s="394">
        <v>292557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3865445</v>
      </c>
      <c r="CU7" s="395"/>
      <c r="CV7" s="395"/>
      <c r="CW7" s="395"/>
      <c r="CX7" s="395"/>
      <c r="CY7" s="395"/>
      <c r="CZ7" s="395"/>
      <c r="DA7" s="396"/>
      <c r="DB7" s="394">
        <v>3775986</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397556</v>
      </c>
      <c r="BO8" s="395"/>
      <c r="BP8" s="395"/>
      <c r="BQ8" s="395"/>
      <c r="BR8" s="395"/>
      <c r="BS8" s="395"/>
      <c r="BT8" s="395"/>
      <c r="BU8" s="396"/>
      <c r="BV8" s="394">
        <v>151938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0.17</v>
      </c>
      <c r="CU8" s="435"/>
      <c r="CV8" s="435"/>
      <c r="CW8" s="435"/>
      <c r="CX8" s="435"/>
      <c r="CY8" s="435"/>
      <c r="CZ8" s="435"/>
      <c r="DA8" s="436"/>
      <c r="DB8" s="434">
        <v>0.17</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6002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245618</v>
      </c>
      <c r="BO9" s="395"/>
      <c r="BP9" s="395"/>
      <c r="BQ9" s="395"/>
      <c r="BR9" s="395"/>
      <c r="BS9" s="395"/>
      <c r="BT9" s="395"/>
      <c r="BU9" s="396"/>
      <c r="BV9" s="394">
        <v>-321322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23.9</v>
      </c>
      <c r="CU9" s="392"/>
      <c r="CV9" s="392"/>
      <c r="CW9" s="392"/>
      <c r="CX9" s="392"/>
      <c r="CY9" s="392"/>
      <c r="CZ9" s="392"/>
      <c r="DA9" s="393"/>
      <c r="DB9" s="391">
        <v>23.4</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112</v>
      </c>
      <c r="M10" s="424"/>
      <c r="N10" s="424"/>
      <c r="O10" s="424"/>
      <c r="P10" s="424"/>
      <c r="Q10" s="425"/>
      <c r="R10" s="445">
        <v>6840</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1774</v>
      </c>
      <c r="BO10" s="395"/>
      <c r="BP10" s="395"/>
      <c r="BQ10" s="395"/>
      <c r="BR10" s="395"/>
      <c r="BS10" s="395"/>
      <c r="BT10" s="395"/>
      <c r="BU10" s="396"/>
      <c r="BV10" s="394">
        <v>1813</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5941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271756</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130</v>
      </c>
      <c r="N13" s="486"/>
      <c r="O13" s="486"/>
      <c r="P13" s="486"/>
      <c r="Q13" s="487"/>
      <c r="R13" s="478">
        <v>5896</v>
      </c>
      <c r="S13" s="479"/>
      <c r="T13" s="479"/>
      <c r="U13" s="479"/>
      <c r="V13" s="480"/>
      <c r="W13" s="410" t="s">
        <v>131</v>
      </c>
      <c r="X13" s="411"/>
      <c r="Y13" s="411"/>
      <c r="Z13" s="411"/>
      <c r="AA13" s="411"/>
      <c r="AB13" s="401"/>
      <c r="AC13" s="445">
        <v>597</v>
      </c>
      <c r="AD13" s="446"/>
      <c r="AE13" s="446"/>
      <c r="AF13" s="446"/>
      <c r="AG13" s="488"/>
      <c r="AH13" s="445">
        <v>596</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-24364</v>
      </c>
      <c r="BO13" s="395"/>
      <c r="BP13" s="395"/>
      <c r="BQ13" s="395"/>
      <c r="BR13" s="395"/>
      <c r="BS13" s="395"/>
      <c r="BT13" s="395"/>
      <c r="BU13" s="396"/>
      <c r="BV13" s="394">
        <v>-319509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13.5</v>
      </c>
      <c r="CU13" s="392"/>
      <c r="CV13" s="392"/>
      <c r="CW13" s="392"/>
      <c r="CX13" s="392"/>
      <c r="CY13" s="392"/>
      <c r="CZ13" s="392"/>
      <c r="DA13" s="393"/>
      <c r="DB13" s="391">
        <v>12.4</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6106</v>
      </c>
      <c r="S14" s="479"/>
      <c r="T14" s="479"/>
      <c r="U14" s="479"/>
      <c r="V14" s="480"/>
      <c r="W14" s="384"/>
      <c r="X14" s="385"/>
      <c r="Y14" s="385"/>
      <c r="Z14" s="385"/>
      <c r="AA14" s="385"/>
      <c r="AB14" s="374"/>
      <c r="AC14" s="481">
        <v>21.5</v>
      </c>
      <c r="AD14" s="482"/>
      <c r="AE14" s="482"/>
      <c r="AF14" s="482"/>
      <c r="AG14" s="483"/>
      <c r="AH14" s="481">
        <v>19.600000000000001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130</v>
      </c>
      <c r="N15" s="486"/>
      <c r="O15" s="486"/>
      <c r="P15" s="486"/>
      <c r="Q15" s="487"/>
      <c r="R15" s="478">
        <v>6077</v>
      </c>
      <c r="S15" s="479"/>
      <c r="T15" s="479"/>
      <c r="U15" s="479"/>
      <c r="V15" s="480"/>
      <c r="W15" s="410" t="s">
        <v>137</v>
      </c>
      <c r="X15" s="411"/>
      <c r="Y15" s="411"/>
      <c r="Z15" s="411"/>
      <c r="AA15" s="411"/>
      <c r="AB15" s="401"/>
      <c r="AC15" s="445">
        <v>570</v>
      </c>
      <c r="AD15" s="446"/>
      <c r="AE15" s="446"/>
      <c r="AF15" s="446"/>
      <c r="AG15" s="488"/>
      <c r="AH15" s="445">
        <v>620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616235</v>
      </c>
      <c r="BO15" s="358"/>
      <c r="BP15" s="358"/>
      <c r="BQ15" s="358"/>
      <c r="BR15" s="358"/>
      <c r="BS15" s="358"/>
      <c r="BT15" s="358"/>
      <c r="BU15" s="359"/>
      <c r="BV15" s="357">
        <v>608154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20.5</v>
      </c>
      <c r="AD16" s="482"/>
      <c r="AE16" s="482"/>
      <c r="AF16" s="482"/>
      <c r="AG16" s="483"/>
      <c r="AH16" s="481">
        <v>20.399999999999999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3714993</v>
      </c>
      <c r="BO16" s="395"/>
      <c r="BP16" s="395"/>
      <c r="BQ16" s="395"/>
      <c r="BR16" s="395"/>
      <c r="BS16" s="395"/>
      <c r="BT16" s="395"/>
      <c r="BU16" s="396"/>
      <c r="BV16" s="394">
        <v>3607174</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1612</v>
      </c>
      <c r="AD17" s="446"/>
      <c r="AE17" s="446"/>
      <c r="AF17" s="446"/>
      <c r="AG17" s="488"/>
      <c r="AH17" s="445">
        <v>1819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751844</v>
      </c>
      <c r="BO17" s="395"/>
      <c r="BP17" s="395"/>
      <c r="BQ17" s="395"/>
      <c r="BR17" s="395"/>
      <c r="BS17" s="395"/>
      <c r="BT17" s="395"/>
      <c r="BU17" s="396"/>
      <c r="BV17" s="394">
        <v>745938</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9" t="s">
        <v>147</v>
      </c>
      <c r="C18" s="437"/>
      <c r="D18" s="437"/>
      <c r="E18" s="520"/>
      <c r="F18" s="520"/>
      <c r="G18" s="520"/>
      <c r="H18" s="520"/>
      <c r="I18" s="520"/>
      <c r="J18" s="520"/>
      <c r="K18" s="520"/>
      <c r="L18" s="521">
        <v>193.21</v>
      </c>
      <c r="M18" s="521"/>
      <c r="N18" s="521"/>
      <c r="O18" s="521"/>
      <c r="P18" s="521"/>
      <c r="Q18" s="521"/>
      <c r="R18" s="522"/>
      <c r="S18" s="522"/>
      <c r="T18" s="522"/>
      <c r="U18" s="522"/>
      <c r="V18" s="523"/>
      <c r="W18" s="412"/>
      <c r="X18" s="413"/>
      <c r="Y18" s="413"/>
      <c r="Z18" s="413"/>
      <c r="AA18" s="413"/>
      <c r="AB18" s="404"/>
      <c r="AC18" s="524">
        <v>58</v>
      </c>
      <c r="AD18" s="525"/>
      <c r="AE18" s="525"/>
      <c r="AF18" s="525"/>
      <c r="AG18" s="526"/>
      <c r="AH18" s="524">
        <v>59.9</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3557411</v>
      </c>
      <c r="BO18" s="395"/>
      <c r="BP18" s="395"/>
      <c r="BQ18" s="395"/>
      <c r="BR18" s="395"/>
      <c r="BS18" s="395"/>
      <c r="BT18" s="395"/>
      <c r="BU18" s="396"/>
      <c r="BV18" s="394">
        <v>3395029</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9" t="s">
        <v>149</v>
      </c>
      <c r="C19" s="437"/>
      <c r="D19" s="437"/>
      <c r="E19" s="520"/>
      <c r="F19" s="520"/>
      <c r="G19" s="520"/>
      <c r="H19" s="520"/>
      <c r="I19" s="520"/>
      <c r="J19" s="520"/>
      <c r="K19" s="520"/>
      <c r="L19" s="528">
        <v>31</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5363233</v>
      </c>
      <c r="BO19" s="395"/>
      <c r="BP19" s="395"/>
      <c r="BQ19" s="395"/>
      <c r="BR19" s="395"/>
      <c r="BS19" s="395"/>
      <c r="BT19" s="395"/>
      <c r="BU19" s="396"/>
      <c r="BV19" s="394">
        <v>5083075</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9" t="s">
        <v>151</v>
      </c>
      <c r="C20" s="437"/>
      <c r="D20" s="437"/>
      <c r="E20" s="520"/>
      <c r="F20" s="520"/>
      <c r="G20" s="520"/>
      <c r="H20" s="520"/>
      <c r="I20" s="520"/>
      <c r="J20" s="520"/>
      <c r="K20" s="520"/>
      <c r="L20" s="528">
        <v>2702</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13255039</v>
      </c>
      <c r="BO22" s="358"/>
      <c r="BP22" s="358"/>
      <c r="BQ22" s="358"/>
      <c r="BR22" s="358"/>
      <c r="BS22" s="358"/>
      <c r="BT22" s="358"/>
      <c r="BU22" s="359"/>
      <c r="BV22" s="357">
        <v>13590142</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9568853</v>
      </c>
      <c r="BO23" s="395"/>
      <c r="BP23" s="395"/>
      <c r="BQ23" s="395"/>
      <c r="BR23" s="395"/>
      <c r="BS23" s="395"/>
      <c r="BT23" s="395"/>
      <c r="BU23" s="396"/>
      <c r="BV23" s="394">
        <v>9954333</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7000</v>
      </c>
      <c r="R24" s="446"/>
      <c r="S24" s="446"/>
      <c r="T24" s="446"/>
      <c r="U24" s="446"/>
      <c r="V24" s="488"/>
      <c r="W24" s="540"/>
      <c r="X24" s="541"/>
      <c r="Y24" s="542"/>
      <c r="Z24" s="444" t="s">
        <v>162</v>
      </c>
      <c r="AA24" s="424"/>
      <c r="AB24" s="424"/>
      <c r="AC24" s="424"/>
      <c r="AD24" s="424"/>
      <c r="AE24" s="424"/>
      <c r="AF24" s="424"/>
      <c r="AG24" s="425"/>
      <c r="AH24" s="445">
        <v>123</v>
      </c>
      <c r="AI24" s="446"/>
      <c r="AJ24" s="446"/>
      <c r="AK24" s="446"/>
      <c r="AL24" s="488"/>
      <c r="AM24" s="445">
        <v>372567</v>
      </c>
      <c r="AN24" s="446"/>
      <c r="AO24" s="446"/>
      <c r="AP24" s="446"/>
      <c r="AQ24" s="446"/>
      <c r="AR24" s="488"/>
      <c r="AS24" s="445">
        <v>3029</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11693520</v>
      </c>
      <c r="BO24" s="395"/>
      <c r="BP24" s="395"/>
      <c r="BQ24" s="395"/>
      <c r="BR24" s="395"/>
      <c r="BS24" s="395"/>
      <c r="BT24" s="395"/>
      <c r="BU24" s="396"/>
      <c r="BV24" s="394">
        <v>11865156</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5980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790806</v>
      </c>
      <c r="BO25" s="358"/>
      <c r="BP25" s="358"/>
      <c r="BQ25" s="358"/>
      <c r="BR25" s="358"/>
      <c r="BS25" s="358"/>
      <c r="BT25" s="358"/>
      <c r="BU25" s="359"/>
      <c r="BV25" s="357">
        <v>450070</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5630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171</v>
      </c>
      <c r="F27" s="424"/>
      <c r="G27" s="424"/>
      <c r="H27" s="424"/>
      <c r="I27" s="424"/>
      <c r="J27" s="424"/>
      <c r="K27" s="425"/>
      <c r="L27" s="445">
        <v>1</v>
      </c>
      <c r="M27" s="446"/>
      <c r="N27" s="446"/>
      <c r="O27" s="446"/>
      <c r="P27" s="488"/>
      <c r="Q27" s="445">
        <v>2540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6">
        <v>161467</v>
      </c>
      <c r="BO27" s="517"/>
      <c r="BP27" s="517"/>
      <c r="BQ27" s="517"/>
      <c r="BR27" s="517"/>
      <c r="BS27" s="517"/>
      <c r="BT27" s="517"/>
      <c r="BU27" s="518"/>
      <c r="BV27" s="516">
        <v>161358</v>
      </c>
      <c r="BW27" s="517"/>
      <c r="BX27" s="517"/>
      <c r="BY27" s="517"/>
      <c r="BZ27" s="517"/>
      <c r="CA27" s="517"/>
      <c r="CB27" s="517"/>
      <c r="CC27" s="518"/>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174</v>
      </c>
      <c r="F28" s="424"/>
      <c r="G28" s="424"/>
      <c r="H28" s="424"/>
      <c r="I28" s="424"/>
      <c r="J28" s="424"/>
      <c r="K28" s="425"/>
      <c r="L28" s="445">
        <v>1</v>
      </c>
      <c r="M28" s="446"/>
      <c r="N28" s="446"/>
      <c r="O28" s="446"/>
      <c r="P28" s="488"/>
      <c r="Q28" s="445">
        <v>2010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1743326</v>
      </c>
      <c r="BO28" s="358"/>
      <c r="BP28" s="358"/>
      <c r="BQ28" s="358"/>
      <c r="BR28" s="358"/>
      <c r="BS28" s="358"/>
      <c r="BT28" s="358"/>
      <c r="BU28" s="359"/>
      <c r="BV28" s="357">
        <v>1933308</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177</v>
      </c>
      <c r="F29" s="424"/>
      <c r="G29" s="424"/>
      <c r="H29" s="424"/>
      <c r="I29" s="424"/>
      <c r="J29" s="424"/>
      <c r="K29" s="425"/>
      <c r="L29" s="445">
        <v>10</v>
      </c>
      <c r="M29" s="446"/>
      <c r="N29" s="446"/>
      <c r="O29" s="446"/>
      <c r="P29" s="488"/>
      <c r="Q29" s="445">
        <v>1820</v>
      </c>
      <c r="R29" s="446"/>
      <c r="S29" s="446"/>
      <c r="T29" s="446"/>
      <c r="U29" s="446"/>
      <c r="V29" s="488"/>
      <c r="W29" s="543"/>
      <c r="X29" s="544"/>
      <c r="Y29" s="545"/>
      <c r="Z29" s="444" t="s">
        <v>178</v>
      </c>
      <c r="AA29" s="424"/>
      <c r="AB29" s="424"/>
      <c r="AC29" s="424"/>
      <c r="AD29" s="424"/>
      <c r="AE29" s="424"/>
      <c r="AF29" s="424"/>
      <c r="AG29" s="425"/>
      <c r="AH29" s="445">
        <v>123</v>
      </c>
      <c r="AI29" s="446"/>
      <c r="AJ29" s="446"/>
      <c r="AK29" s="446"/>
      <c r="AL29" s="488"/>
      <c r="AM29" s="445">
        <v>372567</v>
      </c>
      <c r="AN29" s="446"/>
      <c r="AO29" s="446"/>
      <c r="AP29" s="446"/>
      <c r="AQ29" s="446"/>
      <c r="AR29" s="488"/>
      <c r="AS29" s="445">
        <v>3029</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743095</v>
      </c>
      <c r="BO29" s="395"/>
      <c r="BP29" s="395"/>
      <c r="BQ29" s="395"/>
      <c r="BR29" s="395"/>
      <c r="BS29" s="395"/>
      <c r="BT29" s="395"/>
      <c r="BU29" s="396"/>
      <c r="BV29" s="394">
        <v>992234</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4">
        <v>96.8</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2399196</v>
      </c>
      <c r="BO30" s="517"/>
      <c r="BP30" s="517"/>
      <c r="BQ30" s="517"/>
      <c r="BR30" s="517"/>
      <c r="BS30" s="517"/>
      <c r="BT30" s="517"/>
      <c r="BU30" s="518"/>
      <c r="BV30" s="516">
        <v>2532479</v>
      </c>
      <c r="BW30" s="517"/>
      <c r="BX30" s="517"/>
      <c r="BY30" s="517"/>
      <c r="BZ30" s="517"/>
      <c r="CA30" s="517"/>
      <c r="CB30" s="517"/>
      <c r="CC30" s="51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187</v>
      </c>
      <c r="D33" s="418"/>
      <c r="E33" s="383" t="s">
        <v>188</v>
      </c>
      <c r="F33" s="383"/>
      <c r="G33" s="383"/>
      <c r="H33" s="383"/>
      <c r="I33" s="383"/>
      <c r="J33" s="383"/>
      <c r="K33" s="383"/>
      <c r="L33" s="383"/>
      <c r="M33" s="383"/>
      <c r="N33" s="383"/>
      <c r="O33" s="383"/>
      <c r="P33" s="383"/>
      <c r="Q33" s="383"/>
      <c r="R33" s="383"/>
      <c r="S33" s="383"/>
      <c r="T33" s="179"/>
      <c r="U33" s="418" t="s">
        <v>187</v>
      </c>
      <c r="V33" s="418"/>
      <c r="W33" s="383" t="s">
        <v>188</v>
      </c>
      <c r="X33" s="383"/>
      <c r="Y33" s="383"/>
      <c r="Z33" s="383"/>
      <c r="AA33" s="383"/>
      <c r="AB33" s="383"/>
      <c r="AC33" s="383"/>
      <c r="AD33" s="383"/>
      <c r="AE33" s="383"/>
      <c r="AF33" s="383"/>
      <c r="AG33" s="383"/>
      <c r="AH33" s="383"/>
      <c r="AI33" s="383"/>
      <c r="AJ33" s="383"/>
      <c r="AK33" s="383"/>
      <c r="AL33" s="179"/>
      <c r="AM33" s="418" t="s">
        <v>187</v>
      </c>
      <c r="AN33" s="418"/>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418" t="s">
        <v>189</v>
      </c>
      <c r="BX33" s="418"/>
      <c r="BY33" s="383" t="s">
        <v>191</v>
      </c>
      <c r="BZ33" s="383"/>
      <c r="CA33" s="383"/>
      <c r="CB33" s="383"/>
      <c r="CC33" s="383"/>
      <c r="CD33" s="383"/>
      <c r="CE33" s="383"/>
      <c r="CF33" s="383"/>
      <c r="CG33" s="383"/>
      <c r="CH33" s="383"/>
      <c r="CI33" s="383"/>
      <c r="CJ33" s="383"/>
      <c r="CK33" s="383"/>
      <c r="CL33" s="383"/>
      <c r="CM33" s="383"/>
      <c r="CN33" s="179"/>
      <c r="CO33" s="418" t="s">
        <v>187</v>
      </c>
      <c r="CP33" s="418"/>
      <c r="CQ33" s="383" t="s">
        <v>192</v>
      </c>
      <c r="CR33" s="383"/>
      <c r="CS33" s="383"/>
      <c r="CT33" s="383"/>
      <c r="CU33" s="383"/>
      <c r="CV33" s="383"/>
      <c r="CW33" s="383"/>
      <c r="CX33" s="383"/>
      <c r="CY33" s="383"/>
      <c r="CZ33" s="383"/>
      <c r="DA33" s="383"/>
      <c r="DB33" s="383"/>
      <c r="DC33" s="383"/>
      <c r="DD33" s="383"/>
      <c r="DE33" s="383"/>
      <c r="DF33" s="179"/>
      <c r="DG33" s="583" t="s">
        <v>193</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簡易水道事業会計</v>
      </c>
      <c r="AP34" s="585"/>
      <c r="AQ34" s="585"/>
      <c r="AR34" s="585"/>
      <c r="AS34" s="585"/>
      <c r="AT34" s="585"/>
      <c r="AU34" s="585"/>
      <c r="AV34" s="585"/>
      <c r="AW34" s="585"/>
      <c r="AX34" s="585"/>
      <c r="AY34" s="585"/>
      <c r="AZ34" s="585"/>
      <c r="BA34" s="585"/>
      <c r="BB34" s="585"/>
      <c r="BC34" s="585"/>
      <c r="BD34" s="175"/>
      <c r="BE34" s="584">
        <f>IF(BG34="","",MAX(C34:D43,U34:V43,AM34:AN43)+1)</f>
        <v>6</v>
      </c>
      <c r="BF34" s="584"/>
      <c r="BG34" s="585" t="str">
        <f>IF('各会計、関係団体の財政状況及び健全化判断比率'!B32="","",'各会計、関係団体の財政状況及び健全化判断比率'!B32)</f>
        <v>農業集落排水事業特別会計</v>
      </c>
      <c r="BH34" s="585"/>
      <c r="BI34" s="585"/>
      <c r="BJ34" s="585"/>
      <c r="BK34" s="585"/>
      <c r="BL34" s="585"/>
      <c r="BM34" s="585"/>
      <c r="BN34" s="585"/>
      <c r="BO34" s="585"/>
      <c r="BP34" s="585"/>
      <c r="BQ34" s="585"/>
      <c r="BR34" s="585"/>
      <c r="BS34" s="585"/>
      <c r="BT34" s="585"/>
      <c r="BU34" s="585"/>
      <c r="BV34" s="175"/>
      <c r="BW34" s="584">
        <f>IF(BY34="","",MAX(C34:D43,U34:V43,AM34:AN43,BE34:BF43)+1)</f>
        <v>7</v>
      </c>
      <c r="BX34" s="584"/>
      <c r="BY34" s="585" t="str">
        <f>IF('各会計、関係団体の財政状況及び健全化判断比率'!B68="","",'各会計、関係団体の財政状況及び健全化判断比率'!B68)</f>
        <v>高幡消防組合</v>
      </c>
      <c r="BZ34" s="585"/>
      <c r="CA34" s="585"/>
      <c r="CB34" s="585"/>
      <c r="CC34" s="585"/>
      <c r="CD34" s="585"/>
      <c r="CE34" s="585"/>
      <c r="CF34" s="585"/>
      <c r="CG34" s="585"/>
      <c r="CH34" s="585"/>
      <c r="CI34" s="585"/>
      <c r="CJ34" s="585"/>
      <c r="CK34" s="585"/>
      <c r="CL34" s="585"/>
      <c r="CM34" s="585"/>
      <c r="CN34" s="175"/>
      <c r="CO34" s="584">
        <f>IF(CQ34="","",MAX(C34:D43,U34:V43,AM34:AN43,BE34:BF43,BW34:BX43)+1)</f>
        <v>17</v>
      </c>
      <c r="CP34" s="584"/>
      <c r="CQ34" s="585" t="str">
        <f>IF('各会計、関係団体の財政状況及び健全化判断比率'!BS7="","",'各会計、関係団体の財政状況及び健全化判断比率'!BS7)</f>
        <v>（株）中土佐町地域振興公社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8</v>
      </c>
      <c r="BX35" s="584"/>
      <c r="BY35" s="585" t="str">
        <f>IF('各会計、関係団体の財政状況及び健全化判断比率'!B69="","",'各会計、関係団体の財政状況及び健全化判断比率'!B69)</f>
        <v>津野山養護老人ホーム組合</v>
      </c>
      <c r="BZ35" s="585"/>
      <c r="CA35" s="585"/>
      <c r="CB35" s="585"/>
      <c r="CC35" s="585"/>
      <c r="CD35" s="585"/>
      <c r="CE35" s="585"/>
      <c r="CF35" s="585"/>
      <c r="CG35" s="585"/>
      <c r="CH35" s="585"/>
      <c r="CI35" s="585"/>
      <c r="CJ35" s="585"/>
      <c r="CK35" s="585"/>
      <c r="CL35" s="585"/>
      <c r="CM35" s="585"/>
      <c r="CN35" s="175"/>
      <c r="CO35" s="584">
        <f t="shared" ref="CO35:CO43" si="3">IF(CQ35="","",CO34+1)</f>
        <v>18</v>
      </c>
      <c r="CP35" s="584"/>
      <c r="CQ35" s="585" t="str">
        <f>IF('各会計、関係団体の財政状況及び健全化判断比率'!BS8="","",'各会計、関係団体の財政状況及び健全化判断比率'!BS8)</f>
        <v>（株）ＳＥＡプロジェクト</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9</v>
      </c>
      <c r="BX36" s="584"/>
      <c r="BY36" s="585" t="str">
        <f>IF('各会計、関係団体の財政状況及び健全化判断比率'!B70="","",'各会計、関係団体の財政状況及び健全化判断比率'!B70)</f>
        <v>高陵特別養護老人ホーム組合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10</v>
      </c>
      <c r="BX37" s="584"/>
      <c r="BY37" s="585" t="str">
        <f>IF('各会計、関係団体の財政状況及び健全化判断比率'!B71="","",'各会計、関係団体の財政状況及び健全化判断比率'!B71)</f>
        <v>高幡東部清掃組合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11</v>
      </c>
      <c r="BX38" s="584"/>
      <c r="BY38" s="585" t="str">
        <f>IF('各会計、関係団体の財政状況及び健全化判断比率'!B72="","",'各会計、関係団体の財政状況及び健全化判断比率'!B72)</f>
        <v>高幡障害者支援施設組合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12</v>
      </c>
      <c r="BX39" s="584"/>
      <c r="BY39" s="585" t="str">
        <f>IF('各会計、関係団体の財政状況及び健全化判断比率'!B73="","",'各会計、関係団体の財政状況及び健全化判断比率'!B73)</f>
        <v>高幡広域市町村圏事務組合（一般会計）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13</v>
      </c>
      <c r="BX40" s="584"/>
      <c r="BY40" s="585" t="str">
        <f>IF('各会計、関係団体の財政状況及び健全化判断比率'!B74="","",'各会計、関係団体の財政状況及び健全化判断比率'!B74)</f>
        <v>高幡広域市町村圏事務組合（滞納整理事業特別会計）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14</v>
      </c>
      <c r="BX41" s="584"/>
      <c r="BY41" s="585" t="str">
        <f>IF('各会計、関係団体の財政状況及び健全化判断比率'!B75="","",'各会計、関係団体の財政状況及び健全化判断比率'!B75)</f>
        <v>こうち人づくり広域連合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15</v>
      </c>
      <c r="BX42" s="584"/>
      <c r="BY42" s="585" t="str">
        <f>IF('各会計、関係団体の財政状況及び健全化判断比率'!B76="","",'各会計、関係団体の財政状況及び健全化判断比率'!B76)</f>
        <v>高知県市町村総合事務組合（一般会計）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16</v>
      </c>
      <c r="BX43" s="584"/>
      <c r="BY43" s="585" t="str">
        <f>IF('各会計、関係団体の財政状況及び健全化判断比率'!B77="","",'各会計、関係団体の財政状況及び健全化判断比率'!B77)</f>
        <v>高知県市町村総合事務組合（交通災害共済事業特別会計）</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VE+NZb8CmgJKOc4K81X8nQZxXzJbhXcPlXxdYPVSUEnANfAcN1/+0tz9rTyOGY40q2krDvaO2n69FnCrrqxFJg==" saltValue="Odlk90DqizCfZaTEXhP/z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sqref="A1:XFD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535</v>
      </c>
      <c r="D34" s="1136"/>
      <c r="E34" s="1137"/>
      <c r="F34" s="32">
        <v>9.74</v>
      </c>
      <c r="G34" s="33">
        <v>12.23</v>
      </c>
      <c r="H34" s="33">
        <v>12.26</v>
      </c>
      <c r="I34" s="33">
        <v>4.0199999999999996</v>
      </c>
      <c r="J34" s="34">
        <v>10.28</v>
      </c>
      <c r="K34" s="22"/>
      <c r="L34" s="22"/>
      <c r="M34" s="22"/>
      <c r="N34" s="22"/>
      <c r="O34" s="22"/>
      <c r="P34" s="22"/>
    </row>
    <row r="35" spans="1:16" ht="39" customHeight="1" x14ac:dyDescent="0.15">
      <c r="A35" s="22"/>
      <c r="B35" s="35"/>
      <c r="C35" s="1132" t="s">
        <v>536</v>
      </c>
      <c r="D35" s="1132"/>
      <c r="E35" s="1133"/>
      <c r="F35" s="36">
        <v>1.94</v>
      </c>
      <c r="G35" s="37">
        <v>2.58</v>
      </c>
      <c r="H35" s="37">
        <v>3.08</v>
      </c>
      <c r="I35" s="37">
        <v>3.54</v>
      </c>
      <c r="J35" s="38">
        <v>4.1900000000000004</v>
      </c>
      <c r="K35" s="22"/>
      <c r="L35" s="22"/>
      <c r="M35" s="22"/>
      <c r="N35" s="22"/>
      <c r="O35" s="22"/>
      <c r="P35" s="22"/>
    </row>
    <row r="36" spans="1:16" ht="39" customHeight="1" x14ac:dyDescent="0.15">
      <c r="A36" s="22"/>
      <c r="B36" s="35"/>
      <c r="C36" s="1132" t="s">
        <v>537</v>
      </c>
      <c r="D36" s="1132"/>
      <c r="E36" s="1133"/>
      <c r="F36" s="36">
        <v>0</v>
      </c>
      <c r="G36" s="37">
        <v>0</v>
      </c>
      <c r="H36" s="37">
        <v>0</v>
      </c>
      <c r="I36" s="37">
        <v>0</v>
      </c>
      <c r="J36" s="38">
        <v>0.15</v>
      </c>
      <c r="K36" s="22"/>
      <c r="L36" s="22"/>
      <c r="M36" s="22"/>
      <c r="N36" s="22"/>
      <c r="O36" s="22"/>
      <c r="P36" s="22"/>
    </row>
    <row r="37" spans="1:16" ht="39" customHeight="1" x14ac:dyDescent="0.15">
      <c r="A37" s="22"/>
      <c r="B37" s="35"/>
      <c r="C37" s="1132" t="s">
        <v>538</v>
      </c>
      <c r="D37" s="1132"/>
      <c r="E37" s="1133"/>
      <c r="F37" s="36">
        <v>0.08</v>
      </c>
      <c r="G37" s="37">
        <v>0.1</v>
      </c>
      <c r="H37" s="37">
        <v>0.09</v>
      </c>
      <c r="I37" s="37">
        <v>0.11</v>
      </c>
      <c r="J37" s="38">
        <v>0.1</v>
      </c>
      <c r="K37" s="22"/>
      <c r="L37" s="22"/>
      <c r="M37" s="22"/>
      <c r="N37" s="22"/>
      <c r="O37" s="22"/>
      <c r="P37" s="22"/>
    </row>
    <row r="38" spans="1:16" ht="39" customHeight="1" x14ac:dyDescent="0.15">
      <c r="A38" s="22"/>
      <c r="B38" s="35"/>
      <c r="C38" s="1132" t="s">
        <v>539</v>
      </c>
      <c r="D38" s="1132"/>
      <c r="E38" s="1133"/>
      <c r="F38" s="36">
        <v>0</v>
      </c>
      <c r="G38" s="37">
        <v>0.31</v>
      </c>
      <c r="H38" s="37">
        <v>0.5</v>
      </c>
      <c r="I38" s="37">
        <v>0</v>
      </c>
      <c r="J38" s="38">
        <v>0</v>
      </c>
      <c r="K38" s="22"/>
      <c r="L38" s="22"/>
      <c r="M38" s="22"/>
      <c r="N38" s="22"/>
      <c r="O38" s="22"/>
      <c r="P38" s="22"/>
    </row>
    <row r="39" spans="1:16" ht="39" customHeight="1" x14ac:dyDescent="0.15">
      <c r="A39" s="22"/>
      <c r="B39" s="35"/>
      <c r="C39" s="1132" t="s">
        <v>540</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542</v>
      </c>
      <c r="D43" s="1134"/>
      <c r="E43" s="1135"/>
      <c r="F43" s="41">
        <v>0</v>
      </c>
      <c r="G43" s="42">
        <v>0.02</v>
      </c>
      <c r="H43" s="42">
        <v>0.05</v>
      </c>
      <c r="I43" s="42">
        <v>0</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Cl3LKIAqTXGkrrMIk+teA42VQ8aRdePexupeQGpqD2jFIJaT3a9dzOzgRzFKXSj0xZavJvgZfZGlfelW99Qcg==" saltValue="XSjIDahW7pB+c/Elzuh1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sqref="A1:XFD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1155</v>
      </c>
      <c r="L45" s="58">
        <v>1068</v>
      </c>
      <c r="M45" s="58">
        <v>1135</v>
      </c>
      <c r="N45" s="58">
        <v>1201</v>
      </c>
      <c r="O45" s="59">
        <v>1298</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42</v>
      </c>
      <c r="L48" s="62">
        <v>50</v>
      </c>
      <c r="M48" s="62">
        <v>53</v>
      </c>
      <c r="N48" s="62">
        <v>65</v>
      </c>
      <c r="O48" s="63">
        <v>50</v>
      </c>
      <c r="P48" s="46"/>
      <c r="Q48" s="46"/>
      <c r="R48" s="46"/>
      <c r="S48" s="46"/>
      <c r="T48" s="46"/>
      <c r="U48" s="46"/>
    </row>
    <row r="49" spans="1:21" ht="30.75" customHeight="1" x14ac:dyDescent="0.15">
      <c r="A49" s="46"/>
      <c r="B49" s="1140"/>
      <c r="C49" s="1141"/>
      <c r="D49" s="60"/>
      <c r="E49" s="1146" t="s">
        <v>14</v>
      </c>
      <c r="F49" s="1146"/>
      <c r="G49" s="1146"/>
      <c r="H49" s="1146"/>
      <c r="I49" s="1146"/>
      <c r="J49" s="1147"/>
      <c r="K49" s="61">
        <v>1</v>
      </c>
      <c r="L49" s="62">
        <v>1</v>
      </c>
      <c r="M49" s="62">
        <v>1</v>
      </c>
      <c r="N49" s="62">
        <v>1</v>
      </c>
      <c r="O49" s="63">
        <v>1</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1</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876</v>
      </c>
      <c r="L52" s="62">
        <v>806</v>
      </c>
      <c r="M52" s="62">
        <v>814</v>
      </c>
      <c r="N52" s="62">
        <v>861</v>
      </c>
      <c r="O52" s="63">
        <v>918</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322</v>
      </c>
      <c r="L53" s="67">
        <v>313</v>
      </c>
      <c r="M53" s="67">
        <v>375</v>
      </c>
      <c r="N53" s="67">
        <v>407</v>
      </c>
      <c r="O53" s="68">
        <v>431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vesPXKhjHHgYUGZmIZIA9GjKXqecKawg3nNNoCYHtnuMl0smF4RRBJ5KfzAbjsAmNIEONRMS735iqizggvzKg==" saltValue="ufKd58eQYYp0dC+Ftv6BH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4"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election sqref="A1:XFD1"/>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42">
        <v>11412</v>
      </c>
      <c r="J41" s="343">
        <v>14460</v>
      </c>
      <c r="K41" s="343">
        <v>13737</v>
      </c>
      <c r="L41" s="343">
        <v>13590</v>
      </c>
      <c r="M41" s="344">
        <v>13255</v>
      </c>
    </row>
    <row r="42" spans="2:13" ht="27.75" customHeight="1" x14ac:dyDescent="0.15">
      <c r="B42" s="1171"/>
      <c r="C42" s="1172"/>
      <c r="D42" s="104"/>
      <c r="E42" s="1177" t="s">
        <v>32</v>
      </c>
      <c r="F42" s="1177"/>
      <c r="G42" s="1177"/>
      <c r="H42" s="1178"/>
      <c r="I42" s="345" t="s">
        <v>487</v>
      </c>
      <c r="J42" s="346">
        <v>18</v>
      </c>
      <c r="K42" s="346">
        <v>18</v>
      </c>
      <c r="L42" s="346">
        <v>17</v>
      </c>
      <c r="M42" s="347">
        <v>17</v>
      </c>
    </row>
    <row r="43" spans="2:13" ht="27.75" customHeight="1" x14ac:dyDescent="0.15">
      <c r="B43" s="1171"/>
      <c r="C43" s="1172"/>
      <c r="D43" s="104"/>
      <c r="E43" s="1177" t="s">
        <v>33</v>
      </c>
      <c r="F43" s="1177"/>
      <c r="G43" s="1177"/>
      <c r="H43" s="1178"/>
      <c r="I43" s="345">
        <v>450</v>
      </c>
      <c r="J43" s="346">
        <v>482</v>
      </c>
      <c r="K43" s="346">
        <v>580</v>
      </c>
      <c r="L43" s="346">
        <v>696</v>
      </c>
      <c r="M43" s="347">
        <v>713</v>
      </c>
    </row>
    <row r="44" spans="2:13" ht="27.75" customHeight="1" x14ac:dyDescent="0.15">
      <c r="B44" s="1171"/>
      <c r="C44" s="1172"/>
      <c r="D44" s="104"/>
      <c r="E44" s="1177" t="s">
        <v>34</v>
      </c>
      <c r="F44" s="1177"/>
      <c r="G44" s="1177"/>
      <c r="H44" s="1178"/>
      <c r="I44" s="345">
        <v>3</v>
      </c>
      <c r="J44" s="346">
        <v>2</v>
      </c>
      <c r="K44" s="346">
        <v>2</v>
      </c>
      <c r="L44" s="346">
        <v>1</v>
      </c>
      <c r="M44" s="347">
        <v>1</v>
      </c>
    </row>
    <row r="45" spans="2:13" ht="27.75" customHeight="1" x14ac:dyDescent="0.15">
      <c r="B45" s="1171"/>
      <c r="C45" s="1172"/>
      <c r="D45" s="104"/>
      <c r="E45" s="1177" t="s">
        <v>35</v>
      </c>
      <c r="F45" s="1177"/>
      <c r="G45" s="1177"/>
      <c r="H45" s="1178"/>
      <c r="I45" s="345">
        <v>789</v>
      </c>
      <c r="J45" s="346">
        <v>920</v>
      </c>
      <c r="K45" s="346">
        <v>827</v>
      </c>
      <c r="L45" s="346">
        <v>805</v>
      </c>
      <c r="M45" s="347">
        <v>912</v>
      </c>
    </row>
    <row r="46" spans="2:13" ht="27.75" customHeight="1" x14ac:dyDescent="0.15">
      <c r="B46" s="1171"/>
      <c r="C46" s="1172"/>
      <c r="D46" s="105"/>
      <c r="E46" s="1177" t="s">
        <v>36</v>
      </c>
      <c r="F46" s="1177"/>
      <c r="G46" s="1177"/>
      <c r="H46" s="1178"/>
      <c r="I46" s="345" t="s">
        <v>487</v>
      </c>
      <c r="J46" s="346" t="s">
        <v>487</v>
      </c>
      <c r="K46" s="346" t="s">
        <v>487</v>
      </c>
      <c r="L46" s="346" t="s">
        <v>487</v>
      </c>
      <c r="M46" s="347" t="s">
        <v>487</v>
      </c>
    </row>
    <row r="47" spans="2:13" ht="27.75" customHeight="1" x14ac:dyDescent="0.15">
      <c r="B47" s="1171"/>
      <c r="C47" s="1172"/>
      <c r="D47" s="106"/>
      <c r="E47" s="1179" t="s">
        <v>37</v>
      </c>
      <c r="F47" s="1180"/>
      <c r="G47" s="1180"/>
      <c r="H47" s="1181"/>
      <c r="I47" s="345" t="s">
        <v>487</v>
      </c>
      <c r="J47" s="346" t="s">
        <v>487</v>
      </c>
      <c r="K47" s="346" t="s">
        <v>487</v>
      </c>
      <c r="L47" s="346" t="s">
        <v>487</v>
      </c>
      <c r="M47" s="347" t="s">
        <v>487</v>
      </c>
    </row>
    <row r="48" spans="2:13" ht="27.75" customHeight="1" x14ac:dyDescent="0.15">
      <c r="B48" s="1171"/>
      <c r="C48" s="1172"/>
      <c r="D48" s="104"/>
      <c r="E48" s="1177" t="s">
        <v>38</v>
      </c>
      <c r="F48" s="1177"/>
      <c r="G48" s="1177"/>
      <c r="H48" s="1178"/>
      <c r="I48" s="345" t="s">
        <v>487</v>
      </c>
      <c r="J48" s="346" t="s">
        <v>487</v>
      </c>
      <c r="K48" s="346" t="s">
        <v>487</v>
      </c>
      <c r="L48" s="346" t="s">
        <v>487</v>
      </c>
      <c r="M48" s="347" t="s">
        <v>487</v>
      </c>
    </row>
    <row r="49" spans="2:13" ht="27.75" customHeight="1" x14ac:dyDescent="0.15">
      <c r="B49" s="1173"/>
      <c r="C49" s="1174"/>
      <c r="D49" s="104"/>
      <c r="E49" s="1177" t="s">
        <v>39</v>
      </c>
      <c r="F49" s="1177"/>
      <c r="G49" s="1177"/>
      <c r="H49" s="1178"/>
      <c r="I49" s="345" t="s">
        <v>487</v>
      </c>
      <c r="J49" s="346" t="s">
        <v>487</v>
      </c>
      <c r="K49" s="346" t="s">
        <v>487</v>
      </c>
      <c r="L49" s="346" t="s">
        <v>487</v>
      </c>
      <c r="M49" s="347" t="s">
        <v>487</v>
      </c>
    </row>
    <row r="50" spans="2:13" ht="27.75" customHeight="1" x14ac:dyDescent="0.15">
      <c r="B50" s="1182" t="s">
        <v>40</v>
      </c>
      <c r="C50" s="1183"/>
      <c r="D50" s="107"/>
      <c r="E50" s="1177" t="s">
        <v>41</v>
      </c>
      <c r="F50" s="1177"/>
      <c r="G50" s="1177"/>
      <c r="H50" s="1178"/>
      <c r="I50" s="345">
        <v>6008</v>
      </c>
      <c r="J50" s="346">
        <v>5453</v>
      </c>
      <c r="K50" s="346">
        <v>4863</v>
      </c>
      <c r="L50" s="346">
        <v>4825</v>
      </c>
      <c r="M50" s="347">
        <v>4349</v>
      </c>
    </row>
    <row r="51" spans="2:13" ht="27.75" customHeight="1" x14ac:dyDescent="0.15">
      <c r="B51" s="1171"/>
      <c r="C51" s="1172"/>
      <c r="D51" s="104"/>
      <c r="E51" s="1177" t="s">
        <v>42</v>
      </c>
      <c r="F51" s="1177"/>
      <c r="G51" s="1177"/>
      <c r="H51" s="1178"/>
      <c r="I51" s="345">
        <v>144</v>
      </c>
      <c r="J51" s="346">
        <v>97</v>
      </c>
      <c r="K51" s="346">
        <v>77</v>
      </c>
      <c r="L51" s="346">
        <v>62</v>
      </c>
      <c r="M51" s="347">
        <v>57</v>
      </c>
    </row>
    <row r="52" spans="2:13" ht="27.75" customHeight="1" x14ac:dyDescent="0.15">
      <c r="B52" s="1173"/>
      <c r="C52" s="1174"/>
      <c r="D52" s="104"/>
      <c r="E52" s="1177" t="s">
        <v>43</v>
      </c>
      <c r="F52" s="1177"/>
      <c r="G52" s="1177"/>
      <c r="H52" s="1178"/>
      <c r="I52" s="345">
        <v>9950</v>
      </c>
      <c r="J52" s="346">
        <v>11202</v>
      </c>
      <c r="K52" s="346">
        <v>11128</v>
      </c>
      <c r="L52" s="346">
        <v>10989</v>
      </c>
      <c r="M52" s="347">
        <v>10757</v>
      </c>
    </row>
    <row r="53" spans="2:13" ht="27.75" customHeight="1" thickBot="1" x14ac:dyDescent="0.2">
      <c r="B53" s="1184" t="s">
        <v>19</v>
      </c>
      <c r="C53" s="1185"/>
      <c r="D53" s="108"/>
      <c r="E53" s="1186" t="s">
        <v>44</v>
      </c>
      <c r="F53" s="1186"/>
      <c r="G53" s="1186"/>
      <c r="H53" s="1187"/>
      <c r="I53" s="348">
        <v>-3448</v>
      </c>
      <c r="J53" s="349">
        <v>-869</v>
      </c>
      <c r="K53" s="349">
        <v>-905</v>
      </c>
      <c r="L53" s="349">
        <v>-766</v>
      </c>
      <c r="M53" s="350">
        <v>-265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xe7pA8xmObIr83/LpX9klXVC8BP9HG0c/loINkTf6UGsvAgLICiqxkRX+wNMbG0l/Bi4OoMZvCFTITPBk6xZw==" saltValue="YZEShzovHkokCBkdN1G6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55" zoomScaleNormal="55" zoomScaleSheetLayoutView="100" workbookViewId="0">
      <selection sqref="A1:XFD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120">
        <v>1990</v>
      </c>
      <c r="G55" s="120">
        <v>1933</v>
      </c>
      <c r="H55" s="121">
        <v>1743</v>
      </c>
    </row>
    <row r="56" spans="2:8" ht="52.5" customHeight="1" x14ac:dyDescent="0.15">
      <c r="B56" s="122"/>
      <c r="C56" s="1198" t="s">
        <v>47</v>
      </c>
      <c r="D56" s="1198"/>
      <c r="E56" s="1199"/>
      <c r="F56" s="123">
        <v>992</v>
      </c>
      <c r="G56" s="123">
        <v>992</v>
      </c>
      <c r="H56" s="124">
        <v>743</v>
      </c>
    </row>
    <row r="57" spans="2:8" ht="53.25" customHeight="1" x14ac:dyDescent="0.15">
      <c r="B57" s="122"/>
      <c r="C57" s="1200" t="s">
        <v>48</v>
      </c>
      <c r="D57" s="1200"/>
      <c r="E57" s="1201"/>
      <c r="F57" s="125">
        <v>2567</v>
      </c>
      <c r="G57" s="125">
        <v>2532</v>
      </c>
      <c r="H57" s="126">
        <v>2399</v>
      </c>
    </row>
    <row r="58" spans="2:8" ht="45.75" customHeight="1" x14ac:dyDescent="0.15">
      <c r="B58" s="127"/>
      <c r="C58" s="1188" t="s">
        <v>565</v>
      </c>
      <c r="D58" s="1189"/>
      <c r="E58" s="1190"/>
      <c r="F58" s="128">
        <v>931</v>
      </c>
      <c r="G58" s="128">
        <v>890</v>
      </c>
      <c r="H58" s="129">
        <v>840</v>
      </c>
    </row>
    <row r="59" spans="2:8" ht="45.75" customHeight="1" x14ac:dyDescent="0.15">
      <c r="B59" s="127"/>
      <c r="C59" s="1188" t="s">
        <v>566</v>
      </c>
      <c r="D59" s="1189"/>
      <c r="E59" s="1190"/>
      <c r="F59" s="128">
        <v>651</v>
      </c>
      <c r="G59" s="128">
        <v>657</v>
      </c>
      <c r="H59" s="129">
        <v>679</v>
      </c>
    </row>
    <row r="60" spans="2:8" ht="45.75" customHeight="1" x14ac:dyDescent="0.15">
      <c r="B60" s="127"/>
      <c r="C60" s="1188" t="s">
        <v>567</v>
      </c>
      <c r="D60" s="1189"/>
      <c r="E60" s="1190"/>
      <c r="F60" s="128">
        <v>255</v>
      </c>
      <c r="G60" s="128">
        <v>249</v>
      </c>
      <c r="H60" s="129">
        <v>249</v>
      </c>
    </row>
    <row r="61" spans="2:8" ht="45.75" customHeight="1" x14ac:dyDescent="0.15">
      <c r="B61" s="127"/>
      <c r="C61" s="1188" t="s">
        <v>568</v>
      </c>
      <c r="D61" s="1189"/>
      <c r="E61" s="1190"/>
      <c r="F61" s="128">
        <v>302</v>
      </c>
      <c r="G61" s="128">
        <v>245</v>
      </c>
      <c r="H61" s="129">
        <v>190</v>
      </c>
    </row>
    <row r="62" spans="2:8" ht="45.75" customHeight="1" thickBot="1" x14ac:dyDescent="0.2">
      <c r="B62" s="130"/>
      <c r="C62" s="1191" t="s">
        <v>569</v>
      </c>
      <c r="D62" s="1192"/>
      <c r="E62" s="1193"/>
      <c r="F62" s="131">
        <v>105</v>
      </c>
      <c r="G62" s="131">
        <v>106</v>
      </c>
      <c r="H62" s="132">
        <v>111</v>
      </c>
    </row>
    <row r="63" spans="2:8" ht="52.5" customHeight="1" thickBot="1" x14ac:dyDescent="0.2">
      <c r="B63" s="133"/>
      <c r="C63" s="1194" t="s">
        <v>49</v>
      </c>
      <c r="D63" s="1194"/>
      <c r="E63" s="1195"/>
      <c r="F63" s="134">
        <v>5549</v>
      </c>
      <c r="G63" s="134">
        <v>5458</v>
      </c>
      <c r="H63" s="135">
        <v>4886</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kvC3B0Wr24hIVjphpdD/Fa85RbW72sGAcpumyxRLPo6CaSSvOPfeIGWVyx6z9YbIlRqt6N0/r3A1iAi8+hnx1w==" saltValue="4iIBb7sJ6zkBhTEjfxFr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2D1330-535B-44F6-8C14-18FD663F01F9}">
  <sheetPr>
    <pageSetUpPr fitToPage="1"/>
  </sheetPr>
  <dimension ref="A1:DE85"/>
  <sheetViews>
    <sheetView showGridLines="0" zoomScale="70" zoomScaleNormal="70" zoomScaleSheetLayoutView="55" workbookViewId="0">
      <selection sqref="A1:XFD1"/>
    </sheetView>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49"/>
      <c r="B1" s="1248"/>
      <c r="DD1" s="255"/>
      <c r="DE1" s="255"/>
    </row>
    <row r="2" spans="1:109" ht="25.5" customHeight="1" x14ac:dyDescent="0.15">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15">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5" x14ac:dyDescent="0.15">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5" x14ac:dyDescent="0.15">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5" x14ac:dyDescent="0.15">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5" x14ac:dyDescent="0.15">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5" x14ac:dyDescent="0.15">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5" x14ac:dyDescent="0.15">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5" x14ac:dyDescent="0.15">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5" x14ac:dyDescent="0.15">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5" x14ac:dyDescent="0.15">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5" x14ac:dyDescent="0.15">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5" x14ac:dyDescent="0.15">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5" x14ac:dyDescent="0.15">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5" x14ac:dyDescent="0.15">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5" x14ac:dyDescent="0.15">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5" x14ac:dyDescent="0.15">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5" x14ac:dyDescent="0.15">
      <c r="DD19" s="255"/>
      <c r="DE19" s="255"/>
    </row>
    <row r="20" spans="1:109" ht="13.5" x14ac:dyDescent="0.15">
      <c r="DD20" s="255"/>
      <c r="DE20" s="255"/>
    </row>
    <row r="21" spans="1:109" ht="17.25" customHeight="1" x14ac:dyDescent="0.15">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1236"/>
      <c r="DD40" s="1236"/>
      <c r="DE40" s="255"/>
    </row>
    <row r="41" spans="2:109" ht="17.25" x14ac:dyDescent="0.15">
      <c r="B41" s="256" t="s">
        <v>581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1233"/>
      <c r="I42" s="1232"/>
      <c r="J42" s="1232"/>
      <c r="K42" s="1232"/>
      <c r="AM42" s="1233"/>
      <c r="AN42" s="1233" t="s">
        <v>577</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15">
      <c r="B43" s="259"/>
      <c r="AN43" s="1231" t="s">
        <v>580</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5" x14ac:dyDescent="0.15">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5" x14ac:dyDescent="0.15">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5" x14ac:dyDescent="0.15">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5" x14ac:dyDescent="0.15">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5" x14ac:dyDescent="0.15">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5" x14ac:dyDescent="0.15">
      <c r="B49" s="259"/>
      <c r="AN49" s="255" t="s">
        <v>575</v>
      </c>
    </row>
    <row r="50" spans="1:109" ht="13.5" x14ac:dyDescent="0.15">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526</v>
      </c>
      <c r="BQ50" s="1205"/>
      <c r="BR50" s="1205"/>
      <c r="BS50" s="1205"/>
      <c r="BT50" s="1205"/>
      <c r="BU50" s="1205"/>
      <c r="BV50" s="1205"/>
      <c r="BW50" s="1205"/>
      <c r="BX50" s="1205" t="s">
        <v>527</v>
      </c>
      <c r="BY50" s="1205"/>
      <c r="BZ50" s="1205"/>
      <c r="CA50" s="1205"/>
      <c r="CB50" s="1205"/>
      <c r="CC50" s="1205"/>
      <c r="CD50" s="1205"/>
      <c r="CE50" s="1205"/>
      <c r="CF50" s="1205" t="s">
        <v>528</v>
      </c>
      <c r="CG50" s="1205"/>
      <c r="CH50" s="1205"/>
      <c r="CI50" s="1205"/>
      <c r="CJ50" s="1205"/>
      <c r="CK50" s="1205"/>
      <c r="CL50" s="1205"/>
      <c r="CM50" s="1205"/>
      <c r="CN50" s="1205" t="s">
        <v>529</v>
      </c>
      <c r="CO50" s="1205"/>
      <c r="CP50" s="1205"/>
      <c r="CQ50" s="1205"/>
      <c r="CR50" s="1205"/>
      <c r="CS50" s="1205"/>
      <c r="CT50" s="1205"/>
      <c r="CU50" s="1205"/>
      <c r="CV50" s="1205" t="s">
        <v>530</v>
      </c>
      <c r="CW50" s="1205"/>
      <c r="CX50" s="1205"/>
      <c r="CY50" s="1205"/>
      <c r="CZ50" s="1205"/>
      <c r="DA50" s="1205"/>
      <c r="DB50" s="1205"/>
      <c r="DC50" s="1205"/>
    </row>
    <row r="51" spans="1:109" ht="13.5" customHeight="1" x14ac:dyDescent="0.15">
      <c r="B51" s="259"/>
      <c r="G51" s="1212"/>
      <c r="H51" s="1212"/>
      <c r="I51" s="1244"/>
      <c r="J51" s="1244"/>
      <c r="K51" s="1211"/>
      <c r="L51" s="1211"/>
      <c r="M51" s="1211"/>
      <c r="N51" s="1211"/>
      <c r="AM51" s="1210"/>
      <c r="AN51" s="1204" t="s">
        <v>574</v>
      </c>
      <c r="AO51" s="1204"/>
      <c r="AP51" s="1204"/>
      <c r="AQ51" s="1204"/>
      <c r="AR51" s="1204"/>
      <c r="AS51" s="1204"/>
      <c r="AT51" s="1204"/>
      <c r="AU51" s="1204"/>
      <c r="AV51" s="1204"/>
      <c r="AW51" s="1204"/>
      <c r="AX51" s="1204"/>
      <c r="AY51" s="1204"/>
      <c r="AZ51" s="1204"/>
      <c r="BA51" s="1204"/>
      <c r="BB51" s="1204" t="s">
        <v>572</v>
      </c>
      <c r="BC51" s="1204"/>
      <c r="BD51" s="1204"/>
      <c r="BE51" s="1204"/>
      <c r="BF51" s="1204"/>
      <c r="BG51" s="1204"/>
      <c r="BH51" s="1204"/>
      <c r="BI51" s="1204"/>
      <c r="BJ51" s="1204"/>
      <c r="BK51" s="1204"/>
      <c r="BL51" s="1204"/>
      <c r="BM51" s="1204"/>
      <c r="BN51" s="1204"/>
      <c r="BO51" s="1204"/>
      <c r="BP51" s="1203"/>
      <c r="BQ51" s="1203"/>
      <c r="BR51" s="1203"/>
      <c r="BS51" s="1203"/>
      <c r="BT51" s="1203"/>
      <c r="BU51" s="1203"/>
      <c r="BV51" s="1203"/>
      <c r="BW51" s="1203"/>
      <c r="BX51" s="1203"/>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5" x14ac:dyDescent="0.15">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5" x14ac:dyDescent="0.15">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579</v>
      </c>
      <c r="BC53" s="1204"/>
      <c r="BD53" s="1204"/>
      <c r="BE53" s="1204"/>
      <c r="BF53" s="1204"/>
      <c r="BG53" s="1204"/>
      <c r="BH53" s="1204"/>
      <c r="BI53" s="1204"/>
      <c r="BJ53" s="1204"/>
      <c r="BK53" s="1204"/>
      <c r="BL53" s="1204"/>
      <c r="BM53" s="1204"/>
      <c r="BN53" s="1204"/>
      <c r="BO53" s="1204"/>
      <c r="BP53" s="1203">
        <v>60.3</v>
      </c>
      <c r="BQ53" s="1203"/>
      <c r="BR53" s="1203"/>
      <c r="BS53" s="1203"/>
      <c r="BT53" s="1203"/>
      <c r="BU53" s="1203"/>
      <c r="BV53" s="1203"/>
      <c r="BW53" s="1203"/>
      <c r="BX53" s="1203">
        <v>56.2</v>
      </c>
      <c r="BY53" s="1203"/>
      <c r="BZ53" s="1203"/>
      <c r="CA53" s="1203"/>
      <c r="CB53" s="1203"/>
      <c r="CC53" s="1203"/>
      <c r="CD53" s="1203"/>
      <c r="CE53" s="1203"/>
      <c r="CF53" s="1203">
        <v>57.4</v>
      </c>
      <c r="CG53" s="1203"/>
      <c r="CH53" s="1203"/>
      <c r="CI53" s="1203"/>
      <c r="CJ53" s="1203"/>
      <c r="CK53" s="1203"/>
      <c r="CL53" s="1203"/>
      <c r="CM53" s="1203"/>
      <c r="CN53" s="1203">
        <v>55.1</v>
      </c>
      <c r="CO53" s="1203"/>
      <c r="CP53" s="1203"/>
      <c r="CQ53" s="1203"/>
      <c r="CR53" s="1203"/>
      <c r="CS53" s="1203"/>
      <c r="CT53" s="1203"/>
      <c r="CU53" s="1203"/>
      <c r="CV53" s="1203">
        <v>57.1</v>
      </c>
      <c r="CW53" s="1203"/>
      <c r="CX53" s="1203"/>
      <c r="CY53" s="1203"/>
      <c r="CZ53" s="1203"/>
      <c r="DA53" s="1203"/>
      <c r="DB53" s="1203"/>
      <c r="DC53" s="1203"/>
    </row>
    <row r="54" spans="1:109" ht="13.5" x14ac:dyDescent="0.15">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5" x14ac:dyDescent="0.15">
      <c r="A55" s="1232"/>
      <c r="B55" s="259"/>
      <c r="G55" s="1208"/>
      <c r="H55" s="1208"/>
      <c r="I55" s="1208"/>
      <c r="J55" s="1208"/>
      <c r="K55" s="1211"/>
      <c r="L55" s="1211"/>
      <c r="M55" s="1211"/>
      <c r="N55" s="1211"/>
      <c r="AN55" s="1205" t="s">
        <v>573</v>
      </c>
      <c r="AO55" s="1205"/>
      <c r="AP55" s="1205"/>
      <c r="AQ55" s="1205"/>
      <c r="AR55" s="1205"/>
      <c r="AS55" s="1205"/>
      <c r="AT55" s="1205"/>
      <c r="AU55" s="1205"/>
      <c r="AV55" s="1205"/>
      <c r="AW55" s="1205"/>
      <c r="AX55" s="1205"/>
      <c r="AY55" s="1205"/>
      <c r="AZ55" s="1205"/>
      <c r="BA55" s="1205"/>
      <c r="BB55" s="1204" t="s">
        <v>572</v>
      </c>
      <c r="BC55" s="1204"/>
      <c r="BD55" s="1204"/>
      <c r="BE55" s="1204"/>
      <c r="BF55" s="1204"/>
      <c r="BG55" s="1204"/>
      <c r="BH55" s="1204"/>
      <c r="BI55" s="1204"/>
      <c r="BJ55" s="1204"/>
      <c r="BK55" s="1204"/>
      <c r="BL55" s="1204"/>
      <c r="BM55" s="1204"/>
      <c r="BN55" s="1204"/>
      <c r="BO55" s="1204"/>
      <c r="BP55" s="1203">
        <v>0</v>
      </c>
      <c r="BQ55" s="1203"/>
      <c r="BR55" s="1203"/>
      <c r="BS55" s="1203"/>
      <c r="BT55" s="1203"/>
      <c r="BU55" s="1203"/>
      <c r="BV55" s="1203"/>
      <c r="BW55" s="1203"/>
      <c r="BX55" s="1203">
        <v>0</v>
      </c>
      <c r="BY55" s="1203"/>
      <c r="BZ55" s="1203"/>
      <c r="CA55" s="1203"/>
      <c r="CB55" s="1203"/>
      <c r="CC55" s="1203"/>
      <c r="CD55" s="1203"/>
      <c r="CE55" s="1203"/>
      <c r="CF55" s="1203">
        <v>0</v>
      </c>
      <c r="CG55" s="1203"/>
      <c r="CH55" s="1203"/>
      <c r="CI55" s="1203"/>
      <c r="CJ55" s="1203"/>
      <c r="CK55" s="1203"/>
      <c r="CL55" s="1203"/>
      <c r="CM55" s="1203"/>
      <c r="CN55" s="1203">
        <v>0</v>
      </c>
      <c r="CO55" s="1203"/>
      <c r="CP55" s="1203"/>
      <c r="CQ55" s="1203"/>
      <c r="CR55" s="1203"/>
      <c r="CS55" s="1203"/>
      <c r="CT55" s="1203"/>
      <c r="CU55" s="1203"/>
      <c r="CV55" s="1203">
        <v>0</v>
      </c>
      <c r="CW55" s="1203"/>
      <c r="CX55" s="1203"/>
      <c r="CY55" s="1203"/>
      <c r="CZ55" s="1203"/>
      <c r="DA55" s="1203"/>
      <c r="DB55" s="1203"/>
      <c r="DC55" s="1203"/>
    </row>
    <row r="56" spans="1:109" ht="13.5" x14ac:dyDescent="0.15">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5" x14ac:dyDescent="0.15">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579</v>
      </c>
      <c r="BC57" s="1204"/>
      <c r="BD57" s="1204"/>
      <c r="BE57" s="1204"/>
      <c r="BF57" s="1204"/>
      <c r="BG57" s="1204"/>
      <c r="BH57" s="1204"/>
      <c r="BI57" s="1204"/>
      <c r="BJ57" s="1204"/>
      <c r="BK57" s="1204"/>
      <c r="BL57" s="1204"/>
      <c r="BM57" s="1204"/>
      <c r="BN57" s="1204"/>
      <c r="BO57" s="1204"/>
      <c r="BP57" s="1203">
        <v>61.6</v>
      </c>
      <c r="BQ57" s="1203"/>
      <c r="BR57" s="1203"/>
      <c r="BS57" s="1203"/>
      <c r="BT57" s="1203"/>
      <c r="BU57" s="1203"/>
      <c r="BV57" s="1203"/>
      <c r="BW57" s="1203"/>
      <c r="BX57" s="1203">
        <v>64.400000000000006</v>
      </c>
      <c r="BY57" s="1203"/>
      <c r="BZ57" s="1203"/>
      <c r="CA57" s="1203"/>
      <c r="CB57" s="1203"/>
      <c r="CC57" s="1203"/>
      <c r="CD57" s="1203"/>
      <c r="CE57" s="1203"/>
      <c r="CF57" s="1203">
        <v>65.3</v>
      </c>
      <c r="CG57" s="1203"/>
      <c r="CH57" s="1203"/>
      <c r="CI57" s="1203"/>
      <c r="CJ57" s="1203"/>
      <c r="CK57" s="1203"/>
      <c r="CL57" s="1203"/>
      <c r="CM57" s="1203"/>
      <c r="CN57" s="1203">
        <v>66.7</v>
      </c>
      <c r="CO57" s="1203"/>
      <c r="CP57" s="1203"/>
      <c r="CQ57" s="1203"/>
      <c r="CR57" s="1203"/>
      <c r="CS57" s="1203"/>
      <c r="CT57" s="1203"/>
      <c r="CU57" s="1203"/>
      <c r="CV57" s="1203">
        <v>67.2</v>
      </c>
      <c r="CW57" s="1203"/>
      <c r="CX57" s="1203"/>
      <c r="CY57" s="1203"/>
      <c r="CZ57" s="1203"/>
      <c r="DA57" s="1203"/>
      <c r="DB57" s="1203"/>
      <c r="DC57" s="1203"/>
      <c r="DD57" s="1242"/>
      <c r="DE57" s="1237"/>
    </row>
    <row r="58" spans="1:109" s="1232" customFormat="1" ht="13.5" x14ac:dyDescent="0.15">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5" x14ac:dyDescent="0.15">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5" x14ac:dyDescent="0.15">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5" x14ac:dyDescent="0.15">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5" x14ac:dyDescent="0.15">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7.25" x14ac:dyDescent="0.15">
      <c r="B63" s="312" t="s">
        <v>578</v>
      </c>
    </row>
    <row r="64" spans="1:109" ht="13.5" x14ac:dyDescent="0.15">
      <c r="B64" s="259"/>
      <c r="G64" s="1233"/>
      <c r="I64" s="1235"/>
      <c r="J64" s="1235"/>
      <c r="K64" s="1235"/>
      <c r="L64" s="1235"/>
      <c r="M64" s="1235"/>
      <c r="N64" s="1234"/>
      <c r="AM64" s="1233"/>
      <c r="AN64" s="1233" t="s">
        <v>577</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5" x14ac:dyDescent="0.15">
      <c r="B65" s="259"/>
      <c r="AN65" s="1231" t="s">
        <v>576</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5" x14ac:dyDescent="0.15">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5" x14ac:dyDescent="0.15">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5" x14ac:dyDescent="0.15">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5" x14ac:dyDescent="0.15">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5" x14ac:dyDescent="0.15">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5" x14ac:dyDescent="0.15">
      <c r="B71" s="259"/>
      <c r="G71" s="1218"/>
      <c r="I71" s="1221"/>
      <c r="J71" s="1220"/>
      <c r="K71" s="1220"/>
      <c r="L71" s="1219"/>
      <c r="M71" s="1220"/>
      <c r="N71" s="1219"/>
      <c r="AM71" s="1218"/>
      <c r="AN71" s="255" t="s">
        <v>575</v>
      </c>
    </row>
    <row r="72" spans="2:107" ht="13.5" x14ac:dyDescent="0.15">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526</v>
      </c>
      <c r="BQ72" s="1205"/>
      <c r="BR72" s="1205"/>
      <c r="BS72" s="1205"/>
      <c r="BT72" s="1205"/>
      <c r="BU72" s="1205"/>
      <c r="BV72" s="1205"/>
      <c r="BW72" s="1205"/>
      <c r="BX72" s="1205" t="s">
        <v>527</v>
      </c>
      <c r="BY72" s="1205"/>
      <c r="BZ72" s="1205"/>
      <c r="CA72" s="1205"/>
      <c r="CB72" s="1205"/>
      <c r="CC72" s="1205"/>
      <c r="CD72" s="1205"/>
      <c r="CE72" s="1205"/>
      <c r="CF72" s="1205" t="s">
        <v>528</v>
      </c>
      <c r="CG72" s="1205"/>
      <c r="CH72" s="1205"/>
      <c r="CI72" s="1205"/>
      <c r="CJ72" s="1205"/>
      <c r="CK72" s="1205"/>
      <c r="CL72" s="1205"/>
      <c r="CM72" s="1205"/>
      <c r="CN72" s="1205" t="s">
        <v>529</v>
      </c>
      <c r="CO72" s="1205"/>
      <c r="CP72" s="1205"/>
      <c r="CQ72" s="1205"/>
      <c r="CR72" s="1205"/>
      <c r="CS72" s="1205"/>
      <c r="CT72" s="1205"/>
      <c r="CU72" s="1205"/>
      <c r="CV72" s="1205" t="s">
        <v>530</v>
      </c>
      <c r="CW72" s="1205"/>
      <c r="CX72" s="1205"/>
      <c r="CY72" s="1205"/>
      <c r="CZ72" s="1205"/>
      <c r="DA72" s="1205"/>
      <c r="DB72" s="1205"/>
      <c r="DC72" s="1205"/>
    </row>
    <row r="73" spans="2:107" ht="13.5" x14ac:dyDescent="0.15">
      <c r="B73" s="259"/>
      <c r="G73" s="1212"/>
      <c r="H73" s="1212"/>
      <c r="I73" s="1212"/>
      <c r="J73" s="1212"/>
      <c r="K73" s="1209"/>
      <c r="L73" s="1209"/>
      <c r="M73" s="1209"/>
      <c r="N73" s="1209"/>
      <c r="AM73" s="1210"/>
      <c r="AN73" s="1204" t="s">
        <v>574</v>
      </c>
      <c r="AO73" s="1204"/>
      <c r="AP73" s="1204"/>
      <c r="AQ73" s="1204"/>
      <c r="AR73" s="1204"/>
      <c r="AS73" s="1204"/>
      <c r="AT73" s="1204"/>
      <c r="AU73" s="1204"/>
      <c r="AV73" s="1204"/>
      <c r="AW73" s="1204"/>
      <c r="AX73" s="1204"/>
      <c r="AY73" s="1204"/>
      <c r="AZ73" s="1204"/>
      <c r="BA73" s="1204"/>
      <c r="BB73" s="1204" t="s">
        <v>572</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5" x14ac:dyDescent="0.15">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5" x14ac:dyDescent="0.15">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571</v>
      </c>
      <c r="BC75" s="1204"/>
      <c r="BD75" s="1204"/>
      <c r="BE75" s="1204"/>
      <c r="BF75" s="1204"/>
      <c r="BG75" s="1204"/>
      <c r="BH75" s="1204"/>
      <c r="BI75" s="1204"/>
      <c r="BJ75" s="1204"/>
      <c r="BK75" s="1204"/>
      <c r="BL75" s="1204"/>
      <c r="BM75" s="1204"/>
      <c r="BN75" s="1204"/>
      <c r="BO75" s="1204"/>
      <c r="BP75" s="1203">
        <v>10</v>
      </c>
      <c r="BQ75" s="1203"/>
      <c r="BR75" s="1203"/>
      <c r="BS75" s="1203"/>
      <c r="BT75" s="1203"/>
      <c r="BU75" s="1203"/>
      <c r="BV75" s="1203"/>
      <c r="BW75" s="1203"/>
      <c r="BX75" s="1203">
        <v>11</v>
      </c>
      <c r="BY75" s="1203"/>
      <c r="BZ75" s="1203"/>
      <c r="CA75" s="1203"/>
      <c r="CB75" s="1203"/>
      <c r="CC75" s="1203"/>
      <c r="CD75" s="1203"/>
      <c r="CE75" s="1203"/>
      <c r="CF75" s="1203">
        <v>11.7</v>
      </c>
      <c r="CG75" s="1203"/>
      <c r="CH75" s="1203"/>
      <c r="CI75" s="1203"/>
      <c r="CJ75" s="1203"/>
      <c r="CK75" s="1203"/>
      <c r="CL75" s="1203"/>
      <c r="CM75" s="1203"/>
      <c r="CN75" s="1203">
        <v>12.4</v>
      </c>
      <c r="CO75" s="1203"/>
      <c r="CP75" s="1203"/>
      <c r="CQ75" s="1203"/>
      <c r="CR75" s="1203"/>
      <c r="CS75" s="1203"/>
      <c r="CT75" s="1203"/>
      <c r="CU75" s="1203"/>
      <c r="CV75" s="1203">
        <v>13.5</v>
      </c>
      <c r="CW75" s="1203"/>
      <c r="CX75" s="1203"/>
      <c r="CY75" s="1203"/>
      <c r="CZ75" s="1203"/>
      <c r="DA75" s="1203"/>
      <c r="DB75" s="1203"/>
      <c r="DC75" s="1203"/>
    </row>
    <row r="76" spans="2:107" ht="13.5" x14ac:dyDescent="0.15">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5" x14ac:dyDescent="0.15">
      <c r="B77" s="259"/>
      <c r="G77" s="1208"/>
      <c r="H77" s="1208"/>
      <c r="I77" s="1208"/>
      <c r="J77" s="1208"/>
      <c r="K77" s="1209"/>
      <c r="L77" s="1209"/>
      <c r="M77" s="1209"/>
      <c r="N77" s="1209"/>
      <c r="AN77" s="1205" t="s">
        <v>573</v>
      </c>
      <c r="AO77" s="1205"/>
      <c r="AP77" s="1205"/>
      <c r="AQ77" s="1205"/>
      <c r="AR77" s="1205"/>
      <c r="AS77" s="1205"/>
      <c r="AT77" s="1205"/>
      <c r="AU77" s="1205"/>
      <c r="AV77" s="1205"/>
      <c r="AW77" s="1205"/>
      <c r="AX77" s="1205"/>
      <c r="AY77" s="1205"/>
      <c r="AZ77" s="1205"/>
      <c r="BA77" s="1205"/>
      <c r="BB77" s="1204" t="s">
        <v>572</v>
      </c>
      <c r="BC77" s="1204"/>
      <c r="BD77" s="1204"/>
      <c r="BE77" s="1204"/>
      <c r="BF77" s="1204"/>
      <c r="BG77" s="1204"/>
      <c r="BH77" s="1204"/>
      <c r="BI77" s="1204"/>
      <c r="BJ77" s="1204"/>
      <c r="BK77" s="1204"/>
      <c r="BL77" s="1204"/>
      <c r="BM77" s="1204"/>
      <c r="BN77" s="1204"/>
      <c r="BO77" s="1204"/>
      <c r="BP77" s="1203">
        <v>0</v>
      </c>
      <c r="BQ77" s="1203"/>
      <c r="BR77" s="1203"/>
      <c r="BS77" s="1203"/>
      <c r="BT77" s="1203"/>
      <c r="BU77" s="1203"/>
      <c r="BV77" s="1203"/>
      <c r="BW77" s="1203"/>
      <c r="BX77" s="1203">
        <v>0</v>
      </c>
      <c r="BY77" s="1203"/>
      <c r="BZ77" s="1203"/>
      <c r="CA77" s="1203"/>
      <c r="CB77" s="1203"/>
      <c r="CC77" s="1203"/>
      <c r="CD77" s="1203"/>
      <c r="CE77" s="1203"/>
      <c r="CF77" s="1203">
        <v>0</v>
      </c>
      <c r="CG77" s="1203"/>
      <c r="CH77" s="1203"/>
      <c r="CI77" s="1203"/>
      <c r="CJ77" s="1203"/>
      <c r="CK77" s="1203"/>
      <c r="CL77" s="1203"/>
      <c r="CM77" s="1203"/>
      <c r="CN77" s="1203">
        <v>0</v>
      </c>
      <c r="CO77" s="1203"/>
      <c r="CP77" s="1203"/>
      <c r="CQ77" s="1203"/>
      <c r="CR77" s="1203"/>
      <c r="CS77" s="1203"/>
      <c r="CT77" s="1203"/>
      <c r="CU77" s="1203"/>
      <c r="CV77" s="1203">
        <v>0</v>
      </c>
      <c r="CW77" s="1203"/>
      <c r="CX77" s="1203"/>
      <c r="CY77" s="1203"/>
      <c r="CZ77" s="1203"/>
      <c r="DA77" s="1203"/>
      <c r="DB77" s="1203"/>
      <c r="DC77" s="1203"/>
    </row>
    <row r="78" spans="2:107" ht="13.5" x14ac:dyDescent="0.15">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5" x14ac:dyDescent="0.15">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571</v>
      </c>
      <c r="BC79" s="1204"/>
      <c r="BD79" s="1204"/>
      <c r="BE79" s="1204"/>
      <c r="BF79" s="1204"/>
      <c r="BG79" s="1204"/>
      <c r="BH79" s="1204"/>
      <c r="BI79" s="1204"/>
      <c r="BJ79" s="1204"/>
      <c r="BK79" s="1204"/>
      <c r="BL79" s="1204"/>
      <c r="BM79" s="1204"/>
      <c r="BN79" s="1204"/>
      <c r="BO79" s="1204"/>
      <c r="BP79" s="1203">
        <v>8.6</v>
      </c>
      <c r="BQ79" s="1203"/>
      <c r="BR79" s="1203"/>
      <c r="BS79" s="1203"/>
      <c r="BT79" s="1203"/>
      <c r="BU79" s="1203"/>
      <c r="BV79" s="1203"/>
      <c r="BW79" s="1203"/>
      <c r="BX79" s="1203">
        <v>8.9</v>
      </c>
      <c r="BY79" s="1203"/>
      <c r="BZ79" s="1203"/>
      <c r="CA79" s="1203"/>
      <c r="CB79" s="1203"/>
      <c r="CC79" s="1203"/>
      <c r="CD79" s="1203"/>
      <c r="CE79" s="1203"/>
      <c r="CF79" s="1203">
        <v>8.9</v>
      </c>
      <c r="CG79" s="1203"/>
      <c r="CH79" s="1203"/>
      <c r="CI79" s="1203"/>
      <c r="CJ79" s="1203"/>
      <c r="CK79" s="1203"/>
      <c r="CL79" s="1203"/>
      <c r="CM79" s="1203"/>
      <c r="CN79" s="1203">
        <v>9.1</v>
      </c>
      <c r="CO79" s="1203"/>
      <c r="CP79" s="1203"/>
      <c r="CQ79" s="1203"/>
      <c r="CR79" s="1203"/>
      <c r="CS79" s="1203"/>
      <c r="CT79" s="1203"/>
      <c r="CU79" s="1203"/>
      <c r="CV79" s="1203">
        <v>9.3000000000000007</v>
      </c>
      <c r="CW79" s="1203"/>
      <c r="CX79" s="1203"/>
      <c r="CY79" s="1203"/>
      <c r="CZ79" s="1203"/>
      <c r="DA79" s="1203"/>
      <c r="DB79" s="1203"/>
      <c r="DC79" s="1203"/>
    </row>
    <row r="80" spans="2:107" ht="13.5" x14ac:dyDescent="0.15">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5" x14ac:dyDescent="0.15">
      <c r="B81" s="259"/>
    </row>
    <row r="82" spans="2:109" ht="17.25" x14ac:dyDescent="0.15">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Eq8VLK+JsrmCPub0g0xYUBovKgcKhiO7N/JCieyX3TO3N5kUyxN7qZcRRVNz6A13WxFlQhSgUW2LUqzI1N88Pg==" saltValue="nY796TQrupQQbFa5NOkn+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412F37-6FB2-4C9D-A4B9-838BC4A2C1AC}">
  <sheetPr>
    <pageSetUpPr fitToPage="1"/>
  </sheetPr>
  <dimension ref="A1:DR125"/>
  <sheetViews>
    <sheetView showGridLines="0" zoomScale="70" zoomScaleNormal="70" zoomScaleSheetLayoutView="70" workbookViewId="0">
      <selection sqref="A1:XFD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BtljNHtOO18TrvdNgsXmpNz93fUTQ1e50hBcSEtDtb6wJxZ3gOPAFNJMCcIGfZAN2Da7y/hYLgWyhFJhoxCEXA==" saltValue="WWr/ZIDcT6col9bPmnp1q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D9057-F547-4868-B8E0-BA1244F65F76}">
  <sheetPr>
    <pageSetUpPr fitToPage="1"/>
  </sheetPr>
  <dimension ref="A1:DR125"/>
  <sheetViews>
    <sheetView showGridLines="0" zoomScale="70" zoomScaleNormal="70" zoomScaleSheetLayoutView="55" workbookViewId="0">
      <selection sqref="A1:XFD1"/>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zr7V6jTiOkWis/JqDW82nfRRf0wpV6SDwnPA83DAwFYnzX4xA+cT41KpU/laxj/K/qxFoQ5AGtbemStFmnKaIg==" saltValue="ugVfLhzsw4B57lLapOmS0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250563</v>
      </c>
      <c r="E3" s="154"/>
      <c r="F3" s="155">
        <v>190274</v>
      </c>
      <c r="G3" s="156"/>
      <c r="H3" s="157"/>
    </row>
    <row r="4" spans="1:8" x14ac:dyDescent="0.15">
      <c r="A4" s="158"/>
      <c r="B4" s="159"/>
      <c r="C4" s="160"/>
      <c r="D4" s="161">
        <v>153474</v>
      </c>
      <c r="E4" s="162"/>
      <c r="F4" s="163">
        <v>88584</v>
      </c>
      <c r="G4" s="164"/>
      <c r="H4" s="165"/>
    </row>
    <row r="5" spans="1:8" x14ac:dyDescent="0.15">
      <c r="A5" s="146" t="s">
        <v>520</v>
      </c>
      <c r="B5" s="151"/>
      <c r="C5" s="152"/>
      <c r="D5" s="153">
        <v>778808</v>
      </c>
      <c r="E5" s="154"/>
      <c r="F5" s="155">
        <v>200194</v>
      </c>
      <c r="G5" s="156"/>
      <c r="H5" s="157"/>
    </row>
    <row r="6" spans="1:8" x14ac:dyDescent="0.15">
      <c r="A6" s="158"/>
      <c r="B6" s="159"/>
      <c r="C6" s="160"/>
      <c r="D6" s="161">
        <v>704364</v>
      </c>
      <c r="E6" s="162"/>
      <c r="F6" s="163">
        <v>106422</v>
      </c>
      <c r="G6" s="164"/>
      <c r="H6" s="165"/>
    </row>
    <row r="7" spans="1:8" x14ac:dyDescent="0.15">
      <c r="A7" s="146" t="s">
        <v>521</v>
      </c>
      <c r="B7" s="151"/>
      <c r="C7" s="152"/>
      <c r="D7" s="153">
        <v>249727</v>
      </c>
      <c r="E7" s="154"/>
      <c r="F7" s="155">
        <v>196914</v>
      </c>
      <c r="G7" s="156"/>
      <c r="H7" s="157"/>
    </row>
    <row r="8" spans="1:8" x14ac:dyDescent="0.15">
      <c r="A8" s="158"/>
      <c r="B8" s="159"/>
      <c r="C8" s="160"/>
      <c r="D8" s="161">
        <v>132717</v>
      </c>
      <c r="E8" s="162"/>
      <c r="F8" s="163">
        <v>98966</v>
      </c>
      <c r="G8" s="164"/>
      <c r="H8" s="165"/>
    </row>
    <row r="9" spans="1:8" x14ac:dyDescent="0.15">
      <c r="A9" s="146" t="s">
        <v>522</v>
      </c>
      <c r="B9" s="151"/>
      <c r="C9" s="152"/>
      <c r="D9" s="153">
        <v>199274</v>
      </c>
      <c r="E9" s="154"/>
      <c r="F9" s="155">
        <v>204757</v>
      </c>
      <c r="G9" s="156"/>
      <c r="H9" s="157"/>
    </row>
    <row r="10" spans="1:8" x14ac:dyDescent="0.15">
      <c r="A10" s="158"/>
      <c r="B10" s="159"/>
      <c r="C10" s="160"/>
      <c r="D10" s="161">
        <v>162909</v>
      </c>
      <c r="E10" s="162"/>
      <c r="F10" s="163">
        <v>106071</v>
      </c>
      <c r="G10" s="164"/>
      <c r="H10" s="165"/>
    </row>
    <row r="11" spans="1:8" x14ac:dyDescent="0.15">
      <c r="A11" s="146" t="s">
        <v>523</v>
      </c>
      <c r="B11" s="151"/>
      <c r="C11" s="152"/>
      <c r="D11" s="153">
        <v>178364</v>
      </c>
      <c r="E11" s="154"/>
      <c r="F11" s="155">
        <v>194971</v>
      </c>
      <c r="G11" s="156"/>
      <c r="H11" s="157"/>
    </row>
    <row r="12" spans="1:8" x14ac:dyDescent="0.15">
      <c r="A12" s="158"/>
      <c r="B12" s="159"/>
      <c r="C12" s="166"/>
      <c r="D12" s="161">
        <v>99379</v>
      </c>
      <c r="E12" s="162"/>
      <c r="F12" s="163">
        <v>105966</v>
      </c>
      <c r="G12" s="164"/>
      <c r="H12" s="165"/>
    </row>
    <row r="13" spans="1:8" x14ac:dyDescent="0.15">
      <c r="A13" s="146"/>
      <c r="B13" s="151"/>
      <c r="C13" s="152"/>
      <c r="D13" s="153">
        <v>331347</v>
      </c>
      <c r="E13" s="154"/>
      <c r="F13" s="155">
        <v>197422</v>
      </c>
      <c r="G13" s="167"/>
      <c r="H13" s="157"/>
    </row>
    <row r="14" spans="1:8" x14ac:dyDescent="0.15">
      <c r="A14" s="158"/>
      <c r="B14" s="159"/>
      <c r="C14" s="160"/>
      <c r="D14" s="161">
        <v>250569</v>
      </c>
      <c r="E14" s="162"/>
      <c r="F14" s="163">
        <v>101202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9.75</v>
      </c>
      <c r="C19" s="168">
        <f>ROUND(VALUE(SUBSTITUTE(実質収支比率等に係る経年分析!G$48,"▲","-")),2)</f>
        <v>12.26</v>
      </c>
      <c r="D19" s="168">
        <f>ROUND(VALUE(SUBSTITUTE(実質収支比率等に係る経年分析!H$48,"▲","-")),2)</f>
        <v>12.32</v>
      </c>
      <c r="E19" s="168">
        <f>ROUND(VALUE(SUBSTITUTE(実質収支比率等に係る経年分析!I$48,"▲","-")),2)</f>
        <v>4.0199999999999996</v>
      </c>
      <c r="F19" s="168">
        <f>ROUND(VALUE(SUBSTITUTE(実質収支比率等に係る経年分析!J$48,"▲","-")),2)</f>
        <v>10.28</v>
      </c>
    </row>
    <row r="20" spans="1:11" x14ac:dyDescent="0.15">
      <c r="A20" s="168" t="s">
        <v>53</v>
      </c>
      <c r="B20" s="168">
        <f>ROUND(VALUE(SUBSTITUTE(実質収支比率等に係る経年分析!F$47,"▲","-")),2)</f>
        <v>65.63</v>
      </c>
      <c r="C20" s="168">
        <f>ROUND(VALUE(SUBSTITUTE(実質収支比率等に係る経年分析!G$47,"▲","-")),2)</f>
        <v>55.13</v>
      </c>
      <c r="D20" s="168">
        <f>ROUND(VALUE(SUBSTITUTE(実質収支比率等に係る経年分析!H$47,"▲","-")),2)</f>
        <v>51.8</v>
      </c>
      <c r="E20" s="168">
        <f>ROUND(VALUE(SUBSTITUTE(実質収支比率等に係る経年分析!I$47,"▲","-")),2)</f>
        <v>51.2</v>
      </c>
      <c r="F20" s="168">
        <f>ROUND(VALUE(SUBSTITUTE(実質収支比率等に係る経年分析!J$47,"▲","-")),2)</f>
        <v>45.1</v>
      </c>
    </row>
    <row r="21" spans="1:11" x14ac:dyDescent="0.15">
      <c r="A21" s="168" t="s">
        <v>54</v>
      </c>
      <c r="B21" s="168">
        <f>IF(ISNUMBER(VALUE(SUBSTITUTE(実質収支比率等に係る経年分析!F$49,"▲","-"))),ROUND(VALUE(SUBSTITUTE(実質収支比率等に係る経年分析!F$49,"▲","-")),2),NA())</f>
        <v>-7.56</v>
      </c>
      <c r="C21" s="168">
        <f>IF(ISNUMBER(VALUE(SUBSTITUTE(実質収支比率等に係る経年分析!G$49,"▲","-"))),ROUND(VALUE(SUBSTITUTE(実質収支比率等に係る経年分析!G$49,"▲","-")),2),NA())</f>
        <v>-6.96</v>
      </c>
      <c r="D21" s="168">
        <f>IF(ISNUMBER(VALUE(SUBSTITUTE(実質収支比率等に係る経年分析!H$49,"▲","-"))),ROUND(VALUE(SUBSTITUTE(実質収支比率等に係る経年分析!H$49,"▲","-")),2),NA())</f>
        <v>16.190000000000001</v>
      </c>
      <c r="E21" s="168">
        <f>IF(ISNUMBER(VALUE(SUBSTITUTE(実質収支比率等に係る経年分析!I$49,"▲","-"))),ROUND(VALUE(SUBSTITUTE(実質収支比率等に係る経年分析!I$49,"▲","-")),2),NA())</f>
        <v>-8.4600000000000009</v>
      </c>
      <c r="F21" s="168">
        <f>IF(ISNUMBER(VALUE(SUBSTITUTE(実質収支比率等に係る経年分析!J$49,"▲","-"))),ROUND(VALUE(SUBSTITUTE(実質収支比率等に係る経年分析!J$49,"▲","-")),2),NA())</f>
        <v>-0.63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0.05</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15">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0.11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v>
      </c>
    </row>
    <row r="34" spans="1:16" x14ac:dyDescent="0.15">
      <c r="A34" s="169" t="str">
        <f>IF(連結実質赤字比率に係る赤字・黒字の構成分析!C$36="",NA(),連結実質赤字比率に係る赤字・黒字の構成分析!C$36)</f>
        <v>農業集落排水事業特別会計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0.15</v>
      </c>
    </row>
    <row r="35" spans="1:16" x14ac:dyDescent="0.15">
      <c r="A35" s="169" t="str">
        <f>IF(連結実質赤字比率に係る赤字・黒字の構成分析!C$35="",NA(),連結実質赤字比率に係る赤字・黒字の構成分析!C$35)</f>
        <v>簡易水道事業会計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1.94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2.58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3.08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3.54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4.1900000000000004</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9.74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12.23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12.26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4.0199999999999996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10.28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876</v>
      </c>
      <c r="E42" s="170"/>
      <c r="F42" s="170"/>
      <c r="G42" s="170">
        <f>'実質公債費比率（分子）の構造'!L$52</f>
        <v>806</v>
      </c>
      <c r="H42" s="170"/>
      <c r="I42" s="170"/>
      <c r="J42" s="170">
        <f>'実質公債費比率（分子）の構造'!M$52</f>
        <v>814</v>
      </c>
      <c r="K42" s="170"/>
      <c r="L42" s="170"/>
      <c r="M42" s="170">
        <f>'実質公債費比率（分子）の構造'!N$52</f>
        <v>861</v>
      </c>
      <c r="N42" s="170"/>
      <c r="O42" s="170"/>
      <c r="P42" s="170">
        <f>'実質公債費比率（分子）の構造'!O$52</f>
        <v>918</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1</v>
      </c>
      <c r="L43" s="170"/>
      <c r="M43" s="170"/>
      <c r="N43" s="170">
        <f>'実質公債費比率（分子）の構造'!O$51</f>
        <v>0</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1</v>
      </c>
      <c r="C45" s="170"/>
      <c r="D45" s="170"/>
      <c r="E45" s="170">
        <f>'実質公債費比率（分子）の構造'!L$49</f>
        <v>1</v>
      </c>
      <c r="F45" s="170"/>
      <c r="G45" s="170"/>
      <c r="H45" s="170">
        <f>'実質公債費比率（分子）の構造'!M$49</f>
        <v>1</v>
      </c>
      <c r="I45" s="170"/>
      <c r="J45" s="170"/>
      <c r="K45" s="170">
        <f>'実質公債費比率（分子）の構造'!N$49</f>
        <v>1</v>
      </c>
      <c r="L45" s="170"/>
      <c r="M45" s="170"/>
      <c r="N45" s="170">
        <f>'実質公債費比率（分子）の構造'!O$49</f>
        <v>1</v>
      </c>
      <c r="O45" s="170"/>
      <c r="P45" s="170"/>
    </row>
    <row r="46" spans="1:16" x14ac:dyDescent="0.15">
      <c r="A46" s="170" t="s">
        <v>64</v>
      </c>
      <c r="B46" s="170">
        <f>'実質公債費比率（分子）の構造'!K$48</f>
        <v>42</v>
      </c>
      <c r="C46" s="170"/>
      <c r="D46" s="170"/>
      <c r="E46" s="170">
        <f>'実質公債費比率（分子）の構造'!L$48</f>
        <v>50</v>
      </c>
      <c r="F46" s="170"/>
      <c r="G46" s="170"/>
      <c r="H46" s="170">
        <f>'実質公債費比率（分子）の構造'!M$48</f>
        <v>53</v>
      </c>
      <c r="I46" s="170"/>
      <c r="J46" s="170"/>
      <c r="K46" s="170">
        <f>'実質公債費比率（分子）の構造'!N$48</f>
        <v>65</v>
      </c>
      <c r="L46" s="170"/>
      <c r="M46" s="170"/>
      <c r="N46" s="170">
        <f>'実質公債費比率（分子）の構造'!O$48</f>
        <v>50</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1155</v>
      </c>
      <c r="C49" s="170"/>
      <c r="D49" s="170"/>
      <c r="E49" s="170">
        <f>'実質公債費比率（分子）の構造'!L$45</f>
        <v>1068</v>
      </c>
      <c r="F49" s="170"/>
      <c r="G49" s="170"/>
      <c r="H49" s="170">
        <f>'実質公債費比率（分子）の構造'!M$45</f>
        <v>1135</v>
      </c>
      <c r="I49" s="170"/>
      <c r="J49" s="170"/>
      <c r="K49" s="170">
        <f>'実質公債費比率（分子）の構造'!N$45</f>
        <v>1201</v>
      </c>
      <c r="L49" s="170"/>
      <c r="M49" s="170"/>
      <c r="N49" s="170">
        <f>'実質公債費比率（分子）の構造'!O$45</f>
        <v>1298</v>
      </c>
      <c r="O49" s="170"/>
      <c r="P49" s="170"/>
    </row>
    <row r="50" spans="1:16" x14ac:dyDescent="0.15">
      <c r="A50" s="170" t="s">
        <v>67</v>
      </c>
      <c r="B50" s="170" t="e">
        <f>NA()</f>
        <v>#N/A</v>
      </c>
      <c r="C50" s="170">
        <f>IF(ISNUMBER('実質公債費比率（分子）の構造'!K$53),'実質公債費比率（分子）の構造'!K$53,NA())</f>
        <v>322</v>
      </c>
      <c r="D50" s="170" t="e">
        <f>NA()</f>
        <v>#N/A</v>
      </c>
      <c r="E50" s="170" t="e">
        <f>NA()</f>
        <v>#N/A</v>
      </c>
      <c r="F50" s="170">
        <f>IF(ISNUMBER('実質公債費比率（分子）の構造'!L$53),'実質公債費比率（分子）の構造'!L$53,NA())</f>
        <v>313</v>
      </c>
      <c r="G50" s="170" t="e">
        <f>NA()</f>
        <v>#N/A</v>
      </c>
      <c r="H50" s="170" t="e">
        <f>NA()</f>
        <v>#N/A</v>
      </c>
      <c r="I50" s="170">
        <f>IF(ISNUMBER('実質公債費比率（分子）の構造'!M$53),'実質公債費比率（分子）の構造'!M$53,NA())</f>
        <v>375</v>
      </c>
      <c r="J50" s="170" t="e">
        <f>NA()</f>
        <v>#N/A</v>
      </c>
      <c r="K50" s="170" t="e">
        <f>NA()</f>
        <v>#N/A</v>
      </c>
      <c r="L50" s="170">
        <f>IF(ISNUMBER('実質公債費比率（分子）の構造'!N$53),'実質公債費比率（分子）の構造'!N$53,NA())</f>
        <v>407</v>
      </c>
      <c r="M50" s="170" t="e">
        <f>NA()</f>
        <v>#N/A</v>
      </c>
      <c r="N50" s="170" t="e">
        <f>NA()</f>
        <v>#N/A</v>
      </c>
      <c r="O50" s="170">
        <f>IF(ISNUMBER('実質公債費比率（分子）の構造'!O$53),'実質公債費比率（分子）の構造'!O$53,NA())</f>
        <v>431</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9950</v>
      </c>
      <c r="E56" s="169"/>
      <c r="F56" s="169"/>
      <c r="G56" s="169">
        <f>'将来負担比率（分子）の構造'!J$52</f>
        <v>11202</v>
      </c>
      <c r="H56" s="169"/>
      <c r="I56" s="169"/>
      <c r="J56" s="169">
        <f>'将来負担比率（分子）の構造'!K$52</f>
        <v>11128</v>
      </c>
      <c r="K56" s="169"/>
      <c r="L56" s="169"/>
      <c r="M56" s="169">
        <f>'将来負担比率（分子）の構造'!L$52</f>
        <v>10989</v>
      </c>
      <c r="N56" s="169"/>
      <c r="O56" s="169"/>
      <c r="P56" s="169">
        <f>'将来負担比率（分子）の構造'!M$52</f>
        <v>10757</v>
      </c>
    </row>
    <row r="57" spans="1:16" x14ac:dyDescent="0.15">
      <c r="A57" s="169" t="s">
        <v>42</v>
      </c>
      <c r="B57" s="169"/>
      <c r="C57" s="169"/>
      <c r="D57" s="169">
        <f>'将来負担比率（分子）の構造'!I$51</f>
        <v>144</v>
      </c>
      <c r="E57" s="169"/>
      <c r="F57" s="169"/>
      <c r="G57" s="169">
        <f>'将来負担比率（分子）の構造'!J$51</f>
        <v>97</v>
      </c>
      <c r="H57" s="169"/>
      <c r="I57" s="169"/>
      <c r="J57" s="169">
        <f>'将来負担比率（分子）の構造'!K$51</f>
        <v>77</v>
      </c>
      <c r="K57" s="169"/>
      <c r="L57" s="169"/>
      <c r="M57" s="169">
        <f>'将来負担比率（分子）の構造'!L$51</f>
        <v>62</v>
      </c>
      <c r="N57" s="169"/>
      <c r="O57" s="169"/>
      <c r="P57" s="169">
        <f>'将来負担比率（分子）の構造'!M$51</f>
        <v>57</v>
      </c>
    </row>
    <row r="58" spans="1:16" x14ac:dyDescent="0.15">
      <c r="A58" s="169" t="s">
        <v>41</v>
      </c>
      <c r="B58" s="169"/>
      <c r="C58" s="169"/>
      <c r="D58" s="169">
        <f>'将来負担比率（分子）の構造'!I$50</f>
        <v>6008</v>
      </c>
      <c r="E58" s="169"/>
      <c r="F58" s="169"/>
      <c r="G58" s="169">
        <f>'将来負担比率（分子）の構造'!J$50</f>
        <v>5453</v>
      </c>
      <c r="H58" s="169"/>
      <c r="I58" s="169"/>
      <c r="J58" s="169">
        <f>'将来負担比率（分子）の構造'!K$50</f>
        <v>4863</v>
      </c>
      <c r="K58" s="169"/>
      <c r="L58" s="169"/>
      <c r="M58" s="169">
        <f>'将来負担比率（分子）の構造'!L$50</f>
        <v>4825</v>
      </c>
      <c r="N58" s="169"/>
      <c r="O58" s="169"/>
      <c r="P58" s="169">
        <f>'将来負担比率（分子）の構造'!M$50</f>
        <v>4349</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789</v>
      </c>
      <c r="C62" s="169"/>
      <c r="D62" s="169"/>
      <c r="E62" s="169">
        <f>'将来負担比率（分子）の構造'!J$45</f>
        <v>920</v>
      </c>
      <c r="F62" s="169"/>
      <c r="G62" s="169"/>
      <c r="H62" s="169">
        <f>'将来負担比率（分子）の構造'!K$45</f>
        <v>827</v>
      </c>
      <c r="I62" s="169"/>
      <c r="J62" s="169"/>
      <c r="K62" s="169">
        <f>'将来負担比率（分子）の構造'!L$45</f>
        <v>805</v>
      </c>
      <c r="L62" s="169"/>
      <c r="M62" s="169"/>
      <c r="N62" s="169">
        <f>'将来負担比率（分子）の構造'!M$45</f>
        <v>912</v>
      </c>
      <c r="O62" s="169"/>
      <c r="P62" s="169"/>
    </row>
    <row r="63" spans="1:16" x14ac:dyDescent="0.15">
      <c r="A63" s="169" t="s">
        <v>34</v>
      </c>
      <c r="B63" s="169">
        <f>'将来負担比率（分子）の構造'!I$44</f>
        <v>3</v>
      </c>
      <c r="C63" s="169"/>
      <c r="D63" s="169"/>
      <c r="E63" s="169">
        <f>'将来負担比率（分子）の構造'!J$44</f>
        <v>2</v>
      </c>
      <c r="F63" s="169"/>
      <c r="G63" s="169"/>
      <c r="H63" s="169">
        <f>'将来負担比率（分子）の構造'!K$44</f>
        <v>2</v>
      </c>
      <c r="I63" s="169"/>
      <c r="J63" s="169"/>
      <c r="K63" s="169">
        <f>'将来負担比率（分子）の構造'!L$44</f>
        <v>1</v>
      </c>
      <c r="L63" s="169"/>
      <c r="M63" s="169"/>
      <c r="N63" s="169">
        <f>'将来負担比率（分子）の構造'!M$44</f>
        <v>1</v>
      </c>
      <c r="O63" s="169"/>
      <c r="P63" s="169"/>
    </row>
    <row r="64" spans="1:16" x14ac:dyDescent="0.15">
      <c r="A64" s="169" t="s">
        <v>33</v>
      </c>
      <c r="B64" s="169">
        <f>'将来負担比率（分子）の構造'!I$43</f>
        <v>450</v>
      </c>
      <c r="C64" s="169"/>
      <c r="D64" s="169"/>
      <c r="E64" s="169">
        <f>'将来負担比率（分子）の構造'!J$43</f>
        <v>482</v>
      </c>
      <c r="F64" s="169"/>
      <c r="G64" s="169"/>
      <c r="H64" s="169">
        <f>'将来負担比率（分子）の構造'!K$43</f>
        <v>580</v>
      </c>
      <c r="I64" s="169"/>
      <c r="J64" s="169"/>
      <c r="K64" s="169">
        <f>'将来負担比率（分子）の構造'!L$43</f>
        <v>696</v>
      </c>
      <c r="L64" s="169"/>
      <c r="M64" s="169"/>
      <c r="N64" s="169">
        <f>'将来負担比率（分子）の構造'!M$43</f>
        <v>713</v>
      </c>
      <c r="O64" s="169"/>
      <c r="P64" s="169"/>
    </row>
    <row r="65" spans="1:16" x14ac:dyDescent="0.15">
      <c r="A65" s="169" t="s">
        <v>32</v>
      </c>
      <c r="B65" s="169" t="str">
        <f>'将来負担比率（分子）の構造'!I$42</f>
        <v>-</v>
      </c>
      <c r="C65" s="169"/>
      <c r="D65" s="169"/>
      <c r="E65" s="169">
        <f>'将来負担比率（分子）の構造'!J$42</f>
        <v>18</v>
      </c>
      <c r="F65" s="169"/>
      <c r="G65" s="169"/>
      <c r="H65" s="169">
        <f>'将来負担比率（分子）の構造'!K$42</f>
        <v>18</v>
      </c>
      <c r="I65" s="169"/>
      <c r="J65" s="169"/>
      <c r="K65" s="169">
        <f>'将来負担比率（分子）の構造'!L$42</f>
        <v>17</v>
      </c>
      <c r="L65" s="169"/>
      <c r="M65" s="169"/>
      <c r="N65" s="169">
        <f>'将来負担比率（分子）の構造'!M$42</f>
        <v>17</v>
      </c>
      <c r="O65" s="169"/>
      <c r="P65" s="169"/>
    </row>
    <row r="66" spans="1:16" x14ac:dyDescent="0.15">
      <c r="A66" s="169" t="s">
        <v>31</v>
      </c>
      <c r="B66" s="169">
        <f>'将来負担比率（分子）の構造'!I$41</f>
        <v>11412</v>
      </c>
      <c r="C66" s="169"/>
      <c r="D66" s="169"/>
      <c r="E66" s="169">
        <f>'将来負担比率（分子）の構造'!J$41</f>
        <v>14460</v>
      </c>
      <c r="F66" s="169"/>
      <c r="G66" s="169"/>
      <c r="H66" s="169">
        <f>'将来負担比率（分子）の構造'!K$41</f>
        <v>13737</v>
      </c>
      <c r="I66" s="169"/>
      <c r="J66" s="169"/>
      <c r="K66" s="169">
        <f>'将来負担比率（分子）の構造'!L$41</f>
        <v>13590</v>
      </c>
      <c r="L66" s="169"/>
      <c r="M66" s="169"/>
      <c r="N66" s="169">
        <f>'将来負担比率（分子）の構造'!M$41</f>
        <v>13255</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1990</v>
      </c>
      <c r="C72" s="173">
        <f>基金残高に係る経年分析!G55</f>
        <v>1933</v>
      </c>
      <c r="D72" s="173">
        <f>基金残高に係る経年分析!H55</f>
        <v>1743</v>
      </c>
    </row>
    <row r="73" spans="1:16" x14ac:dyDescent="0.15">
      <c r="A73" s="172" t="s">
        <v>74</v>
      </c>
      <c r="B73" s="173">
        <f>基金残高に係る経年分析!F56</f>
        <v>992</v>
      </c>
      <c r="C73" s="173">
        <f>基金残高に係る経年分析!G56</f>
        <v>992</v>
      </c>
      <c r="D73" s="173">
        <f>基金残高に係る経年分析!H56</f>
        <v>743</v>
      </c>
    </row>
    <row r="74" spans="1:16" x14ac:dyDescent="0.15">
      <c r="A74" s="172" t="s">
        <v>75</v>
      </c>
      <c r="B74" s="173">
        <f>基金残高に係る経年分析!F57</f>
        <v>2567</v>
      </c>
      <c r="C74" s="173">
        <f>基金残高に係る経年分析!G57</f>
        <v>2532</v>
      </c>
      <c r="D74" s="173">
        <f>基金残高に係る経年分析!H57</f>
        <v>2399</v>
      </c>
    </row>
  </sheetData>
  <sheetProtection algorithmName="SHA-512" hashValue="WDDgLsNBjV8OJg8q1ZSadb014MGxIGTVF81fpkaZXLRhdR/kz4frkjEpEMJ58KVwzBEoTkZRKzqcPvKP36EOiA==" saltValue="3t+OeBr5NRstkaIxZqHP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sqref="A1:XFD1"/>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524763</v>
      </c>
      <c r="S5" s="600"/>
      <c r="T5" s="600"/>
      <c r="U5" s="600"/>
      <c r="V5" s="600"/>
      <c r="W5" s="600"/>
      <c r="X5" s="600"/>
      <c r="Y5" s="601"/>
      <c r="Z5" s="602">
        <v>6.9</v>
      </c>
      <c r="AA5" s="602"/>
      <c r="AB5" s="602"/>
      <c r="AC5" s="602"/>
      <c r="AD5" s="603">
        <v>524763</v>
      </c>
      <c r="AE5" s="603"/>
      <c r="AF5" s="603"/>
      <c r="AG5" s="603"/>
      <c r="AH5" s="603"/>
      <c r="AI5" s="603"/>
      <c r="AJ5" s="603"/>
      <c r="AK5" s="603"/>
      <c r="AL5" s="604">
        <v>13.5</v>
      </c>
      <c r="AM5" s="605"/>
      <c r="AN5" s="605"/>
      <c r="AO5" s="606"/>
      <c r="AP5" s="596" t="s">
        <v>217</v>
      </c>
      <c r="AQ5" s="597"/>
      <c r="AR5" s="597"/>
      <c r="AS5" s="597"/>
      <c r="AT5" s="597"/>
      <c r="AU5" s="597"/>
      <c r="AV5" s="597"/>
      <c r="AW5" s="597"/>
      <c r="AX5" s="597"/>
      <c r="AY5" s="597"/>
      <c r="AZ5" s="597"/>
      <c r="BA5" s="597"/>
      <c r="BB5" s="597"/>
      <c r="BC5" s="597"/>
      <c r="BD5" s="597"/>
      <c r="BE5" s="597"/>
      <c r="BF5" s="598"/>
      <c r="BG5" s="610">
        <v>523275</v>
      </c>
      <c r="BH5" s="611"/>
      <c r="BI5" s="611"/>
      <c r="BJ5" s="611"/>
      <c r="BK5" s="611"/>
      <c r="BL5" s="611"/>
      <c r="BM5" s="611"/>
      <c r="BN5" s="612"/>
      <c r="BO5" s="613">
        <v>99.7</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74471</v>
      </c>
      <c r="S6" s="611"/>
      <c r="T6" s="611"/>
      <c r="U6" s="611"/>
      <c r="V6" s="611"/>
      <c r="W6" s="611"/>
      <c r="X6" s="611"/>
      <c r="Y6" s="612"/>
      <c r="Z6" s="613">
        <v>1</v>
      </c>
      <c r="AA6" s="613"/>
      <c r="AB6" s="613"/>
      <c r="AC6" s="613"/>
      <c r="AD6" s="614">
        <v>74471</v>
      </c>
      <c r="AE6" s="614"/>
      <c r="AF6" s="614"/>
      <c r="AG6" s="614"/>
      <c r="AH6" s="614"/>
      <c r="AI6" s="614"/>
      <c r="AJ6" s="614"/>
      <c r="AK6" s="614"/>
      <c r="AL6" s="615">
        <v>1.9</v>
      </c>
      <c r="AM6" s="616"/>
      <c r="AN6" s="616"/>
      <c r="AO6" s="617"/>
      <c r="AP6" s="607" t="s">
        <v>222</v>
      </c>
      <c r="AQ6" s="608"/>
      <c r="AR6" s="608"/>
      <c r="AS6" s="608"/>
      <c r="AT6" s="608"/>
      <c r="AU6" s="608"/>
      <c r="AV6" s="608"/>
      <c r="AW6" s="608"/>
      <c r="AX6" s="608"/>
      <c r="AY6" s="608"/>
      <c r="AZ6" s="608"/>
      <c r="BA6" s="608"/>
      <c r="BB6" s="608"/>
      <c r="BC6" s="608"/>
      <c r="BD6" s="608"/>
      <c r="BE6" s="608"/>
      <c r="BF6" s="609"/>
      <c r="BG6" s="610">
        <v>523275</v>
      </c>
      <c r="BH6" s="611"/>
      <c r="BI6" s="611"/>
      <c r="BJ6" s="611"/>
      <c r="BK6" s="611"/>
      <c r="BL6" s="611"/>
      <c r="BM6" s="611"/>
      <c r="BN6" s="612"/>
      <c r="BO6" s="613">
        <v>99.7</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69002</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69002</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458</v>
      </c>
      <c r="S7" s="611"/>
      <c r="T7" s="611"/>
      <c r="U7" s="611"/>
      <c r="V7" s="611"/>
      <c r="W7" s="611"/>
      <c r="X7" s="611"/>
      <c r="Y7" s="612"/>
      <c r="Z7" s="613">
        <v>0</v>
      </c>
      <c r="AA7" s="613"/>
      <c r="AB7" s="613"/>
      <c r="AC7" s="613"/>
      <c r="AD7" s="614">
        <v>458</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223816</v>
      </c>
      <c r="BH7" s="611"/>
      <c r="BI7" s="611"/>
      <c r="BJ7" s="611"/>
      <c r="BK7" s="611"/>
      <c r="BL7" s="611"/>
      <c r="BM7" s="611"/>
      <c r="BN7" s="612"/>
      <c r="BO7" s="613">
        <v>42.7</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1262140</v>
      </c>
      <c r="CS7" s="611"/>
      <c r="CT7" s="611"/>
      <c r="CU7" s="611"/>
      <c r="CV7" s="611"/>
      <c r="CW7" s="611"/>
      <c r="CX7" s="611"/>
      <c r="CY7" s="612"/>
      <c r="CZ7" s="613">
        <v>17.5</v>
      </c>
      <c r="DA7" s="613"/>
      <c r="DB7" s="613"/>
      <c r="DC7" s="613"/>
      <c r="DD7" s="619">
        <v>145673</v>
      </c>
      <c r="DE7" s="611"/>
      <c r="DF7" s="611"/>
      <c r="DG7" s="611"/>
      <c r="DH7" s="611"/>
      <c r="DI7" s="611"/>
      <c r="DJ7" s="611"/>
      <c r="DK7" s="611"/>
      <c r="DL7" s="611"/>
      <c r="DM7" s="611"/>
      <c r="DN7" s="611"/>
      <c r="DO7" s="611"/>
      <c r="DP7" s="612"/>
      <c r="DQ7" s="619">
        <v>937539</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2619</v>
      </c>
      <c r="S8" s="611"/>
      <c r="T8" s="611"/>
      <c r="U8" s="611"/>
      <c r="V8" s="611"/>
      <c r="W8" s="611"/>
      <c r="X8" s="611"/>
      <c r="Y8" s="612"/>
      <c r="Z8" s="613">
        <v>0</v>
      </c>
      <c r="AA8" s="613"/>
      <c r="AB8" s="613"/>
      <c r="AC8" s="613"/>
      <c r="AD8" s="614">
        <v>2619</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9170</v>
      </c>
      <c r="BH8" s="611"/>
      <c r="BI8" s="611"/>
      <c r="BJ8" s="611"/>
      <c r="BK8" s="611"/>
      <c r="BL8" s="611"/>
      <c r="BM8" s="611"/>
      <c r="BN8" s="612"/>
      <c r="BO8" s="613">
        <v>1.7</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1625379</v>
      </c>
      <c r="CS8" s="611"/>
      <c r="CT8" s="611"/>
      <c r="CU8" s="611"/>
      <c r="CV8" s="611"/>
      <c r="CW8" s="611"/>
      <c r="CX8" s="611"/>
      <c r="CY8" s="612"/>
      <c r="CZ8" s="613">
        <v>22.6</v>
      </c>
      <c r="DA8" s="613"/>
      <c r="DB8" s="613"/>
      <c r="DC8" s="613"/>
      <c r="DD8" s="619">
        <v>20140</v>
      </c>
      <c r="DE8" s="611"/>
      <c r="DF8" s="611"/>
      <c r="DG8" s="611"/>
      <c r="DH8" s="611"/>
      <c r="DI8" s="611"/>
      <c r="DJ8" s="611"/>
      <c r="DK8" s="611"/>
      <c r="DL8" s="611"/>
      <c r="DM8" s="611"/>
      <c r="DN8" s="611"/>
      <c r="DO8" s="611"/>
      <c r="DP8" s="612"/>
      <c r="DQ8" s="619">
        <v>1138996</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2905</v>
      </c>
      <c r="S9" s="611"/>
      <c r="T9" s="611"/>
      <c r="U9" s="611"/>
      <c r="V9" s="611"/>
      <c r="W9" s="611"/>
      <c r="X9" s="611"/>
      <c r="Y9" s="612"/>
      <c r="Z9" s="613">
        <v>0</v>
      </c>
      <c r="AA9" s="613"/>
      <c r="AB9" s="613"/>
      <c r="AC9" s="613"/>
      <c r="AD9" s="614">
        <v>2905</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193273</v>
      </c>
      <c r="BH9" s="611"/>
      <c r="BI9" s="611"/>
      <c r="BJ9" s="611"/>
      <c r="BK9" s="611"/>
      <c r="BL9" s="611"/>
      <c r="BM9" s="611"/>
      <c r="BN9" s="612"/>
      <c r="BO9" s="613">
        <v>36.799999999999997</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428222</v>
      </c>
      <c r="CS9" s="611"/>
      <c r="CT9" s="611"/>
      <c r="CU9" s="611"/>
      <c r="CV9" s="611"/>
      <c r="CW9" s="611"/>
      <c r="CX9" s="611"/>
      <c r="CY9" s="612"/>
      <c r="CZ9" s="613">
        <v>6</v>
      </c>
      <c r="DA9" s="613"/>
      <c r="DB9" s="613"/>
      <c r="DC9" s="613"/>
      <c r="DD9" s="619">
        <v>49547</v>
      </c>
      <c r="DE9" s="611"/>
      <c r="DF9" s="611"/>
      <c r="DG9" s="611"/>
      <c r="DH9" s="611"/>
      <c r="DI9" s="611"/>
      <c r="DJ9" s="611"/>
      <c r="DK9" s="611"/>
      <c r="DL9" s="611"/>
      <c r="DM9" s="611"/>
      <c r="DN9" s="611"/>
      <c r="DO9" s="611"/>
      <c r="DP9" s="612"/>
      <c r="DQ9" s="619">
        <v>295080</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11564</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146701</v>
      </c>
      <c r="S11" s="611"/>
      <c r="T11" s="611"/>
      <c r="U11" s="611"/>
      <c r="V11" s="611"/>
      <c r="W11" s="611"/>
      <c r="X11" s="611"/>
      <c r="Y11" s="612"/>
      <c r="Z11" s="615">
        <v>1.9</v>
      </c>
      <c r="AA11" s="616"/>
      <c r="AB11" s="616"/>
      <c r="AC11" s="622"/>
      <c r="AD11" s="619">
        <v>146701</v>
      </c>
      <c r="AE11" s="611"/>
      <c r="AF11" s="611"/>
      <c r="AG11" s="611"/>
      <c r="AH11" s="611"/>
      <c r="AI11" s="611"/>
      <c r="AJ11" s="611"/>
      <c r="AK11" s="612"/>
      <c r="AL11" s="615">
        <v>3.8</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9809</v>
      </c>
      <c r="BH11" s="611"/>
      <c r="BI11" s="611"/>
      <c r="BJ11" s="611"/>
      <c r="BK11" s="611"/>
      <c r="BL11" s="611"/>
      <c r="BM11" s="611"/>
      <c r="BN11" s="612"/>
      <c r="BO11" s="613">
        <v>1.9</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418802</v>
      </c>
      <c r="CS11" s="611"/>
      <c r="CT11" s="611"/>
      <c r="CU11" s="611"/>
      <c r="CV11" s="611"/>
      <c r="CW11" s="611"/>
      <c r="CX11" s="611"/>
      <c r="CY11" s="612"/>
      <c r="CZ11" s="613">
        <v>5.8</v>
      </c>
      <c r="DA11" s="613"/>
      <c r="DB11" s="613"/>
      <c r="DC11" s="613"/>
      <c r="DD11" s="619">
        <v>102343</v>
      </c>
      <c r="DE11" s="611"/>
      <c r="DF11" s="611"/>
      <c r="DG11" s="611"/>
      <c r="DH11" s="611"/>
      <c r="DI11" s="611"/>
      <c r="DJ11" s="611"/>
      <c r="DK11" s="611"/>
      <c r="DL11" s="611"/>
      <c r="DM11" s="611"/>
      <c r="DN11" s="611"/>
      <c r="DO11" s="611"/>
      <c r="DP11" s="612"/>
      <c r="DQ11" s="619">
        <v>236394</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229006</v>
      </c>
      <c r="BH12" s="611"/>
      <c r="BI12" s="611"/>
      <c r="BJ12" s="611"/>
      <c r="BK12" s="611"/>
      <c r="BL12" s="611"/>
      <c r="BM12" s="611"/>
      <c r="BN12" s="612"/>
      <c r="BO12" s="613">
        <v>43.6</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91008</v>
      </c>
      <c r="CS12" s="611"/>
      <c r="CT12" s="611"/>
      <c r="CU12" s="611"/>
      <c r="CV12" s="611"/>
      <c r="CW12" s="611"/>
      <c r="CX12" s="611"/>
      <c r="CY12" s="612"/>
      <c r="CZ12" s="613">
        <v>1.3</v>
      </c>
      <c r="DA12" s="613"/>
      <c r="DB12" s="613"/>
      <c r="DC12" s="613"/>
      <c r="DD12" s="619">
        <v>11620</v>
      </c>
      <c r="DE12" s="611"/>
      <c r="DF12" s="611"/>
      <c r="DG12" s="611"/>
      <c r="DH12" s="611"/>
      <c r="DI12" s="611"/>
      <c r="DJ12" s="611"/>
      <c r="DK12" s="611"/>
      <c r="DL12" s="611"/>
      <c r="DM12" s="611"/>
      <c r="DN12" s="611"/>
      <c r="DO12" s="611"/>
      <c r="DP12" s="612"/>
      <c r="DQ12" s="619">
        <v>64999</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224850</v>
      </c>
      <c r="BH13" s="611"/>
      <c r="BI13" s="611"/>
      <c r="BJ13" s="611"/>
      <c r="BK13" s="611"/>
      <c r="BL13" s="611"/>
      <c r="BM13" s="611"/>
      <c r="BN13" s="612"/>
      <c r="BO13" s="613">
        <v>42.8</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520299</v>
      </c>
      <c r="CS13" s="611"/>
      <c r="CT13" s="611"/>
      <c r="CU13" s="611"/>
      <c r="CV13" s="611"/>
      <c r="CW13" s="611"/>
      <c r="CX13" s="611"/>
      <c r="CY13" s="612"/>
      <c r="CZ13" s="613">
        <v>7.2</v>
      </c>
      <c r="DA13" s="613"/>
      <c r="DB13" s="613"/>
      <c r="DC13" s="613"/>
      <c r="DD13" s="619">
        <v>186663</v>
      </c>
      <c r="DE13" s="611"/>
      <c r="DF13" s="611"/>
      <c r="DG13" s="611"/>
      <c r="DH13" s="611"/>
      <c r="DI13" s="611"/>
      <c r="DJ13" s="611"/>
      <c r="DK13" s="611"/>
      <c r="DL13" s="611"/>
      <c r="DM13" s="611"/>
      <c r="DN13" s="611"/>
      <c r="DO13" s="611"/>
      <c r="DP13" s="612"/>
      <c r="DQ13" s="619">
        <v>179883</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v>408</v>
      </c>
      <c r="S14" s="611"/>
      <c r="T14" s="611"/>
      <c r="U14" s="611"/>
      <c r="V14" s="611"/>
      <c r="W14" s="611"/>
      <c r="X14" s="611"/>
      <c r="Y14" s="612"/>
      <c r="Z14" s="613">
        <v>0</v>
      </c>
      <c r="AA14" s="613"/>
      <c r="AB14" s="613"/>
      <c r="AC14" s="613"/>
      <c r="AD14" s="614">
        <v>408</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28851</v>
      </c>
      <c r="BH14" s="611"/>
      <c r="BI14" s="611"/>
      <c r="BJ14" s="611"/>
      <c r="BK14" s="611"/>
      <c r="BL14" s="611"/>
      <c r="BM14" s="611"/>
      <c r="BN14" s="612"/>
      <c r="BO14" s="613">
        <v>5.5</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527658</v>
      </c>
      <c r="CS14" s="611"/>
      <c r="CT14" s="611"/>
      <c r="CU14" s="611"/>
      <c r="CV14" s="611"/>
      <c r="CW14" s="611"/>
      <c r="CX14" s="611"/>
      <c r="CY14" s="612"/>
      <c r="CZ14" s="613">
        <v>7.3</v>
      </c>
      <c r="DA14" s="613"/>
      <c r="DB14" s="613"/>
      <c r="DC14" s="613"/>
      <c r="DD14" s="619">
        <v>202737</v>
      </c>
      <c r="DE14" s="611"/>
      <c r="DF14" s="611"/>
      <c r="DG14" s="611"/>
      <c r="DH14" s="611"/>
      <c r="DI14" s="611"/>
      <c r="DJ14" s="611"/>
      <c r="DK14" s="611"/>
      <c r="DL14" s="611"/>
      <c r="DM14" s="611"/>
      <c r="DN14" s="611"/>
      <c r="DO14" s="611"/>
      <c r="DP14" s="612"/>
      <c r="DQ14" s="619">
        <v>309789</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41602</v>
      </c>
      <c r="BH15" s="611"/>
      <c r="BI15" s="611"/>
      <c r="BJ15" s="611"/>
      <c r="BK15" s="611"/>
      <c r="BL15" s="611"/>
      <c r="BM15" s="611"/>
      <c r="BN15" s="612"/>
      <c r="BO15" s="613">
        <v>7.9</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734317</v>
      </c>
      <c r="CS15" s="611"/>
      <c r="CT15" s="611"/>
      <c r="CU15" s="611"/>
      <c r="CV15" s="611"/>
      <c r="CW15" s="611"/>
      <c r="CX15" s="611"/>
      <c r="CY15" s="612"/>
      <c r="CZ15" s="613">
        <v>10.199999999999999</v>
      </c>
      <c r="DA15" s="613"/>
      <c r="DB15" s="613"/>
      <c r="DC15" s="613"/>
      <c r="DD15" s="619">
        <v>340936</v>
      </c>
      <c r="DE15" s="611"/>
      <c r="DF15" s="611"/>
      <c r="DG15" s="611"/>
      <c r="DH15" s="611"/>
      <c r="DI15" s="611"/>
      <c r="DJ15" s="611"/>
      <c r="DK15" s="611"/>
      <c r="DL15" s="611"/>
      <c r="DM15" s="611"/>
      <c r="DN15" s="611"/>
      <c r="DO15" s="611"/>
      <c r="DP15" s="612"/>
      <c r="DQ15" s="619">
        <v>285898</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3443</v>
      </c>
      <c r="S16" s="611"/>
      <c r="T16" s="611"/>
      <c r="U16" s="611"/>
      <c r="V16" s="611"/>
      <c r="W16" s="611"/>
      <c r="X16" s="611"/>
      <c r="Y16" s="612"/>
      <c r="Z16" s="613">
        <v>0</v>
      </c>
      <c r="AA16" s="613"/>
      <c r="AB16" s="613"/>
      <c r="AC16" s="613"/>
      <c r="AD16" s="614">
        <v>3443</v>
      </c>
      <c r="AE16" s="614"/>
      <c r="AF16" s="614"/>
      <c r="AG16" s="614"/>
      <c r="AH16" s="614"/>
      <c r="AI16" s="614"/>
      <c r="AJ16" s="614"/>
      <c r="AK16" s="614"/>
      <c r="AL16" s="615">
        <v>0.1</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220958</v>
      </c>
      <c r="CS16" s="611"/>
      <c r="CT16" s="611"/>
      <c r="CU16" s="611"/>
      <c r="CV16" s="611"/>
      <c r="CW16" s="611"/>
      <c r="CX16" s="611"/>
      <c r="CY16" s="612"/>
      <c r="CZ16" s="613">
        <v>3.1</v>
      </c>
      <c r="DA16" s="613"/>
      <c r="DB16" s="613"/>
      <c r="DC16" s="613"/>
      <c r="DD16" s="619" t="s">
        <v>122</v>
      </c>
      <c r="DE16" s="611"/>
      <c r="DF16" s="611"/>
      <c r="DG16" s="611"/>
      <c r="DH16" s="611"/>
      <c r="DI16" s="611"/>
      <c r="DJ16" s="611"/>
      <c r="DK16" s="611"/>
      <c r="DL16" s="611"/>
      <c r="DM16" s="611"/>
      <c r="DN16" s="611"/>
      <c r="DO16" s="611"/>
      <c r="DP16" s="612"/>
      <c r="DQ16" s="619">
        <v>113706</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7031</v>
      </c>
      <c r="S17" s="611"/>
      <c r="T17" s="611"/>
      <c r="U17" s="611"/>
      <c r="V17" s="611"/>
      <c r="W17" s="611"/>
      <c r="X17" s="611"/>
      <c r="Y17" s="612"/>
      <c r="Z17" s="613">
        <v>0.1</v>
      </c>
      <c r="AA17" s="613"/>
      <c r="AB17" s="613"/>
      <c r="AC17" s="613"/>
      <c r="AD17" s="614">
        <v>7031</v>
      </c>
      <c r="AE17" s="614"/>
      <c r="AF17" s="614"/>
      <c r="AG17" s="614"/>
      <c r="AH17" s="614"/>
      <c r="AI17" s="614"/>
      <c r="AJ17" s="614"/>
      <c r="AK17" s="614"/>
      <c r="AL17" s="615">
        <v>0.2</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1298236</v>
      </c>
      <c r="CS17" s="611"/>
      <c r="CT17" s="611"/>
      <c r="CU17" s="611"/>
      <c r="CV17" s="611"/>
      <c r="CW17" s="611"/>
      <c r="CX17" s="611"/>
      <c r="CY17" s="612"/>
      <c r="CZ17" s="613">
        <v>18</v>
      </c>
      <c r="DA17" s="613"/>
      <c r="DB17" s="613"/>
      <c r="DC17" s="613"/>
      <c r="DD17" s="619" t="s">
        <v>122</v>
      </c>
      <c r="DE17" s="611"/>
      <c r="DF17" s="611"/>
      <c r="DG17" s="611"/>
      <c r="DH17" s="611"/>
      <c r="DI17" s="611"/>
      <c r="DJ17" s="611"/>
      <c r="DK17" s="611"/>
      <c r="DL17" s="611"/>
      <c r="DM17" s="611"/>
      <c r="DN17" s="611"/>
      <c r="DO17" s="611"/>
      <c r="DP17" s="612"/>
      <c r="DQ17" s="619">
        <v>1284366</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1909</v>
      </c>
      <c r="S18" s="611"/>
      <c r="T18" s="611"/>
      <c r="U18" s="611"/>
      <c r="V18" s="611"/>
      <c r="W18" s="611"/>
      <c r="X18" s="611"/>
      <c r="Y18" s="612"/>
      <c r="Z18" s="613">
        <v>0</v>
      </c>
      <c r="AA18" s="613"/>
      <c r="AB18" s="613"/>
      <c r="AC18" s="613"/>
      <c r="AD18" s="614">
        <v>1909</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1909</v>
      </c>
      <c r="S19" s="611"/>
      <c r="T19" s="611"/>
      <c r="U19" s="611"/>
      <c r="V19" s="611"/>
      <c r="W19" s="611"/>
      <c r="X19" s="611"/>
      <c r="Y19" s="612"/>
      <c r="Z19" s="613">
        <v>0</v>
      </c>
      <c r="AA19" s="613"/>
      <c r="AB19" s="613"/>
      <c r="AC19" s="613"/>
      <c r="AD19" s="614">
        <v>1909</v>
      </c>
      <c r="AE19" s="614"/>
      <c r="AF19" s="614"/>
      <c r="AG19" s="614"/>
      <c r="AH19" s="614"/>
      <c r="AI19" s="614"/>
      <c r="AJ19" s="614"/>
      <c r="AK19" s="614"/>
      <c r="AL19" s="615">
        <v>0</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1488</v>
      </c>
      <c r="BH19" s="611"/>
      <c r="BI19" s="611"/>
      <c r="BJ19" s="611"/>
      <c r="BK19" s="611"/>
      <c r="BL19" s="611"/>
      <c r="BM19" s="611"/>
      <c r="BN19" s="612"/>
      <c r="BO19" s="613">
        <v>0.3</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1488</v>
      </c>
      <c r="BH20" s="611"/>
      <c r="BI20" s="611"/>
      <c r="BJ20" s="611"/>
      <c r="BK20" s="611"/>
      <c r="BL20" s="611"/>
      <c r="BM20" s="611"/>
      <c r="BN20" s="612"/>
      <c r="BO20" s="613">
        <v>0.3</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7196021</v>
      </c>
      <c r="CS20" s="611"/>
      <c r="CT20" s="611"/>
      <c r="CU20" s="611"/>
      <c r="CV20" s="611"/>
      <c r="CW20" s="611"/>
      <c r="CX20" s="611"/>
      <c r="CY20" s="612"/>
      <c r="CZ20" s="613">
        <v>100</v>
      </c>
      <c r="DA20" s="613"/>
      <c r="DB20" s="613"/>
      <c r="DC20" s="613"/>
      <c r="DD20" s="619">
        <v>1059659</v>
      </c>
      <c r="DE20" s="611"/>
      <c r="DF20" s="611"/>
      <c r="DG20" s="611"/>
      <c r="DH20" s="611"/>
      <c r="DI20" s="611"/>
      <c r="DJ20" s="611"/>
      <c r="DK20" s="611"/>
      <c r="DL20" s="611"/>
      <c r="DM20" s="611"/>
      <c r="DN20" s="611"/>
      <c r="DO20" s="611"/>
      <c r="DP20" s="612"/>
      <c r="DQ20" s="619">
        <v>4915652</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3389098</v>
      </c>
      <c r="S21" s="611"/>
      <c r="T21" s="611"/>
      <c r="U21" s="611"/>
      <c r="V21" s="611"/>
      <c r="W21" s="611"/>
      <c r="X21" s="611"/>
      <c r="Y21" s="612"/>
      <c r="Z21" s="613">
        <v>44.3</v>
      </c>
      <c r="AA21" s="613"/>
      <c r="AB21" s="613"/>
      <c r="AC21" s="613"/>
      <c r="AD21" s="614">
        <v>3098758</v>
      </c>
      <c r="AE21" s="614"/>
      <c r="AF21" s="614"/>
      <c r="AG21" s="614"/>
      <c r="AH21" s="614"/>
      <c r="AI21" s="614"/>
      <c r="AJ21" s="614"/>
      <c r="AK21" s="614"/>
      <c r="AL21" s="615">
        <v>80</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1488</v>
      </c>
      <c r="BH21" s="611"/>
      <c r="BI21" s="611"/>
      <c r="BJ21" s="611"/>
      <c r="BK21" s="611"/>
      <c r="BL21" s="611"/>
      <c r="BM21" s="611"/>
      <c r="BN21" s="612"/>
      <c r="BO21" s="613">
        <v>0.3</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3098758</v>
      </c>
      <c r="S22" s="611"/>
      <c r="T22" s="611"/>
      <c r="U22" s="611"/>
      <c r="V22" s="611"/>
      <c r="W22" s="611"/>
      <c r="X22" s="611"/>
      <c r="Y22" s="612"/>
      <c r="Z22" s="613">
        <v>40.5</v>
      </c>
      <c r="AA22" s="613"/>
      <c r="AB22" s="613"/>
      <c r="AC22" s="613"/>
      <c r="AD22" s="614">
        <v>3098758</v>
      </c>
      <c r="AE22" s="614"/>
      <c r="AF22" s="614"/>
      <c r="AG22" s="614"/>
      <c r="AH22" s="614"/>
      <c r="AI22" s="614"/>
      <c r="AJ22" s="614"/>
      <c r="AK22" s="614"/>
      <c r="AL22" s="615">
        <v>80</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290340</v>
      </c>
      <c r="S23" s="611"/>
      <c r="T23" s="611"/>
      <c r="U23" s="611"/>
      <c r="V23" s="611"/>
      <c r="W23" s="611"/>
      <c r="X23" s="611"/>
      <c r="Y23" s="612"/>
      <c r="Z23" s="613">
        <v>3.8</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3012577</v>
      </c>
      <c r="CS24" s="600"/>
      <c r="CT24" s="600"/>
      <c r="CU24" s="600"/>
      <c r="CV24" s="600"/>
      <c r="CW24" s="600"/>
      <c r="CX24" s="600"/>
      <c r="CY24" s="601"/>
      <c r="CZ24" s="604">
        <v>41.9</v>
      </c>
      <c r="DA24" s="605"/>
      <c r="DB24" s="605"/>
      <c r="DC24" s="621"/>
      <c r="DD24" s="644">
        <v>2630285</v>
      </c>
      <c r="DE24" s="600"/>
      <c r="DF24" s="600"/>
      <c r="DG24" s="600"/>
      <c r="DH24" s="600"/>
      <c r="DI24" s="600"/>
      <c r="DJ24" s="600"/>
      <c r="DK24" s="601"/>
      <c r="DL24" s="644">
        <v>2361372</v>
      </c>
      <c r="DM24" s="600"/>
      <c r="DN24" s="600"/>
      <c r="DO24" s="600"/>
      <c r="DP24" s="600"/>
      <c r="DQ24" s="600"/>
      <c r="DR24" s="600"/>
      <c r="DS24" s="600"/>
      <c r="DT24" s="600"/>
      <c r="DU24" s="600"/>
      <c r="DV24" s="601"/>
      <c r="DW24" s="604">
        <v>60.7</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4153806</v>
      </c>
      <c r="S25" s="611"/>
      <c r="T25" s="611"/>
      <c r="U25" s="611"/>
      <c r="V25" s="611"/>
      <c r="W25" s="611"/>
      <c r="X25" s="611"/>
      <c r="Y25" s="612"/>
      <c r="Z25" s="613">
        <v>54.3</v>
      </c>
      <c r="AA25" s="613"/>
      <c r="AB25" s="613"/>
      <c r="AC25" s="613"/>
      <c r="AD25" s="614">
        <v>3863466</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1196549</v>
      </c>
      <c r="CS25" s="640"/>
      <c r="CT25" s="640"/>
      <c r="CU25" s="640"/>
      <c r="CV25" s="640"/>
      <c r="CW25" s="640"/>
      <c r="CX25" s="640"/>
      <c r="CY25" s="641"/>
      <c r="CZ25" s="615">
        <v>16.600000000000001</v>
      </c>
      <c r="DA25" s="642"/>
      <c r="DB25" s="642"/>
      <c r="DC25" s="645"/>
      <c r="DD25" s="619">
        <v>1069393</v>
      </c>
      <c r="DE25" s="640"/>
      <c r="DF25" s="640"/>
      <c r="DG25" s="640"/>
      <c r="DH25" s="640"/>
      <c r="DI25" s="640"/>
      <c r="DJ25" s="640"/>
      <c r="DK25" s="641"/>
      <c r="DL25" s="619">
        <v>932885</v>
      </c>
      <c r="DM25" s="640"/>
      <c r="DN25" s="640"/>
      <c r="DO25" s="640"/>
      <c r="DP25" s="640"/>
      <c r="DQ25" s="640"/>
      <c r="DR25" s="640"/>
      <c r="DS25" s="640"/>
      <c r="DT25" s="640"/>
      <c r="DU25" s="640"/>
      <c r="DV25" s="641"/>
      <c r="DW25" s="615">
        <v>24</v>
      </c>
      <c r="DX25" s="642"/>
      <c r="DY25" s="642"/>
      <c r="DZ25" s="642"/>
      <c r="EA25" s="642"/>
      <c r="EB25" s="642"/>
      <c r="EC25" s="643"/>
    </row>
    <row r="26" spans="2:133" ht="11.25" customHeight="1" x14ac:dyDescent="0.15">
      <c r="B26" s="607" t="s">
        <v>284</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648627</v>
      </c>
      <c r="CS26" s="611"/>
      <c r="CT26" s="611"/>
      <c r="CU26" s="611"/>
      <c r="CV26" s="611"/>
      <c r="CW26" s="611"/>
      <c r="CX26" s="611"/>
      <c r="CY26" s="612"/>
      <c r="CZ26" s="615">
        <v>9</v>
      </c>
      <c r="DA26" s="642"/>
      <c r="DB26" s="642"/>
      <c r="DC26" s="645"/>
      <c r="DD26" s="619">
        <v>602629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287</v>
      </c>
      <c r="C27" s="608"/>
      <c r="D27" s="608"/>
      <c r="E27" s="608"/>
      <c r="F27" s="608"/>
      <c r="G27" s="608"/>
      <c r="H27" s="608"/>
      <c r="I27" s="608"/>
      <c r="J27" s="608"/>
      <c r="K27" s="608"/>
      <c r="L27" s="608"/>
      <c r="M27" s="608"/>
      <c r="N27" s="608"/>
      <c r="O27" s="608"/>
      <c r="P27" s="608"/>
      <c r="Q27" s="609"/>
      <c r="R27" s="610">
        <v>20374</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524763</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517792</v>
      </c>
      <c r="CS27" s="640"/>
      <c r="CT27" s="640"/>
      <c r="CU27" s="640"/>
      <c r="CV27" s="640"/>
      <c r="CW27" s="640"/>
      <c r="CX27" s="640"/>
      <c r="CY27" s="641"/>
      <c r="CZ27" s="615">
        <v>7.2</v>
      </c>
      <c r="DA27" s="642"/>
      <c r="DB27" s="642"/>
      <c r="DC27" s="645"/>
      <c r="DD27" s="619">
        <v>276526</v>
      </c>
      <c r="DE27" s="640"/>
      <c r="DF27" s="640"/>
      <c r="DG27" s="640"/>
      <c r="DH27" s="640"/>
      <c r="DI27" s="640"/>
      <c r="DJ27" s="640"/>
      <c r="DK27" s="641"/>
      <c r="DL27" s="619">
        <v>144121</v>
      </c>
      <c r="DM27" s="640"/>
      <c r="DN27" s="640"/>
      <c r="DO27" s="640"/>
      <c r="DP27" s="640"/>
      <c r="DQ27" s="640"/>
      <c r="DR27" s="640"/>
      <c r="DS27" s="640"/>
      <c r="DT27" s="640"/>
      <c r="DU27" s="640"/>
      <c r="DV27" s="641"/>
      <c r="DW27" s="615">
        <v>3.7</v>
      </c>
      <c r="DX27" s="642"/>
      <c r="DY27" s="642"/>
      <c r="DZ27" s="642"/>
      <c r="EA27" s="642"/>
      <c r="EB27" s="642"/>
      <c r="EC27" s="643"/>
    </row>
    <row r="28" spans="2:133" ht="11.25" customHeight="1" x14ac:dyDescent="0.15">
      <c r="B28" s="607" t="s">
        <v>290</v>
      </c>
      <c r="C28" s="608"/>
      <c r="D28" s="608"/>
      <c r="E28" s="608"/>
      <c r="F28" s="608"/>
      <c r="G28" s="608"/>
      <c r="H28" s="608"/>
      <c r="I28" s="608"/>
      <c r="J28" s="608"/>
      <c r="K28" s="608"/>
      <c r="L28" s="608"/>
      <c r="M28" s="608"/>
      <c r="N28" s="608"/>
      <c r="O28" s="608"/>
      <c r="P28" s="608"/>
      <c r="Q28" s="609"/>
      <c r="R28" s="610">
        <v>53273</v>
      </c>
      <c r="S28" s="611"/>
      <c r="T28" s="611"/>
      <c r="U28" s="611"/>
      <c r="V28" s="611"/>
      <c r="W28" s="611"/>
      <c r="X28" s="611"/>
      <c r="Y28" s="612"/>
      <c r="Z28" s="613">
        <v>0.7</v>
      </c>
      <c r="AA28" s="613"/>
      <c r="AB28" s="613"/>
      <c r="AC28" s="613"/>
      <c r="AD28" s="614">
        <v>2238</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1298236</v>
      </c>
      <c r="CS28" s="611"/>
      <c r="CT28" s="611"/>
      <c r="CU28" s="611"/>
      <c r="CV28" s="611"/>
      <c r="CW28" s="611"/>
      <c r="CX28" s="611"/>
      <c r="CY28" s="612"/>
      <c r="CZ28" s="615">
        <v>18</v>
      </c>
      <c r="DA28" s="642"/>
      <c r="DB28" s="642"/>
      <c r="DC28" s="645"/>
      <c r="DD28" s="619">
        <v>1284366</v>
      </c>
      <c r="DE28" s="611"/>
      <c r="DF28" s="611"/>
      <c r="DG28" s="611"/>
      <c r="DH28" s="611"/>
      <c r="DI28" s="611"/>
      <c r="DJ28" s="611"/>
      <c r="DK28" s="612"/>
      <c r="DL28" s="619">
        <v>1284366</v>
      </c>
      <c r="DM28" s="611"/>
      <c r="DN28" s="611"/>
      <c r="DO28" s="611"/>
      <c r="DP28" s="611"/>
      <c r="DQ28" s="611"/>
      <c r="DR28" s="611"/>
      <c r="DS28" s="611"/>
      <c r="DT28" s="611"/>
      <c r="DU28" s="611"/>
      <c r="DV28" s="612"/>
      <c r="DW28" s="615">
        <v>33</v>
      </c>
      <c r="DX28" s="642"/>
      <c r="DY28" s="642"/>
      <c r="DZ28" s="642"/>
      <c r="EA28" s="642"/>
      <c r="EB28" s="642"/>
      <c r="EC28" s="643"/>
    </row>
    <row r="29" spans="2:133" ht="11.25" customHeight="1" x14ac:dyDescent="0.15">
      <c r="B29" s="607" t="s">
        <v>292</v>
      </c>
      <c r="C29" s="608"/>
      <c r="D29" s="608"/>
      <c r="E29" s="608"/>
      <c r="F29" s="608"/>
      <c r="G29" s="608"/>
      <c r="H29" s="608"/>
      <c r="I29" s="608"/>
      <c r="J29" s="608"/>
      <c r="K29" s="608"/>
      <c r="L29" s="608"/>
      <c r="M29" s="608"/>
      <c r="N29" s="608"/>
      <c r="O29" s="608"/>
      <c r="P29" s="608"/>
      <c r="Q29" s="609"/>
      <c r="R29" s="610">
        <v>15635</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1298236</v>
      </c>
      <c r="CS29" s="640"/>
      <c r="CT29" s="640"/>
      <c r="CU29" s="640"/>
      <c r="CV29" s="640"/>
      <c r="CW29" s="640"/>
      <c r="CX29" s="640"/>
      <c r="CY29" s="641"/>
      <c r="CZ29" s="615">
        <v>18</v>
      </c>
      <c r="DA29" s="642"/>
      <c r="DB29" s="642"/>
      <c r="DC29" s="645"/>
      <c r="DD29" s="619">
        <v>1284366</v>
      </c>
      <c r="DE29" s="640"/>
      <c r="DF29" s="640"/>
      <c r="DG29" s="640"/>
      <c r="DH29" s="640"/>
      <c r="DI29" s="640"/>
      <c r="DJ29" s="640"/>
      <c r="DK29" s="641"/>
      <c r="DL29" s="619">
        <v>1284366</v>
      </c>
      <c r="DM29" s="640"/>
      <c r="DN29" s="640"/>
      <c r="DO29" s="640"/>
      <c r="DP29" s="640"/>
      <c r="DQ29" s="640"/>
      <c r="DR29" s="640"/>
      <c r="DS29" s="640"/>
      <c r="DT29" s="640"/>
      <c r="DU29" s="640"/>
      <c r="DV29" s="641"/>
      <c r="DW29" s="615">
        <v>33</v>
      </c>
      <c r="DX29" s="642"/>
      <c r="DY29" s="642"/>
      <c r="DZ29" s="642"/>
      <c r="EA29" s="642"/>
      <c r="EB29" s="642"/>
      <c r="EC29" s="643"/>
    </row>
    <row r="30" spans="2:133" ht="11.25" customHeight="1" x14ac:dyDescent="0.15">
      <c r="B30" s="607" t="s">
        <v>294</v>
      </c>
      <c r="C30" s="608"/>
      <c r="D30" s="608"/>
      <c r="E30" s="608"/>
      <c r="F30" s="608"/>
      <c r="G30" s="608"/>
      <c r="H30" s="608"/>
      <c r="I30" s="608"/>
      <c r="J30" s="608"/>
      <c r="K30" s="608"/>
      <c r="L30" s="608"/>
      <c r="M30" s="608"/>
      <c r="N30" s="608"/>
      <c r="O30" s="608"/>
      <c r="P30" s="608"/>
      <c r="Q30" s="609"/>
      <c r="R30" s="610">
        <v>661225</v>
      </c>
      <c r="S30" s="611"/>
      <c r="T30" s="611"/>
      <c r="U30" s="611"/>
      <c r="V30" s="611"/>
      <c r="W30" s="611"/>
      <c r="X30" s="611"/>
      <c r="Y30" s="612"/>
      <c r="Z30" s="613">
        <v>8.6999999999999993</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1258046</v>
      </c>
      <c r="CS30" s="611"/>
      <c r="CT30" s="611"/>
      <c r="CU30" s="611"/>
      <c r="CV30" s="611"/>
      <c r="CW30" s="611"/>
      <c r="CX30" s="611"/>
      <c r="CY30" s="612"/>
      <c r="CZ30" s="615">
        <v>17.5</v>
      </c>
      <c r="DA30" s="642"/>
      <c r="DB30" s="642"/>
      <c r="DC30" s="645"/>
      <c r="DD30" s="619">
        <v>1245028</v>
      </c>
      <c r="DE30" s="611"/>
      <c r="DF30" s="611"/>
      <c r="DG30" s="611"/>
      <c r="DH30" s="611"/>
      <c r="DI30" s="611"/>
      <c r="DJ30" s="611"/>
      <c r="DK30" s="612"/>
      <c r="DL30" s="619">
        <v>1245028</v>
      </c>
      <c r="DM30" s="611"/>
      <c r="DN30" s="611"/>
      <c r="DO30" s="611"/>
      <c r="DP30" s="611"/>
      <c r="DQ30" s="611"/>
      <c r="DR30" s="611"/>
      <c r="DS30" s="611"/>
      <c r="DT30" s="611"/>
      <c r="DU30" s="611"/>
      <c r="DV30" s="612"/>
      <c r="DW30" s="615">
        <v>32</v>
      </c>
      <c r="DX30" s="642"/>
      <c r="DY30" s="642"/>
      <c r="DZ30" s="642"/>
      <c r="EA30" s="642"/>
      <c r="EB30" s="642"/>
      <c r="EC30" s="643"/>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12"/>
      <c r="AV31" s="212"/>
      <c r="AW31" s="212"/>
      <c r="AX31" s="596" t="s">
        <v>178</v>
      </c>
      <c r="AY31" s="597"/>
      <c r="AZ31" s="597"/>
      <c r="BA31" s="597"/>
      <c r="BB31" s="597"/>
      <c r="BC31" s="597"/>
      <c r="BD31" s="597"/>
      <c r="BE31" s="597"/>
      <c r="BF31" s="598"/>
      <c r="BG31" s="657">
        <v>99.1</v>
      </c>
      <c r="BH31" s="654"/>
      <c r="BI31" s="654"/>
      <c r="BJ31" s="654"/>
      <c r="BK31" s="654"/>
      <c r="BL31" s="654"/>
      <c r="BM31" s="605">
        <v>97.9</v>
      </c>
      <c r="BN31" s="654"/>
      <c r="BO31" s="654"/>
      <c r="BP31" s="654"/>
      <c r="BQ31" s="655"/>
      <c r="BR31" s="657">
        <v>99</v>
      </c>
      <c r="BS31" s="654"/>
      <c r="BT31" s="654"/>
      <c r="BU31" s="654"/>
      <c r="BV31" s="654"/>
      <c r="BW31" s="654"/>
      <c r="BX31" s="605">
        <v>97.5</v>
      </c>
      <c r="BY31" s="654"/>
      <c r="BZ31" s="654"/>
      <c r="CA31" s="654"/>
      <c r="CB31" s="655"/>
      <c r="CD31" s="650"/>
      <c r="CE31" s="651"/>
      <c r="CF31" s="607" t="s">
        <v>301</v>
      </c>
      <c r="CG31" s="608"/>
      <c r="CH31" s="608"/>
      <c r="CI31" s="608"/>
      <c r="CJ31" s="608"/>
      <c r="CK31" s="608"/>
      <c r="CL31" s="608"/>
      <c r="CM31" s="608"/>
      <c r="CN31" s="608"/>
      <c r="CO31" s="608"/>
      <c r="CP31" s="608"/>
      <c r="CQ31" s="609"/>
      <c r="CR31" s="610">
        <v>40190</v>
      </c>
      <c r="CS31" s="640"/>
      <c r="CT31" s="640"/>
      <c r="CU31" s="640"/>
      <c r="CV31" s="640"/>
      <c r="CW31" s="640"/>
      <c r="CX31" s="640"/>
      <c r="CY31" s="641"/>
      <c r="CZ31" s="615">
        <v>0.6</v>
      </c>
      <c r="DA31" s="642"/>
      <c r="DB31" s="642"/>
      <c r="DC31" s="645"/>
      <c r="DD31" s="619">
        <v>39338</v>
      </c>
      <c r="DE31" s="640"/>
      <c r="DF31" s="640"/>
      <c r="DG31" s="640"/>
      <c r="DH31" s="640"/>
      <c r="DI31" s="640"/>
      <c r="DJ31" s="640"/>
      <c r="DK31" s="641"/>
      <c r="DL31" s="619">
        <v>39338</v>
      </c>
      <c r="DM31" s="640"/>
      <c r="DN31" s="640"/>
      <c r="DO31" s="640"/>
      <c r="DP31" s="640"/>
      <c r="DQ31" s="640"/>
      <c r="DR31" s="640"/>
      <c r="DS31" s="640"/>
      <c r="DT31" s="640"/>
      <c r="DU31" s="640"/>
      <c r="DV31" s="641"/>
      <c r="DW31" s="615">
        <v>1</v>
      </c>
      <c r="DX31" s="642"/>
      <c r="DY31" s="642"/>
      <c r="DZ31" s="642"/>
      <c r="EA31" s="642"/>
      <c r="EB31" s="642"/>
      <c r="EC31" s="643"/>
    </row>
    <row r="32" spans="2:133" ht="11.25" customHeight="1" x14ac:dyDescent="0.15">
      <c r="B32" s="607" t="s">
        <v>302</v>
      </c>
      <c r="C32" s="608"/>
      <c r="D32" s="608"/>
      <c r="E32" s="608"/>
      <c r="F32" s="608"/>
      <c r="G32" s="608"/>
      <c r="H32" s="608"/>
      <c r="I32" s="608"/>
      <c r="J32" s="608"/>
      <c r="K32" s="608"/>
      <c r="L32" s="608"/>
      <c r="M32" s="608"/>
      <c r="N32" s="608"/>
      <c r="O32" s="608"/>
      <c r="P32" s="608"/>
      <c r="Q32" s="609"/>
      <c r="R32" s="610">
        <v>445574</v>
      </c>
      <c r="S32" s="611"/>
      <c r="T32" s="611"/>
      <c r="U32" s="611"/>
      <c r="V32" s="611"/>
      <c r="W32" s="611"/>
      <c r="X32" s="611"/>
      <c r="Y32" s="612"/>
      <c r="Z32" s="613">
        <v>5.8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303</v>
      </c>
      <c r="AX32" s="607" t="s">
        <v>304</v>
      </c>
      <c r="AY32" s="608"/>
      <c r="AZ32" s="608"/>
      <c r="BA32" s="608"/>
      <c r="BB32" s="608"/>
      <c r="BC32" s="608"/>
      <c r="BD32" s="608"/>
      <c r="BE32" s="608"/>
      <c r="BF32" s="609"/>
      <c r="BG32" s="667">
        <v>99.3</v>
      </c>
      <c r="BH32" s="640"/>
      <c r="BI32" s="640"/>
      <c r="BJ32" s="640"/>
      <c r="BK32" s="640"/>
      <c r="BL32" s="640"/>
      <c r="BM32" s="616">
        <v>98.5</v>
      </c>
      <c r="BN32" s="640"/>
      <c r="BO32" s="640"/>
      <c r="BP32" s="640"/>
      <c r="BQ32" s="656"/>
      <c r="BR32" s="667">
        <v>99</v>
      </c>
      <c r="BS32" s="640"/>
      <c r="BT32" s="640"/>
      <c r="BU32" s="640"/>
      <c r="BV32" s="640"/>
      <c r="BW32" s="640"/>
      <c r="BX32" s="616">
        <v>98.3</v>
      </c>
      <c r="BY32" s="640"/>
      <c r="BZ32" s="640"/>
      <c r="CA32" s="640"/>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2"/>
      <c r="DB32" s="642"/>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2"/>
      <c r="DY32" s="642"/>
      <c r="DZ32" s="642"/>
      <c r="EA32" s="642"/>
      <c r="EB32" s="642"/>
      <c r="EC32" s="643"/>
    </row>
    <row r="33" spans="2:133" ht="11.25" customHeight="1" x14ac:dyDescent="0.15">
      <c r="B33" s="607" t="s">
        <v>306</v>
      </c>
      <c r="C33" s="608"/>
      <c r="D33" s="608"/>
      <c r="E33" s="608"/>
      <c r="F33" s="608"/>
      <c r="G33" s="608"/>
      <c r="H33" s="608"/>
      <c r="I33" s="608"/>
      <c r="J33" s="608"/>
      <c r="K33" s="608"/>
      <c r="L33" s="608"/>
      <c r="M33" s="608"/>
      <c r="N33" s="608"/>
      <c r="O33" s="608"/>
      <c r="P33" s="608"/>
      <c r="Q33" s="609"/>
      <c r="R33" s="610">
        <v>35093</v>
      </c>
      <c r="S33" s="611"/>
      <c r="T33" s="611"/>
      <c r="U33" s="611"/>
      <c r="V33" s="611"/>
      <c r="W33" s="611"/>
      <c r="X33" s="611"/>
      <c r="Y33" s="612"/>
      <c r="Z33" s="613">
        <v>0.5</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13"/>
      <c r="AV33" s="213"/>
      <c r="AW33" s="213"/>
      <c r="AX33" s="631" t="s">
        <v>307</v>
      </c>
      <c r="AY33" s="632"/>
      <c r="AZ33" s="632"/>
      <c r="BA33" s="632"/>
      <c r="BB33" s="632"/>
      <c r="BC33" s="632"/>
      <c r="BD33" s="632"/>
      <c r="BE33" s="632"/>
      <c r="BF33" s="633"/>
      <c r="BG33" s="668">
        <v>98.9</v>
      </c>
      <c r="BH33" s="669"/>
      <c r="BI33" s="669"/>
      <c r="BJ33" s="669"/>
      <c r="BK33" s="669"/>
      <c r="BL33" s="669"/>
      <c r="BM33" s="670">
        <v>96.8</v>
      </c>
      <c r="BN33" s="669"/>
      <c r="BO33" s="669"/>
      <c r="BP33" s="669"/>
      <c r="BQ33" s="671"/>
      <c r="BR33" s="668">
        <v>98.8</v>
      </c>
      <c r="BS33" s="669"/>
      <c r="BT33" s="669"/>
      <c r="BU33" s="669"/>
      <c r="BV33" s="669"/>
      <c r="BW33" s="669"/>
      <c r="BX33" s="670">
        <v>96.4</v>
      </c>
      <c r="BY33" s="669"/>
      <c r="BZ33" s="669"/>
      <c r="CA33" s="669"/>
      <c r="CB33" s="671"/>
      <c r="CD33" s="607" t="s">
        <v>308</v>
      </c>
      <c r="CE33" s="608"/>
      <c r="CF33" s="608"/>
      <c r="CG33" s="608"/>
      <c r="CH33" s="608"/>
      <c r="CI33" s="608"/>
      <c r="CJ33" s="608"/>
      <c r="CK33" s="608"/>
      <c r="CL33" s="608"/>
      <c r="CM33" s="608"/>
      <c r="CN33" s="608"/>
      <c r="CO33" s="608"/>
      <c r="CP33" s="608"/>
      <c r="CQ33" s="609"/>
      <c r="CR33" s="610">
        <v>2902827</v>
      </c>
      <c r="CS33" s="640"/>
      <c r="CT33" s="640"/>
      <c r="CU33" s="640"/>
      <c r="CV33" s="640"/>
      <c r="CW33" s="640"/>
      <c r="CX33" s="640"/>
      <c r="CY33" s="641"/>
      <c r="CZ33" s="615">
        <v>40.299999999999997</v>
      </c>
      <c r="DA33" s="642"/>
      <c r="DB33" s="642"/>
      <c r="DC33" s="645"/>
      <c r="DD33" s="619">
        <v>1968863</v>
      </c>
      <c r="DE33" s="640"/>
      <c r="DF33" s="640"/>
      <c r="DG33" s="640"/>
      <c r="DH33" s="640"/>
      <c r="DI33" s="640"/>
      <c r="DJ33" s="640"/>
      <c r="DK33" s="641"/>
      <c r="DL33" s="619">
        <v>1196039</v>
      </c>
      <c r="DM33" s="640"/>
      <c r="DN33" s="640"/>
      <c r="DO33" s="640"/>
      <c r="DP33" s="640"/>
      <c r="DQ33" s="640"/>
      <c r="DR33" s="640"/>
      <c r="DS33" s="640"/>
      <c r="DT33" s="640"/>
      <c r="DU33" s="640"/>
      <c r="DV33" s="641"/>
      <c r="DW33" s="615">
        <v>30.8</v>
      </c>
      <c r="DX33" s="642"/>
      <c r="DY33" s="642"/>
      <c r="DZ33" s="642"/>
      <c r="EA33" s="642"/>
      <c r="EB33" s="642"/>
      <c r="EC33" s="643"/>
    </row>
    <row r="34" spans="2:133" ht="11.25" customHeight="1" x14ac:dyDescent="0.15">
      <c r="B34" s="607" t="s">
        <v>309</v>
      </c>
      <c r="C34" s="608"/>
      <c r="D34" s="608"/>
      <c r="E34" s="608"/>
      <c r="F34" s="608"/>
      <c r="G34" s="608"/>
      <c r="H34" s="608"/>
      <c r="I34" s="608"/>
      <c r="J34" s="608"/>
      <c r="K34" s="608"/>
      <c r="L34" s="608"/>
      <c r="M34" s="608"/>
      <c r="N34" s="608"/>
      <c r="O34" s="608"/>
      <c r="P34" s="608"/>
      <c r="Q34" s="609"/>
      <c r="R34" s="610">
        <v>96856</v>
      </c>
      <c r="S34" s="611"/>
      <c r="T34" s="611"/>
      <c r="U34" s="611"/>
      <c r="V34" s="611"/>
      <c r="W34" s="611"/>
      <c r="X34" s="611"/>
      <c r="Y34" s="612"/>
      <c r="Z34" s="613">
        <v>1.3</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310</v>
      </c>
      <c r="CE34" s="608"/>
      <c r="CF34" s="608"/>
      <c r="CG34" s="608"/>
      <c r="CH34" s="608"/>
      <c r="CI34" s="608"/>
      <c r="CJ34" s="608"/>
      <c r="CK34" s="608"/>
      <c r="CL34" s="608"/>
      <c r="CM34" s="608"/>
      <c r="CN34" s="608"/>
      <c r="CO34" s="608"/>
      <c r="CP34" s="608"/>
      <c r="CQ34" s="609"/>
      <c r="CR34" s="610">
        <v>1048534</v>
      </c>
      <c r="CS34" s="611"/>
      <c r="CT34" s="611"/>
      <c r="CU34" s="611"/>
      <c r="CV34" s="611"/>
      <c r="CW34" s="611"/>
      <c r="CX34" s="611"/>
      <c r="CY34" s="612"/>
      <c r="CZ34" s="615">
        <v>14.6</v>
      </c>
      <c r="DA34" s="642"/>
      <c r="DB34" s="642"/>
      <c r="DC34" s="645"/>
      <c r="DD34" s="619">
        <v>695524</v>
      </c>
      <c r="DE34" s="611"/>
      <c r="DF34" s="611"/>
      <c r="DG34" s="611"/>
      <c r="DH34" s="611"/>
      <c r="DI34" s="611"/>
      <c r="DJ34" s="611"/>
      <c r="DK34" s="612"/>
      <c r="DL34" s="619">
        <v>368877</v>
      </c>
      <c r="DM34" s="611"/>
      <c r="DN34" s="611"/>
      <c r="DO34" s="611"/>
      <c r="DP34" s="611"/>
      <c r="DQ34" s="611"/>
      <c r="DR34" s="611"/>
      <c r="DS34" s="611"/>
      <c r="DT34" s="611"/>
      <c r="DU34" s="611"/>
      <c r="DV34" s="612"/>
      <c r="DW34" s="615">
        <v>9.5</v>
      </c>
      <c r="DX34" s="642"/>
      <c r="DY34" s="642"/>
      <c r="DZ34" s="642"/>
      <c r="EA34" s="642"/>
      <c r="EB34" s="642"/>
      <c r="EC34" s="643"/>
    </row>
    <row r="35" spans="2:133" ht="11.25" customHeight="1" x14ac:dyDescent="0.15">
      <c r="B35" s="607" t="s">
        <v>311</v>
      </c>
      <c r="C35" s="608"/>
      <c r="D35" s="608"/>
      <c r="E35" s="608"/>
      <c r="F35" s="608"/>
      <c r="G35" s="608"/>
      <c r="H35" s="608"/>
      <c r="I35" s="608"/>
      <c r="J35" s="608"/>
      <c r="K35" s="608"/>
      <c r="L35" s="608"/>
      <c r="M35" s="608"/>
      <c r="N35" s="608"/>
      <c r="O35" s="608"/>
      <c r="P35" s="608"/>
      <c r="Q35" s="609"/>
      <c r="R35" s="610">
        <v>815055</v>
      </c>
      <c r="S35" s="611"/>
      <c r="T35" s="611"/>
      <c r="U35" s="611"/>
      <c r="V35" s="611"/>
      <c r="W35" s="611"/>
      <c r="X35" s="611"/>
      <c r="Y35" s="612"/>
      <c r="Z35" s="613">
        <v>10.7</v>
      </c>
      <c r="AA35" s="613"/>
      <c r="AB35" s="613"/>
      <c r="AC35" s="613"/>
      <c r="AD35" s="614" t="s">
        <v>122</v>
      </c>
      <c r="AE35" s="614"/>
      <c r="AF35" s="614"/>
      <c r="AG35" s="614"/>
      <c r="AH35" s="614"/>
      <c r="AI35" s="614"/>
      <c r="AJ35" s="614"/>
      <c r="AK35" s="614"/>
      <c r="AL35" s="615" t="s">
        <v>122</v>
      </c>
      <c r="AM35" s="616"/>
      <c r="AN35" s="616"/>
      <c r="AO35" s="617"/>
      <c r="AP35" s="218"/>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190167</v>
      </c>
      <c r="CS35" s="640"/>
      <c r="CT35" s="640"/>
      <c r="CU35" s="640"/>
      <c r="CV35" s="640"/>
      <c r="CW35" s="640"/>
      <c r="CX35" s="640"/>
      <c r="CY35" s="641"/>
      <c r="CZ35" s="615">
        <v>2.6</v>
      </c>
      <c r="DA35" s="642"/>
      <c r="DB35" s="642"/>
      <c r="DC35" s="645"/>
      <c r="DD35" s="619">
        <v>4267</v>
      </c>
      <c r="DE35" s="640"/>
      <c r="DF35" s="640"/>
      <c r="DG35" s="640"/>
      <c r="DH35" s="640"/>
      <c r="DI35" s="640"/>
      <c r="DJ35" s="640"/>
      <c r="DK35" s="641"/>
      <c r="DL35" s="619">
        <v>2715</v>
      </c>
      <c r="DM35" s="640"/>
      <c r="DN35" s="640"/>
      <c r="DO35" s="640"/>
      <c r="DP35" s="640"/>
      <c r="DQ35" s="640"/>
      <c r="DR35" s="640"/>
      <c r="DS35" s="640"/>
      <c r="DT35" s="640"/>
      <c r="DU35" s="640"/>
      <c r="DV35" s="641"/>
      <c r="DW35" s="615">
        <v>0.1</v>
      </c>
      <c r="DX35" s="642"/>
      <c r="DY35" s="642"/>
      <c r="DZ35" s="642"/>
      <c r="EA35" s="642"/>
      <c r="EB35" s="642"/>
      <c r="EC35" s="643"/>
    </row>
    <row r="36" spans="2:133" ht="11.25" customHeight="1" x14ac:dyDescent="0.15">
      <c r="B36" s="607" t="s">
        <v>315</v>
      </c>
      <c r="C36" s="608"/>
      <c r="D36" s="608"/>
      <c r="E36" s="608"/>
      <c r="F36" s="608"/>
      <c r="G36" s="608"/>
      <c r="H36" s="608"/>
      <c r="I36" s="608"/>
      <c r="J36" s="608"/>
      <c r="K36" s="608"/>
      <c r="L36" s="608"/>
      <c r="M36" s="608"/>
      <c r="N36" s="608"/>
      <c r="O36" s="608"/>
      <c r="P36" s="608"/>
      <c r="Q36" s="609"/>
      <c r="R36" s="610">
        <v>364495</v>
      </c>
      <c r="S36" s="611"/>
      <c r="T36" s="611"/>
      <c r="U36" s="611"/>
      <c r="V36" s="611"/>
      <c r="W36" s="611"/>
      <c r="X36" s="611"/>
      <c r="Y36" s="612"/>
      <c r="Z36" s="613">
        <v>4.8</v>
      </c>
      <c r="AA36" s="613"/>
      <c r="AB36" s="613"/>
      <c r="AC36" s="613"/>
      <c r="AD36" s="614" t="s">
        <v>122</v>
      </c>
      <c r="AE36" s="614"/>
      <c r="AF36" s="614"/>
      <c r="AG36" s="614"/>
      <c r="AH36" s="614"/>
      <c r="AI36" s="614"/>
      <c r="AJ36" s="614"/>
      <c r="AK36" s="614"/>
      <c r="AL36" s="615" t="s">
        <v>122</v>
      </c>
      <c r="AM36" s="616"/>
      <c r="AN36" s="616"/>
      <c r="AO36" s="617"/>
      <c r="AP36" s="218"/>
      <c r="AQ36" s="672" t="s">
        <v>316</v>
      </c>
      <c r="AR36" s="673"/>
      <c r="AS36" s="673"/>
      <c r="AT36" s="673"/>
      <c r="AU36" s="673"/>
      <c r="AV36" s="673"/>
      <c r="AW36" s="673"/>
      <c r="AX36" s="673"/>
      <c r="AY36" s="674"/>
      <c r="AZ36" s="599">
        <v>651897</v>
      </c>
      <c r="BA36" s="600"/>
      <c r="BB36" s="600"/>
      <c r="BC36" s="600"/>
      <c r="BD36" s="600"/>
      <c r="BE36" s="600"/>
      <c r="BF36" s="675"/>
      <c r="BG36" s="596" t="s">
        <v>317</v>
      </c>
      <c r="BH36" s="597"/>
      <c r="BI36" s="597"/>
      <c r="BJ36" s="597"/>
      <c r="BK36" s="597"/>
      <c r="BL36" s="597"/>
      <c r="BM36" s="597"/>
      <c r="BN36" s="597"/>
      <c r="BO36" s="597"/>
      <c r="BP36" s="597"/>
      <c r="BQ36" s="597"/>
      <c r="BR36" s="597"/>
      <c r="BS36" s="597"/>
      <c r="BT36" s="597"/>
      <c r="BU36" s="598"/>
      <c r="BV36" s="599" t="s">
        <v>122</v>
      </c>
      <c r="BW36" s="600"/>
      <c r="BX36" s="600"/>
      <c r="BY36" s="600"/>
      <c r="BZ36" s="600"/>
      <c r="CA36" s="600"/>
      <c r="CB36" s="675"/>
      <c r="CD36" s="607" t="s">
        <v>318</v>
      </c>
      <c r="CE36" s="608"/>
      <c r="CF36" s="608"/>
      <c r="CG36" s="608"/>
      <c r="CH36" s="608"/>
      <c r="CI36" s="608"/>
      <c r="CJ36" s="608"/>
      <c r="CK36" s="608"/>
      <c r="CL36" s="608"/>
      <c r="CM36" s="608"/>
      <c r="CN36" s="608"/>
      <c r="CO36" s="608"/>
      <c r="CP36" s="608"/>
      <c r="CQ36" s="609"/>
      <c r="CR36" s="610">
        <v>883146</v>
      </c>
      <c r="CS36" s="611"/>
      <c r="CT36" s="611"/>
      <c r="CU36" s="611"/>
      <c r="CV36" s="611"/>
      <c r="CW36" s="611"/>
      <c r="CX36" s="611"/>
      <c r="CY36" s="612"/>
      <c r="CZ36" s="615">
        <v>12.3</v>
      </c>
      <c r="DA36" s="642"/>
      <c r="DB36" s="642"/>
      <c r="DC36" s="645"/>
      <c r="DD36" s="619">
        <v>705117</v>
      </c>
      <c r="DE36" s="611"/>
      <c r="DF36" s="611"/>
      <c r="DG36" s="611"/>
      <c r="DH36" s="611"/>
      <c r="DI36" s="611"/>
      <c r="DJ36" s="611"/>
      <c r="DK36" s="612"/>
      <c r="DL36" s="619">
        <v>410614</v>
      </c>
      <c r="DM36" s="611"/>
      <c r="DN36" s="611"/>
      <c r="DO36" s="611"/>
      <c r="DP36" s="611"/>
      <c r="DQ36" s="611"/>
      <c r="DR36" s="611"/>
      <c r="DS36" s="611"/>
      <c r="DT36" s="611"/>
      <c r="DU36" s="611"/>
      <c r="DV36" s="612"/>
      <c r="DW36" s="615">
        <v>10.6</v>
      </c>
      <c r="DX36" s="642"/>
      <c r="DY36" s="642"/>
      <c r="DZ36" s="642"/>
      <c r="EA36" s="642"/>
      <c r="EB36" s="642"/>
      <c r="EC36" s="643"/>
    </row>
    <row r="37" spans="2:133" ht="11.25" customHeight="1" x14ac:dyDescent="0.15">
      <c r="B37" s="607" t="s">
        <v>319</v>
      </c>
      <c r="C37" s="608"/>
      <c r="D37" s="608"/>
      <c r="E37" s="608"/>
      <c r="F37" s="608"/>
      <c r="G37" s="608"/>
      <c r="H37" s="608"/>
      <c r="I37" s="608"/>
      <c r="J37" s="608"/>
      <c r="K37" s="608"/>
      <c r="L37" s="608"/>
      <c r="M37" s="608"/>
      <c r="N37" s="608"/>
      <c r="O37" s="608"/>
      <c r="P37" s="608"/>
      <c r="Q37" s="609"/>
      <c r="R37" s="610">
        <v>59404</v>
      </c>
      <c r="S37" s="611"/>
      <c r="T37" s="611"/>
      <c r="U37" s="611"/>
      <c r="V37" s="611"/>
      <c r="W37" s="611"/>
      <c r="X37" s="611"/>
      <c r="Y37" s="612"/>
      <c r="Z37" s="613">
        <v>0.8</v>
      </c>
      <c r="AA37" s="613"/>
      <c r="AB37" s="613"/>
      <c r="AC37" s="613"/>
      <c r="AD37" s="614">
        <v>8279</v>
      </c>
      <c r="AE37" s="614"/>
      <c r="AF37" s="614"/>
      <c r="AG37" s="614"/>
      <c r="AH37" s="614"/>
      <c r="AI37" s="614"/>
      <c r="AJ37" s="614"/>
      <c r="AK37" s="614"/>
      <c r="AL37" s="615">
        <v>0.2</v>
      </c>
      <c r="AM37" s="616"/>
      <c r="AN37" s="616"/>
      <c r="AO37" s="617"/>
      <c r="AQ37" s="676" t="s">
        <v>320</v>
      </c>
      <c r="AR37" s="677"/>
      <c r="AS37" s="677"/>
      <c r="AT37" s="677"/>
      <c r="AU37" s="677"/>
      <c r="AV37" s="677"/>
      <c r="AW37" s="677"/>
      <c r="AX37" s="677"/>
      <c r="AY37" s="678"/>
      <c r="AZ37" s="610">
        <v>35565</v>
      </c>
      <c r="BA37" s="611"/>
      <c r="BB37" s="611"/>
      <c r="BC37" s="611"/>
      <c r="BD37" s="640"/>
      <c r="BE37" s="640"/>
      <c r="BF37" s="656"/>
      <c r="BG37" s="607" t="s">
        <v>321</v>
      </c>
      <c r="BH37" s="608"/>
      <c r="BI37" s="608"/>
      <c r="BJ37" s="608"/>
      <c r="BK37" s="608"/>
      <c r="BL37" s="608"/>
      <c r="BM37" s="608"/>
      <c r="BN37" s="608"/>
      <c r="BO37" s="608"/>
      <c r="BP37" s="608"/>
      <c r="BQ37" s="608"/>
      <c r="BR37" s="608"/>
      <c r="BS37" s="608"/>
      <c r="BT37" s="608"/>
      <c r="BU37" s="609"/>
      <c r="BV37" s="610">
        <v>-99507</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320067</v>
      </c>
      <c r="CS37" s="640"/>
      <c r="CT37" s="640"/>
      <c r="CU37" s="640"/>
      <c r="CV37" s="640"/>
      <c r="CW37" s="640"/>
      <c r="CX37" s="640"/>
      <c r="CY37" s="641"/>
      <c r="CZ37" s="615">
        <v>4.4000000000000004</v>
      </c>
      <c r="DA37" s="642"/>
      <c r="DB37" s="642"/>
      <c r="DC37" s="645"/>
      <c r="DD37" s="619">
        <v>316567</v>
      </c>
      <c r="DE37" s="640"/>
      <c r="DF37" s="640"/>
      <c r="DG37" s="640"/>
      <c r="DH37" s="640"/>
      <c r="DI37" s="640"/>
      <c r="DJ37" s="640"/>
      <c r="DK37" s="641"/>
      <c r="DL37" s="619">
        <v>310077</v>
      </c>
      <c r="DM37" s="640"/>
      <c r="DN37" s="640"/>
      <c r="DO37" s="640"/>
      <c r="DP37" s="640"/>
      <c r="DQ37" s="640"/>
      <c r="DR37" s="640"/>
      <c r="DS37" s="640"/>
      <c r="DT37" s="640"/>
      <c r="DU37" s="640"/>
      <c r="DV37" s="641"/>
      <c r="DW37" s="615">
        <v>8</v>
      </c>
      <c r="DX37" s="642"/>
      <c r="DY37" s="642"/>
      <c r="DZ37" s="642"/>
      <c r="EA37" s="642"/>
      <c r="EB37" s="642"/>
      <c r="EC37" s="643"/>
    </row>
    <row r="38" spans="2:133" ht="11.25" customHeight="1" x14ac:dyDescent="0.15">
      <c r="B38" s="607" t="s">
        <v>323</v>
      </c>
      <c r="C38" s="608"/>
      <c r="D38" s="608"/>
      <c r="E38" s="608"/>
      <c r="F38" s="608"/>
      <c r="G38" s="608"/>
      <c r="H38" s="608"/>
      <c r="I38" s="608"/>
      <c r="J38" s="608"/>
      <c r="K38" s="608"/>
      <c r="L38" s="608"/>
      <c r="M38" s="608"/>
      <c r="N38" s="608"/>
      <c r="O38" s="608"/>
      <c r="P38" s="608"/>
      <c r="Q38" s="609"/>
      <c r="R38" s="610">
        <v>922943</v>
      </c>
      <c r="S38" s="611"/>
      <c r="T38" s="611"/>
      <c r="U38" s="611"/>
      <c r="V38" s="611"/>
      <c r="W38" s="611"/>
      <c r="X38" s="611"/>
      <c r="Y38" s="612"/>
      <c r="Z38" s="613">
        <v>12.1</v>
      </c>
      <c r="AA38" s="613"/>
      <c r="AB38" s="613"/>
      <c r="AC38" s="613"/>
      <c r="AD38" s="614" t="s">
        <v>122</v>
      </c>
      <c r="AE38" s="614"/>
      <c r="AF38" s="614"/>
      <c r="AG38" s="614"/>
      <c r="AH38" s="614"/>
      <c r="AI38" s="614"/>
      <c r="AJ38" s="614"/>
      <c r="AK38" s="614"/>
      <c r="AL38" s="615" t="s">
        <v>122</v>
      </c>
      <c r="AM38" s="616"/>
      <c r="AN38" s="616"/>
      <c r="AO38" s="617"/>
      <c r="AQ38" s="676" t="s">
        <v>324</v>
      </c>
      <c r="AR38" s="677"/>
      <c r="AS38" s="677"/>
      <c r="AT38" s="677"/>
      <c r="AU38" s="677"/>
      <c r="AV38" s="677"/>
      <c r="AW38" s="677"/>
      <c r="AX38" s="677"/>
      <c r="AY38" s="678"/>
      <c r="AZ38" s="610">
        <v>24400</v>
      </c>
      <c r="BA38" s="611"/>
      <c r="BB38" s="611"/>
      <c r="BC38" s="611"/>
      <c r="BD38" s="640"/>
      <c r="BE38" s="640"/>
      <c r="BF38" s="656"/>
      <c r="BG38" s="607" t="s">
        <v>325</v>
      </c>
      <c r="BH38" s="608"/>
      <c r="BI38" s="608"/>
      <c r="BJ38" s="608"/>
      <c r="BK38" s="608"/>
      <c r="BL38" s="608"/>
      <c r="BM38" s="608"/>
      <c r="BN38" s="608"/>
      <c r="BO38" s="608"/>
      <c r="BP38" s="608"/>
      <c r="BQ38" s="608"/>
      <c r="BR38" s="608"/>
      <c r="BS38" s="608"/>
      <c r="BT38" s="608"/>
      <c r="BU38" s="609"/>
      <c r="BV38" s="610">
        <v>1081</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616332</v>
      </c>
      <c r="CS38" s="611"/>
      <c r="CT38" s="611"/>
      <c r="CU38" s="611"/>
      <c r="CV38" s="611"/>
      <c r="CW38" s="611"/>
      <c r="CX38" s="611"/>
      <c r="CY38" s="612"/>
      <c r="CZ38" s="615">
        <v>8.6</v>
      </c>
      <c r="DA38" s="642"/>
      <c r="DB38" s="642"/>
      <c r="DC38" s="645"/>
      <c r="DD38" s="619">
        <v>522550</v>
      </c>
      <c r="DE38" s="611"/>
      <c r="DF38" s="611"/>
      <c r="DG38" s="611"/>
      <c r="DH38" s="611"/>
      <c r="DI38" s="611"/>
      <c r="DJ38" s="611"/>
      <c r="DK38" s="612"/>
      <c r="DL38" s="619">
        <v>413833</v>
      </c>
      <c r="DM38" s="611"/>
      <c r="DN38" s="611"/>
      <c r="DO38" s="611"/>
      <c r="DP38" s="611"/>
      <c r="DQ38" s="611"/>
      <c r="DR38" s="611"/>
      <c r="DS38" s="611"/>
      <c r="DT38" s="611"/>
      <c r="DU38" s="611"/>
      <c r="DV38" s="612"/>
      <c r="DW38" s="615">
        <v>10.6</v>
      </c>
      <c r="DX38" s="642"/>
      <c r="DY38" s="642"/>
      <c r="DZ38" s="642"/>
      <c r="EA38" s="642"/>
      <c r="EB38" s="642"/>
      <c r="EC38" s="643"/>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328</v>
      </c>
      <c r="AR39" s="677"/>
      <c r="AS39" s="677"/>
      <c r="AT39" s="677"/>
      <c r="AU39" s="677"/>
      <c r="AV39" s="677"/>
      <c r="AW39" s="677"/>
      <c r="AX39" s="677"/>
      <c r="AY39" s="678"/>
      <c r="AZ39" s="610">
        <v>3167</v>
      </c>
      <c r="BA39" s="611"/>
      <c r="BB39" s="611"/>
      <c r="BC39" s="611"/>
      <c r="BD39" s="640"/>
      <c r="BE39" s="640"/>
      <c r="BF39" s="656"/>
      <c r="BG39" s="607" t="s">
        <v>329</v>
      </c>
      <c r="BH39" s="608"/>
      <c r="BI39" s="608"/>
      <c r="BJ39" s="608"/>
      <c r="BK39" s="608"/>
      <c r="BL39" s="608"/>
      <c r="BM39" s="608"/>
      <c r="BN39" s="608"/>
      <c r="BO39" s="608"/>
      <c r="BP39" s="608"/>
      <c r="BQ39" s="608"/>
      <c r="BR39" s="608"/>
      <c r="BS39" s="608"/>
      <c r="BT39" s="608"/>
      <c r="BU39" s="609"/>
      <c r="BV39" s="610">
        <v>1553</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158648</v>
      </c>
      <c r="CS39" s="640"/>
      <c r="CT39" s="640"/>
      <c r="CU39" s="640"/>
      <c r="CV39" s="640"/>
      <c r="CW39" s="640"/>
      <c r="CX39" s="640"/>
      <c r="CY39" s="641"/>
      <c r="CZ39" s="615">
        <v>2.2000000000000002</v>
      </c>
      <c r="DA39" s="642"/>
      <c r="DB39" s="642"/>
      <c r="DC39" s="645"/>
      <c r="DD39" s="619">
        <v>35405</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331</v>
      </c>
      <c r="C40" s="608"/>
      <c r="D40" s="608"/>
      <c r="E40" s="608"/>
      <c r="F40" s="608"/>
      <c r="G40" s="608"/>
      <c r="H40" s="608"/>
      <c r="I40" s="608"/>
      <c r="J40" s="608"/>
      <c r="K40" s="608"/>
      <c r="L40" s="608"/>
      <c r="M40" s="608"/>
      <c r="N40" s="608"/>
      <c r="O40" s="608"/>
      <c r="P40" s="608"/>
      <c r="Q40" s="609"/>
      <c r="R40" s="610">
        <v>14843</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6" t="s">
        <v>332</v>
      </c>
      <c r="AR40" s="677"/>
      <c r="AS40" s="677"/>
      <c r="AT40" s="677"/>
      <c r="AU40" s="677"/>
      <c r="AV40" s="677"/>
      <c r="AW40" s="677"/>
      <c r="AX40" s="677"/>
      <c r="AY40" s="678"/>
      <c r="AZ40" s="610" t="s">
        <v>122</v>
      </c>
      <c r="BA40" s="611"/>
      <c r="BB40" s="611"/>
      <c r="BC40" s="611"/>
      <c r="BD40" s="640"/>
      <c r="BE40" s="640"/>
      <c r="BF40" s="656"/>
      <c r="BG40" s="660" t="s">
        <v>333</v>
      </c>
      <c r="BH40" s="661"/>
      <c r="BI40" s="661"/>
      <c r="BJ40" s="661"/>
      <c r="BK40" s="661"/>
      <c r="BL40" s="214"/>
      <c r="BM40" s="608" t="s">
        <v>334</v>
      </c>
      <c r="BN40" s="608"/>
      <c r="BO40" s="608"/>
      <c r="BP40" s="608"/>
      <c r="BQ40" s="608"/>
      <c r="BR40" s="608"/>
      <c r="BS40" s="608"/>
      <c r="BT40" s="608"/>
      <c r="BU40" s="609"/>
      <c r="BV40" s="610">
        <v>85</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6000</v>
      </c>
      <c r="CS40" s="611"/>
      <c r="CT40" s="611"/>
      <c r="CU40" s="611"/>
      <c r="CV40" s="611"/>
      <c r="CW40" s="611"/>
      <c r="CX40" s="611"/>
      <c r="CY40" s="612"/>
      <c r="CZ40" s="615">
        <v>0.1</v>
      </c>
      <c r="DA40" s="642"/>
      <c r="DB40" s="642"/>
      <c r="DC40" s="645"/>
      <c r="DD40" s="619">
        <v>6000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15">
      <c r="B41" s="631" t="s">
        <v>336</v>
      </c>
      <c r="C41" s="632"/>
      <c r="D41" s="632"/>
      <c r="E41" s="632"/>
      <c r="F41" s="632"/>
      <c r="G41" s="632"/>
      <c r="H41" s="632"/>
      <c r="I41" s="632"/>
      <c r="J41" s="632"/>
      <c r="K41" s="632"/>
      <c r="L41" s="632"/>
      <c r="M41" s="632"/>
      <c r="N41" s="632"/>
      <c r="O41" s="632"/>
      <c r="P41" s="632"/>
      <c r="Q41" s="633"/>
      <c r="R41" s="685">
        <v>7643733</v>
      </c>
      <c r="S41" s="686"/>
      <c r="T41" s="686"/>
      <c r="U41" s="686"/>
      <c r="V41" s="686"/>
      <c r="W41" s="686"/>
      <c r="X41" s="686"/>
      <c r="Y41" s="687"/>
      <c r="Z41" s="688">
        <v>100</v>
      </c>
      <c r="AA41" s="688"/>
      <c r="AB41" s="688"/>
      <c r="AC41" s="688"/>
      <c r="AD41" s="689">
        <v>3873983</v>
      </c>
      <c r="AE41" s="689"/>
      <c r="AF41" s="689"/>
      <c r="AG41" s="689"/>
      <c r="AH41" s="689"/>
      <c r="AI41" s="689"/>
      <c r="AJ41" s="689"/>
      <c r="AK41" s="689"/>
      <c r="AL41" s="690">
        <v>100</v>
      </c>
      <c r="AM41" s="670"/>
      <c r="AN41" s="670"/>
      <c r="AO41" s="691"/>
      <c r="AQ41" s="676" t="s">
        <v>337</v>
      </c>
      <c r="AR41" s="677"/>
      <c r="AS41" s="677"/>
      <c r="AT41" s="677"/>
      <c r="AU41" s="677"/>
      <c r="AV41" s="677"/>
      <c r="AW41" s="677"/>
      <c r="AX41" s="677"/>
      <c r="AY41" s="678"/>
      <c r="AZ41" s="610">
        <v>166810</v>
      </c>
      <c r="BA41" s="611"/>
      <c r="BB41" s="611"/>
      <c r="BC41" s="611"/>
      <c r="BD41" s="640"/>
      <c r="BE41" s="640"/>
      <c r="BF41" s="656"/>
      <c r="BG41" s="660"/>
      <c r="BH41" s="661"/>
      <c r="BI41" s="661"/>
      <c r="BJ41" s="661"/>
      <c r="BK41" s="661"/>
      <c r="BL41" s="214"/>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340</v>
      </c>
      <c r="AR42" s="693"/>
      <c r="AS42" s="693"/>
      <c r="AT42" s="693"/>
      <c r="AU42" s="693"/>
      <c r="AV42" s="693"/>
      <c r="AW42" s="693"/>
      <c r="AX42" s="693"/>
      <c r="AY42" s="694"/>
      <c r="AZ42" s="685">
        <v>421955</v>
      </c>
      <c r="BA42" s="686"/>
      <c r="BB42" s="686"/>
      <c r="BC42" s="686"/>
      <c r="BD42" s="669"/>
      <c r="BE42" s="669"/>
      <c r="BF42" s="671"/>
      <c r="BG42" s="662"/>
      <c r="BH42" s="663"/>
      <c r="BI42" s="663"/>
      <c r="BJ42" s="663"/>
      <c r="BK42" s="663"/>
      <c r="BL42" s="215"/>
      <c r="BM42" s="632" t="s">
        <v>341</v>
      </c>
      <c r="BN42" s="632"/>
      <c r="BO42" s="632"/>
      <c r="BP42" s="632"/>
      <c r="BQ42" s="632"/>
      <c r="BR42" s="632"/>
      <c r="BS42" s="632"/>
      <c r="BT42" s="632"/>
      <c r="BU42" s="633"/>
      <c r="BV42" s="685">
        <v>439</v>
      </c>
      <c r="BW42" s="686"/>
      <c r="BX42" s="686"/>
      <c r="BY42" s="686"/>
      <c r="BZ42" s="686"/>
      <c r="CA42" s="686"/>
      <c r="CB42" s="695"/>
      <c r="CD42" s="607" t="s">
        <v>342</v>
      </c>
      <c r="CE42" s="608"/>
      <c r="CF42" s="608"/>
      <c r="CG42" s="608"/>
      <c r="CH42" s="608"/>
      <c r="CI42" s="608"/>
      <c r="CJ42" s="608"/>
      <c r="CK42" s="608"/>
      <c r="CL42" s="608"/>
      <c r="CM42" s="608"/>
      <c r="CN42" s="608"/>
      <c r="CO42" s="608"/>
      <c r="CP42" s="608"/>
      <c r="CQ42" s="609"/>
      <c r="CR42" s="610">
        <v>1280617</v>
      </c>
      <c r="CS42" s="640"/>
      <c r="CT42" s="640"/>
      <c r="CU42" s="640"/>
      <c r="CV42" s="640"/>
      <c r="CW42" s="640"/>
      <c r="CX42" s="640"/>
      <c r="CY42" s="641"/>
      <c r="CZ42" s="615">
        <v>17.8</v>
      </c>
      <c r="DA42" s="642"/>
      <c r="DB42" s="642"/>
      <c r="DC42" s="645"/>
      <c r="DD42" s="619">
        <v>316504</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208" t="s">
        <v>343</v>
      </c>
      <c r="CD43" s="607" t="s">
        <v>344</v>
      </c>
      <c r="CE43" s="608"/>
      <c r="CF43" s="608"/>
      <c r="CG43" s="608"/>
      <c r="CH43" s="608"/>
      <c r="CI43" s="608"/>
      <c r="CJ43" s="608"/>
      <c r="CK43" s="608"/>
      <c r="CL43" s="608"/>
      <c r="CM43" s="608"/>
      <c r="CN43" s="608"/>
      <c r="CO43" s="608"/>
      <c r="CP43" s="608"/>
      <c r="CQ43" s="609"/>
      <c r="CR43" s="610">
        <v>39243</v>
      </c>
      <c r="CS43" s="640"/>
      <c r="CT43" s="640"/>
      <c r="CU43" s="640"/>
      <c r="CV43" s="640"/>
      <c r="CW43" s="640"/>
      <c r="CX43" s="640"/>
      <c r="CY43" s="641"/>
      <c r="CZ43" s="615">
        <v>0.5</v>
      </c>
      <c r="DA43" s="642"/>
      <c r="DB43" s="642"/>
      <c r="DC43" s="645"/>
      <c r="DD43" s="619">
        <v>32743</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1059659</v>
      </c>
      <c r="CS44" s="611"/>
      <c r="CT44" s="611"/>
      <c r="CU44" s="611"/>
      <c r="CV44" s="611"/>
      <c r="CW44" s="611"/>
      <c r="CX44" s="611"/>
      <c r="CY44" s="612"/>
      <c r="CZ44" s="615">
        <v>14.7</v>
      </c>
      <c r="DA44" s="616"/>
      <c r="DB44" s="616"/>
      <c r="DC44" s="622"/>
      <c r="DD44" s="619">
        <v>202798</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451979</v>
      </c>
      <c r="CS45" s="640"/>
      <c r="CT45" s="640"/>
      <c r="CU45" s="640"/>
      <c r="CV45" s="640"/>
      <c r="CW45" s="640"/>
      <c r="CX45" s="640"/>
      <c r="CY45" s="641"/>
      <c r="CZ45" s="615">
        <v>6.3</v>
      </c>
      <c r="DA45" s="642"/>
      <c r="DB45" s="642"/>
      <c r="DC45" s="645"/>
      <c r="DD45" s="619">
        <v>37281</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19"/>
      <c r="CD46" s="650"/>
      <c r="CE46" s="651"/>
      <c r="CF46" s="607" t="s">
        <v>349</v>
      </c>
      <c r="CG46" s="608"/>
      <c r="CH46" s="608"/>
      <c r="CI46" s="608"/>
      <c r="CJ46" s="608"/>
      <c r="CK46" s="608"/>
      <c r="CL46" s="608"/>
      <c r="CM46" s="608"/>
      <c r="CN46" s="608"/>
      <c r="CO46" s="608"/>
      <c r="CP46" s="608"/>
      <c r="CQ46" s="609"/>
      <c r="CR46" s="610">
        <v>590413</v>
      </c>
      <c r="CS46" s="611"/>
      <c r="CT46" s="611"/>
      <c r="CU46" s="611"/>
      <c r="CV46" s="611"/>
      <c r="CW46" s="611"/>
      <c r="CX46" s="611"/>
      <c r="CY46" s="612"/>
      <c r="CZ46" s="615">
        <v>8.1999999999999993</v>
      </c>
      <c r="DA46" s="616"/>
      <c r="DB46" s="616"/>
      <c r="DC46" s="622"/>
      <c r="DD46" s="619">
        <v>161378</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19"/>
      <c r="CD47" s="650"/>
      <c r="CE47" s="651"/>
      <c r="CF47" s="607" t="s">
        <v>350</v>
      </c>
      <c r="CG47" s="608"/>
      <c r="CH47" s="608"/>
      <c r="CI47" s="608"/>
      <c r="CJ47" s="608"/>
      <c r="CK47" s="608"/>
      <c r="CL47" s="608"/>
      <c r="CM47" s="608"/>
      <c r="CN47" s="608"/>
      <c r="CO47" s="608"/>
      <c r="CP47" s="608"/>
      <c r="CQ47" s="609"/>
      <c r="CR47" s="610">
        <v>220958</v>
      </c>
      <c r="CS47" s="640"/>
      <c r="CT47" s="640"/>
      <c r="CU47" s="640"/>
      <c r="CV47" s="640"/>
      <c r="CW47" s="640"/>
      <c r="CX47" s="640"/>
      <c r="CY47" s="641"/>
      <c r="CZ47" s="615">
        <v>3.1</v>
      </c>
      <c r="DA47" s="642"/>
      <c r="DB47" s="642"/>
      <c r="DC47" s="645"/>
      <c r="DD47" s="619">
        <v>113706</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19"/>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19"/>
      <c r="CD49" s="631" t="s">
        <v>352</v>
      </c>
      <c r="CE49" s="632"/>
      <c r="CF49" s="632"/>
      <c r="CG49" s="632"/>
      <c r="CH49" s="632"/>
      <c r="CI49" s="632"/>
      <c r="CJ49" s="632"/>
      <c r="CK49" s="632"/>
      <c r="CL49" s="632"/>
      <c r="CM49" s="632"/>
      <c r="CN49" s="632"/>
      <c r="CO49" s="632"/>
      <c r="CP49" s="632"/>
      <c r="CQ49" s="633"/>
      <c r="CR49" s="685">
        <v>7196021</v>
      </c>
      <c r="CS49" s="669"/>
      <c r="CT49" s="669"/>
      <c r="CU49" s="669"/>
      <c r="CV49" s="669"/>
      <c r="CW49" s="669"/>
      <c r="CX49" s="669"/>
      <c r="CY49" s="698"/>
      <c r="CZ49" s="690">
        <v>100</v>
      </c>
      <c r="DA49" s="699"/>
      <c r="DB49" s="699"/>
      <c r="DC49" s="700"/>
      <c r="DD49" s="701">
        <v>4915652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D0CjLvK7SmK4ZDUNxk1eaWp9+RDdfXbVbmGSLXCH7GExWvlhv4jkxdUlWEXVUJJ18wWvZi1AGVMQAkPbjPpYdQ==" saltValue="810PUpxmYcLkMlwi+UpZ3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0" orientation="landscape" cellComments="asDisplayed" horizont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sqref="A1:XFD1"/>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375</v>
      </c>
      <c r="C7" s="737"/>
      <c r="D7" s="737"/>
      <c r="E7" s="737"/>
      <c r="F7" s="737"/>
      <c r="G7" s="737"/>
      <c r="H7" s="737"/>
      <c r="I7" s="737"/>
      <c r="J7" s="737"/>
      <c r="K7" s="737"/>
      <c r="L7" s="737"/>
      <c r="M7" s="737"/>
      <c r="N7" s="737"/>
      <c r="O7" s="737"/>
      <c r="P7" s="738"/>
      <c r="Q7" s="739">
        <v>7644</v>
      </c>
      <c r="R7" s="740"/>
      <c r="S7" s="740"/>
      <c r="T7" s="740"/>
      <c r="U7" s="740"/>
      <c r="V7" s="740">
        <v>7196</v>
      </c>
      <c r="W7" s="740"/>
      <c r="X7" s="740"/>
      <c r="Y7" s="740"/>
      <c r="Z7" s="740"/>
      <c r="AA7" s="740"/>
      <c r="AB7" s="740"/>
      <c r="AC7" s="740"/>
      <c r="AD7" s="740"/>
      <c r="AE7" s="741"/>
      <c r="AF7" s="742">
        <v>398</v>
      </c>
      <c r="AG7" s="743"/>
      <c r="AH7" s="743"/>
      <c r="AI7" s="743"/>
      <c r="AJ7" s="744"/>
      <c r="AK7" s="745">
        <v>815</v>
      </c>
      <c r="AL7" s="746"/>
      <c r="AM7" s="746"/>
      <c r="AN7" s="746"/>
      <c r="AO7" s="746"/>
      <c r="AP7" s="746">
        <v>13255</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562</v>
      </c>
      <c r="BT7" s="734"/>
      <c r="BU7" s="734"/>
      <c r="BV7" s="734"/>
      <c r="BW7" s="734"/>
      <c r="BX7" s="734"/>
      <c r="BY7" s="734"/>
      <c r="BZ7" s="734"/>
      <c r="CA7" s="734"/>
      <c r="CB7" s="734"/>
      <c r="CC7" s="734"/>
      <c r="CD7" s="734"/>
      <c r="CE7" s="734"/>
      <c r="CF7" s="734"/>
      <c r="CG7" s="749"/>
      <c r="CH7" s="730">
        <v>22</v>
      </c>
      <c r="CI7" s="731"/>
      <c r="CJ7" s="731"/>
      <c r="CK7" s="731"/>
      <c r="CL7" s="732"/>
      <c r="CM7" s="730">
        <v>18</v>
      </c>
      <c r="CN7" s="731"/>
      <c r="CO7" s="731"/>
      <c r="CP7" s="731"/>
      <c r="CQ7" s="732"/>
      <c r="CR7" s="730">
        <v>30</v>
      </c>
      <c r="CS7" s="731"/>
      <c r="CT7" s="731"/>
      <c r="CU7" s="731"/>
      <c r="CV7" s="732"/>
      <c r="CW7" s="730" t="s">
        <v>564</v>
      </c>
      <c r="CX7" s="731"/>
      <c r="CY7" s="731"/>
      <c r="CZ7" s="731"/>
      <c r="DA7" s="732"/>
      <c r="DB7" s="730" t="s">
        <v>564</v>
      </c>
      <c r="DC7" s="731"/>
      <c r="DD7" s="731"/>
      <c r="DE7" s="731"/>
      <c r="DF7" s="732"/>
      <c r="DG7" s="730" t="s">
        <v>564</v>
      </c>
      <c r="DH7" s="731"/>
      <c r="DI7" s="731"/>
      <c r="DJ7" s="731"/>
      <c r="DK7" s="732"/>
      <c r="DL7" s="730" t="s">
        <v>564</v>
      </c>
      <c r="DM7" s="731"/>
      <c r="DN7" s="731"/>
      <c r="DO7" s="731"/>
      <c r="DP7" s="732"/>
      <c r="DQ7" s="730" t="s">
        <v>564</v>
      </c>
      <c r="DR7" s="731"/>
      <c r="DS7" s="731"/>
      <c r="DT7" s="731"/>
      <c r="DU7" s="732"/>
      <c r="DV7" s="733"/>
      <c r="DW7" s="734"/>
      <c r="DX7" s="734"/>
      <c r="DY7" s="734"/>
      <c r="DZ7" s="735"/>
      <c r="EA7" s="229"/>
    </row>
    <row r="8" spans="1:131" s="230" customFormat="1" ht="26.25" customHeight="1" x14ac:dyDescent="0.15">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563</v>
      </c>
      <c r="BT8" s="761"/>
      <c r="BU8" s="761"/>
      <c r="BV8" s="761"/>
      <c r="BW8" s="761"/>
      <c r="BX8" s="761"/>
      <c r="BY8" s="761"/>
      <c r="BZ8" s="761"/>
      <c r="CA8" s="761"/>
      <c r="CB8" s="761"/>
      <c r="CC8" s="761"/>
      <c r="CD8" s="761"/>
      <c r="CE8" s="761"/>
      <c r="CF8" s="761"/>
      <c r="CG8" s="762"/>
      <c r="CH8" s="763">
        <v>2</v>
      </c>
      <c r="CI8" s="764"/>
      <c r="CJ8" s="764"/>
      <c r="CK8" s="764"/>
      <c r="CL8" s="765"/>
      <c r="CM8" s="763">
        <v>32</v>
      </c>
      <c r="CN8" s="764"/>
      <c r="CO8" s="764"/>
      <c r="CP8" s="764"/>
      <c r="CQ8" s="765"/>
      <c r="CR8" s="763">
        <v>8</v>
      </c>
      <c r="CS8" s="764"/>
      <c r="CT8" s="764"/>
      <c r="CU8" s="764"/>
      <c r="CV8" s="765"/>
      <c r="CW8" s="763" t="s">
        <v>564</v>
      </c>
      <c r="CX8" s="764"/>
      <c r="CY8" s="764"/>
      <c r="CZ8" s="764"/>
      <c r="DA8" s="765"/>
      <c r="DB8" s="763" t="s">
        <v>564</v>
      </c>
      <c r="DC8" s="764"/>
      <c r="DD8" s="764"/>
      <c r="DE8" s="764"/>
      <c r="DF8" s="765"/>
      <c r="DG8" s="763" t="s">
        <v>564</v>
      </c>
      <c r="DH8" s="764"/>
      <c r="DI8" s="764"/>
      <c r="DJ8" s="764"/>
      <c r="DK8" s="765"/>
      <c r="DL8" s="763" t="s">
        <v>564</v>
      </c>
      <c r="DM8" s="764"/>
      <c r="DN8" s="764"/>
      <c r="DO8" s="764"/>
      <c r="DP8" s="765"/>
      <c r="DQ8" s="763" t="s">
        <v>564</v>
      </c>
      <c r="DR8" s="764"/>
      <c r="DS8" s="764"/>
      <c r="DT8" s="764"/>
      <c r="DU8" s="765"/>
      <c r="DV8" s="760"/>
      <c r="DW8" s="761"/>
      <c r="DX8" s="761"/>
      <c r="DY8" s="761"/>
      <c r="DZ8" s="766"/>
      <c r="EA8" s="229"/>
    </row>
    <row r="9" spans="1:131" s="230" customFormat="1" ht="26.25" customHeight="1" x14ac:dyDescent="0.15">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377</v>
      </c>
      <c r="B23" s="776" t="s">
        <v>378</v>
      </c>
      <c r="C23" s="777"/>
      <c r="D23" s="777"/>
      <c r="E23" s="777"/>
      <c r="F23" s="777"/>
      <c r="G23" s="777"/>
      <c r="H23" s="777"/>
      <c r="I23" s="777"/>
      <c r="J23" s="777"/>
      <c r="K23" s="777"/>
      <c r="L23" s="777"/>
      <c r="M23" s="777"/>
      <c r="N23" s="777"/>
      <c r="O23" s="777"/>
      <c r="P23" s="778"/>
      <c r="Q23" s="779">
        <v>7644</v>
      </c>
      <c r="R23" s="780"/>
      <c r="S23" s="780"/>
      <c r="T23" s="780"/>
      <c r="U23" s="780"/>
      <c r="V23" s="780">
        <v>7196</v>
      </c>
      <c r="W23" s="780"/>
      <c r="X23" s="780"/>
      <c r="Y23" s="780"/>
      <c r="Z23" s="780"/>
      <c r="AA23" s="780"/>
      <c r="AB23" s="780"/>
      <c r="AC23" s="780"/>
      <c r="AD23" s="780"/>
      <c r="AE23" s="781"/>
      <c r="AF23" s="782">
        <v>398</v>
      </c>
      <c r="AG23" s="780"/>
      <c r="AH23" s="780"/>
      <c r="AI23" s="780"/>
      <c r="AJ23" s="783"/>
      <c r="AK23" s="784"/>
      <c r="AL23" s="785"/>
      <c r="AM23" s="785"/>
      <c r="AN23" s="785"/>
      <c r="AO23" s="785"/>
      <c r="AP23" s="780">
        <v>13255</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389</v>
      </c>
      <c r="C28" s="737"/>
      <c r="D28" s="737"/>
      <c r="E28" s="737"/>
      <c r="F28" s="737"/>
      <c r="G28" s="737"/>
      <c r="H28" s="737"/>
      <c r="I28" s="737"/>
      <c r="J28" s="737"/>
      <c r="K28" s="737"/>
      <c r="L28" s="737"/>
      <c r="M28" s="737"/>
      <c r="N28" s="737"/>
      <c r="O28" s="737"/>
      <c r="P28" s="738"/>
      <c r="Q28" s="809">
        <v>995</v>
      </c>
      <c r="R28" s="810"/>
      <c r="S28" s="810"/>
      <c r="T28" s="810"/>
      <c r="U28" s="810"/>
      <c r="V28" s="810">
        <v>995</v>
      </c>
      <c r="W28" s="810"/>
      <c r="X28" s="810"/>
      <c r="Y28" s="810"/>
      <c r="Z28" s="810"/>
      <c r="AA28" s="810" t="s">
        <v>548</v>
      </c>
      <c r="AB28" s="810"/>
      <c r="AC28" s="810"/>
      <c r="AD28" s="810"/>
      <c r="AE28" s="811"/>
      <c r="AF28" s="812" t="s">
        <v>122</v>
      </c>
      <c r="AG28" s="810"/>
      <c r="AH28" s="810"/>
      <c r="AI28" s="810"/>
      <c r="AJ28" s="813"/>
      <c r="AK28" s="814">
        <v>167</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390</v>
      </c>
      <c r="C29" s="768"/>
      <c r="D29" s="768"/>
      <c r="E29" s="768"/>
      <c r="F29" s="768"/>
      <c r="G29" s="768"/>
      <c r="H29" s="768"/>
      <c r="I29" s="768"/>
      <c r="J29" s="768"/>
      <c r="K29" s="768"/>
      <c r="L29" s="768"/>
      <c r="M29" s="768"/>
      <c r="N29" s="768"/>
      <c r="O29" s="768"/>
      <c r="P29" s="769"/>
      <c r="Q29" s="770">
        <v>1270</v>
      </c>
      <c r="R29" s="771"/>
      <c r="S29" s="771"/>
      <c r="T29" s="771"/>
      <c r="U29" s="771"/>
      <c r="V29" s="771">
        <v>1270</v>
      </c>
      <c r="W29" s="771"/>
      <c r="X29" s="771"/>
      <c r="Y29" s="771"/>
      <c r="Z29" s="771"/>
      <c r="AA29" s="771" t="s">
        <v>570</v>
      </c>
      <c r="AB29" s="771"/>
      <c r="AC29" s="771"/>
      <c r="AD29" s="771"/>
      <c r="AE29" s="772"/>
      <c r="AF29" s="773">
        <v>0</v>
      </c>
      <c r="AG29" s="774"/>
      <c r="AH29" s="774"/>
      <c r="AI29" s="774"/>
      <c r="AJ29" s="775"/>
      <c r="AK29" s="821">
        <v>226</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391</v>
      </c>
      <c r="C30" s="768"/>
      <c r="D30" s="768"/>
      <c r="E30" s="768"/>
      <c r="F30" s="768"/>
      <c r="G30" s="768"/>
      <c r="H30" s="768"/>
      <c r="I30" s="768"/>
      <c r="J30" s="768"/>
      <c r="K30" s="768"/>
      <c r="L30" s="768"/>
      <c r="M30" s="768"/>
      <c r="N30" s="768"/>
      <c r="O30" s="768"/>
      <c r="P30" s="769"/>
      <c r="Q30" s="770">
        <v>139</v>
      </c>
      <c r="R30" s="771"/>
      <c r="S30" s="771"/>
      <c r="T30" s="771"/>
      <c r="U30" s="771"/>
      <c r="V30" s="771">
        <v>135</v>
      </c>
      <c r="W30" s="771"/>
      <c r="X30" s="771"/>
      <c r="Y30" s="771"/>
      <c r="Z30" s="771"/>
      <c r="AA30" s="771" t="s">
        <v>570</v>
      </c>
      <c r="AB30" s="771"/>
      <c r="AC30" s="771"/>
      <c r="AD30" s="771"/>
      <c r="AE30" s="772"/>
      <c r="AF30" s="773">
        <v>4</v>
      </c>
      <c r="AG30" s="774"/>
      <c r="AH30" s="774"/>
      <c r="AI30" s="774"/>
      <c r="AJ30" s="775"/>
      <c r="AK30" s="821">
        <v>52</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392</v>
      </c>
      <c r="C31" s="768"/>
      <c r="D31" s="768"/>
      <c r="E31" s="768"/>
      <c r="F31" s="768"/>
      <c r="G31" s="768"/>
      <c r="H31" s="768"/>
      <c r="I31" s="768"/>
      <c r="J31" s="768"/>
      <c r="K31" s="768"/>
      <c r="L31" s="768"/>
      <c r="M31" s="768"/>
      <c r="N31" s="768"/>
      <c r="O31" s="768"/>
      <c r="P31" s="769"/>
      <c r="Q31" s="770">
        <v>132</v>
      </c>
      <c r="R31" s="771"/>
      <c r="S31" s="771"/>
      <c r="T31" s="771"/>
      <c r="U31" s="771"/>
      <c r="V31" s="771">
        <v>126</v>
      </c>
      <c r="W31" s="771"/>
      <c r="X31" s="771"/>
      <c r="Y31" s="771"/>
      <c r="Z31" s="771"/>
      <c r="AA31" s="771">
        <v>6</v>
      </c>
      <c r="AB31" s="771"/>
      <c r="AC31" s="771"/>
      <c r="AD31" s="771"/>
      <c r="AE31" s="772"/>
      <c r="AF31" s="773">
        <v>162</v>
      </c>
      <c r="AG31" s="774"/>
      <c r="AH31" s="774"/>
      <c r="AI31" s="774"/>
      <c r="AJ31" s="775"/>
      <c r="AK31" s="821">
        <v>36</v>
      </c>
      <c r="AL31" s="817"/>
      <c r="AM31" s="817"/>
      <c r="AN31" s="817"/>
      <c r="AO31" s="817"/>
      <c r="AP31" s="817">
        <v>847</v>
      </c>
      <c r="AQ31" s="817"/>
      <c r="AR31" s="817"/>
      <c r="AS31" s="817"/>
      <c r="AT31" s="817"/>
      <c r="AU31" s="817">
        <v>543</v>
      </c>
      <c r="AV31" s="817"/>
      <c r="AW31" s="817"/>
      <c r="AX31" s="817"/>
      <c r="AY31" s="817"/>
      <c r="AZ31" s="818" t="s">
        <v>548</v>
      </c>
      <c r="BA31" s="818"/>
      <c r="BB31" s="818"/>
      <c r="BC31" s="818"/>
      <c r="BD31" s="818"/>
      <c r="BE31" s="819" t="s">
        <v>393</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394</v>
      </c>
      <c r="C32" s="768"/>
      <c r="D32" s="768"/>
      <c r="E32" s="768"/>
      <c r="F32" s="768"/>
      <c r="G32" s="768"/>
      <c r="H32" s="768"/>
      <c r="I32" s="768"/>
      <c r="J32" s="768"/>
      <c r="K32" s="768"/>
      <c r="L32" s="768"/>
      <c r="M32" s="768"/>
      <c r="N32" s="768"/>
      <c r="O32" s="768"/>
      <c r="P32" s="769"/>
      <c r="Q32" s="770">
        <v>46</v>
      </c>
      <c r="R32" s="771"/>
      <c r="S32" s="771"/>
      <c r="T32" s="771"/>
      <c r="U32" s="771"/>
      <c r="V32" s="771">
        <v>40</v>
      </c>
      <c r="W32" s="771"/>
      <c r="X32" s="771"/>
      <c r="Y32" s="771"/>
      <c r="Z32" s="771"/>
      <c r="AA32" s="771">
        <v>6</v>
      </c>
      <c r="AB32" s="771"/>
      <c r="AC32" s="771"/>
      <c r="AD32" s="771"/>
      <c r="AE32" s="772"/>
      <c r="AF32" s="773">
        <v>6</v>
      </c>
      <c r="AG32" s="774"/>
      <c r="AH32" s="774"/>
      <c r="AI32" s="774"/>
      <c r="AJ32" s="775"/>
      <c r="AK32" s="821">
        <v>24</v>
      </c>
      <c r="AL32" s="817"/>
      <c r="AM32" s="817"/>
      <c r="AN32" s="817"/>
      <c r="AO32" s="817"/>
      <c r="AP32" s="817">
        <v>170</v>
      </c>
      <c r="AQ32" s="817"/>
      <c r="AR32" s="817"/>
      <c r="AS32" s="817"/>
      <c r="AT32" s="817"/>
      <c r="AU32" s="817">
        <v>170</v>
      </c>
      <c r="AV32" s="817"/>
      <c r="AW32" s="817"/>
      <c r="AX32" s="817"/>
      <c r="AY32" s="817"/>
      <c r="AZ32" s="818" t="s">
        <v>548</v>
      </c>
      <c r="BA32" s="818"/>
      <c r="BB32" s="818"/>
      <c r="BC32" s="818"/>
      <c r="BD32" s="818"/>
      <c r="BE32" s="819" t="s">
        <v>395</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172</v>
      </c>
      <c r="AG63" s="831"/>
      <c r="AH63" s="831"/>
      <c r="AI63" s="831"/>
      <c r="AJ63" s="832"/>
      <c r="AK63" s="833"/>
      <c r="AL63" s="828"/>
      <c r="AM63" s="828"/>
      <c r="AN63" s="828"/>
      <c r="AO63" s="828"/>
      <c r="AP63" s="831">
        <v>1017</v>
      </c>
      <c r="AQ63" s="831"/>
      <c r="AR63" s="831"/>
      <c r="AS63" s="831"/>
      <c r="AT63" s="831"/>
      <c r="AU63" s="831">
        <v>713</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365</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549</v>
      </c>
      <c r="C68" s="857"/>
      <c r="D68" s="857"/>
      <c r="E68" s="857"/>
      <c r="F68" s="857"/>
      <c r="G68" s="857"/>
      <c r="H68" s="857"/>
      <c r="I68" s="857"/>
      <c r="J68" s="857"/>
      <c r="K68" s="857"/>
      <c r="L68" s="857"/>
      <c r="M68" s="857"/>
      <c r="N68" s="857"/>
      <c r="O68" s="857"/>
      <c r="P68" s="858"/>
      <c r="Q68" s="859">
        <v>1413</v>
      </c>
      <c r="R68" s="853"/>
      <c r="S68" s="853"/>
      <c r="T68" s="853"/>
      <c r="U68" s="853"/>
      <c r="V68" s="853">
        <v>1413</v>
      </c>
      <c r="W68" s="853"/>
      <c r="X68" s="853"/>
      <c r="Y68" s="853"/>
      <c r="Z68" s="853"/>
      <c r="AA68" s="853" t="s">
        <v>561</v>
      </c>
      <c r="AB68" s="853"/>
      <c r="AC68" s="853"/>
      <c r="AD68" s="853"/>
      <c r="AE68" s="853"/>
      <c r="AF68" s="853" t="s">
        <v>561</v>
      </c>
      <c r="AG68" s="853"/>
      <c r="AH68" s="853"/>
      <c r="AI68" s="853"/>
      <c r="AJ68" s="853"/>
      <c r="AK68" s="853" t="s">
        <v>561</v>
      </c>
      <c r="AL68" s="853"/>
      <c r="AM68" s="853"/>
      <c r="AN68" s="853"/>
      <c r="AO68" s="853"/>
      <c r="AP68" s="853">
        <v>5</v>
      </c>
      <c r="AQ68" s="853"/>
      <c r="AR68" s="853"/>
      <c r="AS68" s="853"/>
      <c r="AT68" s="853"/>
      <c r="AU68" s="853" t="s">
        <v>561</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550</v>
      </c>
      <c r="C69" s="861"/>
      <c r="D69" s="861"/>
      <c r="E69" s="861"/>
      <c r="F69" s="861"/>
      <c r="G69" s="861"/>
      <c r="H69" s="861"/>
      <c r="I69" s="861"/>
      <c r="J69" s="861"/>
      <c r="K69" s="861"/>
      <c r="L69" s="861"/>
      <c r="M69" s="861"/>
      <c r="N69" s="861"/>
      <c r="O69" s="861"/>
      <c r="P69" s="862"/>
      <c r="Q69" s="863">
        <v>313</v>
      </c>
      <c r="R69" s="817"/>
      <c r="S69" s="817"/>
      <c r="T69" s="817"/>
      <c r="U69" s="817"/>
      <c r="V69" s="817">
        <v>313</v>
      </c>
      <c r="W69" s="817"/>
      <c r="X69" s="817"/>
      <c r="Y69" s="817"/>
      <c r="Z69" s="817"/>
      <c r="AA69" s="817">
        <v>0</v>
      </c>
      <c r="AB69" s="817"/>
      <c r="AC69" s="817"/>
      <c r="AD69" s="817"/>
      <c r="AE69" s="817"/>
      <c r="AF69" s="817">
        <v>0</v>
      </c>
      <c r="AG69" s="817"/>
      <c r="AH69" s="817"/>
      <c r="AI69" s="817"/>
      <c r="AJ69" s="817"/>
      <c r="AK69" s="817" t="s">
        <v>561</v>
      </c>
      <c r="AL69" s="817"/>
      <c r="AM69" s="817"/>
      <c r="AN69" s="817"/>
      <c r="AO69" s="817"/>
      <c r="AP69" s="817" t="s">
        <v>561</v>
      </c>
      <c r="AQ69" s="817"/>
      <c r="AR69" s="817"/>
      <c r="AS69" s="817"/>
      <c r="AT69" s="817"/>
      <c r="AU69" s="817" t="s">
        <v>561</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551</v>
      </c>
      <c r="C70" s="861"/>
      <c r="D70" s="861"/>
      <c r="E70" s="861"/>
      <c r="F70" s="861"/>
      <c r="G70" s="861"/>
      <c r="H70" s="861"/>
      <c r="I70" s="861"/>
      <c r="J70" s="861"/>
      <c r="K70" s="861"/>
      <c r="L70" s="861"/>
      <c r="M70" s="861"/>
      <c r="N70" s="861"/>
      <c r="O70" s="861"/>
      <c r="P70" s="862"/>
      <c r="Q70" s="863">
        <v>510</v>
      </c>
      <c r="R70" s="817"/>
      <c r="S70" s="817"/>
      <c r="T70" s="817"/>
      <c r="U70" s="817"/>
      <c r="V70" s="817">
        <v>505</v>
      </c>
      <c r="W70" s="817"/>
      <c r="X70" s="817"/>
      <c r="Y70" s="817"/>
      <c r="Z70" s="817"/>
      <c r="AA70" s="817">
        <v>5</v>
      </c>
      <c r="AB70" s="817"/>
      <c r="AC70" s="817"/>
      <c r="AD70" s="817"/>
      <c r="AE70" s="817"/>
      <c r="AF70" s="817">
        <v>5</v>
      </c>
      <c r="AG70" s="817"/>
      <c r="AH70" s="817"/>
      <c r="AI70" s="817"/>
      <c r="AJ70" s="817"/>
      <c r="AK70" s="817" t="s">
        <v>561</v>
      </c>
      <c r="AL70" s="817"/>
      <c r="AM70" s="817"/>
      <c r="AN70" s="817"/>
      <c r="AO70" s="817"/>
      <c r="AP70" s="817" t="s">
        <v>561</v>
      </c>
      <c r="AQ70" s="817"/>
      <c r="AR70" s="817"/>
      <c r="AS70" s="817"/>
      <c r="AT70" s="817"/>
      <c r="AU70" s="817" t="s">
        <v>561</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t="s">
        <v>552</v>
      </c>
      <c r="C71" s="861"/>
      <c r="D71" s="861"/>
      <c r="E71" s="861"/>
      <c r="F71" s="861"/>
      <c r="G71" s="861"/>
      <c r="H71" s="861"/>
      <c r="I71" s="861"/>
      <c r="J71" s="861"/>
      <c r="K71" s="861"/>
      <c r="L71" s="861"/>
      <c r="M71" s="861"/>
      <c r="N71" s="861"/>
      <c r="O71" s="861"/>
      <c r="P71" s="862"/>
      <c r="Q71" s="863">
        <v>579</v>
      </c>
      <c r="R71" s="817"/>
      <c r="S71" s="817"/>
      <c r="T71" s="817"/>
      <c r="U71" s="817"/>
      <c r="V71" s="817">
        <v>498</v>
      </c>
      <c r="W71" s="817"/>
      <c r="X71" s="817"/>
      <c r="Y71" s="817"/>
      <c r="Z71" s="817"/>
      <c r="AA71" s="817">
        <v>81</v>
      </c>
      <c r="AB71" s="817"/>
      <c r="AC71" s="817"/>
      <c r="AD71" s="817"/>
      <c r="AE71" s="817"/>
      <c r="AF71" s="817">
        <v>81</v>
      </c>
      <c r="AG71" s="817"/>
      <c r="AH71" s="817"/>
      <c r="AI71" s="817"/>
      <c r="AJ71" s="817"/>
      <c r="AK71" s="817" t="s">
        <v>561</v>
      </c>
      <c r="AL71" s="817"/>
      <c r="AM71" s="817"/>
      <c r="AN71" s="817"/>
      <c r="AO71" s="817"/>
      <c r="AP71" s="817" t="s">
        <v>561</v>
      </c>
      <c r="AQ71" s="817"/>
      <c r="AR71" s="817"/>
      <c r="AS71" s="817"/>
      <c r="AT71" s="817"/>
      <c r="AU71" s="817" t="s">
        <v>561</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t="s">
        <v>553</v>
      </c>
      <c r="C72" s="861"/>
      <c r="D72" s="861"/>
      <c r="E72" s="861"/>
      <c r="F72" s="861"/>
      <c r="G72" s="861"/>
      <c r="H72" s="861"/>
      <c r="I72" s="861"/>
      <c r="J72" s="861"/>
      <c r="K72" s="861"/>
      <c r="L72" s="861"/>
      <c r="M72" s="861"/>
      <c r="N72" s="861"/>
      <c r="O72" s="861"/>
      <c r="P72" s="862"/>
      <c r="Q72" s="863">
        <v>26</v>
      </c>
      <c r="R72" s="817"/>
      <c r="S72" s="817"/>
      <c r="T72" s="817"/>
      <c r="U72" s="817"/>
      <c r="V72" s="817">
        <v>26</v>
      </c>
      <c r="W72" s="817"/>
      <c r="X72" s="817"/>
      <c r="Y72" s="817"/>
      <c r="Z72" s="817"/>
      <c r="AA72" s="817">
        <v>0</v>
      </c>
      <c r="AB72" s="817"/>
      <c r="AC72" s="817"/>
      <c r="AD72" s="817"/>
      <c r="AE72" s="817"/>
      <c r="AF72" s="817">
        <v>0</v>
      </c>
      <c r="AG72" s="817"/>
      <c r="AH72" s="817"/>
      <c r="AI72" s="817"/>
      <c r="AJ72" s="817"/>
      <c r="AK72" s="817" t="s">
        <v>561</v>
      </c>
      <c r="AL72" s="817"/>
      <c r="AM72" s="817"/>
      <c r="AN72" s="817"/>
      <c r="AO72" s="817"/>
      <c r="AP72" s="817">
        <v>23</v>
      </c>
      <c r="AQ72" s="817"/>
      <c r="AR72" s="817"/>
      <c r="AS72" s="817"/>
      <c r="AT72" s="817"/>
      <c r="AU72" s="817">
        <v>1</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t="s">
        <v>554</v>
      </c>
      <c r="C73" s="861"/>
      <c r="D73" s="861"/>
      <c r="E73" s="861"/>
      <c r="F73" s="861"/>
      <c r="G73" s="861"/>
      <c r="H73" s="861"/>
      <c r="I73" s="861"/>
      <c r="J73" s="861"/>
      <c r="K73" s="861"/>
      <c r="L73" s="861"/>
      <c r="M73" s="861"/>
      <c r="N73" s="861"/>
      <c r="O73" s="861"/>
      <c r="P73" s="862"/>
      <c r="Q73" s="863">
        <v>124</v>
      </c>
      <c r="R73" s="817"/>
      <c r="S73" s="817"/>
      <c r="T73" s="817"/>
      <c r="U73" s="817"/>
      <c r="V73" s="817">
        <v>124</v>
      </c>
      <c r="W73" s="817"/>
      <c r="X73" s="817"/>
      <c r="Y73" s="817"/>
      <c r="Z73" s="817"/>
      <c r="AA73" s="817" t="s">
        <v>561</v>
      </c>
      <c r="AB73" s="817"/>
      <c r="AC73" s="817"/>
      <c r="AD73" s="817"/>
      <c r="AE73" s="817"/>
      <c r="AF73" s="817" t="s">
        <v>561</v>
      </c>
      <c r="AG73" s="817"/>
      <c r="AH73" s="817"/>
      <c r="AI73" s="817"/>
      <c r="AJ73" s="817"/>
      <c r="AK73" s="817" t="s">
        <v>561</v>
      </c>
      <c r="AL73" s="817"/>
      <c r="AM73" s="817"/>
      <c r="AN73" s="817"/>
      <c r="AO73" s="817"/>
      <c r="AP73" s="817" t="s">
        <v>561</v>
      </c>
      <c r="AQ73" s="817"/>
      <c r="AR73" s="817"/>
      <c r="AS73" s="817"/>
      <c r="AT73" s="817"/>
      <c r="AU73" s="817" t="s">
        <v>561</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t="s">
        <v>555</v>
      </c>
      <c r="C74" s="861"/>
      <c r="D74" s="861"/>
      <c r="E74" s="861"/>
      <c r="F74" s="861"/>
      <c r="G74" s="861"/>
      <c r="H74" s="861"/>
      <c r="I74" s="861"/>
      <c r="J74" s="861"/>
      <c r="K74" s="861"/>
      <c r="L74" s="861"/>
      <c r="M74" s="861"/>
      <c r="N74" s="861"/>
      <c r="O74" s="861"/>
      <c r="P74" s="862"/>
      <c r="Q74" s="863">
        <v>40</v>
      </c>
      <c r="R74" s="817"/>
      <c r="S74" s="817"/>
      <c r="T74" s="817"/>
      <c r="U74" s="817"/>
      <c r="V74" s="817">
        <v>40</v>
      </c>
      <c r="W74" s="817"/>
      <c r="X74" s="817"/>
      <c r="Y74" s="817"/>
      <c r="Z74" s="817"/>
      <c r="AA74" s="817" t="s">
        <v>561</v>
      </c>
      <c r="AB74" s="817"/>
      <c r="AC74" s="817"/>
      <c r="AD74" s="817"/>
      <c r="AE74" s="817"/>
      <c r="AF74" s="817" t="s">
        <v>561</v>
      </c>
      <c r="AG74" s="817"/>
      <c r="AH74" s="817"/>
      <c r="AI74" s="817"/>
      <c r="AJ74" s="817"/>
      <c r="AK74" s="817" t="s">
        <v>561</v>
      </c>
      <c r="AL74" s="817"/>
      <c r="AM74" s="817"/>
      <c r="AN74" s="817"/>
      <c r="AO74" s="817"/>
      <c r="AP74" s="817" t="s">
        <v>561</v>
      </c>
      <c r="AQ74" s="817"/>
      <c r="AR74" s="817"/>
      <c r="AS74" s="817"/>
      <c r="AT74" s="817"/>
      <c r="AU74" s="817" t="s">
        <v>561</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t="s">
        <v>556</v>
      </c>
      <c r="C75" s="861"/>
      <c r="D75" s="861"/>
      <c r="E75" s="861"/>
      <c r="F75" s="861"/>
      <c r="G75" s="861"/>
      <c r="H75" s="861"/>
      <c r="I75" s="861"/>
      <c r="J75" s="861"/>
      <c r="K75" s="861"/>
      <c r="L75" s="861"/>
      <c r="M75" s="861"/>
      <c r="N75" s="861"/>
      <c r="O75" s="861"/>
      <c r="P75" s="862"/>
      <c r="Q75" s="864">
        <v>142</v>
      </c>
      <c r="R75" s="865"/>
      <c r="S75" s="865"/>
      <c r="T75" s="865"/>
      <c r="U75" s="821"/>
      <c r="V75" s="866">
        <v>133</v>
      </c>
      <c r="W75" s="865"/>
      <c r="X75" s="865"/>
      <c r="Y75" s="865"/>
      <c r="Z75" s="821"/>
      <c r="AA75" s="866">
        <v>9</v>
      </c>
      <c r="AB75" s="865"/>
      <c r="AC75" s="865"/>
      <c r="AD75" s="865"/>
      <c r="AE75" s="821"/>
      <c r="AF75" s="866">
        <v>9</v>
      </c>
      <c r="AG75" s="865"/>
      <c r="AH75" s="865"/>
      <c r="AI75" s="865"/>
      <c r="AJ75" s="821"/>
      <c r="AK75" s="866" t="s">
        <v>561</v>
      </c>
      <c r="AL75" s="865"/>
      <c r="AM75" s="865"/>
      <c r="AN75" s="865"/>
      <c r="AO75" s="821"/>
      <c r="AP75" s="866" t="s">
        <v>561</v>
      </c>
      <c r="AQ75" s="865"/>
      <c r="AR75" s="865"/>
      <c r="AS75" s="865"/>
      <c r="AT75" s="821"/>
      <c r="AU75" s="866" t="s">
        <v>561</v>
      </c>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t="s">
        <v>557</v>
      </c>
      <c r="C76" s="861"/>
      <c r="D76" s="861"/>
      <c r="E76" s="861"/>
      <c r="F76" s="861"/>
      <c r="G76" s="861"/>
      <c r="H76" s="861"/>
      <c r="I76" s="861"/>
      <c r="J76" s="861"/>
      <c r="K76" s="861"/>
      <c r="L76" s="861"/>
      <c r="M76" s="861"/>
      <c r="N76" s="861"/>
      <c r="O76" s="861"/>
      <c r="P76" s="862"/>
      <c r="Q76" s="864">
        <v>3280</v>
      </c>
      <c r="R76" s="865"/>
      <c r="S76" s="865"/>
      <c r="T76" s="865"/>
      <c r="U76" s="821"/>
      <c r="V76" s="866">
        <v>2177</v>
      </c>
      <c r="W76" s="865"/>
      <c r="X76" s="865"/>
      <c r="Y76" s="865"/>
      <c r="Z76" s="821"/>
      <c r="AA76" s="866">
        <v>1103</v>
      </c>
      <c r="AB76" s="865"/>
      <c r="AC76" s="865"/>
      <c r="AD76" s="865"/>
      <c r="AE76" s="821"/>
      <c r="AF76" s="866">
        <v>1103</v>
      </c>
      <c r="AG76" s="865"/>
      <c r="AH76" s="865"/>
      <c r="AI76" s="865"/>
      <c r="AJ76" s="821"/>
      <c r="AK76" s="866">
        <v>2</v>
      </c>
      <c r="AL76" s="865"/>
      <c r="AM76" s="865"/>
      <c r="AN76" s="865"/>
      <c r="AO76" s="821"/>
      <c r="AP76" s="866" t="s">
        <v>561</v>
      </c>
      <c r="AQ76" s="865"/>
      <c r="AR76" s="865"/>
      <c r="AS76" s="865"/>
      <c r="AT76" s="821"/>
      <c r="AU76" s="866" t="s">
        <v>561</v>
      </c>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t="s">
        <v>558</v>
      </c>
      <c r="C77" s="861"/>
      <c r="D77" s="861"/>
      <c r="E77" s="861"/>
      <c r="F77" s="861"/>
      <c r="G77" s="861"/>
      <c r="H77" s="861"/>
      <c r="I77" s="861"/>
      <c r="J77" s="861"/>
      <c r="K77" s="861"/>
      <c r="L77" s="861"/>
      <c r="M77" s="861"/>
      <c r="N77" s="861"/>
      <c r="O77" s="861"/>
      <c r="P77" s="862"/>
      <c r="Q77" s="864">
        <v>6</v>
      </c>
      <c r="R77" s="865"/>
      <c r="S77" s="865"/>
      <c r="T77" s="865"/>
      <c r="U77" s="821"/>
      <c r="V77" s="866">
        <v>6</v>
      </c>
      <c r="W77" s="865"/>
      <c r="X77" s="865"/>
      <c r="Y77" s="865"/>
      <c r="Z77" s="821"/>
      <c r="AA77" s="866">
        <v>0</v>
      </c>
      <c r="AB77" s="865"/>
      <c r="AC77" s="865"/>
      <c r="AD77" s="865"/>
      <c r="AE77" s="821"/>
      <c r="AF77" s="866" t="s">
        <v>561</v>
      </c>
      <c r="AG77" s="865"/>
      <c r="AH77" s="865"/>
      <c r="AI77" s="865"/>
      <c r="AJ77" s="821"/>
      <c r="AK77" s="866" t="s">
        <v>561</v>
      </c>
      <c r="AL77" s="865"/>
      <c r="AM77" s="865"/>
      <c r="AN77" s="865"/>
      <c r="AO77" s="821"/>
      <c r="AP77" s="866" t="s">
        <v>561</v>
      </c>
      <c r="AQ77" s="865"/>
      <c r="AR77" s="865"/>
      <c r="AS77" s="865"/>
      <c r="AT77" s="821"/>
      <c r="AU77" s="866" t="s">
        <v>561</v>
      </c>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t="s">
        <v>559</v>
      </c>
      <c r="C78" s="861"/>
      <c r="D78" s="861"/>
      <c r="E78" s="861"/>
      <c r="F78" s="861"/>
      <c r="G78" s="861"/>
      <c r="H78" s="861"/>
      <c r="I78" s="861"/>
      <c r="J78" s="861"/>
      <c r="K78" s="861"/>
      <c r="L78" s="861"/>
      <c r="M78" s="861"/>
      <c r="N78" s="861"/>
      <c r="O78" s="861"/>
      <c r="P78" s="862"/>
      <c r="Q78" s="863">
        <v>80</v>
      </c>
      <c r="R78" s="817"/>
      <c r="S78" s="817"/>
      <c r="T78" s="817"/>
      <c r="U78" s="817"/>
      <c r="V78" s="817">
        <v>57</v>
      </c>
      <c r="W78" s="817"/>
      <c r="X78" s="817"/>
      <c r="Y78" s="817"/>
      <c r="Z78" s="817"/>
      <c r="AA78" s="817">
        <v>23</v>
      </c>
      <c r="AB78" s="817"/>
      <c r="AC78" s="817"/>
      <c r="AD78" s="817"/>
      <c r="AE78" s="817"/>
      <c r="AF78" s="817">
        <v>23</v>
      </c>
      <c r="AG78" s="817"/>
      <c r="AH78" s="817"/>
      <c r="AI78" s="817"/>
      <c r="AJ78" s="817"/>
      <c r="AK78" s="817" t="s">
        <v>561</v>
      </c>
      <c r="AL78" s="817"/>
      <c r="AM78" s="817"/>
      <c r="AN78" s="817"/>
      <c r="AO78" s="817"/>
      <c r="AP78" s="817" t="s">
        <v>561</v>
      </c>
      <c r="AQ78" s="817"/>
      <c r="AR78" s="817"/>
      <c r="AS78" s="817"/>
      <c r="AT78" s="817"/>
      <c r="AU78" s="817" t="s">
        <v>561</v>
      </c>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t="s">
        <v>560</v>
      </c>
      <c r="C79" s="861"/>
      <c r="D79" s="861"/>
      <c r="E79" s="861"/>
      <c r="F79" s="861"/>
      <c r="G79" s="861"/>
      <c r="H79" s="861"/>
      <c r="I79" s="861"/>
      <c r="J79" s="861"/>
      <c r="K79" s="861"/>
      <c r="L79" s="861"/>
      <c r="M79" s="861"/>
      <c r="N79" s="861"/>
      <c r="O79" s="861"/>
      <c r="P79" s="862"/>
      <c r="Q79" s="863">
        <v>152422</v>
      </c>
      <c r="R79" s="817"/>
      <c r="S79" s="817"/>
      <c r="T79" s="817"/>
      <c r="U79" s="817"/>
      <c r="V79" s="817">
        <v>149637</v>
      </c>
      <c r="W79" s="817"/>
      <c r="X79" s="817"/>
      <c r="Y79" s="817"/>
      <c r="Z79" s="817"/>
      <c r="AA79" s="817">
        <v>2785</v>
      </c>
      <c r="AB79" s="817"/>
      <c r="AC79" s="817"/>
      <c r="AD79" s="817"/>
      <c r="AE79" s="817"/>
      <c r="AF79" s="817">
        <v>2785</v>
      </c>
      <c r="AG79" s="817"/>
      <c r="AH79" s="817"/>
      <c r="AI79" s="817"/>
      <c r="AJ79" s="817"/>
      <c r="AK79" s="817" t="s">
        <v>561</v>
      </c>
      <c r="AL79" s="817"/>
      <c r="AM79" s="817"/>
      <c r="AN79" s="817"/>
      <c r="AO79" s="817"/>
      <c r="AP79" s="817" t="s">
        <v>561</v>
      </c>
      <c r="AQ79" s="817"/>
      <c r="AR79" s="817"/>
      <c r="AS79" s="817"/>
      <c r="AT79" s="817"/>
      <c r="AU79" s="817" t="s">
        <v>561</v>
      </c>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4006</v>
      </c>
      <c r="AG88" s="831"/>
      <c r="AH88" s="831"/>
      <c r="AI88" s="831"/>
      <c r="AJ88" s="831"/>
      <c r="AK88" s="828"/>
      <c r="AL88" s="828"/>
      <c r="AM88" s="828"/>
      <c r="AN88" s="828"/>
      <c r="AO88" s="828"/>
      <c r="AP88" s="831">
        <v>28</v>
      </c>
      <c r="AQ88" s="831"/>
      <c r="AR88" s="831"/>
      <c r="AS88" s="831"/>
      <c r="AT88" s="831"/>
      <c r="AU88" s="831">
        <v>1</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38</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24"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1135092</v>
      </c>
      <c r="AB110" s="887"/>
      <c r="AC110" s="887"/>
      <c r="AD110" s="887"/>
      <c r="AE110" s="888"/>
      <c r="AF110" s="889">
        <v>1200597</v>
      </c>
      <c r="AG110" s="887"/>
      <c r="AH110" s="887"/>
      <c r="AI110" s="887"/>
      <c r="AJ110" s="888"/>
      <c r="AK110" s="889">
        <v>1297737</v>
      </c>
      <c r="AL110" s="887"/>
      <c r="AM110" s="887"/>
      <c r="AN110" s="887"/>
      <c r="AO110" s="888"/>
      <c r="AP110" s="890">
        <v>43.8</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13736692</v>
      </c>
      <c r="BR110" s="918"/>
      <c r="BS110" s="918"/>
      <c r="BT110" s="918"/>
      <c r="BU110" s="918"/>
      <c r="BV110" s="918">
        <v>13590142</v>
      </c>
      <c r="BW110" s="918"/>
      <c r="BX110" s="918"/>
      <c r="BY110" s="918"/>
      <c r="BZ110" s="918"/>
      <c r="CA110" s="918">
        <v>13255039</v>
      </c>
      <c r="CB110" s="918"/>
      <c r="CC110" s="918"/>
      <c r="CD110" s="918"/>
      <c r="CE110" s="918"/>
      <c r="CF110" s="931">
        <v>447.5</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17712</v>
      </c>
      <c r="DH110" s="918"/>
      <c r="DI110" s="918"/>
      <c r="DJ110" s="918"/>
      <c r="DK110" s="918"/>
      <c r="DL110" s="918">
        <v>17157</v>
      </c>
      <c r="DM110" s="918"/>
      <c r="DN110" s="918"/>
      <c r="DO110" s="918"/>
      <c r="DP110" s="918"/>
      <c r="DQ110" s="918">
        <v>16600</v>
      </c>
      <c r="DR110" s="918"/>
      <c r="DS110" s="918"/>
      <c r="DT110" s="918"/>
      <c r="DU110" s="918"/>
      <c r="DV110" s="919">
        <v>0.6</v>
      </c>
      <c r="DW110" s="919"/>
      <c r="DX110" s="919"/>
      <c r="DY110" s="919"/>
      <c r="DZ110" s="920"/>
    </row>
    <row r="111" spans="1:131" s="224"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17712</v>
      </c>
      <c r="BR111" s="913"/>
      <c r="BS111" s="913"/>
      <c r="BT111" s="913"/>
      <c r="BU111" s="913"/>
      <c r="BV111" s="913">
        <v>17157</v>
      </c>
      <c r="BW111" s="913"/>
      <c r="BX111" s="913"/>
      <c r="BY111" s="913"/>
      <c r="BZ111" s="913"/>
      <c r="CA111" s="913">
        <v>16600</v>
      </c>
      <c r="CB111" s="913"/>
      <c r="CC111" s="913"/>
      <c r="CD111" s="913"/>
      <c r="CE111" s="913"/>
      <c r="CF111" s="907">
        <v>0.6</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580096</v>
      </c>
      <c r="BR112" s="913"/>
      <c r="BS112" s="913"/>
      <c r="BT112" s="913"/>
      <c r="BU112" s="913"/>
      <c r="BV112" s="913">
        <v>696444</v>
      </c>
      <c r="BW112" s="913"/>
      <c r="BX112" s="913"/>
      <c r="BY112" s="913"/>
      <c r="BZ112" s="913"/>
      <c r="CA112" s="913">
        <v>713126</v>
      </c>
      <c r="CB112" s="913"/>
      <c r="CC112" s="913"/>
      <c r="CD112" s="913"/>
      <c r="CE112" s="913"/>
      <c r="CF112" s="907">
        <v>24.1</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53165</v>
      </c>
      <c r="AB113" s="925"/>
      <c r="AC113" s="925"/>
      <c r="AD113" s="925"/>
      <c r="AE113" s="926"/>
      <c r="AF113" s="927">
        <v>64653</v>
      </c>
      <c r="AG113" s="925"/>
      <c r="AH113" s="925"/>
      <c r="AI113" s="925"/>
      <c r="AJ113" s="926"/>
      <c r="AK113" s="927">
        <v>49902</v>
      </c>
      <c r="AL113" s="925"/>
      <c r="AM113" s="925"/>
      <c r="AN113" s="925"/>
      <c r="AO113" s="926"/>
      <c r="AP113" s="928">
        <v>1.7</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1789</v>
      </c>
      <c r="BR113" s="913"/>
      <c r="BS113" s="913"/>
      <c r="BT113" s="913"/>
      <c r="BU113" s="913"/>
      <c r="BV113" s="913">
        <v>1162</v>
      </c>
      <c r="BW113" s="913"/>
      <c r="BX113" s="913"/>
      <c r="BY113" s="913"/>
      <c r="BZ113" s="913"/>
      <c r="CA113" s="913">
        <v>559</v>
      </c>
      <c r="CB113" s="913"/>
      <c r="CC113" s="913"/>
      <c r="CD113" s="913"/>
      <c r="CE113" s="913"/>
      <c r="CF113" s="907">
        <v>0</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630</v>
      </c>
      <c r="AB114" s="946"/>
      <c r="AC114" s="946"/>
      <c r="AD114" s="946"/>
      <c r="AE114" s="947"/>
      <c r="AF114" s="948">
        <v>618</v>
      </c>
      <c r="AG114" s="946"/>
      <c r="AH114" s="946"/>
      <c r="AI114" s="946"/>
      <c r="AJ114" s="947"/>
      <c r="AK114" s="948">
        <v>619</v>
      </c>
      <c r="AL114" s="946"/>
      <c r="AM114" s="946"/>
      <c r="AN114" s="946"/>
      <c r="AO114" s="947"/>
      <c r="AP114" s="949">
        <v>0</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826655</v>
      </c>
      <c r="BR114" s="913"/>
      <c r="BS114" s="913"/>
      <c r="BT114" s="913"/>
      <c r="BU114" s="913"/>
      <c r="BV114" s="913">
        <v>805059</v>
      </c>
      <c r="BW114" s="913"/>
      <c r="BX114" s="913"/>
      <c r="BY114" s="913"/>
      <c r="BZ114" s="913"/>
      <c r="CA114" s="913">
        <v>911673</v>
      </c>
      <c r="CB114" s="913"/>
      <c r="CC114" s="913"/>
      <c r="CD114" s="913"/>
      <c r="CE114" s="913"/>
      <c r="CF114" s="907">
        <v>30.8</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122</v>
      </c>
      <c r="AB116" s="946"/>
      <c r="AC116" s="946"/>
      <c r="AD116" s="946"/>
      <c r="AE116" s="947"/>
      <c r="AF116" s="948">
        <v>513</v>
      </c>
      <c r="AG116" s="946"/>
      <c r="AH116" s="946"/>
      <c r="AI116" s="946"/>
      <c r="AJ116" s="947"/>
      <c r="AK116" s="948">
        <v>499</v>
      </c>
      <c r="AL116" s="946"/>
      <c r="AM116" s="946"/>
      <c r="AN116" s="946"/>
      <c r="AO116" s="947"/>
      <c r="AP116" s="949">
        <v>0</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1189009</v>
      </c>
      <c r="AB117" s="966"/>
      <c r="AC117" s="966"/>
      <c r="AD117" s="966"/>
      <c r="AE117" s="967"/>
      <c r="AF117" s="968">
        <v>1266381</v>
      </c>
      <c r="AG117" s="966"/>
      <c r="AH117" s="966"/>
      <c r="AI117" s="966"/>
      <c r="AJ117" s="967"/>
      <c r="AK117" s="968">
        <v>1348757</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4"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178</v>
      </c>
      <c r="BA119" s="247"/>
      <c r="BB119" s="247"/>
      <c r="BC119" s="247"/>
      <c r="BD119" s="247"/>
      <c r="BE119" s="247"/>
      <c r="BF119" s="247"/>
      <c r="BG119" s="247"/>
      <c r="BH119" s="247"/>
      <c r="BI119" s="247"/>
      <c r="BJ119" s="247"/>
      <c r="BK119" s="247"/>
      <c r="BL119" s="247"/>
      <c r="BM119" s="247"/>
      <c r="BN119" s="247"/>
      <c r="BO119" s="964" t="s">
        <v>442</v>
      </c>
      <c r="BP119" s="992"/>
      <c r="BQ119" s="986">
        <v>15162944</v>
      </c>
      <c r="BR119" s="987"/>
      <c r="BS119" s="987"/>
      <c r="BT119" s="987"/>
      <c r="BU119" s="987"/>
      <c r="BV119" s="987">
        <v>15109964</v>
      </c>
      <c r="BW119" s="987"/>
      <c r="BX119" s="987"/>
      <c r="BY119" s="987"/>
      <c r="BZ119" s="987"/>
      <c r="CA119" s="987">
        <v>14896997</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5"/>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4863150</v>
      </c>
      <c r="BR120" s="918"/>
      <c r="BS120" s="918"/>
      <c r="BT120" s="918"/>
      <c r="BU120" s="918"/>
      <c r="BV120" s="918">
        <v>4824802</v>
      </c>
      <c r="BW120" s="918"/>
      <c r="BX120" s="918"/>
      <c r="BY120" s="918"/>
      <c r="BZ120" s="918"/>
      <c r="CA120" s="918">
        <v>4348662</v>
      </c>
      <c r="CB120" s="918"/>
      <c r="CC120" s="918"/>
      <c r="CD120" s="918"/>
      <c r="CE120" s="918"/>
      <c r="CF120" s="931">
        <v>146.80000000000001</v>
      </c>
      <c r="CG120" s="932"/>
      <c r="CH120" s="932"/>
      <c r="CI120" s="932"/>
      <c r="CJ120" s="932"/>
      <c r="CK120" s="993" t="s">
        <v>446</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395784</v>
      </c>
      <c r="DH120" s="918"/>
      <c r="DI120" s="918"/>
      <c r="DJ120" s="918"/>
      <c r="DK120" s="918"/>
      <c r="DL120" s="918">
        <v>522815</v>
      </c>
      <c r="DM120" s="918"/>
      <c r="DN120" s="918"/>
      <c r="DO120" s="918"/>
      <c r="DP120" s="918"/>
      <c r="DQ120" s="918">
        <v>542769</v>
      </c>
      <c r="DR120" s="918"/>
      <c r="DS120" s="918"/>
      <c r="DT120" s="918"/>
      <c r="DU120" s="918"/>
      <c r="DV120" s="919">
        <v>18.3</v>
      </c>
      <c r="DW120" s="919"/>
      <c r="DX120" s="919"/>
      <c r="DY120" s="919"/>
      <c r="DZ120" s="920"/>
    </row>
    <row r="121" spans="1:130" s="224" customFormat="1" ht="26.25" customHeight="1" x14ac:dyDescent="0.15">
      <c r="A121" s="1045"/>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76667</v>
      </c>
      <c r="BR121" s="913"/>
      <c r="BS121" s="913"/>
      <c r="BT121" s="913"/>
      <c r="BU121" s="913"/>
      <c r="BV121" s="913">
        <v>62217</v>
      </c>
      <c r="BW121" s="913"/>
      <c r="BX121" s="913"/>
      <c r="BY121" s="913"/>
      <c r="BZ121" s="913"/>
      <c r="CA121" s="913">
        <v>57013</v>
      </c>
      <c r="CB121" s="913"/>
      <c r="CC121" s="913"/>
      <c r="CD121" s="913"/>
      <c r="CE121" s="913"/>
      <c r="CF121" s="907">
        <v>1.9</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184312</v>
      </c>
      <c r="DH121" s="913"/>
      <c r="DI121" s="913"/>
      <c r="DJ121" s="913"/>
      <c r="DK121" s="913"/>
      <c r="DL121" s="913">
        <v>173629</v>
      </c>
      <c r="DM121" s="913"/>
      <c r="DN121" s="913"/>
      <c r="DO121" s="913"/>
      <c r="DP121" s="913"/>
      <c r="DQ121" s="913">
        <v>170357</v>
      </c>
      <c r="DR121" s="913"/>
      <c r="DS121" s="913"/>
      <c r="DT121" s="913"/>
      <c r="DU121" s="913"/>
      <c r="DV121" s="914">
        <v>5.8</v>
      </c>
      <c r="DW121" s="914"/>
      <c r="DX121" s="914"/>
      <c r="DY121" s="914"/>
      <c r="DZ121" s="915"/>
    </row>
    <row r="122" spans="1:130" s="224" customFormat="1" ht="26.25" customHeight="1" x14ac:dyDescent="0.15">
      <c r="A122" s="1045"/>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11128117</v>
      </c>
      <c r="BR122" s="987"/>
      <c r="BS122" s="987"/>
      <c r="BT122" s="987"/>
      <c r="BU122" s="987"/>
      <c r="BV122" s="987">
        <v>10988767</v>
      </c>
      <c r="BW122" s="987"/>
      <c r="BX122" s="987"/>
      <c r="BY122" s="987"/>
      <c r="BZ122" s="987"/>
      <c r="CA122" s="987">
        <v>10756813</v>
      </c>
      <c r="CB122" s="987"/>
      <c r="CC122" s="987"/>
      <c r="CD122" s="987"/>
      <c r="CE122" s="987"/>
      <c r="CF122" s="1004">
        <v>363.1</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15">
      <c r="A123" s="1045"/>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178</v>
      </c>
      <c r="BA123" s="247"/>
      <c r="BB123" s="247"/>
      <c r="BC123" s="247"/>
      <c r="BD123" s="247"/>
      <c r="BE123" s="247"/>
      <c r="BF123" s="247"/>
      <c r="BG123" s="247"/>
      <c r="BH123" s="247"/>
      <c r="BI123" s="247"/>
      <c r="BJ123" s="247"/>
      <c r="BK123" s="247"/>
      <c r="BL123" s="247"/>
      <c r="BM123" s="247"/>
      <c r="BN123" s="247"/>
      <c r="BO123" s="964" t="s">
        <v>450</v>
      </c>
      <c r="BP123" s="992"/>
      <c r="BQ123" s="1051">
        <v>16067934</v>
      </c>
      <c r="BR123" s="1018"/>
      <c r="BS123" s="1018"/>
      <c r="BT123" s="1018"/>
      <c r="BU123" s="1018"/>
      <c r="BV123" s="1018">
        <v>15875786</v>
      </c>
      <c r="BW123" s="1018"/>
      <c r="BX123" s="1018"/>
      <c r="BY123" s="1018"/>
      <c r="BZ123" s="1018"/>
      <c r="CA123" s="1018">
        <v>15162488</v>
      </c>
      <c r="CB123" s="1018"/>
      <c r="CC123" s="1018"/>
      <c r="CD123" s="1018"/>
      <c r="CE123" s="1018"/>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
      <c r="A124" s="1045"/>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451</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5"/>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5"/>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6"/>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9" t="s">
        <v>457</v>
      </c>
      <c r="AY127" s="1020"/>
      <c r="AZ127" s="1020"/>
      <c r="BA127" s="1020"/>
      <c r="BB127" s="1020"/>
      <c r="BC127" s="1020"/>
      <c r="BD127" s="1020"/>
      <c r="BE127" s="1021"/>
      <c r="BF127" s="1022" t="s">
        <v>458</v>
      </c>
      <c r="BG127" s="1020"/>
      <c r="BH127" s="1020"/>
      <c r="BI127" s="1020"/>
      <c r="BJ127" s="1020"/>
      <c r="BK127" s="1020"/>
      <c r="BL127" s="1021"/>
      <c r="BM127" s="1022" t="s">
        <v>459</v>
      </c>
      <c r="BN127" s="1020"/>
      <c r="BO127" s="1020"/>
      <c r="BP127" s="1020"/>
      <c r="BQ127" s="1020"/>
      <c r="BR127" s="1020"/>
      <c r="BS127" s="1021"/>
      <c r="BT127" s="1022" t="s">
        <v>460</v>
      </c>
      <c r="BU127" s="1020"/>
      <c r="BV127" s="1020"/>
      <c r="BW127" s="1020"/>
      <c r="BX127" s="1020"/>
      <c r="BY127" s="1020"/>
      <c r="BZ127" s="1043"/>
      <c r="CA127" s="226"/>
      <c r="CB127" s="226"/>
      <c r="CC127" s="226"/>
      <c r="CD127" s="249"/>
      <c r="CE127" s="249"/>
      <c r="CF127" s="249"/>
      <c r="CG127" s="226"/>
      <c r="CH127" s="226"/>
      <c r="CI127" s="226"/>
      <c r="CJ127" s="248"/>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9" t="s">
        <v>462</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463</v>
      </c>
      <c r="X128" s="1031"/>
      <c r="Y128" s="1031"/>
      <c r="Z128" s="1032"/>
      <c r="AA128" s="1033">
        <v>14057</v>
      </c>
      <c r="AB128" s="1034"/>
      <c r="AC128" s="1034"/>
      <c r="AD128" s="1034"/>
      <c r="AE128" s="1035"/>
      <c r="AF128" s="1036">
        <v>11429</v>
      </c>
      <c r="AG128" s="1034"/>
      <c r="AH128" s="1034"/>
      <c r="AI128" s="1034"/>
      <c r="AJ128" s="1035"/>
      <c r="AK128" s="1036">
        <v>13870</v>
      </c>
      <c r="AL128" s="1034"/>
      <c r="AM128" s="1034"/>
      <c r="AN128" s="1034"/>
      <c r="AO128" s="1035"/>
      <c r="AP128" s="1037"/>
      <c r="AQ128" s="1038"/>
      <c r="AR128" s="1038"/>
      <c r="AS128" s="1038"/>
      <c r="AT128" s="1039"/>
      <c r="AU128" s="226"/>
      <c r="AV128" s="226"/>
      <c r="AW128" s="226"/>
      <c r="AX128" s="883" t="s">
        <v>464</v>
      </c>
      <c r="AY128" s="884"/>
      <c r="AZ128" s="884"/>
      <c r="BA128" s="884"/>
      <c r="BB128" s="884"/>
      <c r="BC128" s="884"/>
      <c r="BD128" s="884"/>
      <c r="BE128" s="885"/>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49"/>
      <c r="CB128" s="249"/>
      <c r="CC128" s="249"/>
      <c r="CD128" s="249"/>
      <c r="CE128" s="249"/>
      <c r="CF128" s="249"/>
      <c r="CG128" s="226"/>
      <c r="CH128" s="226"/>
      <c r="CI128" s="226"/>
      <c r="CJ128" s="248"/>
      <c r="CK128" s="1011"/>
      <c r="CL128" s="1012"/>
      <c r="CM128" s="1012"/>
      <c r="CN128" s="1012"/>
      <c r="CO128" s="1013"/>
      <c r="CP128" s="1023" t="s">
        <v>465</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3841551</v>
      </c>
      <c r="AB129" s="946"/>
      <c r="AC129" s="946"/>
      <c r="AD129" s="946"/>
      <c r="AE129" s="947"/>
      <c r="AF129" s="948">
        <v>3775986</v>
      </c>
      <c r="AG129" s="946"/>
      <c r="AH129" s="946"/>
      <c r="AI129" s="946"/>
      <c r="AJ129" s="947"/>
      <c r="AK129" s="948">
        <v>3865445</v>
      </c>
      <c r="AL129" s="946"/>
      <c r="AM129" s="946"/>
      <c r="AN129" s="946"/>
      <c r="AO129" s="947"/>
      <c r="AP129" s="1060"/>
      <c r="AQ129" s="1061"/>
      <c r="AR129" s="1061"/>
      <c r="AS129" s="1061"/>
      <c r="AT129" s="1062"/>
      <c r="AU129" s="227"/>
      <c r="AV129" s="227"/>
      <c r="AW129" s="227"/>
      <c r="AX129" s="1052" t="s">
        <v>467</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798963</v>
      </c>
      <c r="AB130" s="946"/>
      <c r="AC130" s="946"/>
      <c r="AD130" s="946"/>
      <c r="AE130" s="947"/>
      <c r="AF130" s="948">
        <v>849888</v>
      </c>
      <c r="AG130" s="946"/>
      <c r="AH130" s="946"/>
      <c r="AI130" s="946"/>
      <c r="AJ130" s="947"/>
      <c r="AK130" s="948">
        <v>903173</v>
      </c>
      <c r="AL130" s="946"/>
      <c r="AM130" s="946"/>
      <c r="AN130" s="946"/>
      <c r="AO130" s="947"/>
      <c r="AP130" s="1060"/>
      <c r="AQ130" s="1061"/>
      <c r="AR130" s="1061"/>
      <c r="AS130" s="1061"/>
      <c r="AT130" s="1062"/>
      <c r="AU130" s="227"/>
      <c r="AV130" s="227"/>
      <c r="AW130" s="227"/>
      <c r="AX130" s="1052" t="s">
        <v>470</v>
      </c>
      <c r="AY130" s="910"/>
      <c r="AZ130" s="910"/>
      <c r="BA130" s="910"/>
      <c r="BB130" s="910"/>
      <c r="BC130" s="910"/>
      <c r="BD130" s="910"/>
      <c r="BE130" s="911"/>
      <c r="BF130" s="1088">
        <v>13.5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3042588</v>
      </c>
      <c r="AB131" s="973"/>
      <c r="AC131" s="973"/>
      <c r="AD131" s="973"/>
      <c r="AE131" s="974"/>
      <c r="AF131" s="972">
        <v>2926098</v>
      </c>
      <c r="AG131" s="973"/>
      <c r="AH131" s="973"/>
      <c r="AI131" s="973"/>
      <c r="AJ131" s="974"/>
      <c r="AK131" s="972">
        <v>2962272</v>
      </c>
      <c r="AL131" s="973"/>
      <c r="AM131" s="973"/>
      <c r="AN131" s="973"/>
      <c r="AO131" s="974"/>
      <c r="AP131" s="1097"/>
      <c r="AQ131" s="1098"/>
      <c r="AR131" s="1098"/>
      <c r="AS131" s="1098"/>
      <c r="AT131" s="1099"/>
      <c r="AU131" s="227"/>
      <c r="AV131" s="227"/>
      <c r="AW131" s="227"/>
      <c r="AX131" s="1070" t="s">
        <v>472</v>
      </c>
      <c r="AY131" s="713"/>
      <c r="AZ131" s="713"/>
      <c r="BA131" s="713"/>
      <c r="BB131" s="713"/>
      <c r="BC131" s="713"/>
      <c r="BD131" s="713"/>
      <c r="BE131" s="1024"/>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12.357539040000001</v>
      </c>
      <c r="AB132" s="1084"/>
      <c r="AC132" s="1084"/>
      <c r="AD132" s="1084"/>
      <c r="AE132" s="1085"/>
      <c r="AF132" s="1086">
        <v>13.843145379999999</v>
      </c>
      <c r="AG132" s="1084"/>
      <c r="AH132" s="1084"/>
      <c r="AI132" s="1084"/>
      <c r="AJ132" s="1085"/>
      <c r="AK132" s="1086">
        <v>14.573746099999999</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11.7</v>
      </c>
      <c r="AB133" s="1067"/>
      <c r="AC133" s="1067"/>
      <c r="AD133" s="1067"/>
      <c r="AE133" s="1068"/>
      <c r="AF133" s="1066">
        <v>12.4</v>
      </c>
      <c r="AG133" s="1067"/>
      <c r="AH133" s="1067"/>
      <c r="AI133" s="1067"/>
      <c r="AJ133" s="1068"/>
      <c r="AK133" s="1066">
        <v>13.5</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T5Idhc1qdtbbza7t/kVT2G1ISlq1GXHcD/w1xBeDpTLHlR/3wGas7OnGFdHNp5aYTXpFSK9UWZz+Yo+ug2UAg==" saltValue="H29BvjvEC23S1Otg2sDnK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27" orientation="landscape" cellComments="asDisplayed" horizontalDpi="3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sqref="A1:XFD1"/>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jiJapb4F9nX8Eza708azCzU/NoUMy/ZA640XcUfHbHM1vpX0Q9ONtTf3+KmLv/8WFOVy1KMhEqqO3fX94p7VpA==" saltValue="4TMZC6c6JY6X3d1mpu6s1w==" spinCount="100000" sheet="1" objects="1" scenarios="1"/>
  <dataConsolidate/>
  <phoneticPr fontId="2"/>
  <printOptions horizontalCentered="1"/>
  <pageMargins left="0" right="0" top="0.39370078740157483" bottom="0.39370078740157483" header="0.19685039370078741" footer="0.19685039370078741"/>
  <pageSetup paperSize="8" scale="64" orientation="landscape" cellComments="asDisplayed" horizont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sqref="A1:XFD1"/>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HaHyRVuWp9QKxzWUJpXkdvDpv7eUlOZzS26WcXDMeHqEXoRD5QtsY/0SRQ6KwwsFAjMsUm8VqzZ0Q0QGGeWwA==" saltValue="8u2t29LuuIZAwHxxrxUaWQ=="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sqref="A1:XFD1"/>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01" t="s">
        <v>479</v>
      </c>
      <c r="AP7" s="265"/>
      <c r="AQ7" s="266" t="s">
        <v>480</v>
      </c>
      <c r="AR7" s="267"/>
    </row>
    <row r="8" spans="1:46" x14ac:dyDescent="0.15">
      <c r="A8" s="259"/>
      <c r="AK8" s="268"/>
      <c r="AL8" s="269"/>
      <c r="AM8" s="269"/>
      <c r="AN8" s="270"/>
      <c r="AO8" s="1102"/>
      <c r="AP8" s="271" t="s">
        <v>481</v>
      </c>
      <c r="AQ8" s="272" t="s">
        <v>482</v>
      </c>
      <c r="AR8" s="273" t="s">
        <v>483</v>
      </c>
    </row>
    <row r="9" spans="1:46" x14ac:dyDescent="0.15">
      <c r="A9" s="259"/>
      <c r="AK9" s="1103" t="s">
        <v>484</v>
      </c>
      <c r="AL9" s="1104"/>
      <c r="AM9" s="1104"/>
      <c r="AN9" s="1105"/>
      <c r="AO9" s="274">
        <v>1196549</v>
      </c>
      <c r="AP9" s="274">
        <v>201405</v>
      </c>
      <c r="AQ9" s="275">
        <v>171003</v>
      </c>
      <c r="AR9" s="276">
        <v>17.8</v>
      </c>
    </row>
    <row r="10" spans="1:46" ht="13.5" customHeight="1" x14ac:dyDescent="0.15">
      <c r="A10" s="259"/>
      <c r="AK10" s="1103" t="s">
        <v>485</v>
      </c>
      <c r="AL10" s="1104"/>
      <c r="AM10" s="1104"/>
      <c r="AN10" s="1105"/>
      <c r="AO10" s="277">
        <v>209398</v>
      </c>
      <c r="AP10" s="277">
        <v>35246</v>
      </c>
      <c r="AQ10" s="278">
        <v>27322</v>
      </c>
      <c r="AR10" s="279">
        <v>29</v>
      </c>
    </row>
    <row r="11" spans="1:46" ht="13.5" customHeight="1" x14ac:dyDescent="0.15">
      <c r="A11" s="259"/>
      <c r="AK11" s="1103" t="s">
        <v>486</v>
      </c>
      <c r="AL11" s="1104"/>
      <c r="AM11" s="1104"/>
      <c r="AN11" s="1105"/>
      <c r="AO11" s="277" t="s">
        <v>487</v>
      </c>
      <c r="AP11" s="277" t="s">
        <v>487</v>
      </c>
      <c r="AQ11" s="278">
        <v>5560</v>
      </c>
      <c r="AR11" s="279" t="s">
        <v>487</v>
      </c>
    </row>
    <row r="12" spans="1:46" ht="13.5" customHeight="1" x14ac:dyDescent="0.15">
      <c r="A12" s="259"/>
      <c r="AK12" s="1103" t="s">
        <v>488</v>
      </c>
      <c r="AL12" s="1104"/>
      <c r="AM12" s="1104"/>
      <c r="AN12" s="1105"/>
      <c r="AO12" s="277" t="s">
        <v>487</v>
      </c>
      <c r="AP12" s="277" t="s">
        <v>487</v>
      </c>
      <c r="AQ12" s="278">
        <v>49</v>
      </c>
      <c r="AR12" s="279" t="s">
        <v>487</v>
      </c>
    </row>
    <row r="13" spans="1:46" ht="13.5" customHeight="1" x14ac:dyDescent="0.15">
      <c r="A13" s="259"/>
      <c r="AK13" s="1103" t="s">
        <v>489</v>
      </c>
      <c r="AL13" s="1104"/>
      <c r="AM13" s="1104"/>
      <c r="AN13" s="1105"/>
      <c r="AO13" s="277">
        <v>55869</v>
      </c>
      <c r="AP13" s="277">
        <v>9404</v>
      </c>
      <c r="AQ13" s="278">
        <v>6397</v>
      </c>
      <c r="AR13" s="279">
        <v>47</v>
      </c>
    </row>
    <row r="14" spans="1:46" ht="13.5" customHeight="1" x14ac:dyDescent="0.15">
      <c r="A14" s="259"/>
      <c r="AK14" s="1103" t="s">
        <v>490</v>
      </c>
      <c r="AL14" s="1104"/>
      <c r="AM14" s="1104"/>
      <c r="AN14" s="1105"/>
      <c r="AO14" s="277">
        <v>39243</v>
      </c>
      <c r="AP14" s="277">
        <v>6605</v>
      </c>
      <c r="AQ14" s="278">
        <v>3603</v>
      </c>
      <c r="AR14" s="279">
        <v>83.3</v>
      </c>
    </row>
    <row r="15" spans="1:46" ht="13.5" customHeight="1" x14ac:dyDescent="0.15">
      <c r="A15" s="259"/>
      <c r="AK15" s="1106" t="s">
        <v>491</v>
      </c>
      <c r="AL15" s="1107"/>
      <c r="AM15" s="1107"/>
      <c r="AN15" s="1108"/>
      <c r="AO15" s="277">
        <v>-67914</v>
      </c>
      <c r="AP15" s="277">
        <v>-11431</v>
      </c>
      <c r="AQ15" s="278">
        <v>-9266</v>
      </c>
      <c r="AR15" s="279">
        <v>23.4</v>
      </c>
    </row>
    <row r="16" spans="1:46" x14ac:dyDescent="0.15">
      <c r="A16" s="259"/>
      <c r="AK16" s="1106" t="s">
        <v>178</v>
      </c>
      <c r="AL16" s="1107"/>
      <c r="AM16" s="1107"/>
      <c r="AN16" s="1108"/>
      <c r="AO16" s="277">
        <v>1433145</v>
      </c>
      <c r="AP16" s="277">
        <v>241230</v>
      </c>
      <c r="AQ16" s="278">
        <v>204668</v>
      </c>
      <c r="AR16" s="279">
        <v>17.899999999999999</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09" t="s">
        <v>496</v>
      </c>
      <c r="AL21" s="1110"/>
      <c r="AM21" s="1110"/>
      <c r="AN21" s="1111"/>
      <c r="AO21" s="289">
        <v>20.7</v>
      </c>
      <c r="AP21" s="290">
        <v>17.07</v>
      </c>
      <c r="AQ21" s="291">
        <v>3.63</v>
      </c>
      <c r="AS21" s="292"/>
      <c r="AT21" s="288"/>
    </row>
    <row r="22" spans="1:46" s="260" customFormat="1" x14ac:dyDescent="0.15">
      <c r="A22" s="288"/>
      <c r="AK22" s="1109" t="s">
        <v>497</v>
      </c>
      <c r="AL22" s="1110"/>
      <c r="AM22" s="1110"/>
      <c r="AN22" s="1111"/>
      <c r="AO22" s="293">
        <v>96.8</v>
      </c>
      <c r="AP22" s="294">
        <v>95.6</v>
      </c>
      <c r="AQ22" s="295">
        <v>1.2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01" t="s">
        <v>479</v>
      </c>
      <c r="AP30" s="265"/>
      <c r="AQ30" s="266" t="s">
        <v>480</v>
      </c>
      <c r="AR30" s="267"/>
    </row>
    <row r="31" spans="1:46" x14ac:dyDescent="0.15">
      <c r="A31" s="259"/>
      <c r="AK31" s="268"/>
      <c r="AL31" s="269"/>
      <c r="AM31" s="269"/>
      <c r="AN31" s="270"/>
      <c r="AO31" s="1102"/>
      <c r="AP31" s="271" t="s">
        <v>481</v>
      </c>
      <c r="AQ31" s="272" t="s">
        <v>482</v>
      </c>
      <c r="AR31" s="273" t="s">
        <v>483</v>
      </c>
    </row>
    <row r="32" spans="1:46" ht="27" customHeight="1" x14ac:dyDescent="0.15">
      <c r="A32" s="259"/>
      <c r="AK32" s="1117" t="s">
        <v>501</v>
      </c>
      <c r="AL32" s="1118"/>
      <c r="AM32" s="1118"/>
      <c r="AN32" s="1119"/>
      <c r="AO32" s="303">
        <v>1297737</v>
      </c>
      <c r="AP32" s="303">
        <v>218437</v>
      </c>
      <c r="AQ32" s="304">
        <v>121688</v>
      </c>
      <c r="AR32" s="305">
        <v>79.5</v>
      </c>
    </row>
    <row r="33" spans="1:46" ht="13.5" customHeight="1" x14ac:dyDescent="0.15">
      <c r="A33" s="259"/>
      <c r="AK33" s="1117" t="s">
        <v>502</v>
      </c>
      <c r="AL33" s="1118"/>
      <c r="AM33" s="1118"/>
      <c r="AN33" s="1119"/>
      <c r="AO33" s="303" t="s">
        <v>487</v>
      </c>
      <c r="AP33" s="303" t="s">
        <v>487</v>
      </c>
      <c r="AQ33" s="304">
        <v>42</v>
      </c>
      <c r="AR33" s="305" t="s">
        <v>487</v>
      </c>
    </row>
    <row r="34" spans="1:46" ht="27" customHeight="1" x14ac:dyDescent="0.15">
      <c r="A34" s="259"/>
      <c r="AK34" s="1117" t="s">
        <v>503</v>
      </c>
      <c r="AL34" s="1118"/>
      <c r="AM34" s="1118"/>
      <c r="AN34" s="1119"/>
      <c r="AO34" s="303" t="s">
        <v>487</v>
      </c>
      <c r="AP34" s="303" t="s">
        <v>487</v>
      </c>
      <c r="AQ34" s="304">
        <v>167</v>
      </c>
      <c r="AR34" s="305" t="s">
        <v>487</v>
      </c>
    </row>
    <row r="35" spans="1:46" ht="27" customHeight="1" x14ac:dyDescent="0.15">
      <c r="A35" s="259"/>
      <c r="AK35" s="1117" t="s">
        <v>504</v>
      </c>
      <c r="AL35" s="1118"/>
      <c r="AM35" s="1118"/>
      <c r="AN35" s="1119"/>
      <c r="AO35" s="303">
        <v>49902</v>
      </c>
      <c r="AP35" s="303">
        <v>8400</v>
      </c>
      <c r="AQ35" s="304">
        <v>24481</v>
      </c>
      <c r="AR35" s="305">
        <v>-65.7</v>
      </c>
    </row>
    <row r="36" spans="1:46" ht="27" customHeight="1" x14ac:dyDescent="0.15">
      <c r="A36" s="259"/>
      <c r="AK36" s="1117" t="s">
        <v>505</v>
      </c>
      <c r="AL36" s="1118"/>
      <c r="AM36" s="1118"/>
      <c r="AN36" s="1119"/>
      <c r="AO36" s="303">
        <v>619</v>
      </c>
      <c r="AP36" s="303">
        <v>104</v>
      </c>
      <c r="AQ36" s="304">
        <v>4187</v>
      </c>
      <c r="AR36" s="305">
        <v>-97.5</v>
      </c>
    </row>
    <row r="37" spans="1:46" ht="13.5" customHeight="1" x14ac:dyDescent="0.15">
      <c r="A37" s="259"/>
      <c r="AK37" s="1117" t="s">
        <v>506</v>
      </c>
      <c r="AL37" s="1118"/>
      <c r="AM37" s="1118"/>
      <c r="AN37" s="1119"/>
      <c r="AO37" s="303" t="s">
        <v>487</v>
      </c>
      <c r="AP37" s="303" t="s">
        <v>487</v>
      </c>
      <c r="AQ37" s="304">
        <v>813</v>
      </c>
      <c r="AR37" s="305" t="s">
        <v>487</v>
      </c>
    </row>
    <row r="38" spans="1:46" ht="27" customHeight="1" x14ac:dyDescent="0.15">
      <c r="A38" s="259"/>
      <c r="AK38" s="1120" t="s">
        <v>507</v>
      </c>
      <c r="AL38" s="1121"/>
      <c r="AM38" s="1121"/>
      <c r="AN38" s="1122"/>
      <c r="AO38" s="306">
        <v>499</v>
      </c>
      <c r="AP38" s="306">
        <v>84</v>
      </c>
      <c r="AQ38" s="307">
        <v>19</v>
      </c>
      <c r="AR38" s="295">
        <v>342.1</v>
      </c>
      <c r="AS38" s="302"/>
    </row>
    <row r="39" spans="1:46" x14ac:dyDescent="0.15">
      <c r="A39" s="259"/>
      <c r="AK39" s="1120" t="s">
        <v>508</v>
      </c>
      <c r="AL39" s="1121"/>
      <c r="AM39" s="1121"/>
      <c r="AN39" s="1122"/>
      <c r="AO39" s="303">
        <v>-13870</v>
      </c>
      <c r="AP39" s="303">
        <v>-2335</v>
      </c>
      <c r="AQ39" s="304">
        <v>-4925</v>
      </c>
      <c r="AR39" s="305">
        <v>-52.6</v>
      </c>
      <c r="AS39" s="302"/>
    </row>
    <row r="40" spans="1:46" ht="27" customHeight="1" x14ac:dyDescent="0.15">
      <c r="A40" s="259"/>
      <c r="AK40" s="1117" t="s">
        <v>509</v>
      </c>
      <c r="AL40" s="1118"/>
      <c r="AM40" s="1118"/>
      <c r="AN40" s="1119"/>
      <c r="AO40" s="303">
        <v>-903173</v>
      </c>
      <c r="AP40" s="303">
        <v>-152024</v>
      </c>
      <c r="AQ40" s="304">
        <v>-96916</v>
      </c>
      <c r="AR40" s="305">
        <v>56.9</v>
      </c>
      <c r="AS40" s="302"/>
    </row>
    <row r="41" spans="1:46" x14ac:dyDescent="0.15">
      <c r="A41" s="259"/>
      <c r="AK41" s="1123" t="s">
        <v>288</v>
      </c>
      <c r="AL41" s="1124"/>
      <c r="AM41" s="1124"/>
      <c r="AN41" s="1125"/>
      <c r="AO41" s="303">
        <v>431714</v>
      </c>
      <c r="AP41" s="303">
        <v>72667</v>
      </c>
      <c r="AQ41" s="304">
        <v>49555</v>
      </c>
      <c r="AR41" s="305">
        <v>46.6</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12" t="s">
        <v>479</v>
      </c>
      <c r="AN49" s="1114" t="s">
        <v>512</v>
      </c>
      <c r="AO49" s="1115"/>
      <c r="AP49" s="1115"/>
      <c r="AQ49" s="1115"/>
      <c r="AR49" s="1116"/>
    </row>
    <row r="50" spans="1:44" x14ac:dyDescent="0.15">
      <c r="A50" s="259"/>
      <c r="AK50" s="317"/>
      <c r="AL50" s="318"/>
      <c r="AM50" s="1113"/>
      <c r="AN50" s="319" t="s">
        <v>513</v>
      </c>
      <c r="AO50" s="320" t="s">
        <v>514</v>
      </c>
      <c r="AP50" s="321" t="s">
        <v>515</v>
      </c>
      <c r="AQ50" s="322" t="s">
        <v>516</v>
      </c>
      <c r="AR50" s="323" t="s">
        <v>517</v>
      </c>
    </row>
    <row r="51" spans="1:44" x14ac:dyDescent="0.15">
      <c r="A51" s="259"/>
      <c r="AK51" s="315" t="s">
        <v>518</v>
      </c>
      <c r="AL51" s="316"/>
      <c r="AM51" s="324">
        <v>1677019</v>
      </c>
      <c r="AN51" s="325">
        <v>250563</v>
      </c>
      <c r="AO51" s="326">
        <v>-39.1</v>
      </c>
      <c r="AP51" s="327">
        <v>190274</v>
      </c>
      <c r="AQ51" s="328">
        <v>13.6</v>
      </c>
      <c r="AR51" s="329">
        <v>-52.7</v>
      </c>
    </row>
    <row r="52" spans="1:44" x14ac:dyDescent="0.15">
      <c r="A52" s="259"/>
      <c r="AK52" s="330"/>
      <c r="AL52" s="331" t="s">
        <v>519</v>
      </c>
      <c r="AM52" s="332">
        <v>1027201</v>
      </c>
      <c r="AN52" s="333">
        <v>153474</v>
      </c>
      <c r="AO52" s="334">
        <v>-52.9</v>
      </c>
      <c r="AP52" s="335">
        <v>88584</v>
      </c>
      <c r="AQ52" s="336">
        <v>7.3</v>
      </c>
      <c r="AR52" s="337">
        <v>-60.2</v>
      </c>
    </row>
    <row r="53" spans="1:44" x14ac:dyDescent="0.15">
      <c r="A53" s="259"/>
      <c r="AK53" s="315" t="s">
        <v>520</v>
      </c>
      <c r="AL53" s="316"/>
      <c r="AM53" s="324">
        <v>5041223</v>
      </c>
      <c r="AN53" s="325">
        <v>778808</v>
      </c>
      <c r="AO53" s="326">
        <v>210.8</v>
      </c>
      <c r="AP53" s="327">
        <v>200194</v>
      </c>
      <c r="AQ53" s="328">
        <v>5.2</v>
      </c>
      <c r="AR53" s="329">
        <v>205.6</v>
      </c>
    </row>
    <row r="54" spans="1:44" x14ac:dyDescent="0.15">
      <c r="A54" s="259"/>
      <c r="AK54" s="330"/>
      <c r="AL54" s="331" t="s">
        <v>519</v>
      </c>
      <c r="AM54" s="332">
        <v>4559348</v>
      </c>
      <c r="AN54" s="333">
        <v>704364</v>
      </c>
      <c r="AO54" s="334">
        <v>358.9</v>
      </c>
      <c r="AP54" s="335">
        <v>106422</v>
      </c>
      <c r="AQ54" s="336">
        <v>20.100000000000001</v>
      </c>
      <c r="AR54" s="337">
        <v>338.8</v>
      </c>
    </row>
    <row r="55" spans="1:44" x14ac:dyDescent="0.15">
      <c r="A55" s="259"/>
      <c r="AK55" s="315" t="s">
        <v>521</v>
      </c>
      <c r="AL55" s="316"/>
      <c r="AM55" s="324">
        <v>1569032</v>
      </c>
      <c r="AN55" s="325">
        <v>249727</v>
      </c>
      <c r="AO55" s="326">
        <v>-67.900000000000006</v>
      </c>
      <c r="AP55" s="327">
        <v>196914</v>
      </c>
      <c r="AQ55" s="328">
        <v>-1.6</v>
      </c>
      <c r="AR55" s="329">
        <v>-66.3</v>
      </c>
    </row>
    <row r="56" spans="1:44" x14ac:dyDescent="0.15">
      <c r="A56" s="259"/>
      <c r="AK56" s="330"/>
      <c r="AL56" s="331" t="s">
        <v>519</v>
      </c>
      <c r="AM56" s="332">
        <v>833858</v>
      </c>
      <c r="AN56" s="333">
        <v>132717</v>
      </c>
      <c r="AO56" s="334">
        <v>-81.2</v>
      </c>
      <c r="AP56" s="335">
        <v>98966</v>
      </c>
      <c r="AQ56" s="336">
        <v>-7</v>
      </c>
      <c r="AR56" s="337">
        <v>-74.2</v>
      </c>
    </row>
    <row r="57" spans="1:44" x14ac:dyDescent="0.15">
      <c r="A57" s="259"/>
      <c r="AK57" s="315" t="s">
        <v>522</v>
      </c>
      <c r="AL57" s="316"/>
      <c r="AM57" s="324">
        <v>1216768</v>
      </c>
      <c r="AN57" s="325">
        <v>199274</v>
      </c>
      <c r="AO57" s="326">
        <v>-20.2</v>
      </c>
      <c r="AP57" s="327">
        <v>204757</v>
      </c>
      <c r="AQ57" s="328">
        <v>4</v>
      </c>
      <c r="AR57" s="329">
        <v>-24.2</v>
      </c>
    </row>
    <row r="58" spans="1:44" x14ac:dyDescent="0.15">
      <c r="A58" s="259"/>
      <c r="AK58" s="330"/>
      <c r="AL58" s="331" t="s">
        <v>519</v>
      </c>
      <c r="AM58" s="332">
        <v>994720</v>
      </c>
      <c r="AN58" s="333">
        <v>162909</v>
      </c>
      <c r="AO58" s="334">
        <v>22.7</v>
      </c>
      <c r="AP58" s="335">
        <v>106071</v>
      </c>
      <c r="AQ58" s="336">
        <v>7.2</v>
      </c>
      <c r="AR58" s="337">
        <v>15.5</v>
      </c>
    </row>
    <row r="59" spans="1:44" x14ac:dyDescent="0.15">
      <c r="A59" s="259"/>
      <c r="AK59" s="315" t="s">
        <v>523</v>
      </c>
      <c r="AL59" s="316"/>
      <c r="AM59" s="324">
        <v>1059659</v>
      </c>
      <c r="AN59" s="325">
        <v>178364</v>
      </c>
      <c r="AO59" s="326">
        <v>-10.5</v>
      </c>
      <c r="AP59" s="327">
        <v>194971</v>
      </c>
      <c r="AQ59" s="328">
        <v>-4.8</v>
      </c>
      <c r="AR59" s="329">
        <v>-5.7</v>
      </c>
    </row>
    <row r="60" spans="1:44" x14ac:dyDescent="0.15">
      <c r="A60" s="259"/>
      <c r="AK60" s="330"/>
      <c r="AL60" s="331" t="s">
        <v>519</v>
      </c>
      <c r="AM60" s="332">
        <v>590413</v>
      </c>
      <c r="AN60" s="333">
        <v>99379</v>
      </c>
      <c r="AO60" s="334">
        <v>-39</v>
      </c>
      <c r="AP60" s="335">
        <v>105966</v>
      </c>
      <c r="AQ60" s="336">
        <v>-0.1</v>
      </c>
      <c r="AR60" s="337">
        <v>-38.9</v>
      </c>
    </row>
    <row r="61" spans="1:44" x14ac:dyDescent="0.15">
      <c r="A61" s="259"/>
      <c r="AK61" s="315" t="s">
        <v>524</v>
      </c>
      <c r="AL61" s="338"/>
      <c r="AM61" s="324">
        <v>2112740</v>
      </c>
      <c r="AN61" s="325">
        <v>331347</v>
      </c>
      <c r="AO61" s="326">
        <v>14.6</v>
      </c>
      <c r="AP61" s="327">
        <v>197422</v>
      </c>
      <c r="AQ61" s="339">
        <v>3.3</v>
      </c>
      <c r="AR61" s="329">
        <v>11.3</v>
      </c>
    </row>
    <row r="62" spans="1:44" x14ac:dyDescent="0.15">
      <c r="A62" s="259"/>
      <c r="AK62" s="330"/>
      <c r="AL62" s="331" t="s">
        <v>519</v>
      </c>
      <c r="AM62" s="332">
        <v>1601108</v>
      </c>
      <c r="AN62" s="333">
        <v>250569</v>
      </c>
      <c r="AO62" s="334">
        <v>41.7</v>
      </c>
      <c r="AP62" s="335">
        <v>101202</v>
      </c>
      <c r="AQ62" s="336">
        <v>5.5</v>
      </c>
      <c r="AR62" s="337">
        <v>36.200000000000003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EeRKB0xP3ytoX/hRuVS352ALZoOVrqfICjc9bJJsKaoM7tldtkXhREuyK1HjNjjZpo2I6+su7W4QCuQSkf96Tg==" saltValue="ksiLJlsOts1fBcQNTHce6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8" scale="85" orientation="landscape" cellComments="asDisplayed" horizont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sqref="A1:XFD1"/>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0E+1ZD93k6vXz8RET3aht0jhixCVTc1psdbqQHIOkRnBsP/an71zTn7rtx/jhnI6raCh5GNCDwkpYevVcf+I5Q==" saltValue="3NE/zJiCouqjCGDW+9ytbw=="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sqref="A1:XFD1"/>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pyOzltj4ER3RJr5OilcxMPVwcBayMrtUx3snMG85pqvTPbJG6jghsHp3O0zB3k7kmATGTbHxwyeuTaT70B2k9Q==" saltValue="FHl/54obDdZiE7498Qqt0Q=="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sqref="A1:XFD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65.63</v>
      </c>
      <c r="G47" s="12">
        <v>55.13</v>
      </c>
      <c r="H47" s="12">
        <v>51.8</v>
      </c>
      <c r="I47" s="12">
        <v>51.2</v>
      </c>
      <c r="J47" s="13">
        <v>45.1</v>
      </c>
    </row>
    <row r="48" spans="2:10" ht="57.75" customHeight="1" x14ac:dyDescent="0.15">
      <c r="B48" s="14"/>
      <c r="C48" s="1128" t="s">
        <v>4</v>
      </c>
      <c r="D48" s="1128"/>
      <c r="E48" s="1129"/>
      <c r="F48" s="15">
        <v>9.75</v>
      </c>
      <c r="G48" s="16">
        <v>12.26</v>
      </c>
      <c r="H48" s="16">
        <v>12.32</v>
      </c>
      <c r="I48" s="16">
        <v>4.0199999999999996</v>
      </c>
      <c r="J48" s="17">
        <v>10.28</v>
      </c>
    </row>
    <row r="49" spans="2:10" ht="57.75" customHeight="1" thickBot="1" x14ac:dyDescent="0.2">
      <c r="B49" s="18"/>
      <c r="C49" s="1130" t="s">
        <v>5</v>
      </c>
      <c r="D49" s="1130"/>
      <c r="E49" s="1131"/>
      <c r="F49" s="19" t="s">
        <v>531</v>
      </c>
      <c r="G49" s="20" t="s">
        <v>532</v>
      </c>
      <c r="H49" s="20">
        <v>16.190000000000001</v>
      </c>
      <c r="I49" s="20" t="s">
        <v>533</v>
      </c>
      <c r="J49" s="21" t="s">
        <v>534</v>
      </c>
    </row>
    <row r="50" spans="2:10" x14ac:dyDescent="0.15"/>
  </sheetData>
  <sheetProtection algorithmName="SHA-512" hashValue="4RJng2FeTkawlZmFWAWQlJMCZlLw0ZJ2ohuzeiU6z2MbxuQNk0tyJXYt1SxS5TeacvpRicbdUgyB7mYdzib4Jg==" saltValue="7A7AX3GpF+PiStZZe3mRi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山中 直人</cp:lastModifiedBy>
  <cp:lastPrinted>2025-03-13T06:55:00Z</cp:lastPrinted>
  <dcterms:created xsi:type="dcterms:W3CDTF">2025-02-19T04:43:27Z</dcterms:created>
  <dcterms:modified xsi:type="dcterms:W3CDTF">2025-09-10T23:47:57Z</dcterms:modified>
  <cp:category/>
</cp:coreProperties>
</file>