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192.168.1.16\Share\03_総務課\総務課\103.財政関係\財政H19.4.1以降\01_調査\R7年度\【R70925〆】令和５年度財政状況資料集の作成について（ＨＰ公表依頼）\"/>
    </mc:Choice>
  </mc:AlternateContent>
  <xr:revisionPtr revIDLastSave="0" documentId="13_ncr:1_{DCC98216-1CE8-4F04-8CE4-970CF2C80FE0}" xr6:coauthVersionLast="47" xr6:coauthVersionMax="47" xr10:uidLastSave="{00000000-0000-0000-0000-000000000000}"/>
  <bookViews>
    <workbookView xWindow="-120" yWindow="-120" windowWidth="19440" windowHeight="14880" tabRatio="766" xr2:uid="{00000000-000D-0000-FFFF-FFFF00000000}"/>
  </bookViews>
  <sheets>
    <sheet name="総括表 " sheetId="20" r:id="rId1"/>
    <sheet name="普通会計の状況" sheetId="11" r:id="rId2"/>
    <sheet name="各会計、関係団体の財政状況及び健全化判断比率" sheetId="19"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externalReferences>
    <externalReference r:id="rId18"/>
    <externalReference r:id="rId19"/>
  </externalReferenc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20" l="1"/>
  <c r="CQ43" i="20"/>
  <c r="CO43" i="20" s="1"/>
  <c r="BY43" i="20"/>
  <c r="BE43" i="20"/>
  <c r="AM43" i="20"/>
  <c r="U43" i="20"/>
  <c r="E43" i="20"/>
  <c r="C43" i="20"/>
  <c r="DG42" i="20"/>
  <c r="CQ42" i="20"/>
  <c r="CO42" i="20" s="1"/>
  <c r="BY42" i="20"/>
  <c r="BE42" i="20"/>
  <c r="AM42" i="20"/>
  <c r="U42" i="20"/>
  <c r="E42" i="20"/>
  <c r="C42" i="20" s="1"/>
  <c r="DG41" i="20"/>
  <c r="CQ41" i="20"/>
  <c r="CO41" i="20" s="1"/>
  <c r="BY41" i="20"/>
  <c r="BE41" i="20"/>
  <c r="AM41" i="20"/>
  <c r="U41" i="20"/>
  <c r="E41" i="20"/>
  <c r="C41" i="20"/>
  <c r="DG40" i="20"/>
  <c r="CQ40" i="20"/>
  <c r="CO40" i="20" s="1"/>
  <c r="BY40" i="20"/>
  <c r="BE40" i="20"/>
  <c r="AM40" i="20"/>
  <c r="U40" i="20"/>
  <c r="E40" i="20"/>
  <c r="C40" i="20" s="1"/>
  <c r="DG39" i="20"/>
  <c r="CQ39" i="20"/>
  <c r="CO39" i="20" s="1"/>
  <c r="BY39" i="20"/>
  <c r="BE39" i="20"/>
  <c r="AM39" i="20"/>
  <c r="U39" i="20"/>
  <c r="E39" i="20"/>
  <c r="C39" i="20"/>
  <c r="DG38" i="20"/>
  <c r="CQ38" i="20"/>
  <c r="CO38" i="20" s="1"/>
  <c r="BY38" i="20"/>
  <c r="BE38" i="20"/>
  <c r="AM38" i="20"/>
  <c r="U38" i="20"/>
  <c r="E38" i="20"/>
  <c r="C38" i="20"/>
  <c r="DG37" i="20"/>
  <c r="CQ37" i="20"/>
  <c r="CO37" i="20"/>
  <c r="BY37" i="20"/>
  <c r="BE37" i="20"/>
  <c r="AM37" i="20"/>
  <c r="U37" i="20"/>
  <c r="E37" i="20"/>
  <c r="DG36" i="20"/>
  <c r="CQ36" i="20"/>
  <c r="CO36" i="20"/>
  <c r="BY36" i="20"/>
  <c r="BE36" i="20"/>
  <c r="AM36" i="20"/>
  <c r="W36" i="20"/>
  <c r="E36" i="20"/>
  <c r="DG35" i="20"/>
  <c r="CQ35" i="20"/>
  <c r="CO35" i="20" s="1"/>
  <c r="BY35" i="20"/>
  <c r="BE35" i="20"/>
  <c r="AO35" i="20"/>
  <c r="W35" i="20"/>
  <c r="E35" i="20"/>
  <c r="DG34" i="20"/>
  <c r="CQ34" i="20"/>
  <c r="CO34" i="20" s="1"/>
  <c r="BY34" i="20"/>
  <c r="BE34" i="20"/>
  <c r="AO34" i="20"/>
  <c r="W34" i="20"/>
  <c r="E34" i="20"/>
  <c r="C34" i="20"/>
  <c r="C35" i="20" l="1"/>
  <c r="C36" i="20" s="1"/>
  <c r="C37" i="20" s="1"/>
  <c r="U34" i="20" l="1"/>
  <c r="U35" i="20" l="1"/>
  <c r="U36" i="20" l="1"/>
  <c r="AM34" i="20" l="1"/>
  <c r="AM35" i="20" s="1"/>
  <c r="BW34" i="20" l="1"/>
  <c r="BW35" i="20" s="1"/>
  <c r="BW36" i="20" s="1"/>
  <c r="BW37" i="20" s="1"/>
  <c r="BW38" i="20" s="1"/>
  <c r="BW39" i="20" s="1"/>
  <c r="BW40" i="20" s="1"/>
  <c r="BW41" i="20" s="1"/>
  <c r="BW42" i="20" s="1"/>
  <c r="BW43" i="2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<sst xmlns="http://schemas.openxmlformats.org/spreadsheetml/2006/main" count="1112" uniqueCount="603">
  <si>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</si>
  <si>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</si>
  <si>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</si>
  <si>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</si>
  <si>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</si>
  <si>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</si>
  <si>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</si>
  <si>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</si>
  <si>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</si>
  <si>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</si>
  <si>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</si>
  <si>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</si>
  <si>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</si>
  <si>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</si>
  <si>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</si>
  <si>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</si>
  <si>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</si>
  <si>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</si>
  <si>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</si>
  <si>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</si>
  <si>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</si>
  <si>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</si>
  <si>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</si>
  <si>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</si>
  <si>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</si>
  <si>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</si>
  <si>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</si>
  <si>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</si>
  <si>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</si>
  <si>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</si>
  <si>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</si>
  <si>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</si>
  <si>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</si>
  <si>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</si>
  <si>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</si>
  <si>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</si>
  <si>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</si>
  <si>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</si>
  <si>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</si>
  <si>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</si>
  <si>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</si>
  <si>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</si>
  <si>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</si>
  <si>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</si>
  <si>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</si>
  <si>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</si>
  <si>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</si>
  <si>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</si>
  <si>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</si>
  <si>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</si>
  <si>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</si>
  <si>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</si>
  <si>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</si>
  <si>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</si>
  <si>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</si>
  <si>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</si>
  <si>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</si>
  <si>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</si>
  <si>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</si>
  <si>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</si>
  <si>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</si>
  <si>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</si>
  <si>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</si>
  <si>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</si>
  <si>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</si>
  <si>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</si>
  <si>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</si>
  <si>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</si>
  <si>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</si>
  <si>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</si>
  <si>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</si>
  <si>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</si>
  <si>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</si>
  <si>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</si>
  <si>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</si>
  <si>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</si>
  <si>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総括表（市町村）</t>
    <rPh sb="0" eb="2">
      <t>ソウカツ</t>
    </rPh>
    <rPh sb="2" eb="3">
      <t>ヒョウ</t>
    </rPh>
    <rPh sb="4" eb="7">
      <t>シチョウソン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</si>
  <si>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</si>
  <si>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</si>
  <si>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</si>
  <si>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</si>
  <si>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</si>
  <si>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</si>
  <si>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経常収支比率</t>
    <rPh sb="0" eb="2">
      <t>ケイジョウ</t>
    </rPh>
    <rPh sb="2" eb="4">
      <t>シュウシ</t>
    </rPh>
    <rPh sb="4" eb="6">
      <t>ヒリツ</t>
    </rPh>
    <phoneticPr fontId="5"/>
  </si>
  <si>
    <t>市町村名</t>
    <rPh sb="0" eb="3">
      <t>シチョウソン</t>
    </rPh>
    <rPh sb="3" eb="4">
      <t>メイ</t>
    </rPh>
    <phoneticPr fontId="5"/>
  </si>
  <si>
    <t>地方交付税種地</t>
    <rPh sb="0" eb="2">
      <t>チホウ</t>
    </rPh>
    <rPh sb="2" eb="5">
      <t>コウフゼイ</t>
    </rPh>
    <rPh sb="5" eb="6">
      <t>シュ</t>
    </rPh>
    <rPh sb="6" eb="7">
      <t>チ</t>
    </rPh>
    <phoneticPr fontId="5"/>
  </si>
  <si>
    <t>財源超過</t>
    <rPh sb="0" eb="2">
      <t>ザイゲン</t>
    </rPh>
    <rPh sb="2" eb="4">
      <t>チョウカ</t>
    </rPh>
    <phoneticPr fontId="5"/>
  </si>
  <si>
    <t>首都</t>
    <rPh sb="0" eb="2">
      <t>シュト</t>
    </rPh>
    <phoneticPr fontId="5"/>
  </si>
  <si>
    <t>標準財政規模</t>
    <rPh sb="0" eb="2">
      <t>ヒョウジュン</t>
    </rPh>
    <rPh sb="2" eb="4">
      <t>ザイセイ</t>
    </rPh>
    <rPh sb="4" eb="6">
      <t>キボ</t>
    </rPh>
    <phoneticPr fontId="5"/>
  </si>
  <si>
    <t>近畿</t>
    <rPh sb="0" eb="2">
      <t>キンキ</t>
    </rPh>
    <phoneticPr fontId="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</si>
  <si>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</si>
  <si>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</si>
  <si>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</si>
  <si>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</si>
  <si>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</si>
  <si>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</si>
  <si>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</si>
  <si>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</si>
  <si>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</si>
  <si>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山振</t>
    <rPh sb="0" eb="1">
      <t>ヤマ</t>
    </rPh>
    <rPh sb="1" eb="2">
      <t>フ</t>
    </rPh>
    <phoneticPr fontId="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</si>
  <si>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</si>
  <si>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</si>
  <si>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</si>
  <si>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</si>
  <si>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</si>
  <si>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</si>
  <si>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</si>
  <si>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　連結実質赤字比率</t>
    <rPh sb="1" eb="3">
      <t>レンケツ</t>
    </rPh>
    <rPh sb="3" eb="5">
      <t>ジッシツ</t>
    </rPh>
    <rPh sb="5" eb="7">
      <t>アカジ</t>
    </rPh>
    <rPh sb="7" eb="9">
      <t>ヒリツ</t>
    </rPh>
    <phoneticPr fontId="5"/>
  </si>
  <si>
    <t>第1次</t>
    <rPh sb="0" eb="1">
      <t>ダイ</t>
    </rPh>
    <rPh sb="2" eb="3">
      <t>ジ</t>
    </rPh>
    <phoneticPr fontId="5"/>
  </si>
  <si>
    <t>指数表選定</t>
    <rPh sb="0" eb="2">
      <t>シスウ</t>
    </rPh>
    <rPh sb="2" eb="3">
      <t>ヒョウ</t>
    </rPh>
    <rPh sb="3" eb="5">
      <t>センテイ</t>
    </rPh>
    <phoneticPr fontId="5"/>
  </si>
  <si>
    <t>　実質公債費比率</t>
    <rPh sb="1" eb="3">
      <t>ジッシツ</t>
    </rPh>
    <rPh sb="3" eb="6">
      <t>コウサイヒ</t>
    </rPh>
    <rPh sb="6" eb="8">
      <t>ヒリツ</t>
    </rPh>
    <phoneticPr fontId="5"/>
  </si>
  <si>
    <t>　将来負担比率</t>
    <rPh sb="1" eb="3">
      <t>ショウライ</t>
    </rPh>
    <rPh sb="3" eb="5">
      <t>フタン</t>
    </rPh>
    <rPh sb="5" eb="7">
      <t>ヒリツ</t>
    </rPh>
    <phoneticPr fontId="5"/>
  </si>
  <si>
    <t>第2次</t>
    <rPh sb="0" eb="1">
      <t>ダイ</t>
    </rPh>
    <rPh sb="2" eb="3">
      <t>ジ</t>
    </rPh>
    <phoneticPr fontId="5"/>
  </si>
  <si>
    <t>増減率  (％)</t>
    <rPh sb="0" eb="2">
      <t>ゾウゲン</t>
    </rPh>
    <rPh sb="2" eb="3">
      <t>リツ</t>
    </rPh>
    <phoneticPr fontId="5"/>
  </si>
  <si>
    <t>第3次</t>
    <rPh sb="0" eb="1">
      <t>ダイ</t>
    </rPh>
    <rPh sb="2" eb="3">
      <t>ジ</t>
    </rPh>
    <phoneticPr fontId="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</si>
  <si>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</si>
  <si>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</si>
  <si>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</si>
  <si>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</si>
  <si>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</si>
  <si>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</si>
  <si>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</si>
  <si>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</si>
  <si>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</si>
  <si>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</si>
  <si>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</si>
  <si>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</si>
  <si>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</si>
  <si>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</si>
  <si>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</si>
  <si>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</si>
  <si>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</si>
  <si>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</si>
  <si>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</si>
  <si>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</si>
  <si>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</si>
  <si>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</si>
  <si>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</si>
  <si>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</si>
  <si>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</si>
  <si>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</si>
  <si>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</si>
  <si>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</si>
  <si>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</si>
  <si>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</si>
  <si>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</si>
  <si>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</si>
  <si>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</si>
  <si>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</si>
  <si>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</si>
  <si>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</si>
  <si>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rPh sb="0" eb="2">
      <t>コウバン</t>
    </rPh>
    <phoneticPr fontId="5"/>
  </si>
  <si>
    <t>会計名</t>
    <rPh sb="0" eb="2">
      <t>カイケイ</t>
    </rPh>
    <rPh sb="2" eb="3">
      <t>メイ</t>
    </rPh>
    <phoneticPr fontId="5"/>
  </si>
  <si>
    <t>団体名</t>
    <rPh sb="0" eb="2">
      <t>ダンタイ</t>
    </rPh>
    <phoneticPr fontId="5"/>
  </si>
  <si>
    <t>（注釈）</t>
    <rPh sb="1" eb="3">
      <t>チュウシャク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</si>
  <si>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</si>
  <si>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</si>
  <si>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</si>
  <si>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※7：人口については、調査対象年度の1月1日現在の住民基本台帳に登載されている人口に基づいている。</t>
    <rPh sb="13" eb="15">
      <t>タイショウ</t>
    </rPh>
    <rPh sb="27" eb="29">
      <t>キホン</t>
    </rPh>
    <rPh sb="42" eb="43">
      <t>モト</t>
    </rPh>
    <phoneticPr fontId="30"/>
  </si>
  <si>
    <t>令和5年度</t>
    <phoneticPr fontId="26"/>
  </si>
  <si>
    <t>高知県越知町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</si>
  <si>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</si>
  <si>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</si>
  <si>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</si>
  <si>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</si>
  <si>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</si>
  <si>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</si>
  <si>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</si>
  <si>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</si>
  <si>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</si>
  <si>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</si>
  <si>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</si>
  <si>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</si>
  <si>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</si>
  <si>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</si>
  <si>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</si>
  <si>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</si>
  <si>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</si>
  <si>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</si>
  <si>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</si>
  <si>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</si>
  <si>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</si>
  <si>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</si>
  <si>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</si>
  <si>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</si>
  <si>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</si>
  <si>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</si>
  <si>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</si>
  <si>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</si>
  <si>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</si>
  <si>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</si>
  <si>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</si>
  <si>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</si>
  <si>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</si>
  <si>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</si>
  <si>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</si>
  <si>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</si>
  <si>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</si>
  <si>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</si>
  <si>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</si>
  <si>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</si>
  <si>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</si>
  <si>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</si>
  <si>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</si>
  <si>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</si>
  <si>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</si>
  <si>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</si>
  <si>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</si>
  <si>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</si>
  <si>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</si>
  <si>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</si>
  <si>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</si>
  <si>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</si>
  <si>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</si>
  <si>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</si>
  <si>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</si>
  <si>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</si>
  <si>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</si>
  <si>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</si>
  <si>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</si>
  <si>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</si>
  <si>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</si>
  <si>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</si>
  <si>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</si>
  <si>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</si>
  <si>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</si>
  <si>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</si>
  <si>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</si>
  <si>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</si>
  <si>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</si>
  <si>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</si>
  <si>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</si>
  <si>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</si>
  <si>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</si>
  <si>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</si>
  <si>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</si>
  <si>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</si>
  <si>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</si>
  <si>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</si>
  <si>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</si>
  <si>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</si>
  <si>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</si>
  <si>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</si>
  <si>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</si>
  <si>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</si>
  <si>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</si>
  <si>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</si>
  <si>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</si>
  <si>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</si>
  <si>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</si>
  <si>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</si>
  <si>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</si>
  <si>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</si>
  <si>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</si>
  <si>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</si>
  <si>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</si>
  <si>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</si>
  <si>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</si>
  <si>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</si>
  <si>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</si>
  <si>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</si>
  <si>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</si>
  <si>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</si>
  <si>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</si>
  <si>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</si>
  <si>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</si>
  <si>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</si>
  <si>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</si>
  <si>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</si>
  <si>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</si>
  <si>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</si>
  <si>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</si>
  <si>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</si>
  <si>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</si>
  <si>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</si>
  <si>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</si>
  <si>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</si>
  <si>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</si>
  <si>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</si>
  <si>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</si>
  <si>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</si>
  <si>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</si>
  <si>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</si>
  <si>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</si>
  <si>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</si>
  <si>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</si>
  <si>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</si>
  <si>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</si>
  <si>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</si>
  <si>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</si>
  <si>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</si>
  <si>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</si>
  <si>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</si>
  <si>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</si>
  <si>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</si>
  <si>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</si>
  <si>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</si>
  <si>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</si>
  <si>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</si>
  <si>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</si>
  <si>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</si>
  <si>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</si>
  <si>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</si>
  <si>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</si>
  <si>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</si>
  <si>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</si>
  <si>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</si>
  <si>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</si>
  <si>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</si>
  <si>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</si>
  <si>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</si>
  <si>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高知県越知町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</si>
  <si>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</si>
  <si>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</si>
  <si>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</si>
  <si>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</si>
  <si>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他会計等
からの
繰入金</t>
    <rPh sb="9" eb="11">
      <t>クリイレ</t>
    </rPh>
    <rPh sb="11" eb="12">
      <t>キン</t>
    </rPh>
    <phoneticPr fontId="32"/>
  </si>
  <si>
    <t>備考</t>
    <rPh sb="0" eb="2">
      <t>ビコウ</t>
    </rPh>
    <phoneticPr fontId="5"/>
  </si>
  <si>
    <t>地方公社・第三セクター等名</t>
    <rPh sb="12" eb="13">
      <t>メイ</t>
    </rPh>
    <phoneticPr fontId="5"/>
  </si>
  <si>
    <t>当該団体からの債務保証に係る債務残高</t>
    <rPh sb="9" eb="11">
      <t>ホショウ</t>
    </rPh>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</si>
  <si>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</si>
  <si>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</si>
  <si>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</si>
  <si>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</si>
  <si>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資金不足
比率</t>
    <rPh sb="0" eb="2">
      <t>シキン</t>
    </rPh>
    <rPh sb="2" eb="4">
      <t>フソク</t>
    </rPh>
    <rPh sb="5" eb="7">
      <t>ヒリツ</t>
    </rPh>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</si>
  <si>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</si>
  <si>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</si>
  <si>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</si>
  <si>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</si>
  <si>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</si>
  <si>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</si>
  <si>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</si>
  <si>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</si>
  <si>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</si>
  <si>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</si>
  <si>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</si>
  <si>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</si>
  <si>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</si>
  <si>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</si>
  <si>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</si>
  <si>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</si>
  <si>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</si>
  <si>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</si>
  <si>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</si>
  <si>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</si>
  <si>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</si>
  <si>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</si>
  <si>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</si>
  <si>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</si>
  <si>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</si>
  <si>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</si>
  <si>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</si>
  <si>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</si>
  <si>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</si>
  <si>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</si>
  <si>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</si>
  <si>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</si>
  <si>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</si>
  <si>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</si>
  <si>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社会福祉法人の施設建設費に係るもの</t>
    <rPh sb="0" eb="2">
      <t>シャカイ</t>
    </rPh>
    <rPh sb="2" eb="4">
      <t>フクシ</t>
    </rPh>
    <rPh sb="4" eb="6">
      <t>ホウジン</t>
    </rPh>
    <rPh sb="7" eb="9">
      <t>シセツ</t>
    </rPh>
    <rPh sb="9" eb="12">
      <t>ケンセツヒ</t>
    </rPh>
    <rPh sb="13" eb="14">
      <t>カカ</t>
    </rPh>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</si>
  <si>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</si>
  <si>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</si>
  <si>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</si>
  <si>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</si>
  <si>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</si>
  <si>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</si>
  <si>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</si>
  <si>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</si>
  <si>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</si>
  <si>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</si>
  <si>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将来負担比率（(Ｅ)－(Ｆ)）／（(Ｃ)－(Ｄ)）×１００</t>
    <rPh sb="0" eb="2">
      <t>ショウライ</t>
    </rPh>
    <rPh sb="2" eb="4">
      <t>フタン</t>
    </rPh>
    <rPh sb="4" eb="6">
      <t>ヒリツ</t>
    </rPh>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</si>
  <si>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</si>
  <si>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</si>
  <si>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</si>
  <si>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</si>
  <si>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</si>
  <si>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</si>
  <si>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特定財源の額</t>
    <rPh sb="0" eb="2">
      <t>トクテイ</t>
    </rPh>
    <rPh sb="2" eb="4">
      <t>ザイゲン</t>
    </rPh>
    <rPh sb="5" eb="6">
      <t>ガク</t>
    </rPh>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</si>
  <si>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</si>
  <si>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</si>
  <si>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</si>
  <si>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</si>
  <si>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実質公債費比率</t>
    <rPh sb="0" eb="2">
      <t>ジッシツ</t>
    </rPh>
    <rPh sb="2" eb="5">
      <t>コウサイヒ</t>
    </rPh>
    <rPh sb="5" eb="7">
      <t>ヒリツ</t>
    </rPh>
    <phoneticPr fontId="21"/>
  </si>
  <si>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</si>
  <si>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</si>
  <si>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</si>
  <si>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</si>
  <si>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</si>
  <si>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</si>
  <si>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</si>
  <si>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</si>
  <si>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</si>
  <si>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</si>
  <si>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</si>
  <si>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</si>
  <si>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</si>
  <si>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</si>
  <si>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</si>
  <si>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</si>
  <si>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</si>
  <si>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</si>
  <si>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</si>
  <si>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</si>
  <si>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</si>
  <si>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</si>
  <si>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</si>
  <si>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</si>
  <si>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</si>
  <si>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</si>
  <si>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</si>
  <si>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</si>
  <si>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</si>
  <si>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</si>
  <si>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</si>
  <si>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</si>
  <si>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</si>
  <si>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</si>
  <si>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</si>
  <si>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</si>
  <si>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</si>
  <si>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</si>
  <si>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</si>
  <si>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</si>
  <si>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</si>
  <si>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</si>
  <si>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</si>
  <si>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</si>
  <si>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</si>
  <si>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</si>
  <si>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</si>
  <si>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</si>
  <si>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</si>
  <si>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</si>
  <si>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</si>
  <si>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</si>
  <si>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</si>
  <si>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</si>
  <si>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</si>
  <si>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</si>
  <si>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</si>
  <si>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</si>
  <si>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</si>
  <si>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2.30</t>
  </si>
  <si>
    <t>▲ 0.45</t>
  </si>
  <si>
    <t>下水道事業会計</t>
  </si>
  <si>
    <t>簡易水道事業会計</t>
  </si>
  <si>
    <t>一般会計</t>
  </si>
  <si>
    <t>介護保険事業特別会計</t>
  </si>
  <si>
    <t>国民健康保険事業特別会計</t>
  </si>
  <si>
    <t>後期高齢者医療特別会計</t>
  </si>
  <si>
    <t>蚕糸資料館事業特別会計</t>
  </si>
  <si>
    <t>横倉山自然の森博物館事業特別会計</t>
  </si>
  <si>
    <t>その他会計（赤字）</t>
  </si>
  <si>
    <t>その他会計（黒字）</t>
  </si>
  <si>
    <t>R01</t>
    <phoneticPr fontId="5"/>
  </si>
  <si>
    <t>R02</t>
    <phoneticPr fontId="5"/>
  </si>
  <si>
    <t>R03</t>
    <phoneticPr fontId="5"/>
  </si>
  <si>
    <t>R04</t>
    <phoneticPr fontId="5"/>
  </si>
  <si>
    <t>R05</t>
    <phoneticPr fontId="5"/>
  </si>
  <si>
    <t>施設等整備基金</t>
    <rPh sb="0" eb="2">
      <t>シセツ</t>
    </rPh>
    <rPh sb="2" eb="3">
      <t>ナド</t>
    </rPh>
    <rPh sb="3" eb="5">
      <t>セイビ</t>
    </rPh>
    <rPh sb="5" eb="7">
      <t>キキン</t>
    </rPh>
    <phoneticPr fontId="5"/>
  </si>
  <si>
    <t>ふるさと応援基金</t>
    <rPh sb="4" eb="6">
      <t>オウエン</t>
    </rPh>
    <rPh sb="6" eb="8">
      <t>キキン</t>
    </rPh>
    <phoneticPr fontId="10"/>
  </si>
  <si>
    <t>地域福祉振興基金</t>
    <rPh sb="0" eb="2">
      <t>チイキ</t>
    </rPh>
    <rPh sb="2" eb="4">
      <t>フクシ</t>
    </rPh>
    <rPh sb="4" eb="6">
      <t>シンコウ</t>
    </rPh>
    <rPh sb="6" eb="8">
      <t>キキン</t>
    </rPh>
    <phoneticPr fontId="10"/>
  </si>
  <si>
    <t>蚕糸資料館事業基金</t>
    <rPh sb="0" eb="2">
      <t>サンシ</t>
    </rPh>
    <rPh sb="2" eb="5">
      <t>シリョウカン</t>
    </rPh>
    <rPh sb="5" eb="7">
      <t>ジギョウ</t>
    </rPh>
    <rPh sb="7" eb="9">
      <t>キキン</t>
    </rPh>
    <phoneticPr fontId="10"/>
  </si>
  <si>
    <t>森林環境譲与税基金</t>
    <rPh sb="0" eb="2">
      <t>シンリン</t>
    </rPh>
    <rPh sb="2" eb="4">
      <t>カンキョウ</t>
    </rPh>
    <rPh sb="4" eb="6">
      <t>ジョウヨ</t>
    </rPh>
    <rPh sb="6" eb="7">
      <t>ゼイ</t>
    </rPh>
    <rPh sb="7" eb="9">
      <t>キキン</t>
    </rPh>
    <phoneticPr fontId="10"/>
  </si>
  <si>
    <t>こうち人づくり広域連合</t>
    <rPh sb="3" eb="4">
      <t>ヒト</t>
    </rPh>
    <rPh sb="7" eb="9">
      <t>コウイキ</t>
    </rPh>
    <rPh sb="9" eb="11">
      <t>レンゴウ</t>
    </rPh>
    <phoneticPr fontId="5"/>
  </si>
  <si>
    <t>高知県市町村総合事務組合</t>
    <rPh sb="0" eb="3">
      <t>コウチケン</t>
    </rPh>
    <rPh sb="3" eb="6">
      <t>シチョウソン</t>
    </rPh>
    <rPh sb="6" eb="8">
      <t>ソウゴウ</t>
    </rPh>
    <rPh sb="8" eb="10">
      <t>ジム</t>
    </rPh>
    <rPh sb="10" eb="12">
      <t>クミアイ</t>
    </rPh>
    <phoneticPr fontId="5"/>
  </si>
  <si>
    <t>高知県後期高齢者医療広域連合</t>
    <rPh sb="0" eb="3">
      <t>コウチケン</t>
    </rPh>
    <rPh sb="3" eb="5">
      <t>コウキ</t>
    </rPh>
    <rPh sb="5" eb="8">
      <t>コウレイシャ</t>
    </rPh>
    <rPh sb="8" eb="10">
      <t>イリョウ</t>
    </rPh>
    <rPh sb="10" eb="12">
      <t>コウイキ</t>
    </rPh>
    <rPh sb="12" eb="14">
      <t>レンゴウ</t>
    </rPh>
    <phoneticPr fontId="5"/>
  </si>
  <si>
    <t>一般会計</t>
    <rPh sb="0" eb="2">
      <t>イッパン</t>
    </rPh>
    <rPh sb="2" eb="4">
      <t>カイケイ</t>
    </rPh>
    <phoneticPr fontId="5"/>
  </si>
  <si>
    <t>特別養護老人ホーム特別会計</t>
    <rPh sb="0" eb="2">
      <t>トクベツ</t>
    </rPh>
    <rPh sb="2" eb="4">
      <t>ヨウゴ</t>
    </rPh>
    <rPh sb="4" eb="6">
      <t>ロウジン</t>
    </rPh>
    <rPh sb="9" eb="11">
      <t>トクベツ</t>
    </rPh>
    <rPh sb="11" eb="13">
      <t>カイケイ</t>
    </rPh>
    <phoneticPr fontId="5"/>
  </si>
  <si>
    <t>養護老人ホーム特別会計</t>
    <rPh sb="0" eb="2">
      <t>ヨウゴ</t>
    </rPh>
    <rPh sb="2" eb="4">
      <t>ロウジン</t>
    </rPh>
    <rPh sb="7" eb="9">
      <t>トクベツ</t>
    </rPh>
    <rPh sb="9" eb="11">
      <t>カイケイ</t>
    </rPh>
    <phoneticPr fontId="5"/>
  </si>
  <si>
    <t>障害者支援施設特別会計</t>
    <rPh sb="0" eb="3">
      <t>ショウガイシャ</t>
    </rPh>
    <rPh sb="3" eb="5">
      <t>シエン</t>
    </rPh>
    <rPh sb="5" eb="7">
      <t>シセツ</t>
    </rPh>
    <rPh sb="7" eb="9">
      <t>トクベツ</t>
    </rPh>
    <rPh sb="9" eb="11">
      <t>カイケイ</t>
    </rPh>
    <phoneticPr fontId="5"/>
  </si>
  <si>
    <t>ふるさと市町村圏特別会計</t>
    <rPh sb="4" eb="7">
      <t>シチョウソン</t>
    </rPh>
    <rPh sb="7" eb="8">
      <t>ケン</t>
    </rPh>
    <rPh sb="8" eb="10">
      <t>トクベツ</t>
    </rPh>
    <rPh sb="10" eb="12">
      <t>カイケイ</t>
    </rPh>
    <phoneticPr fontId="5"/>
  </si>
  <si>
    <t>交通災害共済事業特別会計</t>
    <rPh sb="0" eb="2">
      <t>コウツウ</t>
    </rPh>
    <rPh sb="2" eb="4">
      <t>サイガイ</t>
    </rPh>
    <rPh sb="4" eb="6">
      <t>キョウサイ</t>
    </rPh>
    <rPh sb="6" eb="8">
      <t>ジギョウ</t>
    </rPh>
    <rPh sb="8" eb="10">
      <t>トクベツ</t>
    </rPh>
    <rPh sb="10" eb="12">
      <t>カイケイ</t>
    </rPh>
    <phoneticPr fontId="5"/>
  </si>
  <si>
    <t>後期高齢者医療特別会計</t>
    <rPh sb="0" eb="2">
      <t>コウキ</t>
    </rPh>
    <rPh sb="2" eb="5">
      <t>コウレイシャ</t>
    </rPh>
    <rPh sb="5" eb="7">
      <t>イリョウ</t>
    </rPh>
    <rPh sb="7" eb="9">
      <t>トクベツ</t>
    </rPh>
    <rPh sb="9" eb="11">
      <t>カイケイ</t>
    </rPh>
    <phoneticPr fontId="5"/>
  </si>
  <si>
    <t>高吾北広域町村事務組合</t>
    <rPh sb="0" eb="1">
      <t>コウ</t>
    </rPh>
    <rPh sb="1" eb="2">
      <t>ゴ</t>
    </rPh>
    <rPh sb="2" eb="3">
      <t>ホク</t>
    </rPh>
    <rPh sb="5" eb="7">
      <t>チョウソン</t>
    </rPh>
    <rPh sb="7" eb="9">
      <t>ジム</t>
    </rPh>
    <rPh sb="9" eb="11">
      <t>クミアイ</t>
    </rPh>
    <phoneticPr fontId="5"/>
  </si>
  <si>
    <t>歳出</t>
    <phoneticPr fontId="32"/>
  </si>
  <si>
    <t>形式収支</t>
    <phoneticPr fontId="32"/>
  </si>
  <si>
    <t>実質収支</t>
    <phoneticPr fontId="32"/>
  </si>
  <si>
    <t>地方債
現在高</t>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</si>
  <si>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</si>
  <si>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</si>
  <si>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</si>
  <si>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</si>
  <si>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</si>
  <si>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当該団体からの損失補償に係る債務残高</t>
    <phoneticPr fontId="5"/>
  </si>
  <si>
    <t>一般会計等
負担見込額</t>
    <phoneticPr fontId="5"/>
  </si>
  <si>
    <t>一般会計</t>
    <phoneticPr fontId="5"/>
  </si>
  <si>
    <t>蚕糸資料館事業特別会計</t>
    <phoneticPr fontId="5"/>
  </si>
  <si>
    <t>-</t>
    <phoneticPr fontId="5"/>
  </si>
  <si>
    <t>横倉山自然の森博物館事業特別会計</t>
    <phoneticPr fontId="5"/>
  </si>
  <si>
    <t>-</t>
    <phoneticPr fontId="5"/>
  </si>
  <si>
    <t>土地取得事業特別会計</t>
    <phoneticPr fontId="5"/>
  </si>
  <si>
    <t>-</t>
    <phoneticPr fontId="5"/>
  </si>
  <si>
    <t>-</t>
    <phoneticPr fontId="5"/>
  </si>
  <si>
    <t>　※一般会計等（純計）は、各会計の相互間の繰入・繰出等の重複を控除したものであり、各会計の合計と一致しない場合がある。</t>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</si>
  <si>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</si>
  <si>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</si>
  <si>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</si>
  <si>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</si>
  <si>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</si>
  <si>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他会計等
からの
繰入金</t>
    <phoneticPr fontId="5"/>
  </si>
  <si>
    <t>企業債
（地方債）
現在高</t>
    <phoneticPr fontId="5"/>
  </si>
  <si>
    <t>左のうち
一般会計等
繰入見込額</t>
    <phoneticPr fontId="5"/>
  </si>
  <si>
    <t>国民健康保険事業特別会計</t>
    <phoneticPr fontId="5"/>
  </si>
  <si>
    <t>介護保険事業特別会計</t>
    <phoneticPr fontId="5"/>
  </si>
  <si>
    <t>後期高齢者医療特別会計</t>
    <phoneticPr fontId="5"/>
  </si>
  <si>
    <t>後期高齢者医療特別会計</t>
    <phoneticPr fontId="5"/>
  </si>
  <si>
    <t>簡易水道事業会計</t>
    <phoneticPr fontId="5"/>
  </si>
  <si>
    <t>下水道事業会計</t>
    <phoneticPr fontId="5"/>
  </si>
  <si>
    <t>総収益
（歳入）</t>
    <phoneticPr fontId="5"/>
  </si>
  <si>
    <t>総費用
（歳出）</t>
    <phoneticPr fontId="5"/>
  </si>
  <si>
    <t>純損益
（形式収支）</t>
    <phoneticPr fontId="5"/>
  </si>
  <si>
    <t>左のうち
一般会計等
負担見込額</t>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</si>
  <si>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</si>
  <si>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</si>
  <si>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将来負担の状況</t>
    <phoneticPr fontId="5"/>
  </si>
  <si>
    <t>-</t>
    <phoneticPr fontId="5"/>
  </si>
  <si>
    <t>-</t>
    <phoneticPr fontId="5"/>
  </si>
  <si>
    <t>森林総合研究所等が行う事業に係るもの</t>
    <phoneticPr fontId="5"/>
  </si>
  <si>
    <t>　うち、健全化法施行規則附則第三条に係る負担見込額</t>
    <phoneticPr fontId="5"/>
  </si>
  <si>
    <t>(Ａ)</t>
    <phoneticPr fontId="5"/>
  </si>
  <si>
    <t xml:space="preserve">連結実質赤字額 </t>
    <phoneticPr fontId="5"/>
  </si>
  <si>
    <t>(Ｅ)</t>
    <phoneticPr fontId="5"/>
  </si>
  <si>
    <t>介護保険事業特別会計</t>
    <phoneticPr fontId="5"/>
  </si>
  <si>
    <t>(Ｆ)</t>
    <phoneticPr fontId="5"/>
  </si>
  <si>
    <t>その他の会計</t>
    <phoneticPr fontId="5"/>
  </si>
  <si>
    <t>早期健全化基準</t>
    <phoneticPr fontId="5"/>
  </si>
  <si>
    <t>財政再生基準</t>
    <phoneticPr fontId="5"/>
  </si>
  <si>
    <t>地方独立行政法人に係る将来負担額</t>
    <phoneticPr fontId="5"/>
  </si>
  <si>
    <t>(Ｂ)</t>
    <phoneticPr fontId="5"/>
  </si>
  <si>
    <t>(Ｃ)</t>
    <phoneticPr fontId="5"/>
  </si>
  <si>
    <t>(Ｄ)</t>
    <phoneticPr fontId="5"/>
  </si>
  <si>
    <t>(Ｃ)－(Ｄ)</t>
    <phoneticPr fontId="5"/>
  </si>
  <si>
    <t>令和5年度　財政状況資料集</t>
    <phoneticPr fontId="5"/>
  </si>
  <si>
    <t>都道府県名</t>
    <phoneticPr fontId="5"/>
  </si>
  <si>
    <t>高知県</t>
    <phoneticPr fontId="5"/>
  </si>
  <si>
    <t>市町村類型</t>
    <phoneticPr fontId="5"/>
  </si>
  <si>
    <t>Ⅱ－２</t>
    <phoneticPr fontId="5"/>
  </si>
  <si>
    <t>指定団体等の指定状況</t>
    <phoneticPr fontId="5"/>
  </si>
  <si>
    <t>歳入総額</t>
    <phoneticPr fontId="26"/>
  </si>
  <si>
    <t>×</t>
    <phoneticPr fontId="5"/>
  </si>
  <si>
    <t>歳出総額</t>
    <phoneticPr fontId="26"/>
  </si>
  <si>
    <t>越知町</t>
    <phoneticPr fontId="5"/>
  </si>
  <si>
    <t>2-2</t>
    <phoneticPr fontId="5"/>
  </si>
  <si>
    <t>×</t>
    <phoneticPr fontId="5"/>
  </si>
  <si>
    <t>歳入歳出差引</t>
    <phoneticPr fontId="26"/>
  </si>
  <si>
    <t>　　(※1)</t>
    <phoneticPr fontId="5"/>
  </si>
  <si>
    <t>×</t>
    <phoneticPr fontId="5"/>
  </si>
  <si>
    <t>翌年度に繰越すべき財源</t>
    <phoneticPr fontId="5"/>
  </si>
  <si>
    <t>×</t>
    <phoneticPr fontId="5"/>
  </si>
  <si>
    <t>実質収支</t>
    <phoneticPr fontId="26"/>
  </si>
  <si>
    <t>×</t>
    <phoneticPr fontId="5"/>
  </si>
  <si>
    <t>単年度収支</t>
    <phoneticPr fontId="26"/>
  </si>
  <si>
    <t>○</t>
    <phoneticPr fontId="5"/>
  </si>
  <si>
    <t>積立金</t>
    <phoneticPr fontId="26"/>
  </si>
  <si>
    <t>健全化判断比率</t>
    <phoneticPr fontId="5"/>
  </si>
  <si>
    <t>-10.5</t>
    <phoneticPr fontId="5"/>
  </si>
  <si>
    <t>繰上償還金</t>
    <phoneticPr fontId="26"/>
  </si>
  <si>
    <t>-</t>
    <phoneticPr fontId="5"/>
  </si>
  <si>
    <t>-</t>
    <phoneticPr fontId="5"/>
  </si>
  <si>
    <t>×</t>
    <phoneticPr fontId="5"/>
  </si>
  <si>
    <t>積立金取崩し額</t>
    <phoneticPr fontId="26"/>
  </si>
  <si>
    <t>うち日本人(人)</t>
    <phoneticPr fontId="5"/>
  </si>
  <si>
    <t>○</t>
    <phoneticPr fontId="5"/>
  </si>
  <si>
    <t>実質単年度収支</t>
    <phoneticPr fontId="26"/>
  </si>
  <si>
    <t>令05.01.01(人)</t>
    <phoneticPr fontId="5"/>
  </si>
  <si>
    <t>うち日本人(人)</t>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</si>
  <si>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</si>
  <si>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</si>
  <si>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-2.9</t>
    <phoneticPr fontId="5"/>
  </si>
  <si>
    <t>基準財政需要額</t>
    <phoneticPr fontId="26"/>
  </si>
  <si>
    <t>うち日本人(％)</t>
    <phoneticPr fontId="5"/>
  </si>
  <si>
    <t>-2.9</t>
    <phoneticPr fontId="5"/>
  </si>
  <si>
    <t>標準税収入額等</t>
    <phoneticPr fontId="26"/>
  </si>
  <si>
    <t>地方債現在高（臨時財政対策債除き）</t>
    <phoneticPr fontId="5"/>
  </si>
  <si>
    <t>-</t>
    <phoneticPr fontId="5"/>
  </si>
  <si>
    <t>教育長</t>
    <phoneticPr fontId="5"/>
  </si>
  <si>
    <t>-</t>
    <phoneticPr fontId="5"/>
  </si>
  <si>
    <t>-</t>
    <phoneticPr fontId="5"/>
  </si>
  <si>
    <t>一般会計等の一覧</t>
    <phoneticPr fontId="5"/>
  </si>
  <si>
    <t>項番</t>
    <phoneticPr fontId="5"/>
  </si>
  <si>
    <t>会計名</t>
    <phoneticPr fontId="5"/>
  </si>
  <si>
    <t>会計名</t>
    <phoneticPr fontId="5"/>
  </si>
  <si>
    <t>項番</t>
    <phoneticPr fontId="5"/>
  </si>
  <si>
    <t>組合等名</t>
    <phoneticPr fontId="5"/>
  </si>
  <si>
    <t>項番</t>
    <phoneticPr fontId="5"/>
  </si>
  <si>
    <r>
      <t>(※</t>
    </r>
    <r>
      <rPr>
        <sz val="9"/>
        <color indexed="8"/>
        <rFont val="ＭＳ ゴシック"/>
        <family val="3"/>
        <charset val="128"/>
      </rPr>
      <t>3</t>
    </r>
    <r>
      <rPr>
        <sz val="9"/>
        <color indexed="8"/>
        <rFont val="ＭＳ ゴシック"/>
        <family val="3"/>
        <charset val="128"/>
      </rPr>
      <t>)</t>
    </r>
    <phoneticPr fontId="5"/>
  </si>
  <si>
    <t>※1：経常収支比率の( )内の数値は、「減収補塡債（特例分）」及び「臨時財政対策債」を除いて算出したものである。</t>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</si>
  <si>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</si>
  <si>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</si>
  <si>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※8：職員の状況については、調査対象年度の地方公務員給与実態調査に基づいている。</t>
    <phoneticPr fontId="30"/>
  </si>
  <si>
    <t>法適用企業</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</si>
  <si>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</si>
  <si>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</si>
  <si>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本町では、将来負担比率は依然として低い水準を保っている。今後も健全な財政状況を維持していくよう図っていく。地方債など既存の債務を計画的に返済し、負債の割合が減少していることが要因として挙げられる。一方で、有形固定資産減価償却率は前年度と比較して、高くなっている。今後公共施設等総合管理計画の見直し等を行うことにより保有する資産総量を計画的に管理し、公共施設の老朽化という将来のリスクを把握し、良好な財政状況を次世代に引き継いでいく。</t>
    <rPh sb="12" eb="14">
      <t>イゼン</t>
    </rPh>
    <rPh sb="17" eb="18">
      <t>ヒク</t>
    </rPh>
    <rPh sb="19" eb="21">
      <t>スイジュン</t>
    </rPh>
    <rPh sb="22" eb="23">
      <t>タモ</t>
    </rPh>
    <rPh sb="28" eb="30">
      <t>コンゴ</t>
    </rPh>
    <rPh sb="31" eb="33">
      <t>ケンゼン</t>
    </rPh>
    <rPh sb="34" eb="38">
      <t>ザイセイジョウキョウ</t>
    </rPh>
    <rPh sb="39" eb="41">
      <t>イジ</t>
    </rPh>
    <rPh sb="47" eb="48">
      <t>ハカ</t>
    </rPh>
    <rPh sb="98" eb="100">
      <t>イッポウ</t>
    </rPh>
    <rPh sb="118" eb="120">
      <t>ヒカク</t>
    </rPh>
    <rPh sb="123" eb="124">
      <t>タカ</t>
    </rPh>
    <rPh sb="133" eb="135">
      <t>コウキョウ</t>
    </rPh>
    <rPh sb="135" eb="138">
      <t>シセツトウ</t>
    </rPh>
    <rPh sb="138" eb="144">
      <t>ソウゴウカンリケイカク</t>
    </rPh>
    <rPh sb="145" eb="147">
      <t>ミナオ</t>
    </rPh>
    <rPh sb="148" eb="149">
      <t>トウ</t>
    </rPh>
    <rPh sb="150" eb="151">
      <t>オコナ</t>
    </rPh>
    <rPh sb="157" eb="159">
      <t>ホユウ</t>
    </rPh>
    <rPh sb="161" eb="163">
      <t>シサン</t>
    </rPh>
    <rPh sb="163" eb="165">
      <t>ソウリョウ</t>
    </rPh>
    <rPh sb="166" eb="169">
      <t>ケイカクテキ</t>
    </rPh>
    <rPh sb="170" eb="172">
      <t>カンリ</t>
    </rPh>
    <rPh sb="192" eb="194">
      <t>ハアク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</si>
  <si>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</si>
  <si>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</si>
  <si>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</si>
  <si>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</si>
  <si>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</si>
  <si>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</si>
  <si>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経年で減少しており、計画的な債務の返済や新規借入の抑制を図り、将来世代に先送りされる負担を今後も平準化させていく。一方、実質公債費比率は年々微増している。今後短期的な財政の硬直化を防ぎつつ、長期的な健全化を維持するために新規起債の厳格な管理や公共施設等総合管理計画の見直し、財政調整基金への計画的な積立を図っていく。</t>
    <rPh sb="0" eb="2">
      <t>ショウライ</t>
    </rPh>
    <rPh sb="2" eb="6">
      <t>フタンヒリツ</t>
    </rPh>
    <rPh sb="7" eb="9">
      <t>ケイネン</t>
    </rPh>
    <rPh sb="10" eb="12">
      <t>ゲンショウ</t>
    </rPh>
    <rPh sb="35" eb="36">
      <t>ハカ</t>
    </rPh>
    <rPh sb="52" eb="54">
      <t>コンゴ</t>
    </rPh>
    <rPh sb="55" eb="58">
      <t>ヘイジュンカ</t>
    </rPh>
    <rPh sb="64" eb="66">
      <t>イッポウ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</si>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</sst>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0" borderId="114" xfId="15"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3"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0" fontId="35" fillId="0" borderId="103" xfId="12" applyNumberFormat="1" applyFont="1" applyBorder="1" applyAlignment="1" applyProtection="1">
      <alignment horizontal="left" vertical="center" shrinkToFit="1"/>
      <protection locked="0"/>
    </xf>
    <xf numFmtId="0" fontId="35" fillId="0" borderId="99" xfId="12" applyNumberFormat="1" applyFont="1" applyBorder="1" applyAlignment="1" applyProtection="1">
      <alignment horizontal="left" vertical="center" shrinkToFit="1"/>
      <protection locked="0"/>
    </xf>
    <xf numFmtId="0" fontId="35" fillId="0" borderId="110" xfId="12" applyNumberFormat="1"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98"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0" borderId="117" xfId="12" applyNumberFormat="1" applyFont="1" applyBorder="1" applyAlignment="1" applyProtection="1">
      <alignment horizontal="left" vertical="center" shrinkToFit="1"/>
      <protection locked="0"/>
    </xf>
    <xf numFmtId="0" fontId="35" fillId="0" borderId="113" xfId="12" applyNumberFormat="1" applyFont="1" applyBorder="1" applyAlignment="1" applyProtection="1">
      <alignment horizontal="left" vertical="center" shrinkToFit="1"/>
      <protection locked="0"/>
    </xf>
    <xf numFmtId="0" fontId="35" fillId="0" borderId="119" xfId="12" applyNumberFormat="1"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5BA1919-2520-49A7-8DC3-6C38931DE87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AD7A-46D5-910B-A173F2E2626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104278</c:v>
                </c:pt>
                <c:pt idx="1">
                  <c:v>171687</c:v>
                </c:pt>
                <c:pt idx="2">
                  <c:v>234611</c:v>
                </c:pt>
                <c:pt idx="3">
                  <c:v>135632</c:v>
                </c:pt>
                <c:pt idx="4">
                  <c:v>140668</c:v>
                </c:pt>
              </c:numCache>
            </c:numRef>
          </c:val>
          <c:smooth val="0"/>
          <c:extLst>
            <c:ext xmlns:c16="http://schemas.microsoft.com/office/drawing/2014/chart" uri="{C3380CC4-5D6E-409C-BE32-E72D297353CC}">
              <c16:uniqueId val="{00000001-AD7A-46D5-910B-A173F2E26263}"/>
            </c:ext>
          </c:extLst>
        </c:ser>
        <c:dLbls>
          <c:showLegendKey val="0"/>
          <c:showVal val="0"/>
          <c:showCatName val="0"/>
          <c:showSerName val="0"/>
          <c:showPercent val="0"/>
          <c:showBubbleSize val="0"/>
        </c:dLbls>
        <c:marker val="1"/>
        <c:smooth val="0"/>
        <c:axId val="459564008"/>
        <c:axId val="459562048"/>
      </c:lineChart>
      <c:catAx>
        <c:axId val="4595640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59562048"/>
        <c:crosses val="autoZero"/>
        <c:auto val="1"/>
        <c:lblAlgn val="ctr"/>
        <c:lblOffset val="100"/>
        <c:tickLblSkip val="1"/>
        <c:tickMarkSkip val="1"/>
        <c:noMultiLvlLbl val="0"/>
      </c:catAx>
      <c:valAx>
        <c:axId val="459562048"/>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595640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0.05</c:v>
                </c:pt>
                <c:pt idx="1">
                  <c:v>0.05</c:v>
                </c:pt>
                <c:pt idx="2">
                  <c:v>2.8</c:v>
                </c:pt>
                <c:pt idx="3">
                  <c:v>4.47</c:v>
                </c:pt>
                <c:pt idx="4">
                  <c:v>3.39</c:v>
                </c:pt>
              </c:numCache>
            </c:numRef>
          </c:val>
          <c:extLst>
            <c:ext xmlns:c16="http://schemas.microsoft.com/office/drawing/2014/chart" uri="{C3380CC4-5D6E-409C-BE32-E72D297353CC}">
              <c16:uniqueId val="{00000000-89F5-4B64-AC51-44BB976E345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21.58</c:v>
                </c:pt>
                <c:pt idx="1">
                  <c:v>19.87</c:v>
                </c:pt>
                <c:pt idx="2">
                  <c:v>18.82</c:v>
                </c:pt>
                <c:pt idx="3">
                  <c:v>21.82</c:v>
                </c:pt>
                <c:pt idx="4">
                  <c:v>24.27</c:v>
                </c:pt>
              </c:numCache>
            </c:numRef>
          </c:val>
          <c:extLst>
            <c:ext xmlns:c16="http://schemas.microsoft.com/office/drawing/2014/chart" uri="{C3380CC4-5D6E-409C-BE32-E72D297353CC}">
              <c16:uniqueId val="{00000001-89F5-4B64-AC51-44BB976E345B}"/>
            </c:ext>
          </c:extLst>
        </c:ser>
        <c:dLbls>
          <c:showLegendKey val="0"/>
          <c:showVal val="0"/>
          <c:showCatName val="0"/>
          <c:showSerName val="0"/>
          <c:showPercent val="0"/>
          <c:showBubbleSize val="0"/>
        </c:dLbls>
        <c:gapWidth val="250"/>
        <c:overlap val="100"/>
        <c:axId val="459561264"/>
        <c:axId val="4595628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-2.2999999999999998</c:v>
                </c:pt>
                <c:pt idx="1">
                  <c:v>-0.45</c:v>
                </c:pt>
                <c:pt idx="2">
                  <c:v>2.79</c:v>
                </c:pt>
                <c:pt idx="3">
                  <c:v>4.55</c:v>
                </c:pt>
                <c:pt idx="4">
                  <c:v>1.1499999999999999</c:v>
                </c:pt>
              </c:numCache>
            </c:numRef>
          </c:val>
          <c:smooth val="0"/>
          <c:extLst>
            <c:ext xmlns:c16="http://schemas.microsoft.com/office/drawing/2014/chart" uri="{C3380CC4-5D6E-409C-BE32-E72D297353CC}">
              <c16:uniqueId val="{00000002-89F5-4B64-AC51-44BB976E345B}"/>
            </c:ext>
          </c:extLst>
        </c:ser>
        <c:dLbls>
          <c:showLegendKey val="0"/>
          <c:showVal val="0"/>
          <c:showCatName val="0"/>
          <c:showSerName val="0"/>
          <c:showPercent val="0"/>
          <c:showBubbleSize val="0"/>
        </c:dLbls>
        <c:marker val="1"/>
        <c:smooth val="0"/>
        <c:axId val="459561264"/>
        <c:axId val="459562832"/>
      </c:lineChart>
      <c:catAx>
        <c:axId val="459561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59562832"/>
        <c:crosses val="autoZero"/>
        <c:auto val="1"/>
        <c:lblAlgn val="ctr"/>
        <c:lblOffset val="100"/>
        <c:tickLblSkip val="1"/>
        <c:tickMarkSkip val="1"/>
        <c:noMultiLvlLbl val="0"/>
      </c:catAx>
      <c:valAx>
        <c:axId val="459562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9561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6.48</c:v>
                </c:pt>
                <c:pt idx="2">
                  <c:v>#N/A</c:v>
                </c:pt>
                <c:pt idx="3">
                  <c:v>0</c:v>
                </c:pt>
                <c:pt idx="4">
                  <c:v>#N/A</c:v>
                </c:pt>
                <c:pt idx="5">
                  <c:v>0</c:v>
                </c:pt>
                <c:pt idx="6">
                  <c:v>#N/A</c:v>
                </c:pt>
                <c:pt idx="7">
                  <c:v>0.21</c:v>
                </c:pt>
                <c:pt idx="8">
                  <c:v>#N/A</c:v>
                </c:pt>
                <c:pt idx="9">
                  <c:v>0</c:v>
                </c:pt>
              </c:numCache>
            </c:numRef>
          </c:val>
          <c:extLst>
            <c:ext xmlns:c16="http://schemas.microsoft.com/office/drawing/2014/chart" uri="{C3380CC4-5D6E-409C-BE32-E72D297353CC}">
              <c16:uniqueId val="{00000000-0715-4437-BB43-79EB13B0588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715-4437-BB43-79EB13B05886}"/>
            </c:ext>
          </c:extLst>
        </c:ser>
        <c:ser>
          <c:idx val="2"/>
          <c:order val="2"/>
          <c:tx>
            <c:strRef>
              <c:f>データシート!$A$29</c:f>
              <c:strCache>
                <c:ptCount val="1"/>
                <c:pt idx="0">
                  <c:v>横倉山自然の森博物館事業特別会計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715-4437-BB43-79EB13B05886}"/>
            </c:ext>
          </c:extLst>
        </c:ser>
        <c:ser>
          <c:idx val="3"/>
          <c:order val="3"/>
          <c:tx>
            <c:strRef>
              <c:f>データシート!$A$30</c:f>
              <c:strCache>
                <c:ptCount val="1"/>
                <c:pt idx="0">
                  <c:v>蚕糸資料館事業特別会計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715-4437-BB43-79EB13B0588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7.0000000000000007E-2</c:v>
                </c:pt>
                <c:pt idx="4">
                  <c:v>#N/A</c:v>
                </c:pt>
                <c:pt idx="5">
                  <c:v>0.06</c:v>
                </c:pt>
                <c:pt idx="6">
                  <c:v>#N/A</c:v>
                </c:pt>
                <c:pt idx="7">
                  <c:v>0.09</c:v>
                </c:pt>
                <c:pt idx="8">
                  <c:v>#N/A</c:v>
                </c:pt>
                <c:pt idx="9">
                  <c:v>0.1</c:v>
                </c:pt>
              </c:numCache>
            </c:numRef>
          </c:val>
          <c:extLst>
            <c:ext xmlns:c16="http://schemas.microsoft.com/office/drawing/2014/chart" uri="{C3380CC4-5D6E-409C-BE32-E72D297353CC}">
              <c16:uniqueId val="{00000004-0715-4437-BB43-79EB13B05886}"/>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0.18</c:v>
                </c:pt>
                <c:pt idx="2">
                  <c:v>#N/A</c:v>
                </c:pt>
                <c:pt idx="3">
                  <c:v>0.03</c:v>
                </c:pt>
                <c:pt idx="4">
                  <c:v>#N/A</c:v>
                </c:pt>
                <c:pt idx="5">
                  <c:v>0.2</c:v>
                </c:pt>
                <c:pt idx="6">
                  <c:v>#N/A</c:v>
                </c:pt>
                <c:pt idx="7">
                  <c:v>0.02</c:v>
                </c:pt>
                <c:pt idx="8">
                  <c:v>#N/A</c:v>
                </c:pt>
                <c:pt idx="9">
                  <c:v>0.35</c:v>
                </c:pt>
              </c:numCache>
            </c:numRef>
          </c:val>
          <c:extLst>
            <c:ext xmlns:c16="http://schemas.microsoft.com/office/drawing/2014/chart" uri="{C3380CC4-5D6E-409C-BE32-E72D297353CC}">
              <c16:uniqueId val="{00000005-0715-4437-BB43-79EB13B05886}"/>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1.3</c:v>
                </c:pt>
                <c:pt idx="2">
                  <c:v>#N/A</c:v>
                </c:pt>
                <c:pt idx="3">
                  <c:v>1.27</c:v>
                </c:pt>
                <c:pt idx="4">
                  <c:v>#N/A</c:v>
                </c:pt>
                <c:pt idx="5">
                  <c:v>2.2000000000000002</c:v>
                </c:pt>
                <c:pt idx="6">
                  <c:v>#N/A</c:v>
                </c:pt>
                <c:pt idx="7">
                  <c:v>2.6</c:v>
                </c:pt>
                <c:pt idx="8">
                  <c:v>#N/A</c:v>
                </c:pt>
                <c:pt idx="9">
                  <c:v>2.95</c:v>
                </c:pt>
              </c:numCache>
            </c:numRef>
          </c:val>
          <c:extLst>
            <c:ext xmlns:c16="http://schemas.microsoft.com/office/drawing/2014/chart" uri="{C3380CC4-5D6E-409C-BE32-E72D297353CC}">
              <c16:uniqueId val="{00000006-0715-4437-BB43-79EB13B0588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0.04</c:v>
                </c:pt>
                <c:pt idx="2">
                  <c:v>#N/A</c:v>
                </c:pt>
                <c:pt idx="3">
                  <c:v>0.04</c:v>
                </c:pt>
                <c:pt idx="4">
                  <c:v>#N/A</c:v>
                </c:pt>
                <c:pt idx="5">
                  <c:v>2.8</c:v>
                </c:pt>
                <c:pt idx="6">
                  <c:v>#N/A</c:v>
                </c:pt>
                <c:pt idx="7">
                  <c:v>4.46</c:v>
                </c:pt>
                <c:pt idx="8">
                  <c:v>#N/A</c:v>
                </c:pt>
                <c:pt idx="9">
                  <c:v>3.39</c:v>
                </c:pt>
              </c:numCache>
            </c:numRef>
          </c:val>
          <c:extLst>
            <c:ext xmlns:c16="http://schemas.microsoft.com/office/drawing/2014/chart" uri="{C3380CC4-5D6E-409C-BE32-E72D297353CC}">
              <c16:uniqueId val="{00000007-0715-4437-BB43-79EB13B05886}"/>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6.43</c:v>
                </c:pt>
                <c:pt idx="4">
                  <c:v>#N/A</c:v>
                </c:pt>
                <c:pt idx="5">
                  <c:v>6.32</c:v>
                </c:pt>
                <c:pt idx="6">
                  <c:v>#N/A</c:v>
                </c:pt>
                <c:pt idx="7">
                  <c:v>6.99</c:v>
                </c:pt>
                <c:pt idx="8">
                  <c:v>#N/A</c:v>
                </c:pt>
                <c:pt idx="9">
                  <c:v>7.34</c:v>
                </c:pt>
              </c:numCache>
            </c:numRef>
          </c:val>
          <c:extLst>
            <c:ext xmlns:c16="http://schemas.microsoft.com/office/drawing/2014/chart" uri="{C3380CC4-5D6E-409C-BE32-E72D297353CC}">
              <c16:uniqueId val="{00000008-0715-4437-BB43-79EB13B05886}"/>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8.61</c:v>
                </c:pt>
              </c:numCache>
            </c:numRef>
          </c:val>
          <c:extLst>
            <c:ext xmlns:c16="http://schemas.microsoft.com/office/drawing/2014/chart" uri="{C3380CC4-5D6E-409C-BE32-E72D297353CC}">
              <c16:uniqueId val="{00000009-0715-4437-BB43-79EB13B05886}"/>
            </c:ext>
          </c:extLst>
        </c:ser>
        <c:dLbls>
          <c:showLegendKey val="0"/>
          <c:showVal val="0"/>
          <c:showCatName val="0"/>
          <c:showSerName val="0"/>
          <c:showPercent val="0"/>
          <c:showBubbleSize val="0"/>
        </c:dLbls>
        <c:gapWidth val="150"/>
        <c:overlap val="100"/>
        <c:axId val="434733136"/>
        <c:axId val="434731960"/>
      </c:barChart>
      <c:catAx>
        <c:axId val="434733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4731960"/>
        <c:crosses val="autoZero"/>
        <c:auto val="1"/>
        <c:lblAlgn val="ctr"/>
        <c:lblOffset val="100"/>
        <c:tickLblSkip val="1"/>
        <c:tickMarkSkip val="1"/>
        <c:noMultiLvlLbl val="0"/>
      </c:catAx>
      <c:valAx>
        <c:axId val="4347319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47331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624</c:v>
                </c:pt>
                <c:pt idx="5">
                  <c:v>650</c:v>
                </c:pt>
                <c:pt idx="8">
                  <c:v>619</c:v>
                </c:pt>
                <c:pt idx="11">
                  <c:v>696</c:v>
                </c:pt>
                <c:pt idx="14">
                  <c:v>639</c:v>
                </c:pt>
              </c:numCache>
            </c:numRef>
          </c:val>
          <c:extLst>
            <c:ext xmlns:c16="http://schemas.microsoft.com/office/drawing/2014/chart" uri="{C3380CC4-5D6E-409C-BE32-E72D297353CC}">
              <c16:uniqueId val="{00000000-2E75-42AC-BEA1-7404D7AEE03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E75-42AC-BEA1-7404D7AEE03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E75-42AC-BEA1-7404D7AEE03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33</c:v>
                </c:pt>
                <c:pt idx="3">
                  <c:v>40</c:v>
                </c:pt>
                <c:pt idx="6">
                  <c:v>35</c:v>
                </c:pt>
                <c:pt idx="9">
                  <c:v>72</c:v>
                </c:pt>
                <c:pt idx="12">
                  <c:v>96</c:v>
                </c:pt>
              </c:numCache>
            </c:numRef>
          </c:val>
          <c:extLst>
            <c:ext xmlns:c16="http://schemas.microsoft.com/office/drawing/2014/chart" uri="{C3380CC4-5D6E-409C-BE32-E72D297353CC}">
              <c16:uniqueId val="{00000003-2E75-42AC-BEA1-7404D7AEE03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105</c:v>
                </c:pt>
                <c:pt idx="3">
                  <c:v>108</c:v>
                </c:pt>
                <c:pt idx="6">
                  <c:v>111</c:v>
                </c:pt>
                <c:pt idx="9">
                  <c:v>108</c:v>
                </c:pt>
                <c:pt idx="12">
                  <c:v>71</c:v>
                </c:pt>
              </c:numCache>
            </c:numRef>
          </c:val>
          <c:extLst>
            <c:ext xmlns:c16="http://schemas.microsoft.com/office/drawing/2014/chart" uri="{C3380CC4-5D6E-409C-BE32-E72D297353CC}">
              <c16:uniqueId val="{00000004-2E75-42AC-BEA1-7404D7AEE03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E75-42AC-BEA1-7404D7AEE03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E75-42AC-BEA1-7404D7AEE03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664</c:v>
                </c:pt>
                <c:pt idx="3">
                  <c:v>689</c:v>
                </c:pt>
                <c:pt idx="6">
                  <c:v>690</c:v>
                </c:pt>
                <c:pt idx="9">
                  <c:v>768</c:v>
                </c:pt>
                <c:pt idx="12">
                  <c:v>727</c:v>
                </c:pt>
              </c:numCache>
            </c:numRef>
          </c:val>
          <c:extLst>
            <c:ext xmlns:c16="http://schemas.microsoft.com/office/drawing/2014/chart" uri="{C3380CC4-5D6E-409C-BE32-E72D297353CC}">
              <c16:uniqueId val="{00000007-2E75-42AC-BEA1-7404D7AEE035}"/>
            </c:ext>
          </c:extLst>
        </c:ser>
        <c:dLbls>
          <c:showLegendKey val="0"/>
          <c:showVal val="0"/>
          <c:showCatName val="0"/>
          <c:showSerName val="0"/>
          <c:showPercent val="0"/>
          <c:showBubbleSize val="0"/>
        </c:dLbls>
        <c:gapWidth val="100"/>
        <c:overlap val="100"/>
        <c:axId val="434730000"/>
        <c:axId val="4347323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178</c:v>
                </c:pt>
                <c:pt idx="2">
                  <c:v>#N/A</c:v>
                </c:pt>
                <c:pt idx="3">
                  <c:v>#N/A</c:v>
                </c:pt>
                <c:pt idx="4">
                  <c:v>187</c:v>
                </c:pt>
                <c:pt idx="5">
                  <c:v>#N/A</c:v>
                </c:pt>
                <c:pt idx="6">
                  <c:v>#N/A</c:v>
                </c:pt>
                <c:pt idx="7">
                  <c:v>217</c:v>
                </c:pt>
                <c:pt idx="8">
                  <c:v>#N/A</c:v>
                </c:pt>
                <c:pt idx="9">
                  <c:v>#N/A</c:v>
                </c:pt>
                <c:pt idx="10">
                  <c:v>252</c:v>
                </c:pt>
                <c:pt idx="11">
                  <c:v>#N/A</c:v>
                </c:pt>
                <c:pt idx="12">
                  <c:v>#N/A</c:v>
                </c:pt>
                <c:pt idx="13">
                  <c:v>255</c:v>
                </c:pt>
                <c:pt idx="14">
                  <c:v>#N/A</c:v>
                </c:pt>
              </c:numCache>
            </c:numRef>
          </c:val>
          <c:smooth val="0"/>
          <c:extLst>
            <c:ext xmlns:c16="http://schemas.microsoft.com/office/drawing/2014/chart" uri="{C3380CC4-5D6E-409C-BE32-E72D297353CC}">
              <c16:uniqueId val="{00000008-2E75-42AC-BEA1-7404D7AEE035}"/>
            </c:ext>
          </c:extLst>
        </c:ser>
        <c:dLbls>
          <c:showLegendKey val="0"/>
          <c:showVal val="0"/>
          <c:showCatName val="0"/>
          <c:showSerName val="0"/>
          <c:showPercent val="0"/>
          <c:showBubbleSize val="0"/>
        </c:dLbls>
        <c:marker val="1"/>
        <c:smooth val="0"/>
        <c:axId val="434730000"/>
        <c:axId val="434732352"/>
      </c:lineChart>
      <c:catAx>
        <c:axId val="434730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4732352"/>
        <c:crosses val="autoZero"/>
        <c:auto val="1"/>
        <c:lblAlgn val="ctr"/>
        <c:lblOffset val="100"/>
        <c:tickLblSkip val="1"/>
        <c:tickMarkSkip val="1"/>
        <c:noMultiLvlLbl val="0"/>
      </c:catAx>
      <c:valAx>
        <c:axId val="4347323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4730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6075</c:v>
                </c:pt>
                <c:pt idx="5">
                  <c:v>5919</c:v>
                </c:pt>
                <c:pt idx="8">
                  <c:v>5732</c:v>
                </c:pt>
                <c:pt idx="11">
                  <c:v>5384</c:v>
                </c:pt>
                <c:pt idx="14">
                  <c:v>5122</c:v>
                </c:pt>
              </c:numCache>
            </c:numRef>
          </c:val>
          <c:extLst>
            <c:ext xmlns:c16="http://schemas.microsoft.com/office/drawing/2014/chart" uri="{C3380CC4-5D6E-409C-BE32-E72D297353CC}">
              <c16:uniqueId val="{00000000-E178-412D-910D-1E4144105A5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300</c:v>
                </c:pt>
                <c:pt idx="5">
                  <c:v>286</c:v>
                </c:pt>
                <c:pt idx="8">
                  <c:v>272</c:v>
                </c:pt>
                <c:pt idx="11">
                  <c:v>257</c:v>
                </c:pt>
                <c:pt idx="14">
                  <c:v>243</c:v>
                </c:pt>
              </c:numCache>
            </c:numRef>
          </c:val>
          <c:extLst>
            <c:ext xmlns:c16="http://schemas.microsoft.com/office/drawing/2014/chart" uri="{C3380CC4-5D6E-409C-BE32-E72D297353CC}">
              <c16:uniqueId val="{00000001-E178-412D-910D-1E4144105A5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1963</c:v>
                </c:pt>
                <c:pt idx="5">
                  <c:v>1999</c:v>
                </c:pt>
                <c:pt idx="8">
                  <c:v>2177</c:v>
                </c:pt>
                <c:pt idx="11">
                  <c:v>2295</c:v>
                </c:pt>
                <c:pt idx="14">
                  <c:v>2392</c:v>
                </c:pt>
              </c:numCache>
            </c:numRef>
          </c:val>
          <c:extLst>
            <c:ext xmlns:c16="http://schemas.microsoft.com/office/drawing/2014/chart" uri="{C3380CC4-5D6E-409C-BE32-E72D297353CC}">
              <c16:uniqueId val="{00000002-E178-412D-910D-1E4144105A5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178-412D-910D-1E4144105A5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178-412D-910D-1E4144105A5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178-412D-910D-1E4144105A5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839</c:v>
                </c:pt>
                <c:pt idx="3">
                  <c:v>812</c:v>
                </c:pt>
                <c:pt idx="6">
                  <c:v>729</c:v>
                </c:pt>
                <c:pt idx="9">
                  <c:v>709</c:v>
                </c:pt>
                <c:pt idx="12">
                  <c:v>724</c:v>
                </c:pt>
              </c:numCache>
            </c:numRef>
          </c:val>
          <c:extLst>
            <c:ext xmlns:c16="http://schemas.microsoft.com/office/drawing/2014/chart" uri="{C3380CC4-5D6E-409C-BE32-E72D297353CC}">
              <c16:uniqueId val="{00000006-E178-412D-910D-1E4144105A5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1110</c:v>
                </c:pt>
                <c:pt idx="3">
                  <c:v>1071</c:v>
                </c:pt>
                <c:pt idx="6">
                  <c:v>1061</c:v>
                </c:pt>
                <c:pt idx="9">
                  <c:v>1007</c:v>
                </c:pt>
                <c:pt idx="12">
                  <c:v>965</c:v>
                </c:pt>
              </c:numCache>
            </c:numRef>
          </c:val>
          <c:extLst>
            <c:ext xmlns:c16="http://schemas.microsoft.com/office/drawing/2014/chart" uri="{C3380CC4-5D6E-409C-BE32-E72D297353CC}">
              <c16:uniqueId val="{00000007-E178-412D-910D-1E4144105A5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977</c:v>
                </c:pt>
                <c:pt idx="3">
                  <c:v>863</c:v>
                </c:pt>
                <c:pt idx="6">
                  <c:v>714</c:v>
                </c:pt>
                <c:pt idx="9">
                  <c:v>621</c:v>
                </c:pt>
                <c:pt idx="12">
                  <c:v>546</c:v>
                </c:pt>
              </c:numCache>
            </c:numRef>
          </c:val>
          <c:extLst>
            <c:ext xmlns:c16="http://schemas.microsoft.com/office/drawing/2014/chart" uri="{C3380CC4-5D6E-409C-BE32-E72D297353CC}">
              <c16:uniqueId val="{00000008-E178-412D-910D-1E4144105A5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178-412D-910D-1E4144105A5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6345</c:v>
                </c:pt>
                <c:pt idx="3">
                  <c:v>6263</c:v>
                </c:pt>
                <c:pt idx="6">
                  <c:v>6176</c:v>
                </c:pt>
                <c:pt idx="9">
                  <c:v>5819</c:v>
                </c:pt>
                <c:pt idx="12">
                  <c:v>5539</c:v>
                </c:pt>
              </c:numCache>
            </c:numRef>
          </c:val>
          <c:extLst>
            <c:ext xmlns:c16="http://schemas.microsoft.com/office/drawing/2014/chart" uri="{C3380CC4-5D6E-409C-BE32-E72D297353CC}">
              <c16:uniqueId val="{0000000A-E178-412D-910D-1E4144105A53}"/>
            </c:ext>
          </c:extLst>
        </c:ser>
        <c:dLbls>
          <c:showLegendKey val="0"/>
          <c:showVal val="0"/>
          <c:showCatName val="0"/>
          <c:showSerName val="0"/>
          <c:showPercent val="0"/>
          <c:showBubbleSize val="0"/>
        </c:dLbls>
        <c:gapWidth val="100"/>
        <c:overlap val="100"/>
        <c:axId val="434938664"/>
        <c:axId val="4349414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933</c:v>
                </c:pt>
                <c:pt idx="2">
                  <c:v>#N/A</c:v>
                </c:pt>
                <c:pt idx="3">
                  <c:v>#N/A</c:v>
                </c:pt>
                <c:pt idx="4">
                  <c:v>804</c:v>
                </c:pt>
                <c:pt idx="5">
                  <c:v>#N/A</c:v>
                </c:pt>
                <c:pt idx="6">
                  <c:v>#N/A</c:v>
                </c:pt>
                <c:pt idx="7">
                  <c:v>500</c:v>
                </c:pt>
                <c:pt idx="8">
                  <c:v>#N/A</c:v>
                </c:pt>
                <c:pt idx="9">
                  <c:v>#N/A</c:v>
                </c:pt>
                <c:pt idx="10">
                  <c:v>219</c:v>
                </c:pt>
                <c:pt idx="11">
                  <c:v>#N/A</c:v>
                </c:pt>
                <c:pt idx="12">
                  <c:v>#N/A</c:v>
                </c:pt>
                <c:pt idx="13">
                  <c:v>17</c:v>
                </c:pt>
                <c:pt idx="14">
                  <c:v>#N/A</c:v>
                </c:pt>
              </c:numCache>
            </c:numRef>
          </c:val>
          <c:smooth val="0"/>
          <c:extLst>
            <c:ext xmlns:c16="http://schemas.microsoft.com/office/drawing/2014/chart" uri="{C3380CC4-5D6E-409C-BE32-E72D297353CC}">
              <c16:uniqueId val="{0000000B-E178-412D-910D-1E4144105A53}"/>
            </c:ext>
          </c:extLst>
        </c:ser>
        <c:dLbls>
          <c:showLegendKey val="0"/>
          <c:showVal val="0"/>
          <c:showCatName val="0"/>
          <c:showSerName val="0"/>
          <c:showPercent val="0"/>
          <c:showBubbleSize val="0"/>
        </c:dLbls>
        <c:marker val="1"/>
        <c:smooth val="0"/>
        <c:axId val="434938664"/>
        <c:axId val="434941408"/>
      </c:lineChart>
      <c:catAx>
        <c:axId val="434938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34941408"/>
        <c:crosses val="autoZero"/>
        <c:auto val="1"/>
        <c:lblAlgn val="ctr"/>
        <c:lblOffset val="100"/>
        <c:tickLblSkip val="1"/>
        <c:tickMarkSkip val="1"/>
        <c:noMultiLvlLbl val="0"/>
      </c:catAx>
      <c:valAx>
        <c:axId val="434941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4938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576</c:v>
                </c:pt>
                <c:pt idx="1">
                  <c:v>664</c:v>
                </c:pt>
                <c:pt idx="2">
                  <c:v>732</c:v>
                </c:pt>
              </c:numCache>
            </c:numRef>
          </c:val>
          <c:extLst>
            <c:ext xmlns:c16="http://schemas.microsoft.com/office/drawing/2014/chart" uri="{C3380CC4-5D6E-409C-BE32-E72D297353CC}">
              <c16:uniqueId val="{00000000-9704-42A5-B7B6-D110FE3B96F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810</c:v>
                </c:pt>
                <c:pt idx="1">
                  <c:v>762</c:v>
                </c:pt>
                <c:pt idx="2">
                  <c:v>771</c:v>
                </c:pt>
              </c:numCache>
            </c:numRef>
          </c:val>
          <c:extLst>
            <c:ext xmlns:c16="http://schemas.microsoft.com/office/drawing/2014/chart" uri="{C3380CC4-5D6E-409C-BE32-E72D297353CC}">
              <c16:uniqueId val="{00000001-9704-42A5-B7B6-D110FE3B96F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647</c:v>
                </c:pt>
                <c:pt idx="1">
                  <c:v>738</c:v>
                </c:pt>
                <c:pt idx="2">
                  <c:v>756</c:v>
                </c:pt>
              </c:numCache>
            </c:numRef>
          </c:val>
          <c:extLst>
            <c:ext xmlns:c16="http://schemas.microsoft.com/office/drawing/2014/chart" uri="{C3380CC4-5D6E-409C-BE32-E72D297353CC}">
              <c16:uniqueId val="{00000002-9704-42A5-B7B6-D110FE3B96F8}"/>
            </c:ext>
          </c:extLst>
        </c:ser>
        <c:dLbls>
          <c:showLegendKey val="0"/>
          <c:showVal val="0"/>
          <c:showCatName val="0"/>
          <c:showSerName val="0"/>
          <c:showPercent val="0"/>
          <c:showBubbleSize val="0"/>
        </c:dLbls>
        <c:gapWidth val="120"/>
        <c:overlap val="100"/>
        <c:axId val="434941800"/>
        <c:axId val="434935528"/>
      </c:barChart>
      <c:catAx>
        <c:axId val="434941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34935528"/>
        <c:crosses val="autoZero"/>
        <c:auto val="1"/>
        <c:lblAlgn val="ctr"/>
        <c:lblOffset val="100"/>
        <c:tickLblSkip val="1"/>
        <c:tickMarkSkip val="1"/>
        <c:noMultiLvlLbl val="0"/>
      </c:catAx>
      <c:valAx>
        <c:axId val="4349355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34941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{8272394D-8864-4147-B956-DCB8D60B8E0A}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961-4152-91C9-129D6C5C4D2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{3DBCE4D5-57A1-4AA8-B4F5-22D4AE1F93AA}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961-4152-91C9-129D6C5C4D2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{7486E9F5-B31D-4DC6-8B1D-FA50F8F7E89B}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961-4152-91C9-129D6C5C4D2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{64A02B1A-1DDF-4A0D-A593-75297853C724}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961-4152-91C9-129D6C5C4D2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{96A49FBF-1FB9-4767-AB46-5197C81FFDD8}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961-4152-91C9-129D6C5C4D2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{8C1DB3C8-9674-4EB1-8E2C-8E382CF31589}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961-4152-91C9-129D6C5C4D2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{EF0B937C-E94A-42EA-B1A2-5EB97A921CCE}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961-4152-91C9-129D6C5C4D2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{BB2EA2BD-2AEC-440B-811A-875BFA44B11E}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961-4152-91C9-129D6C5C4D2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{DD979AC5-D9B8-4AA3-8D49-AD3F47D321AE}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961-4152-91C9-129D6C5C4D2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58.3</c:v>
                </c:pt>
                <c:pt idx="8">
                  <c:v>60.1</c:v>
                </c:pt>
                <c:pt idx="16">
                  <c:v>61.6</c:v>
                </c:pt>
                <c:pt idx="24">
                  <c:v>61.6</c:v>
                </c:pt>
                <c:pt idx="32">
                  <c:v>60.5</c:v>
                </c:pt>
              </c:numCache>
            </c:numRef>
          </c:xVal>
          <c:yVal>
            <c:numRef>
              <c:f>公会計指標分析・財政指標組合せ分析表!$BP$51:$DC$51</c:f>
              <c:numCache>
                <c:formatCode>#,##0.0;"▲ "#,##0.0</c:formatCode>
                <c:ptCount val="40"/>
                <c:pt idx="0">
                  <c:v>44.2</c:v>
                </c:pt>
                <c:pt idx="8">
                  <c:v>35.5</c:v>
                </c:pt>
                <c:pt idx="16">
                  <c:v>20.3</c:v>
                </c:pt>
                <c:pt idx="24">
                  <c:v>9.1999999999999993</c:v>
                </c:pt>
                <c:pt idx="32">
                  <c:v>0.7</c:v>
                </c:pt>
              </c:numCache>
            </c:numRef>
          </c:yVal>
          <c:smooth val="0"/>
          <c:extLst>
            <c:ext xmlns:c16="http://schemas.microsoft.com/office/drawing/2014/chart" uri="{C3380CC4-5D6E-409C-BE32-E72D297353CC}">
              <c16:uniqueId val="{00000009-2961-4152-91C9-129D6C5C4D2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4816686533112505E-2"/>
                  <c:y val="-6.460369916069612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{D9B35B38-8D1F-4702-9730-870A24747971}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961-4152-91C9-129D6C5C4D2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{C22679CE-01FC-4F5F-A37B-880A63AA5E3B}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961-4152-91C9-129D6C5C4D2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{5176E214-060C-41DE-ADC6-A41AABCD9E9C}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961-4152-91C9-129D6C5C4D2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{1A0D2F8B-C1F6-4DED-BC32-7D3B76D66077}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961-4152-91C9-129D6C5C4D2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{FE316CB8-7166-44C6-8404-5BF15BED041A}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961-4152-91C9-129D6C5C4D2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{68589880-89A2-4F54-AEB4-0B69036AA6B3}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961-4152-91C9-129D6C5C4D2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{93B0842B-B477-4B94-8B0E-D9652F128509}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961-4152-91C9-129D6C5C4D26}"/>
                </c:ext>
              </c:extLst>
            </c:dLbl>
            <c:dLbl>
              <c:idx val="24"/>
              <c:layout>
                <c:manualLayout>
                  <c:x val="-2.9214814767355813E-2"/>
                  <c:y val="-6.487438505103425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{50B85E0B-361A-4B34-A6F4-3E37A80C10B7}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961-4152-91C9-129D6C5C4D2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{17CB909E-00F1-42E5-B58B-EE05BA72E7F2}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961-4152-91C9-129D6C5C4D2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2961-4152-91C9-129D6C5C4D26}"/>
            </c:ext>
          </c:extLst>
        </c:ser>
        <c:dLbls>
          <c:showLegendKey val="0"/>
          <c:showVal val="1"/>
          <c:showCatName val="0"/>
          <c:showSerName val="0"/>
          <c:showPercent val="0"/>
          <c:showBubbleSize val="0"/>
        </c:dLbls>
        <c:axId val="46179840"/>
        <c:axId val="46181760"/>
      </c:scatterChart>
      <c:valAx>
        <c:axId val="46179840"/>
        <c:scaling>
          <c:orientation val="maxMin"/>
          <c:max val="65"/>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{B9428B96-E038-4A34-8ADA-B54BB967D55C}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183-4094-ACF8-7DBABD593CF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{C91B509D-0202-4239-995E-BD2DF6B0C6A9}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183-4094-ACF8-7DBABD593CF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{F4DBC4FB-23ED-46CD-A3DB-F0AC7122FDFB}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183-4094-ACF8-7DBABD593CF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{4B3AEC5D-B678-4DA7-8CDD-81B691A6CCA3}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183-4094-ACF8-7DBABD593CF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{DEBA8333-C10F-4B09-818F-BF0110640E5C}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183-4094-ACF8-7DBABD593CF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{B921106D-B106-4A1F-AE50-BD7AC7F167DF}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183-4094-ACF8-7DBABD593CF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{C231C2F5-EF60-464F-BA31-3B2B712F72B7}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183-4094-ACF8-7DBABD593CF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{2661FE82-55D4-4277-9225-31F00B0CA112}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183-4094-ACF8-7DBABD593CF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{9BF518F7-2BBD-4E8C-AD8B-C2A804D29DB8}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183-4094-ACF8-7DBABD593CF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7.7</c:v>
                </c:pt>
                <c:pt idx="8">
                  <c:v>8.1</c:v>
                </c:pt>
                <c:pt idx="16">
                  <c:v>8.5</c:v>
                </c:pt>
                <c:pt idx="24">
                  <c:v>9.1999999999999993</c:v>
                </c:pt>
                <c:pt idx="32">
                  <c:v>10</c:v>
                </c:pt>
              </c:numCache>
            </c:numRef>
          </c:xVal>
          <c:yVal>
            <c:numRef>
              <c:f>公会計指標分析・財政指標組合せ分析表!$BP$73:$DC$73</c:f>
              <c:numCache>
                <c:formatCode>#,##0.0;"▲ "#,##0.0</c:formatCode>
                <c:ptCount val="40"/>
                <c:pt idx="0">
                  <c:v>44.2</c:v>
                </c:pt>
                <c:pt idx="8">
                  <c:v>35.5</c:v>
                </c:pt>
                <c:pt idx="16">
                  <c:v>20.3</c:v>
                </c:pt>
                <c:pt idx="24">
                  <c:v>9.1999999999999993</c:v>
                </c:pt>
                <c:pt idx="32">
                  <c:v>0.7</c:v>
                </c:pt>
              </c:numCache>
            </c:numRef>
          </c:yVal>
          <c:smooth val="0"/>
          <c:extLst>
            <c:ext xmlns:c16="http://schemas.microsoft.com/office/drawing/2014/chart" uri="{C3380CC4-5D6E-409C-BE32-E72D297353CC}">
              <c16:uniqueId val="{00000009-D183-4094-ACF8-7DBABD593CF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{062C09E1-FAA1-4FAD-BF6D-C00A92337294}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183-4094-ACF8-7DBABD593CF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{6E1342DF-938C-4BB1-BACA-61025DE42B81}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183-4094-ACF8-7DBABD593CF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{00D11A5A-F49F-4868-8D3F-DDD306AFE380}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183-4094-ACF8-7DBABD593CF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{C116CBC4-DE19-42B2-8F46-769789B76D88}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183-4094-ACF8-7DBABD593CF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{2116468C-7735-45EB-B2B3-95C9BA251435}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183-4094-ACF8-7DBABD593CF4}"/>
                </c:ext>
              </c:extLst>
            </c:dLbl>
            <c:dLbl>
              <c:idx val="8"/>
              <c:layout>
                <c:manualLayout>
                  <c:x val="-1.8235628084249993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{11D22876-FA23-451C-9572-B172FC3FEF28}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183-4094-ACF8-7DBABD593CF4}"/>
                </c:ext>
              </c:extLst>
            </c:dLbl>
            <c:dLbl>
              <c:idx val="16"/>
              <c:layout>
                <c:manualLayout>
                  <c:x val="-3.4310845302750574E-2"/>
                  <c:y val="-4.349592131553587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{C9B1C961-2EF7-4EB7-8B84-A6F2AB470CD4}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183-4094-ACF8-7DBABD593CF4}"/>
                </c:ext>
              </c:extLst>
            </c:dLbl>
            <c:dLbl>
              <c:idx val="24"/>
              <c:layout>
                <c:manualLayout>
                  <c:x val="-2.7459588858563304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{D6EC08D5-292A-4492-B02C-DC3E016AE51A}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183-4094-ACF8-7DBABD593CF4}"/>
                </c:ext>
              </c:extLst>
            </c:dLbl>
            <c:dLbl>
              <c:idx val="32"/>
              <c:layout>
                <c:manualLayout>
                  <c:x val="-3.2940594013913145E-2"/>
                  <c:y val="-8.13373728600520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{08AF97FA-A77C-4D79-9510-38C956427578}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183-4094-ACF8-7DBABD593CF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D183-4094-ACF8-7DBABD593CF4}"/>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高知県越知町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単年度実質公債費比率は</a:t>
          </a:r>
          <a:r>
            <a:rPr kumimoji="1" lang="en-US" altLang="ja-JP" sz="1200">
              <a:solidFill>
                <a:schemeClr val="dk1"/>
              </a:solidFill>
              <a:effectLst/>
              <a:latin typeface="+mn-lt"/>
              <a:ea typeface="+mn-ea"/>
              <a:cs typeface="+mn-cs"/>
            </a:rPr>
            <a:t>0.01</a:t>
          </a:r>
          <a:r>
            <a:rPr kumimoji="1" lang="ja-JP" altLang="ja-JP" sz="1200">
              <a:solidFill>
                <a:schemeClr val="dk1"/>
              </a:solidFill>
              <a:effectLst/>
              <a:latin typeface="+mn-lt"/>
              <a:ea typeface="+mn-ea"/>
              <a:cs typeface="+mn-cs"/>
            </a:rPr>
            <a:t>ポイント増加</a:t>
          </a:r>
          <a:r>
            <a:rPr kumimoji="1" lang="ja-JP" altLang="en-US" sz="1200">
              <a:solidFill>
                <a:schemeClr val="dk1"/>
              </a:solidFill>
              <a:effectLst/>
              <a:latin typeface="+mn-lt"/>
              <a:ea typeface="+mn-ea"/>
              <a:cs typeface="+mn-cs"/>
            </a:rPr>
            <a:t>でほぼ横ばいである</a:t>
          </a:r>
          <a:r>
            <a:rPr kumimoji="1" lang="ja-JP" altLang="ja-JP" sz="1200">
              <a:solidFill>
                <a:schemeClr val="dk1"/>
              </a:solidFill>
              <a:effectLst/>
              <a:latin typeface="+mn-lt"/>
              <a:ea typeface="+mn-ea"/>
              <a:cs typeface="+mn-cs"/>
            </a:rPr>
            <a:t>。分子の構造を見ると、元利償還金と公営企業債の元利償還金に対する</a:t>
          </a:r>
          <a:r>
            <a:rPr kumimoji="1" lang="ja-JP" altLang="en-US" sz="1200">
              <a:solidFill>
                <a:schemeClr val="dk1"/>
              </a:solidFill>
              <a:effectLst/>
              <a:latin typeface="+mn-lt"/>
              <a:ea typeface="+mn-ea"/>
              <a:cs typeface="+mn-cs"/>
            </a:rPr>
            <a:t>繰入金は減少しているものの、組合等が起こした地方債の元利償還金に対する負担金等は引き続き増加</a:t>
          </a:r>
          <a:r>
            <a:rPr kumimoji="1" lang="ja-JP" altLang="ja-JP" sz="1200">
              <a:solidFill>
                <a:schemeClr val="dk1"/>
              </a:solidFill>
              <a:effectLst/>
              <a:latin typeface="+mn-lt"/>
              <a:ea typeface="+mn-ea"/>
              <a:cs typeface="+mn-cs"/>
            </a:rPr>
            <a:t>している。</a:t>
          </a:r>
          <a:r>
            <a:rPr kumimoji="1" lang="ja-JP" altLang="en-US" sz="1200">
              <a:solidFill>
                <a:schemeClr val="dk1"/>
              </a:solidFill>
              <a:effectLst/>
              <a:latin typeface="+mn-lt"/>
              <a:ea typeface="+mn-ea"/>
              <a:cs typeface="+mn-cs"/>
            </a:rPr>
            <a:t>それに加え、算入公債費が減少したことにより実質公債費率が昨年度から横ばいとなった。</a:t>
          </a:r>
          <a:endParaRPr lang="ja-JP" altLang="ja-JP" sz="1600">
            <a:effectLst/>
          </a:endParaRPr>
        </a:p>
        <a:p>
          <a:r>
            <a:rPr kumimoji="1" lang="ja-JP" altLang="ja-JP" sz="1200">
              <a:solidFill>
                <a:schemeClr val="dk1"/>
              </a:solidFill>
              <a:effectLst/>
              <a:latin typeface="+mn-lt"/>
              <a:ea typeface="+mn-ea"/>
              <a:cs typeface="+mn-cs"/>
            </a:rPr>
            <a:t>　今後</a:t>
          </a:r>
          <a:r>
            <a:rPr kumimoji="1" lang="ja-JP" altLang="en-US" sz="1200">
              <a:solidFill>
                <a:schemeClr val="dk1"/>
              </a:solidFill>
              <a:effectLst/>
              <a:latin typeface="+mn-lt"/>
              <a:ea typeface="+mn-ea"/>
              <a:cs typeface="+mn-cs"/>
            </a:rPr>
            <a:t>も事業年度の平準化などによる</a:t>
          </a:r>
          <a:r>
            <a:rPr kumimoji="1" lang="ja-JP" altLang="ja-JP" sz="1200">
              <a:solidFill>
                <a:schemeClr val="dk1"/>
              </a:solidFill>
              <a:effectLst/>
              <a:latin typeface="+mn-lt"/>
              <a:ea typeface="+mn-ea"/>
              <a:cs typeface="+mn-cs"/>
            </a:rPr>
            <a:t>地方債の借入を抑制し、地方債</a:t>
          </a:r>
          <a:r>
            <a:rPr kumimoji="1" lang="ja-JP" altLang="en-US" sz="1200">
              <a:solidFill>
                <a:schemeClr val="dk1"/>
              </a:solidFill>
              <a:effectLst/>
              <a:latin typeface="+mn-lt"/>
              <a:ea typeface="+mn-ea"/>
              <a:cs typeface="+mn-cs"/>
            </a:rPr>
            <a:t>現在高の減少に</a:t>
          </a:r>
          <a:r>
            <a:rPr kumimoji="1" lang="ja-JP" altLang="ja-JP" sz="1200">
              <a:solidFill>
                <a:schemeClr val="dk1"/>
              </a:solidFill>
              <a:effectLst/>
              <a:latin typeface="+mn-lt"/>
              <a:ea typeface="+mn-ea"/>
              <a:cs typeface="+mn-cs"/>
            </a:rPr>
            <a:t>努める</a:t>
          </a:r>
          <a:r>
            <a:rPr kumimoji="1" lang="ja-JP" altLang="en-US" sz="1200">
              <a:solidFill>
                <a:schemeClr val="dk1"/>
              </a:solidFill>
              <a:effectLst/>
              <a:latin typeface="+mn-lt"/>
              <a:ea typeface="+mn-ea"/>
              <a:cs typeface="+mn-cs"/>
            </a:rPr>
            <a:t>。</a:t>
          </a:r>
          <a:endParaRPr lang="ja-JP" altLang="ja-JP" sz="16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満期一括償還地方債の借入は無し。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高知県越知町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将来負担額の内、地方債現在高及び公営企業債等繰入見込額、組合負担等見込額は、近年、減少しており、分子全体としても減少傾向である。</a:t>
          </a:r>
          <a:endParaRPr lang="ja-JP" altLang="ja-JP" sz="1400">
            <a:effectLst/>
          </a:endParaRPr>
        </a:p>
        <a:p>
          <a:r>
            <a:rPr kumimoji="1" lang="ja-JP" altLang="ja-JP" sz="1100">
              <a:solidFill>
                <a:schemeClr val="dk1"/>
              </a:solidFill>
              <a:effectLst/>
              <a:latin typeface="+mn-lt"/>
              <a:ea typeface="+mn-ea"/>
              <a:cs typeface="+mn-cs"/>
            </a:rPr>
            <a:t>　地方債残高は近年増加傾向であったが、令和元年度より減少に転じている。公債費の増加と連動しているため、双方のバランスも考慮していく必要がある。</a:t>
          </a:r>
          <a:endParaRPr lang="ja-JP" altLang="ja-JP" sz="1400">
            <a:effectLst/>
          </a:endParaRPr>
        </a:p>
        <a:p>
          <a:r>
            <a:rPr kumimoji="1" lang="ja-JP" altLang="ja-JP" sz="1100">
              <a:solidFill>
                <a:schemeClr val="dk1"/>
              </a:solidFill>
              <a:effectLst/>
              <a:latin typeface="+mn-lt"/>
              <a:ea typeface="+mn-ea"/>
              <a:cs typeface="+mn-cs"/>
            </a:rPr>
            <a:t>　今後は後世への負担を少しでも軽減するよう、新規事業の実施等について総点検を行い、財政の健全化を図らなければならない。</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高知県越知町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en-US" sz="1100">
              <a:solidFill>
                <a:schemeClr val="dk1"/>
              </a:solidFill>
              <a:effectLst/>
              <a:latin typeface="+mn-lt"/>
              <a:ea typeface="+mn-ea"/>
              <a:cs typeface="+mn-cs"/>
            </a:rPr>
            <a:t>財政調整基金：</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70,000</a:t>
          </a:r>
          <a:r>
            <a:rPr kumimoji="1" lang="ja-JP" altLang="ja-JP" sz="1100">
              <a:solidFill>
                <a:schemeClr val="dk1"/>
              </a:solidFill>
              <a:effectLst/>
              <a:latin typeface="+mn-lt"/>
              <a:ea typeface="+mn-ea"/>
              <a:cs typeface="+mn-cs"/>
            </a:rPr>
            <a:t>千円、元年度は</a:t>
          </a:r>
          <a:r>
            <a:rPr kumimoji="1" lang="en-US" altLang="ja-JP" sz="1100">
              <a:solidFill>
                <a:schemeClr val="dk1"/>
              </a:solidFill>
              <a:effectLst/>
              <a:latin typeface="+mn-lt"/>
              <a:ea typeface="+mn-ea"/>
              <a:cs typeface="+mn-cs"/>
            </a:rPr>
            <a:t>64,000</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14,000</a:t>
          </a:r>
          <a:r>
            <a:rPr kumimoji="1" lang="ja-JP" altLang="ja-JP" sz="1100">
              <a:solidFill>
                <a:schemeClr val="dk1"/>
              </a:solidFill>
              <a:effectLst/>
              <a:latin typeface="+mn-lt"/>
              <a:ea typeface="+mn-ea"/>
              <a:cs typeface="+mn-cs"/>
            </a:rPr>
            <a:t>千円を財政調整基金より繰入したため、残高は減少していたが、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年度に減債基金へ</a:t>
          </a:r>
          <a:r>
            <a:rPr kumimoji="1" lang="en-US" altLang="ja-JP" sz="1100">
              <a:solidFill>
                <a:schemeClr val="dk1"/>
              </a:solidFill>
              <a:effectLst/>
              <a:latin typeface="+mn-lt"/>
              <a:ea typeface="+mn-ea"/>
              <a:cs typeface="+mn-cs"/>
            </a:rPr>
            <a:t>129,000</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88,194</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68,192</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財政調整基金へ積立てたことで残高は増加傾向に転じている。</a:t>
          </a:r>
          <a:endParaRPr lang="ja-JP" altLang="ja-JP" sz="1400">
            <a:effectLst/>
          </a:endParaRPr>
        </a:p>
        <a:p>
          <a:r>
            <a:rPr kumimoji="1" lang="ja-JP" altLang="ja-JP" sz="1100">
              <a:solidFill>
                <a:schemeClr val="dk1"/>
              </a:solidFill>
              <a:effectLst/>
              <a:latin typeface="+mn-lt"/>
              <a:ea typeface="+mn-ea"/>
              <a:cs typeface="+mn-cs"/>
            </a:rPr>
            <a:t>特定目的基金</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度での本町を映画の聖地として</a:t>
          </a:r>
          <a:r>
            <a:rPr kumimoji="1" lang="en-US" altLang="ja-JP" sz="1100">
              <a:solidFill>
                <a:schemeClr val="dk1"/>
              </a:solidFill>
              <a:effectLst/>
              <a:latin typeface="+mn-lt"/>
              <a:ea typeface="+mn-ea"/>
              <a:cs typeface="+mn-cs"/>
            </a:rPr>
            <a:t>PR</a:t>
          </a:r>
          <a:r>
            <a:rPr kumimoji="1" lang="ja-JP" altLang="en-US" sz="1100">
              <a:solidFill>
                <a:schemeClr val="dk1"/>
              </a:solidFill>
              <a:effectLst/>
              <a:latin typeface="+mn-lt"/>
              <a:ea typeface="+mn-ea"/>
              <a:cs typeface="+mn-cs"/>
            </a:rPr>
            <a:t>する観光事業の縮小に伴い</a:t>
          </a:r>
          <a:r>
            <a:rPr kumimoji="1" lang="ja-JP" altLang="ja-JP" sz="1100">
              <a:solidFill>
                <a:schemeClr val="dk1"/>
              </a:solidFill>
              <a:effectLst/>
              <a:latin typeface="+mn-lt"/>
              <a:ea typeface="+mn-ea"/>
              <a:cs typeface="+mn-cs"/>
            </a:rPr>
            <a:t>、ふるさと応援基金</a:t>
          </a:r>
          <a:r>
            <a:rPr kumimoji="1" lang="ja-JP" altLang="en-US" sz="1100">
              <a:solidFill>
                <a:schemeClr val="dk1"/>
              </a:solidFill>
              <a:effectLst/>
              <a:latin typeface="+mn-lt"/>
              <a:ea typeface="+mn-ea"/>
              <a:cs typeface="+mn-cs"/>
            </a:rPr>
            <a:t>の取崩しが減少し、特定目的基金が増加となった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処分に関しては基金条例に従って運用しており、ほぼ一定額の残高を維持できている。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年度に財政調整基金を取崩す必要があったが、今後さらに公債費が令和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年度をピークとして数年間は高止まりで推移する見通しである。キャンプ場整備事業の元金の償還が令和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年度より始まることが要因の一つと考えられる。</a:t>
          </a:r>
          <a:endParaRPr lang="ja-JP" altLang="ja-JP" sz="1400">
            <a:effectLst/>
          </a:endParaRPr>
        </a:p>
        <a:p>
          <a:r>
            <a:rPr kumimoji="1" lang="ja-JP" altLang="ja-JP" sz="1100">
              <a:solidFill>
                <a:schemeClr val="dk1"/>
              </a:solidFill>
              <a:effectLst/>
              <a:latin typeface="+mn-lt"/>
              <a:ea typeface="+mn-ea"/>
              <a:cs typeface="+mn-cs"/>
            </a:rPr>
            <a:t>このため基金を取崩さなければならない状況が今後数年続くことも想定しなければならないが、本町の基金残高は他自治体と比較しても必ずしも十分だとは考えられない。今後も引き続き、新規事業は当然として単独事業についても総点検を行い、財政の健全化に努めなければなら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・施設等整備基金－町の施</a:t>
          </a:r>
          <a:r>
            <a:rPr kumimoji="1" lang="en-US" altLang="ja-JP" sz="1100">
              <a:solidFill>
                <a:schemeClr val="dk1"/>
              </a:solidFill>
              <a:effectLst/>
              <a:latin typeface="+mn-lt"/>
              <a:ea typeface="+mn-ea"/>
              <a:cs typeface="+mn-cs"/>
            </a:rPr>
            <a:t>86</a:t>
          </a:r>
          <a:r>
            <a:rPr kumimoji="1" lang="ja-JP" altLang="ja-JP" sz="1100">
              <a:solidFill>
                <a:schemeClr val="dk1"/>
              </a:solidFill>
              <a:effectLst/>
              <a:latin typeface="+mn-lt"/>
              <a:ea typeface="+mn-ea"/>
              <a:cs typeface="+mn-cs"/>
            </a:rPr>
            <a:t>設等の拡充と整備をすることを目的とする。</a:t>
          </a:r>
          <a:endParaRPr lang="ja-JP" altLang="ja-JP" sz="1400">
            <a:effectLst/>
          </a:endParaRPr>
        </a:p>
        <a:p>
          <a:r>
            <a:rPr kumimoji="1" lang="ja-JP" altLang="ja-JP" sz="1100">
              <a:solidFill>
                <a:schemeClr val="dk1"/>
              </a:solidFill>
              <a:effectLst/>
              <a:latin typeface="+mn-lt"/>
              <a:ea typeface="+mn-ea"/>
              <a:cs typeface="+mn-cs"/>
            </a:rPr>
            <a:t>・地域福祉振興基金－高齢化社会の到来に備え、福祉活動の推進、快適な生活環境の形成を図ることを目的とする。（令和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年度は地域ハイヤーチケット事業に活用）</a:t>
          </a:r>
          <a:endParaRPr lang="ja-JP" altLang="ja-JP" sz="1400">
            <a:effectLst/>
          </a:endParaRPr>
        </a:p>
        <a:p>
          <a:r>
            <a:rPr kumimoji="1" lang="ja-JP" altLang="ja-JP" sz="1100">
              <a:solidFill>
                <a:schemeClr val="dk1"/>
              </a:solidFill>
              <a:effectLst/>
              <a:latin typeface="+mn-lt"/>
              <a:ea typeface="+mn-ea"/>
              <a:cs typeface="+mn-cs"/>
            </a:rPr>
            <a:t>・ふるさと応援基金－①産業・経済・観光づくりのための事業　②防災の強化のための事業　③教育の充実及び青少年の健全育成のための事業　④スポーツ振興のための事業　⑤その他町長がまちづくりのために必要と認める事業</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・施設等整備基金－ふるさと寄附金で「⑤その他町長がまちづくりのために必要と認める事業」のために寄附された額の</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割を積み立てている。</a:t>
          </a:r>
          <a:endParaRPr lang="ja-JP" altLang="ja-JP" sz="1400">
            <a:effectLst/>
          </a:endParaRPr>
        </a:p>
        <a:p>
          <a:r>
            <a:rPr kumimoji="1" lang="ja-JP" altLang="ja-JP" sz="1100">
              <a:solidFill>
                <a:schemeClr val="dk1"/>
              </a:solidFill>
              <a:effectLst/>
              <a:latin typeface="+mn-lt"/>
              <a:ea typeface="+mn-ea"/>
              <a:cs typeface="+mn-cs"/>
            </a:rPr>
            <a:t>・地域福祉振興基金－令和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5,279</a:t>
          </a:r>
          <a:r>
            <a:rPr kumimoji="1" lang="ja-JP" altLang="ja-JP" sz="1100">
              <a:solidFill>
                <a:schemeClr val="dk1"/>
              </a:solidFill>
              <a:effectLst/>
              <a:latin typeface="+mn-lt"/>
              <a:ea typeface="+mn-ea"/>
              <a:cs typeface="+mn-cs"/>
            </a:rPr>
            <a:t>千円、令和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5,373</a:t>
          </a:r>
          <a:r>
            <a:rPr kumimoji="1" lang="ja-JP" altLang="ja-JP" sz="1100">
              <a:solidFill>
                <a:schemeClr val="dk1"/>
              </a:solidFill>
              <a:effectLst/>
              <a:latin typeface="+mn-lt"/>
              <a:ea typeface="+mn-ea"/>
              <a:cs typeface="+mn-cs"/>
            </a:rPr>
            <a:t>千円、令和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5,658</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5,542</a:t>
          </a:r>
          <a:r>
            <a:rPr kumimoji="1" lang="ja-JP" altLang="ja-JP" sz="1100">
              <a:solidFill>
                <a:schemeClr val="dk1"/>
              </a:solidFill>
              <a:effectLst/>
              <a:latin typeface="+mn-lt"/>
              <a:ea typeface="+mn-ea"/>
              <a:cs typeface="+mn-cs"/>
            </a:rPr>
            <a:t>千円を取崩している。積立は利息分のみである。</a:t>
          </a:r>
          <a:endParaRPr lang="ja-JP" altLang="ja-JP" sz="1400">
            <a:effectLst/>
          </a:endParaRPr>
        </a:p>
        <a:p>
          <a:r>
            <a:rPr kumimoji="1" lang="ja-JP" altLang="ja-JP" sz="1100">
              <a:solidFill>
                <a:schemeClr val="dk1"/>
              </a:solidFill>
              <a:effectLst/>
              <a:latin typeface="+mn-lt"/>
              <a:ea typeface="+mn-ea"/>
              <a:cs typeface="+mn-cs"/>
            </a:rPr>
            <a:t>・ふるさと応援基金－年度内に寄附金を全額積立て、前年までの残額と当年の報償費相当額を、寄附目的に当てはまる事業に財源充当している。このため、当該年度寄附金から報償費相当額を控除した額が基金残高とな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特定目的基金についてはルールに従った運用を行っており、特にふるさと応援基金については住民サービスとして還元できる有効な原資となっている。</a:t>
          </a:r>
          <a:endParaRPr lang="ja-JP" altLang="ja-JP" sz="1400">
            <a:effectLst/>
          </a:endParaRPr>
        </a:p>
        <a:p>
          <a:r>
            <a:rPr kumimoji="1" lang="ja-JP" altLang="ja-JP" sz="1100">
              <a:solidFill>
                <a:schemeClr val="dk1"/>
              </a:solidFill>
              <a:effectLst/>
              <a:latin typeface="+mn-lt"/>
              <a:ea typeface="+mn-ea"/>
              <a:cs typeface="+mn-cs"/>
            </a:rPr>
            <a:t>今後も不測の事態に備え、適切に運用管理を徹底する。</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地方財政法第</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条第</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項の規定により純繰越金額の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を下らない額を積み立てており、平成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6,297</a:t>
          </a:r>
          <a:r>
            <a:rPr kumimoji="1" lang="ja-JP" altLang="ja-JP" sz="1100">
              <a:solidFill>
                <a:schemeClr val="dk1"/>
              </a:solidFill>
              <a:effectLst/>
              <a:latin typeface="+mn-lt"/>
              <a:ea typeface="+mn-ea"/>
              <a:cs typeface="+mn-cs"/>
            </a:rPr>
            <a:t>千円を積み立てたが、令和元年度は</a:t>
          </a:r>
          <a:r>
            <a:rPr kumimoji="1" lang="en-US" altLang="ja-JP" sz="1100">
              <a:solidFill>
                <a:schemeClr val="dk1"/>
              </a:solidFill>
              <a:effectLst/>
              <a:latin typeface="+mn-lt"/>
              <a:ea typeface="+mn-ea"/>
              <a:cs typeface="+mn-cs"/>
            </a:rPr>
            <a:t>597</a:t>
          </a:r>
          <a:r>
            <a:rPr kumimoji="1" lang="ja-JP" altLang="ja-JP" sz="1100">
              <a:solidFill>
                <a:schemeClr val="dk1"/>
              </a:solidFill>
              <a:effectLst/>
              <a:latin typeface="+mn-lt"/>
              <a:ea typeface="+mn-ea"/>
              <a:cs typeface="+mn-cs"/>
            </a:rPr>
            <a:t>千円、令和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982</a:t>
          </a:r>
          <a:r>
            <a:rPr kumimoji="1" lang="ja-JP" altLang="ja-JP" sz="1100">
              <a:solidFill>
                <a:schemeClr val="dk1"/>
              </a:solidFill>
              <a:effectLst/>
              <a:latin typeface="+mn-lt"/>
              <a:ea typeface="+mn-ea"/>
              <a:cs typeface="+mn-cs"/>
            </a:rPr>
            <a:t>千円、令和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982</a:t>
          </a:r>
          <a:r>
            <a:rPr kumimoji="1" lang="ja-JP" altLang="ja-JP" sz="1100">
              <a:solidFill>
                <a:schemeClr val="dk1"/>
              </a:solidFill>
              <a:effectLst/>
              <a:latin typeface="+mn-lt"/>
              <a:ea typeface="+mn-ea"/>
              <a:cs typeface="+mn-cs"/>
            </a:rPr>
            <a:t>千円の積立に留まっていたが、令和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88,194</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68,192</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を積立てることができた。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今後公債費が負担となってくることが予想され、また必要な新規事業も必ず出てくることから、必要時に備えて健全な運用をしなければならない。</a:t>
          </a:r>
          <a:endParaRPr lang="ja-JP" altLang="ja-JP" sz="1400">
            <a:effectLst/>
          </a:endParaRPr>
        </a:p>
        <a:p>
          <a:r>
            <a:rPr kumimoji="1" lang="ja-JP" altLang="ja-JP" sz="1100">
              <a:solidFill>
                <a:schemeClr val="dk1"/>
              </a:solidFill>
              <a:effectLst/>
              <a:latin typeface="+mn-lt"/>
              <a:ea typeface="+mn-ea"/>
              <a:cs typeface="+mn-cs"/>
            </a:rPr>
            <a:t>基金を繰り入れる際も最小限となるよう徹底的に精査し、繰入が恒常的なものとならないよう予算編成の段階より適正な財源管理を行う。</a:t>
          </a:r>
          <a:endParaRPr lang="ja-JP" altLang="ja-JP" sz="1400">
            <a:effectLst/>
          </a:endParaRPr>
        </a:p>
        <a:p>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47,816</a:t>
          </a:r>
          <a:r>
            <a:rPr kumimoji="1" lang="ja-JP" altLang="ja-JP" sz="1100">
              <a:solidFill>
                <a:schemeClr val="dk1"/>
              </a:solidFill>
              <a:effectLst/>
              <a:latin typeface="+mn-lt"/>
              <a:ea typeface="+mn-ea"/>
              <a:cs typeface="+mn-cs"/>
            </a:rPr>
            <a:t>千円を取崩し、令和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年度では</a:t>
          </a:r>
          <a:r>
            <a:rPr kumimoji="1" lang="en-US" altLang="ja-JP" sz="1100">
              <a:solidFill>
                <a:schemeClr val="dk1"/>
              </a:solidFill>
              <a:effectLst/>
              <a:latin typeface="+mn-lt"/>
              <a:ea typeface="+mn-ea"/>
              <a:cs typeface="+mn-cs"/>
            </a:rPr>
            <a:t>2,431</a:t>
          </a:r>
          <a:r>
            <a:rPr kumimoji="1" lang="ja-JP" altLang="ja-JP" sz="1100">
              <a:solidFill>
                <a:schemeClr val="dk1"/>
              </a:solidFill>
              <a:effectLst/>
              <a:latin typeface="+mn-lt"/>
              <a:ea typeface="+mn-ea"/>
              <a:cs typeface="+mn-cs"/>
            </a:rPr>
            <a:t>千円取崩したが、</a:t>
          </a:r>
          <a:r>
            <a:rPr kumimoji="1" lang="en-US" altLang="ja-JP" sz="1100">
              <a:solidFill>
                <a:schemeClr val="dk1"/>
              </a:solidFill>
              <a:effectLst/>
              <a:latin typeface="+mn-lt"/>
              <a:ea typeface="+mn-ea"/>
              <a:cs typeface="+mn-cs"/>
            </a:rPr>
            <a:t>10,728</a:t>
          </a:r>
          <a:r>
            <a:rPr kumimoji="1" lang="ja-JP" altLang="ja-JP" sz="1100">
              <a:solidFill>
                <a:schemeClr val="dk1"/>
              </a:solidFill>
              <a:effectLst/>
              <a:latin typeface="+mn-lt"/>
              <a:ea typeface="+mn-ea"/>
              <a:cs typeface="+mn-cs"/>
            </a:rPr>
            <a:t>千円積立てたため残高は令和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年度よりは増加した。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基本的に財政調整基金に準じた運用管理を徹底していく</a:t>
          </a:r>
          <a:r>
            <a:rPr kumimoji="1" lang="ja-JP" altLang="en-US"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A995752-97E0-47BF-B9DD-A3D3DDC888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F5DD42A-378D-4DDE-A92F-60AADFBB17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2E28B4B-8443-42F7-A7FE-2FEF6E2AE2C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0DBD88E-5B49-408A-9B4D-FB1A7DDC26C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69AEA4AC-E287-4B32-9BE3-366D53CCC2D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E7E8ABF-1F3B-40A1-A60C-48AC56C81AF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高知県越知町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26DAA1C0-AEDB-4CF8-8782-327C51966C5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4B2E5E6-0013-43CA-837B-1172882DBD4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877A01C8-0E7A-4AC3-8753-8B0C6A1734B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F42EA0D-7397-40C7-A55E-75362FD2000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58E3F1C-CD23-44C4-9422-79BA6986031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82D6BEE-A721-4542-99A1-8AEA57AF029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4,939
4,923
111.95
5,231,194
5,090,187
102,412
3,016,570
5,539,144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5CB0D5B0-DEC6-4A46-978D-6BABCCA5FCC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A9A5D92-E4F4-48ED-BE0B-1526EB3497C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2E904DF-BED0-4870-AE4A-58C6D9B83C4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8E49B92-9207-4B48-9C28-93723E69BD5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1526717-B109-483F-AEC3-1ED55AE8A1D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7FB464A-06AF-4D3F-9FC0-9DFE2E51EC0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88DB68D7-FFAD-443E-95D9-0E631989DA8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D4BF0B2-07F5-42CB-A697-8C7965A82D9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91FA7B2-4107-43A7-917A-06E7A363FFB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78B4B6B-EF18-4C45-94E3-C60966F115F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6C16803-0593-49DC-A793-032FE0CB2C7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C7AF142-B635-4A6C-AD5E-A0153D9BCB3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1DD5CA2-D71F-43A0-A076-C6DA8595700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527CC03-D1BE-4F11-B36A-F802370C915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6E5F49B-59A0-4233-8C30-88093511155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7B76EB7-7C19-4038-B60A-8B81B7E3359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CEFFACEE-578D-4E9B-B84B-F3C2E53E41B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AF564504-65CA-4EF3-B4D2-1AF17893B26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CAF78F8-EE8D-4242-ADA8-546B25E5E2C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F8BADD42-D3BA-43C0-953D-7A20D2F4D21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5C4A2178-B0D3-4356-B689-A4E156923809}"/>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272ED409-4207-4B4C-B8B7-A2AD6E910F1D}"/>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914B76E-A941-478F-ACB2-8DC7D8797CB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9848509-89C7-4444-BD42-96421CB48CF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A527E6C-165F-4A56-A391-573B6E91A93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5786B531-AF5A-4E66-89DF-C03B2483485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3E3535D4-ECAF-4A36-9C48-FF907EF5C42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532833B-2AB9-49C3-90A5-89F7B19806D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FB16911-98EA-4C27-A538-69757F016B7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C1E87EF3-7613-4EC0-92EE-33A1BADF571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C1619DD6-C7D1-4E09-A129-70EE78ABCCA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8EF4098C-FF36-4A21-A74C-1D2D8486B69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2E3EB0C-AEE3-439A-BDEC-BD3BA1E1FF1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3D65C3CD-09F4-492D-8F6B-3672959317D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48695F16-CEB1-4F3D-9059-B700C1D1A5D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本町の有形固定資産減価償却率は、やや減少傾向であり、</a:t>
          </a:r>
          <a:r>
            <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R5</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年度に関しても前年度と比較し、減少していることがわかる。</a:t>
          </a:r>
          <a:endPar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endParaRPr>
        </a:p>
        <a:p>
          <a:pPr rtl="0"/>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本町で所有している有形固定資産は、インフラ資産の工作物が多く償却が進んでいるが、老朽化しているものに対して、適切な改修工事を行うことで前年度以下の数値を維持している。</a:t>
          </a:r>
          <a:endPar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endParaRPr>
        </a:p>
        <a:p>
          <a:pPr rtl="0"/>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全国平均や高知県平均と比べてその数値はやや低いが、本町では今後も、老朽化等が進むであろう資産を選定し、除却・改修等を行っていく。</a:t>
          </a:r>
          <a:endPar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2DE08DE-3599-48F5-923F-0DCA4622F5F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8298DFEE-A48F-4E51-B94E-66239C261AF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418D820B-8A48-43A8-8228-B3F43F247185}"/>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ED60187C-070C-418A-B8EB-1927D43EC1B9}"/>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7C314F7-4485-47D1-8359-B99A76891C43}"/>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C859700C-1029-45AA-A80D-3F97AAD59D68}"/>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A7C268DF-A606-45CD-ACA1-716E8F25B06D}"/>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651A0CFB-B9DE-40A3-933C-DE5B7C0E7EEC}"/>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54001495-4648-4AF2-B532-A967AC3D1FE9}"/>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924EB8DF-EAC8-4CB9-BB16-CA1C2FD96C0C}"/>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BA7E3E9F-5DD7-4E0D-A2DC-DE24D3035491}"/>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87B5BEB3-3C09-45CC-A2AB-B6C5D744C499}"/>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F19EBFC1-BD03-4D03-94C7-A32348DA1F8F}"/>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F815ED9E-5E64-4888-BB35-F472B9DA4FF5}"/>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CDCF478A-CCF6-4A2D-A1A4-5DC3C5CBDA93}"/>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32CB4181-B1A0-48B2-9AA3-C54C4149427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C356F3F6-37A9-4A31-AF6B-E73CABAA7A7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9E7DDE2D-F5B7-4DFF-B04A-87D858E8AAC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67" name="直線コネクタ 66">
          <a:extLst>
            <a:ext uri="{FF2B5EF4-FFF2-40B4-BE49-F238E27FC236}">
              <a16:creationId xmlns:a16="http://schemas.microsoft.com/office/drawing/2014/main" id="{28B1FDAD-283C-490D-BEB4-4829B216E367}"/>
            </a:ext>
          </a:extLst>
        </xdr:cNvPr>
        <xdr:cNvCxnSpPr/>
      </xdr:nvCxnSpPr>
      <xdr:spPr>
        <a:xfrm flipV="1">
          <a:off x="4760595" y="5471160"/>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68" name="有形固定資産減価償却率最小値テキスト">
          <a:extLst>
            <a:ext uri="{FF2B5EF4-FFF2-40B4-BE49-F238E27FC236}">
              <a16:creationId xmlns:a16="http://schemas.microsoft.com/office/drawing/2014/main" id="{BE985D66-418D-42A0-BD91-FDCD9FEE69DC}"/>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69" name="直線コネクタ 68">
          <a:extLst>
            <a:ext uri="{FF2B5EF4-FFF2-40B4-BE49-F238E27FC236}">
              <a16:creationId xmlns:a16="http://schemas.microsoft.com/office/drawing/2014/main" id="{52ECBF6D-C9FA-4AC7-82B0-F4AF67285010}"/>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0" name="有形固定資産減価償却率最大値テキスト">
          <a:extLst>
            <a:ext uri="{FF2B5EF4-FFF2-40B4-BE49-F238E27FC236}">
              <a16:creationId xmlns:a16="http://schemas.microsoft.com/office/drawing/2014/main" id="{79BEED55-F2E9-4C33-95EA-6CA9E0EA0556}"/>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1" name="直線コネクタ 70">
          <a:extLst>
            <a:ext uri="{FF2B5EF4-FFF2-40B4-BE49-F238E27FC236}">
              <a16:creationId xmlns:a16="http://schemas.microsoft.com/office/drawing/2014/main" id="{D074C1A5-9610-4167-95DA-7FAEB4E38CB3}"/>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145069</xdr:rowOff>
    </xdr:from>
    <xdr:ext cx="405111" cy="259045"/>
    <xdr:sp macro="" textlink="">
      <xdr:nvSpPr>
        <xdr:cNvPr id="72" name="有形固定資産減価償却率平均値テキスト">
          <a:extLst>
            <a:ext uri="{FF2B5EF4-FFF2-40B4-BE49-F238E27FC236}">
              <a16:creationId xmlns:a16="http://schemas.microsoft.com/office/drawing/2014/main" id="{36AA4AB7-4AC8-49A9-9BA8-DA66BE778E27}"/>
            </a:ext>
          </a:extLst>
        </xdr:cNvPr>
        <xdr:cNvSpPr txBox="1"/>
      </xdr:nvSpPr>
      <xdr:spPr>
        <a:xfrm>
          <a:off x="4813300" y="623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73" name="フローチャート: 判断 72">
          <a:extLst>
            <a:ext uri="{FF2B5EF4-FFF2-40B4-BE49-F238E27FC236}">
              <a16:creationId xmlns:a16="http://schemas.microsoft.com/office/drawing/2014/main" id="{23B150EB-61DC-4F27-88E6-5EB6EC349DB4}"/>
            </a:ext>
          </a:extLst>
        </xdr:cNvPr>
        <xdr:cNvSpPr/>
      </xdr:nvSpPr>
      <xdr:spPr>
        <a:xfrm>
          <a:off x="4711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74" name="フローチャート: 判断 73">
          <a:extLst>
            <a:ext uri="{FF2B5EF4-FFF2-40B4-BE49-F238E27FC236}">
              <a16:creationId xmlns:a16="http://schemas.microsoft.com/office/drawing/2014/main" id="{C55B991F-BC6E-4359-87C9-A60ACD4C5244}"/>
            </a:ext>
          </a:extLst>
        </xdr:cNvPr>
        <xdr:cNvSpPr/>
      </xdr:nvSpPr>
      <xdr:spPr>
        <a:xfrm>
          <a:off x="40005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75" name="フローチャート: 判断 74">
          <a:extLst>
            <a:ext uri="{FF2B5EF4-FFF2-40B4-BE49-F238E27FC236}">
              <a16:creationId xmlns:a16="http://schemas.microsoft.com/office/drawing/2014/main" id="{DB1DE4B5-26E1-468E-B604-A2C53C51DF0A}"/>
            </a:ext>
          </a:extLst>
        </xdr:cNvPr>
        <xdr:cNvSpPr/>
      </xdr:nvSpPr>
      <xdr:spPr>
        <a:xfrm>
          <a:off x="3238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6" name="フローチャート: 判断 75">
          <a:extLst>
            <a:ext uri="{FF2B5EF4-FFF2-40B4-BE49-F238E27FC236}">
              <a16:creationId xmlns:a16="http://schemas.microsoft.com/office/drawing/2014/main" id="{0C111648-C08C-49EC-8520-FB6578BECF08}"/>
            </a:ext>
          </a:extLst>
        </xdr:cNvPr>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77" name="フローチャート: 判断 76">
          <a:extLst>
            <a:ext uri="{FF2B5EF4-FFF2-40B4-BE49-F238E27FC236}">
              <a16:creationId xmlns:a16="http://schemas.microsoft.com/office/drawing/2014/main" id="{203AF443-43D9-411D-BE19-C986B78F8145}"/>
            </a:ext>
          </a:extLst>
        </xdr:cNvPr>
        <xdr:cNvSpPr/>
      </xdr:nvSpPr>
      <xdr:spPr>
        <a:xfrm>
          <a:off x="1714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79D0C40-5C9F-41A5-A6C3-A9105A9A74F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3AA37551-2826-41F3-80F4-5069E42273A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C1B8EAF-8269-4D5F-ADBD-2A60A6FA0E0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70B48DC8-FDBB-4399-9FA0-E82226ADE4F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94A93B6E-1D50-4095-BAD2-D27EFDA3A2A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64861</xdr:rowOff>
    </xdr:from>
    <xdr:to>
      <xdr:col>23</xdr:col>
      <xdr:colOff>136525</xdr:colOff>
      <xdr:row>31</xdr:row>
      <xdr:rowOff>166461</xdr:rowOff>
    </xdr:to>
    <xdr:sp macro="" textlink="">
      <xdr:nvSpPr>
        <xdr:cNvPr id="83" name="楕円 82">
          <a:extLst>
            <a:ext uri="{FF2B5EF4-FFF2-40B4-BE49-F238E27FC236}">
              <a16:creationId xmlns:a16="http://schemas.microsoft.com/office/drawing/2014/main" id="{FCF013A5-FA4B-4826-B13B-D87655C5C477}"/>
            </a:ext>
          </a:extLst>
        </xdr:cNvPr>
        <xdr:cNvSpPr/>
      </xdr:nvSpPr>
      <xdr:spPr>
        <a:xfrm>
          <a:off x="4711700" y="615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87738</xdr:rowOff>
    </xdr:from>
    <xdr:ext cx="405111" cy="259045"/>
    <xdr:sp macro="" textlink="">
      <xdr:nvSpPr>
        <xdr:cNvPr id="84" name="有形固定資産減価償却率該当値テキスト">
          <a:extLst>
            <a:ext uri="{FF2B5EF4-FFF2-40B4-BE49-F238E27FC236}">
              <a16:creationId xmlns:a16="http://schemas.microsoft.com/office/drawing/2014/main" id="{1602A962-DFB6-41B9-B922-FA023CCE9078}"/>
            </a:ext>
          </a:extLst>
        </xdr:cNvPr>
        <xdr:cNvSpPr txBox="1"/>
      </xdr:nvSpPr>
      <xdr:spPr>
        <a:xfrm>
          <a:off x="4813300" y="600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98788</xdr:rowOff>
    </xdr:from>
    <xdr:to>
      <xdr:col>19</xdr:col>
      <xdr:colOff>187325</xdr:colOff>
      <xdr:row>32</xdr:row>
      <xdr:rowOff>28938</xdr:rowOff>
    </xdr:to>
    <xdr:sp macro="" textlink="">
      <xdr:nvSpPr>
        <xdr:cNvPr id="85" name="楕円 84">
          <a:extLst>
            <a:ext uri="{FF2B5EF4-FFF2-40B4-BE49-F238E27FC236}">
              <a16:creationId xmlns:a16="http://schemas.microsoft.com/office/drawing/2014/main" id="{B9864C2F-70A1-4801-86C5-BAFD3302CBE8}"/>
            </a:ext>
          </a:extLst>
        </xdr:cNvPr>
        <xdr:cNvSpPr/>
      </xdr:nvSpPr>
      <xdr:spPr>
        <a:xfrm>
          <a:off x="4000500" y="618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115661</xdr:rowOff>
    </xdr:from>
    <xdr:to>
      <xdr:col>23</xdr:col>
      <xdr:colOff>85725</xdr:colOff>
      <xdr:row>31</xdr:row>
      <xdr:rowOff>149588</xdr:rowOff>
    </xdr:to>
    <xdr:cxnSp macro="">
      <xdr:nvCxnSpPr>
        <xdr:cNvPr id="86" name="直線コネクタ 85">
          <a:extLst>
            <a:ext uri="{FF2B5EF4-FFF2-40B4-BE49-F238E27FC236}">
              <a16:creationId xmlns:a16="http://schemas.microsoft.com/office/drawing/2014/main" id="{D036E9C8-554E-4A64-84FA-B1E391230F6B}"/>
            </a:ext>
          </a:extLst>
        </xdr:cNvPr>
        <xdr:cNvCxnSpPr/>
      </xdr:nvCxnSpPr>
      <xdr:spPr>
        <a:xfrm flipV="1">
          <a:off x="4051300" y="6202136"/>
          <a:ext cx="7112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98788</xdr:rowOff>
    </xdr:from>
    <xdr:to>
      <xdr:col>15</xdr:col>
      <xdr:colOff>187325</xdr:colOff>
      <xdr:row>32</xdr:row>
      <xdr:rowOff>28938</xdr:rowOff>
    </xdr:to>
    <xdr:sp macro="" textlink="">
      <xdr:nvSpPr>
        <xdr:cNvPr id="87" name="楕円 86">
          <a:extLst>
            <a:ext uri="{FF2B5EF4-FFF2-40B4-BE49-F238E27FC236}">
              <a16:creationId xmlns:a16="http://schemas.microsoft.com/office/drawing/2014/main" id="{1A404058-867B-40DF-A9C8-8FF937339DB2}"/>
            </a:ext>
          </a:extLst>
        </xdr:cNvPr>
        <xdr:cNvSpPr/>
      </xdr:nvSpPr>
      <xdr:spPr>
        <a:xfrm>
          <a:off x="3238500" y="618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149588</xdr:rowOff>
    </xdr:from>
    <xdr:to>
      <xdr:col>19</xdr:col>
      <xdr:colOff>136525</xdr:colOff>
      <xdr:row>31</xdr:row>
      <xdr:rowOff>149588</xdr:rowOff>
    </xdr:to>
    <xdr:cxnSp macro="">
      <xdr:nvCxnSpPr>
        <xdr:cNvPr id="88" name="直線コネクタ 87">
          <a:extLst>
            <a:ext uri="{FF2B5EF4-FFF2-40B4-BE49-F238E27FC236}">
              <a16:creationId xmlns:a16="http://schemas.microsoft.com/office/drawing/2014/main" id="{06CE31C2-DDB5-40B5-8D98-F897DF920E25}"/>
            </a:ext>
          </a:extLst>
        </xdr:cNvPr>
        <xdr:cNvCxnSpPr/>
      </xdr:nvCxnSpPr>
      <xdr:spPr>
        <a:xfrm>
          <a:off x="3289300" y="6236063"/>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52524</xdr:rowOff>
    </xdr:from>
    <xdr:to>
      <xdr:col>11</xdr:col>
      <xdr:colOff>187325</xdr:colOff>
      <xdr:row>31</xdr:row>
      <xdr:rowOff>154124</xdr:rowOff>
    </xdr:to>
    <xdr:sp macro="" textlink="">
      <xdr:nvSpPr>
        <xdr:cNvPr id="89" name="楕円 88">
          <a:extLst>
            <a:ext uri="{FF2B5EF4-FFF2-40B4-BE49-F238E27FC236}">
              <a16:creationId xmlns:a16="http://schemas.microsoft.com/office/drawing/2014/main" id="{11724D71-05B4-46E6-A18E-6D7F4F0DCE6B}"/>
            </a:ext>
          </a:extLst>
        </xdr:cNvPr>
        <xdr:cNvSpPr/>
      </xdr:nvSpPr>
      <xdr:spPr>
        <a:xfrm>
          <a:off x="2476500" y="613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103324</xdr:rowOff>
    </xdr:from>
    <xdr:to>
      <xdr:col>15</xdr:col>
      <xdr:colOff>136525</xdr:colOff>
      <xdr:row>31</xdr:row>
      <xdr:rowOff>149588</xdr:rowOff>
    </xdr:to>
    <xdr:cxnSp macro="">
      <xdr:nvCxnSpPr>
        <xdr:cNvPr id="90" name="直線コネクタ 89">
          <a:extLst>
            <a:ext uri="{FF2B5EF4-FFF2-40B4-BE49-F238E27FC236}">
              <a16:creationId xmlns:a16="http://schemas.microsoft.com/office/drawing/2014/main" id="{79C347C6-AAC1-46D1-98AD-2CAF0D9CC1AC}"/>
            </a:ext>
          </a:extLst>
        </xdr:cNvPr>
        <xdr:cNvCxnSpPr/>
      </xdr:nvCxnSpPr>
      <xdr:spPr>
        <a:xfrm>
          <a:off x="2527300" y="6189799"/>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168456</xdr:rowOff>
    </xdr:from>
    <xdr:to>
      <xdr:col>7</xdr:col>
      <xdr:colOff>187325</xdr:colOff>
      <xdr:row>31</xdr:row>
      <xdr:rowOff>98606</xdr:rowOff>
    </xdr:to>
    <xdr:sp macro="" textlink="">
      <xdr:nvSpPr>
        <xdr:cNvPr id="91" name="楕円 90">
          <a:extLst>
            <a:ext uri="{FF2B5EF4-FFF2-40B4-BE49-F238E27FC236}">
              <a16:creationId xmlns:a16="http://schemas.microsoft.com/office/drawing/2014/main" id="{16825C61-584A-4BF8-A48A-7360E85C9272}"/>
            </a:ext>
          </a:extLst>
        </xdr:cNvPr>
        <xdr:cNvSpPr/>
      </xdr:nvSpPr>
      <xdr:spPr>
        <a:xfrm>
          <a:off x="1714500" y="608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47806</xdr:rowOff>
    </xdr:from>
    <xdr:to>
      <xdr:col>11</xdr:col>
      <xdr:colOff>136525</xdr:colOff>
      <xdr:row>31</xdr:row>
      <xdr:rowOff>103324</xdr:rowOff>
    </xdr:to>
    <xdr:cxnSp macro="">
      <xdr:nvCxnSpPr>
        <xdr:cNvPr id="92" name="直線コネクタ 91">
          <a:extLst>
            <a:ext uri="{FF2B5EF4-FFF2-40B4-BE49-F238E27FC236}">
              <a16:creationId xmlns:a16="http://schemas.microsoft.com/office/drawing/2014/main" id="{7B6ADC97-860D-427A-82BA-1D46E6F14B15}"/>
            </a:ext>
          </a:extLst>
        </xdr:cNvPr>
        <xdr:cNvCxnSpPr/>
      </xdr:nvCxnSpPr>
      <xdr:spPr>
        <a:xfrm>
          <a:off x="1765300" y="6134281"/>
          <a:ext cx="762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66329</xdr:rowOff>
    </xdr:from>
    <xdr:ext cx="405111" cy="259045"/>
    <xdr:sp macro="" textlink="">
      <xdr:nvSpPr>
        <xdr:cNvPr id="93" name="n_1aveValue有形固定資産減価償却率">
          <a:extLst>
            <a:ext uri="{FF2B5EF4-FFF2-40B4-BE49-F238E27FC236}">
              <a16:creationId xmlns:a16="http://schemas.microsoft.com/office/drawing/2014/main" id="{3B4CAAC8-EC84-4082-9A00-F17171859AA9}"/>
            </a:ext>
          </a:extLst>
        </xdr:cNvPr>
        <xdr:cNvSpPr txBox="1"/>
      </xdr:nvSpPr>
      <xdr:spPr>
        <a:xfrm>
          <a:off x="3836044" y="6324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53992</xdr:rowOff>
    </xdr:from>
    <xdr:ext cx="405111" cy="259045"/>
    <xdr:sp macro="" textlink="">
      <xdr:nvSpPr>
        <xdr:cNvPr id="94" name="n_2aveValue有形固定資産減価償却率">
          <a:extLst>
            <a:ext uri="{FF2B5EF4-FFF2-40B4-BE49-F238E27FC236}">
              <a16:creationId xmlns:a16="http://schemas.microsoft.com/office/drawing/2014/main" id="{A22CC8CF-6C3E-4E0C-8BCF-BD026BE365D4}"/>
            </a:ext>
          </a:extLst>
        </xdr:cNvPr>
        <xdr:cNvSpPr txBox="1"/>
      </xdr:nvSpPr>
      <xdr:spPr>
        <a:xfrm>
          <a:off x="3086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57076</xdr:rowOff>
    </xdr:from>
    <xdr:ext cx="405111" cy="259045"/>
    <xdr:sp macro="" textlink="">
      <xdr:nvSpPr>
        <xdr:cNvPr id="95" name="n_3aveValue有形固定資産減価償却率">
          <a:extLst>
            <a:ext uri="{FF2B5EF4-FFF2-40B4-BE49-F238E27FC236}">
              <a16:creationId xmlns:a16="http://schemas.microsoft.com/office/drawing/2014/main" id="{D956E6CD-83A4-4EEA-826B-8F47C19C9C90}"/>
            </a:ext>
          </a:extLst>
        </xdr:cNvPr>
        <xdr:cNvSpPr txBox="1"/>
      </xdr:nvSpPr>
      <xdr:spPr>
        <a:xfrm>
          <a:off x="2324744" y="631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72498</xdr:rowOff>
    </xdr:from>
    <xdr:ext cx="405111" cy="259045"/>
    <xdr:sp macro="" textlink="">
      <xdr:nvSpPr>
        <xdr:cNvPr id="96" name="n_4aveValue有形固定資産減価償却率">
          <a:extLst>
            <a:ext uri="{FF2B5EF4-FFF2-40B4-BE49-F238E27FC236}">
              <a16:creationId xmlns:a16="http://schemas.microsoft.com/office/drawing/2014/main" id="{C6F0A18A-E599-4D72-AE96-3B8678B0959F}"/>
            </a:ext>
          </a:extLst>
        </xdr:cNvPr>
        <xdr:cNvSpPr txBox="1"/>
      </xdr:nvSpPr>
      <xdr:spPr>
        <a:xfrm>
          <a:off x="1562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45465</xdr:rowOff>
    </xdr:from>
    <xdr:ext cx="405111" cy="259045"/>
    <xdr:sp macro="" textlink="">
      <xdr:nvSpPr>
        <xdr:cNvPr id="97" name="n_1mainValue有形固定資産減価償却率">
          <a:extLst>
            <a:ext uri="{FF2B5EF4-FFF2-40B4-BE49-F238E27FC236}">
              <a16:creationId xmlns:a16="http://schemas.microsoft.com/office/drawing/2014/main" id="{0D7F3D65-1011-4D2C-AC42-905011EE745E}"/>
            </a:ext>
          </a:extLst>
        </xdr:cNvPr>
        <xdr:cNvSpPr txBox="1"/>
      </xdr:nvSpPr>
      <xdr:spPr>
        <a:xfrm>
          <a:off x="3836044" y="5960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45465</xdr:rowOff>
    </xdr:from>
    <xdr:ext cx="405111" cy="259045"/>
    <xdr:sp macro="" textlink="">
      <xdr:nvSpPr>
        <xdr:cNvPr id="98" name="n_2mainValue有形固定資産減価償却率">
          <a:extLst>
            <a:ext uri="{FF2B5EF4-FFF2-40B4-BE49-F238E27FC236}">
              <a16:creationId xmlns:a16="http://schemas.microsoft.com/office/drawing/2014/main" id="{F3059231-C415-40BB-9AF1-02DC1ED1FAC6}"/>
            </a:ext>
          </a:extLst>
        </xdr:cNvPr>
        <xdr:cNvSpPr txBox="1"/>
      </xdr:nvSpPr>
      <xdr:spPr>
        <a:xfrm>
          <a:off x="3086744" y="5960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170651</xdr:rowOff>
    </xdr:from>
    <xdr:ext cx="405111" cy="259045"/>
    <xdr:sp macro="" textlink="">
      <xdr:nvSpPr>
        <xdr:cNvPr id="99" name="n_3mainValue有形固定資産減価償却率">
          <a:extLst>
            <a:ext uri="{FF2B5EF4-FFF2-40B4-BE49-F238E27FC236}">
              <a16:creationId xmlns:a16="http://schemas.microsoft.com/office/drawing/2014/main" id="{C70A3507-529D-4494-938D-5A4AFC6BD14E}"/>
            </a:ext>
          </a:extLst>
        </xdr:cNvPr>
        <xdr:cNvSpPr txBox="1"/>
      </xdr:nvSpPr>
      <xdr:spPr>
        <a:xfrm>
          <a:off x="2324744" y="5914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115133</xdr:rowOff>
    </xdr:from>
    <xdr:ext cx="405111" cy="259045"/>
    <xdr:sp macro="" textlink="">
      <xdr:nvSpPr>
        <xdr:cNvPr id="100" name="n_4mainValue有形固定資産減価償却率">
          <a:extLst>
            <a:ext uri="{FF2B5EF4-FFF2-40B4-BE49-F238E27FC236}">
              <a16:creationId xmlns:a16="http://schemas.microsoft.com/office/drawing/2014/main" id="{A52603B3-7FDF-4BB1-9E56-6C06285E8992}"/>
            </a:ext>
          </a:extLst>
        </xdr:cNvPr>
        <xdr:cNvSpPr txBox="1"/>
      </xdr:nvSpPr>
      <xdr:spPr>
        <a:xfrm>
          <a:off x="1562744" y="5858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CE8B3ED8-3577-41ED-8B07-CDBF2CEE278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C43D4D6-B9DD-44C0-89BA-2BFC6B36DFE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335828C-A5A3-4FC1-8BB1-F5561129C01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46FC3A4B-7BE8-49C6-A149-418AEE9D882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DAB8291-E916-4CC0-AEEB-BE01A317D10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5D78C8A9-591E-452B-A1A2-60F75582E3E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4C97C81A-7DF7-45A5-988E-586F545EF71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31653B9-E326-4816-A94A-DED6CAABD6C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F133A5FE-3FF2-43CE-92E8-46A2C6E845C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4C3E7738-C6A5-4AF4-A512-0A7E7ECC447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5A134B24-0034-48C7-9298-AFE004DDCF0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82C1D332-E458-4FEC-9BCE-BDC10412506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16AA635E-510A-4076-99FE-58387A0D173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債務償還比率は経年的に見て、改善されているものの前年度と比較して高くなっていることがわかる。</a:t>
          </a:r>
          <a:endPar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全国平均や類似団体と比較し、その数値は依然として高いので、新規の起債を抑制すると共に、地方債の適切な償還を図っていく。</a:t>
          </a:r>
          <a:endPar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157DDD4E-8BC7-4AF1-8084-D688460DD53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A78C2856-7CDD-4DF9-B07C-925CB2EEDE1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555AB087-C7C9-4CA0-B54F-EF540C74807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17198E73-CF16-45C2-9E86-1E0EF366818B}"/>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752151AA-6409-451D-BBE0-88C661EC4E6B}"/>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E889B1BF-5242-4F92-9DBE-51D86DFE8D41}"/>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A531FD80-4BEA-4715-91C2-5B9B0E2C483C}"/>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210239D6-4143-4C2B-9706-25DD5549C6CF}"/>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BE1977F0-9539-4C58-8AF8-960ACF5E398C}"/>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DE829588-1FC5-44EF-9C83-C1C6AD400A0C}"/>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9CE07E54-997B-4253-A662-B442F46E0F8D}"/>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8802878B-9DBA-4C6D-B12E-3B7BFFA45A87}"/>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9D5594B7-6E40-4887-AC6D-AA082BDDC8D3}"/>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D0F62149-C97C-4B36-BC48-E4FEBD1F109B}"/>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D7EE1690-BDF9-4C5C-8ACC-6FF52B49CF06}"/>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7C8D3FF-DBEF-42C6-AB3B-7DC162C832C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EBE3B204-F6BC-432E-A5FD-71F409F3BA2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31" name="直線コネクタ 130">
          <a:extLst>
            <a:ext uri="{FF2B5EF4-FFF2-40B4-BE49-F238E27FC236}">
              <a16:creationId xmlns:a16="http://schemas.microsoft.com/office/drawing/2014/main" id="{29BE82E1-5045-411F-96C0-448142C6DA27}"/>
            </a:ext>
          </a:extLst>
        </xdr:cNvPr>
        <xdr:cNvCxnSpPr/>
      </xdr:nvCxnSpPr>
      <xdr:spPr>
        <a:xfrm flipV="1">
          <a:off x="14793595" y="5261428"/>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32" name="債務償還比率最小値テキスト">
          <a:extLst>
            <a:ext uri="{FF2B5EF4-FFF2-40B4-BE49-F238E27FC236}">
              <a16:creationId xmlns:a16="http://schemas.microsoft.com/office/drawing/2014/main" id="{DD5A6777-BA91-430C-A82D-F84C6415D506}"/>
            </a:ext>
          </a:extLst>
        </xdr:cNvPr>
        <xdr:cNvSpPr txBox="1"/>
      </xdr:nvSpPr>
      <xdr:spPr>
        <a:xfrm>
          <a:off x="14846300" y="67704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33" name="直線コネクタ 132">
          <a:extLst>
            <a:ext uri="{FF2B5EF4-FFF2-40B4-BE49-F238E27FC236}">
              <a16:creationId xmlns:a16="http://schemas.microsoft.com/office/drawing/2014/main" id="{D43A3751-BCDF-49A8-AA59-641F48DF9DCF}"/>
            </a:ext>
          </a:extLst>
        </xdr:cNvPr>
        <xdr:cNvCxnSpPr/>
      </xdr:nvCxnSpPr>
      <xdr:spPr>
        <a:xfrm>
          <a:off x="14706600" y="676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B618C7A2-34DF-4BB2-A56D-10983411FC0E}"/>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A72FE816-373E-4106-A721-C1CCAA686AAE}"/>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13092</xdr:rowOff>
    </xdr:from>
    <xdr:ext cx="469744" cy="259045"/>
    <xdr:sp macro="" textlink="">
      <xdr:nvSpPr>
        <xdr:cNvPr id="136" name="債務償還比率平均値テキスト">
          <a:extLst>
            <a:ext uri="{FF2B5EF4-FFF2-40B4-BE49-F238E27FC236}">
              <a16:creationId xmlns:a16="http://schemas.microsoft.com/office/drawing/2014/main" id="{8A451056-B015-41E4-BDF0-6C3D2A2964B5}"/>
            </a:ext>
          </a:extLst>
        </xdr:cNvPr>
        <xdr:cNvSpPr txBox="1"/>
      </xdr:nvSpPr>
      <xdr:spPr>
        <a:xfrm>
          <a:off x="14846300" y="5413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37" name="フローチャート: 判断 136">
          <a:extLst>
            <a:ext uri="{FF2B5EF4-FFF2-40B4-BE49-F238E27FC236}">
              <a16:creationId xmlns:a16="http://schemas.microsoft.com/office/drawing/2014/main" id="{CEA06206-2200-40C9-BB5F-ED269E125A3D}"/>
            </a:ext>
          </a:extLst>
        </xdr:cNvPr>
        <xdr:cNvSpPr/>
      </xdr:nvSpPr>
      <xdr:spPr>
        <a:xfrm>
          <a:off x="14744700" y="556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38" name="フローチャート: 判断 137">
          <a:extLst>
            <a:ext uri="{FF2B5EF4-FFF2-40B4-BE49-F238E27FC236}">
              <a16:creationId xmlns:a16="http://schemas.microsoft.com/office/drawing/2014/main" id="{35DC4DEB-791F-4C2C-90BD-35198CAC13D3}"/>
            </a:ext>
          </a:extLst>
        </xdr:cNvPr>
        <xdr:cNvSpPr/>
      </xdr:nvSpPr>
      <xdr:spPr>
        <a:xfrm>
          <a:off x="140335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39" name="フローチャート: 判断 138">
          <a:extLst>
            <a:ext uri="{FF2B5EF4-FFF2-40B4-BE49-F238E27FC236}">
              <a16:creationId xmlns:a16="http://schemas.microsoft.com/office/drawing/2014/main" id="{7B5EA95F-2C24-491D-A419-383D121031F1}"/>
            </a:ext>
          </a:extLst>
        </xdr:cNvPr>
        <xdr:cNvSpPr/>
      </xdr:nvSpPr>
      <xdr:spPr>
        <a:xfrm>
          <a:off x="13271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40" name="フローチャート: 判断 139">
          <a:extLst>
            <a:ext uri="{FF2B5EF4-FFF2-40B4-BE49-F238E27FC236}">
              <a16:creationId xmlns:a16="http://schemas.microsoft.com/office/drawing/2014/main" id="{53B559AC-6E0B-41BB-8346-A778B3840213}"/>
            </a:ext>
          </a:extLst>
        </xdr:cNvPr>
        <xdr:cNvSpPr/>
      </xdr:nvSpPr>
      <xdr:spPr>
        <a:xfrm>
          <a:off x="12509500" y="57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41" name="フローチャート: 判断 140">
          <a:extLst>
            <a:ext uri="{FF2B5EF4-FFF2-40B4-BE49-F238E27FC236}">
              <a16:creationId xmlns:a16="http://schemas.microsoft.com/office/drawing/2014/main" id="{2A1484DE-FB98-4EC6-944F-42FF8237C47E}"/>
            </a:ext>
          </a:extLst>
        </xdr:cNvPr>
        <xdr:cNvSpPr/>
      </xdr:nvSpPr>
      <xdr:spPr>
        <a:xfrm>
          <a:off x="11747500" y="572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774824D-E412-4B7F-929E-E5F603EC749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EA8E6A0E-EA05-41F1-9427-5756D4CDA62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332F61E5-6C21-4F1D-8E77-C82D748ED62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94B39259-1529-4B57-BCC3-CC8B65557C0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B45A308E-05FA-4A9C-ADF3-DC262A69DE5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35590</xdr:rowOff>
    </xdr:from>
    <xdr:to>
      <xdr:col>76</xdr:col>
      <xdr:colOff>73025</xdr:colOff>
      <xdr:row>29</xdr:row>
      <xdr:rowOff>137190</xdr:rowOff>
    </xdr:to>
    <xdr:sp macro="" textlink="">
      <xdr:nvSpPr>
        <xdr:cNvPr id="147" name="楕円 146">
          <a:extLst>
            <a:ext uri="{FF2B5EF4-FFF2-40B4-BE49-F238E27FC236}">
              <a16:creationId xmlns:a16="http://schemas.microsoft.com/office/drawing/2014/main" id="{78EF285F-6B35-40A9-88BD-8E2C11D19E7B}"/>
            </a:ext>
          </a:extLst>
        </xdr:cNvPr>
        <xdr:cNvSpPr/>
      </xdr:nvSpPr>
      <xdr:spPr>
        <a:xfrm>
          <a:off x="14744700" y="577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14017</xdr:rowOff>
    </xdr:from>
    <xdr:ext cx="469744" cy="259045"/>
    <xdr:sp macro="" textlink="">
      <xdr:nvSpPr>
        <xdr:cNvPr id="148" name="債務償還比率該当値テキスト">
          <a:extLst>
            <a:ext uri="{FF2B5EF4-FFF2-40B4-BE49-F238E27FC236}">
              <a16:creationId xmlns:a16="http://schemas.microsoft.com/office/drawing/2014/main" id="{D42F449B-7875-4334-9440-D85536205445}"/>
            </a:ext>
          </a:extLst>
        </xdr:cNvPr>
        <xdr:cNvSpPr txBox="1"/>
      </xdr:nvSpPr>
      <xdr:spPr>
        <a:xfrm>
          <a:off x="14846300" y="575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158000</xdr:rowOff>
    </xdr:from>
    <xdr:to>
      <xdr:col>72</xdr:col>
      <xdr:colOff>123825</xdr:colOff>
      <xdr:row>29</xdr:row>
      <xdr:rowOff>88150</xdr:rowOff>
    </xdr:to>
    <xdr:sp macro="" textlink="">
      <xdr:nvSpPr>
        <xdr:cNvPr id="149" name="楕円 148">
          <a:extLst>
            <a:ext uri="{FF2B5EF4-FFF2-40B4-BE49-F238E27FC236}">
              <a16:creationId xmlns:a16="http://schemas.microsoft.com/office/drawing/2014/main" id="{6753592F-BB5E-4A77-95F2-C781E8DFF853}"/>
            </a:ext>
          </a:extLst>
        </xdr:cNvPr>
        <xdr:cNvSpPr/>
      </xdr:nvSpPr>
      <xdr:spPr>
        <a:xfrm>
          <a:off x="14033500" y="573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37350</xdr:rowOff>
    </xdr:from>
    <xdr:to>
      <xdr:col>76</xdr:col>
      <xdr:colOff>22225</xdr:colOff>
      <xdr:row>29</xdr:row>
      <xdr:rowOff>86390</xdr:rowOff>
    </xdr:to>
    <xdr:cxnSp macro="">
      <xdr:nvCxnSpPr>
        <xdr:cNvPr id="150" name="直線コネクタ 149">
          <a:extLst>
            <a:ext uri="{FF2B5EF4-FFF2-40B4-BE49-F238E27FC236}">
              <a16:creationId xmlns:a16="http://schemas.microsoft.com/office/drawing/2014/main" id="{073DCAB4-C86A-475A-A315-82829F395CD6}"/>
            </a:ext>
          </a:extLst>
        </xdr:cNvPr>
        <xdr:cNvCxnSpPr/>
      </xdr:nvCxnSpPr>
      <xdr:spPr>
        <a:xfrm>
          <a:off x="14084300" y="5780925"/>
          <a:ext cx="711200" cy="4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30450</xdr:rowOff>
    </xdr:from>
    <xdr:to>
      <xdr:col>68</xdr:col>
      <xdr:colOff>123825</xdr:colOff>
      <xdr:row>29</xdr:row>
      <xdr:rowOff>132050</xdr:rowOff>
    </xdr:to>
    <xdr:sp macro="" textlink="">
      <xdr:nvSpPr>
        <xdr:cNvPr id="151" name="楕円 150">
          <a:extLst>
            <a:ext uri="{FF2B5EF4-FFF2-40B4-BE49-F238E27FC236}">
              <a16:creationId xmlns:a16="http://schemas.microsoft.com/office/drawing/2014/main" id="{707CECB5-9FD4-48DA-B0A7-951C55AEB298}"/>
            </a:ext>
          </a:extLst>
        </xdr:cNvPr>
        <xdr:cNvSpPr/>
      </xdr:nvSpPr>
      <xdr:spPr>
        <a:xfrm>
          <a:off x="13271500" y="577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37350</xdr:rowOff>
    </xdr:from>
    <xdr:to>
      <xdr:col>72</xdr:col>
      <xdr:colOff>73025</xdr:colOff>
      <xdr:row>29</xdr:row>
      <xdr:rowOff>81250</xdr:rowOff>
    </xdr:to>
    <xdr:cxnSp macro="">
      <xdr:nvCxnSpPr>
        <xdr:cNvPr id="152" name="直線コネクタ 151">
          <a:extLst>
            <a:ext uri="{FF2B5EF4-FFF2-40B4-BE49-F238E27FC236}">
              <a16:creationId xmlns:a16="http://schemas.microsoft.com/office/drawing/2014/main" id="{4613235E-85B1-423A-A7BE-1638ADB8BEB8}"/>
            </a:ext>
          </a:extLst>
        </xdr:cNvPr>
        <xdr:cNvCxnSpPr/>
      </xdr:nvCxnSpPr>
      <xdr:spPr>
        <a:xfrm flipV="1">
          <a:off x="13322300" y="5780925"/>
          <a:ext cx="762000" cy="4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84153</xdr:rowOff>
    </xdr:from>
    <xdr:to>
      <xdr:col>64</xdr:col>
      <xdr:colOff>123825</xdr:colOff>
      <xdr:row>31</xdr:row>
      <xdr:rowOff>14303</xdr:rowOff>
    </xdr:to>
    <xdr:sp macro="" textlink="">
      <xdr:nvSpPr>
        <xdr:cNvPr id="153" name="楕円 152">
          <a:extLst>
            <a:ext uri="{FF2B5EF4-FFF2-40B4-BE49-F238E27FC236}">
              <a16:creationId xmlns:a16="http://schemas.microsoft.com/office/drawing/2014/main" id="{71E3F74B-8376-4B5D-B577-A7E3CB1DC8E1}"/>
            </a:ext>
          </a:extLst>
        </xdr:cNvPr>
        <xdr:cNvSpPr/>
      </xdr:nvSpPr>
      <xdr:spPr>
        <a:xfrm>
          <a:off x="12509500" y="599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81250</xdr:rowOff>
    </xdr:from>
    <xdr:to>
      <xdr:col>68</xdr:col>
      <xdr:colOff>73025</xdr:colOff>
      <xdr:row>30</xdr:row>
      <xdr:rowOff>134953</xdr:rowOff>
    </xdr:to>
    <xdr:cxnSp macro="">
      <xdr:nvCxnSpPr>
        <xdr:cNvPr id="154" name="直線コネクタ 153">
          <a:extLst>
            <a:ext uri="{FF2B5EF4-FFF2-40B4-BE49-F238E27FC236}">
              <a16:creationId xmlns:a16="http://schemas.microsoft.com/office/drawing/2014/main" id="{4DF5C19C-F037-4220-8051-4D7AE436BEE6}"/>
            </a:ext>
          </a:extLst>
        </xdr:cNvPr>
        <xdr:cNvCxnSpPr/>
      </xdr:nvCxnSpPr>
      <xdr:spPr>
        <a:xfrm flipV="1">
          <a:off x="12560300" y="5824825"/>
          <a:ext cx="762000" cy="22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137922</xdr:rowOff>
    </xdr:from>
    <xdr:to>
      <xdr:col>60</xdr:col>
      <xdr:colOff>123825</xdr:colOff>
      <xdr:row>31</xdr:row>
      <xdr:rowOff>68072</xdr:rowOff>
    </xdr:to>
    <xdr:sp macro="" textlink="">
      <xdr:nvSpPr>
        <xdr:cNvPr id="155" name="楕円 154">
          <a:extLst>
            <a:ext uri="{FF2B5EF4-FFF2-40B4-BE49-F238E27FC236}">
              <a16:creationId xmlns:a16="http://schemas.microsoft.com/office/drawing/2014/main" id="{A8E3AFD0-42C6-4E2E-9E31-1BBC6DF190BD}"/>
            </a:ext>
          </a:extLst>
        </xdr:cNvPr>
        <xdr:cNvSpPr/>
      </xdr:nvSpPr>
      <xdr:spPr>
        <a:xfrm>
          <a:off x="11747500" y="605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134953</xdr:rowOff>
    </xdr:from>
    <xdr:to>
      <xdr:col>64</xdr:col>
      <xdr:colOff>73025</xdr:colOff>
      <xdr:row>31</xdr:row>
      <xdr:rowOff>17272</xdr:rowOff>
    </xdr:to>
    <xdr:cxnSp macro="">
      <xdr:nvCxnSpPr>
        <xdr:cNvPr id="156" name="直線コネクタ 155">
          <a:extLst>
            <a:ext uri="{FF2B5EF4-FFF2-40B4-BE49-F238E27FC236}">
              <a16:creationId xmlns:a16="http://schemas.microsoft.com/office/drawing/2014/main" id="{C2266D7B-79AE-411F-AD12-C566DF4CE5D8}"/>
            </a:ext>
          </a:extLst>
        </xdr:cNvPr>
        <xdr:cNvCxnSpPr/>
      </xdr:nvCxnSpPr>
      <xdr:spPr>
        <a:xfrm flipV="1">
          <a:off x="11798300" y="6049978"/>
          <a:ext cx="762000" cy="5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112968</xdr:rowOff>
    </xdr:from>
    <xdr:ext cx="469744" cy="259045"/>
    <xdr:sp macro="" textlink="">
      <xdr:nvSpPr>
        <xdr:cNvPr id="157" name="n_1aveValue債務償還比率">
          <a:extLst>
            <a:ext uri="{FF2B5EF4-FFF2-40B4-BE49-F238E27FC236}">
              <a16:creationId xmlns:a16="http://schemas.microsoft.com/office/drawing/2014/main" id="{1D361C56-B313-4BD9-9C54-34B43F8F1994}"/>
            </a:ext>
          </a:extLst>
        </xdr:cNvPr>
        <xdr:cNvSpPr txBox="1"/>
      </xdr:nvSpPr>
      <xdr:spPr>
        <a:xfrm>
          <a:off x="13836727" y="534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58" name="n_2aveValue債務償還比率">
          <a:extLst>
            <a:ext uri="{FF2B5EF4-FFF2-40B4-BE49-F238E27FC236}">
              <a16:creationId xmlns:a16="http://schemas.microsoft.com/office/drawing/2014/main" id="{ABDECDEA-44A3-40C8-9091-D1A8415F2358}"/>
            </a:ext>
          </a:extLst>
        </xdr:cNvPr>
        <xdr:cNvSpPr txBox="1"/>
      </xdr:nvSpPr>
      <xdr:spPr>
        <a:xfrm>
          <a:off x="13087427" y="533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80825</xdr:rowOff>
    </xdr:from>
    <xdr:ext cx="469744" cy="259045"/>
    <xdr:sp macro="" textlink="">
      <xdr:nvSpPr>
        <xdr:cNvPr id="159" name="n_3aveValue債務償還比率">
          <a:extLst>
            <a:ext uri="{FF2B5EF4-FFF2-40B4-BE49-F238E27FC236}">
              <a16:creationId xmlns:a16="http://schemas.microsoft.com/office/drawing/2014/main" id="{6B9858EF-C0DE-419A-AAE3-C5429CE520A9}"/>
            </a:ext>
          </a:extLst>
        </xdr:cNvPr>
        <xdr:cNvSpPr txBox="1"/>
      </xdr:nvSpPr>
      <xdr:spPr>
        <a:xfrm>
          <a:off x="12325427" y="548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102210</xdr:rowOff>
    </xdr:from>
    <xdr:ext cx="469744" cy="259045"/>
    <xdr:sp macro="" textlink="">
      <xdr:nvSpPr>
        <xdr:cNvPr id="160" name="n_4aveValue債務償還比率">
          <a:extLst>
            <a:ext uri="{FF2B5EF4-FFF2-40B4-BE49-F238E27FC236}">
              <a16:creationId xmlns:a16="http://schemas.microsoft.com/office/drawing/2014/main" id="{5FFCACEF-7254-41F0-92F8-B4CA8116A1FA}"/>
            </a:ext>
          </a:extLst>
        </xdr:cNvPr>
        <xdr:cNvSpPr txBox="1"/>
      </xdr:nvSpPr>
      <xdr:spPr>
        <a:xfrm>
          <a:off x="11563427" y="550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79277</xdr:rowOff>
    </xdr:from>
    <xdr:ext cx="469744" cy="259045"/>
    <xdr:sp macro="" textlink="">
      <xdr:nvSpPr>
        <xdr:cNvPr id="161" name="n_1mainValue債務償還比率">
          <a:extLst>
            <a:ext uri="{FF2B5EF4-FFF2-40B4-BE49-F238E27FC236}">
              <a16:creationId xmlns:a16="http://schemas.microsoft.com/office/drawing/2014/main" id="{8C4B9194-52C2-442C-9CC5-B8056D39AF52}"/>
            </a:ext>
          </a:extLst>
        </xdr:cNvPr>
        <xdr:cNvSpPr txBox="1"/>
      </xdr:nvSpPr>
      <xdr:spPr>
        <a:xfrm>
          <a:off x="13836727" y="582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123177</xdr:rowOff>
    </xdr:from>
    <xdr:ext cx="469744" cy="259045"/>
    <xdr:sp macro="" textlink="">
      <xdr:nvSpPr>
        <xdr:cNvPr id="162" name="n_2mainValue債務償還比率">
          <a:extLst>
            <a:ext uri="{FF2B5EF4-FFF2-40B4-BE49-F238E27FC236}">
              <a16:creationId xmlns:a16="http://schemas.microsoft.com/office/drawing/2014/main" id="{66C42594-EE9D-4ECC-B15C-28582480FE50}"/>
            </a:ext>
          </a:extLst>
        </xdr:cNvPr>
        <xdr:cNvSpPr txBox="1"/>
      </xdr:nvSpPr>
      <xdr:spPr>
        <a:xfrm>
          <a:off x="13087427" y="5866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5430</xdr:rowOff>
    </xdr:from>
    <xdr:ext cx="469744" cy="259045"/>
    <xdr:sp macro="" textlink="">
      <xdr:nvSpPr>
        <xdr:cNvPr id="163" name="n_3mainValue債務償還比率">
          <a:extLst>
            <a:ext uri="{FF2B5EF4-FFF2-40B4-BE49-F238E27FC236}">
              <a16:creationId xmlns:a16="http://schemas.microsoft.com/office/drawing/2014/main" id="{15B2BD11-A9DD-4F7D-A44A-73044ED7E30B}"/>
            </a:ext>
          </a:extLst>
        </xdr:cNvPr>
        <xdr:cNvSpPr txBox="1"/>
      </xdr:nvSpPr>
      <xdr:spPr>
        <a:xfrm>
          <a:off x="12325427" y="609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59199</xdr:rowOff>
    </xdr:from>
    <xdr:ext cx="469744" cy="259045"/>
    <xdr:sp macro="" textlink="">
      <xdr:nvSpPr>
        <xdr:cNvPr id="164" name="n_4mainValue債務償還比率">
          <a:extLst>
            <a:ext uri="{FF2B5EF4-FFF2-40B4-BE49-F238E27FC236}">
              <a16:creationId xmlns:a16="http://schemas.microsoft.com/office/drawing/2014/main" id="{48F20D48-E59F-4B90-AC5A-4D3FB8138A82}"/>
            </a:ext>
          </a:extLst>
        </xdr:cNvPr>
        <xdr:cNvSpPr txBox="1"/>
      </xdr:nvSpPr>
      <xdr:spPr>
        <a:xfrm>
          <a:off x="11563427" y="6145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38C8DED7-BC77-4685-B7FA-41B1DBD23DA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F2DAFCC8-4A33-493A-A8CB-DC27509AC56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4DB0975-7242-4756-9D94-C6CCA327ED5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BEB002DF-EA8D-4C40-B5CE-ABE91F632C3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51D4F144-D46B-4C29-ABD3-A64EA7F100C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A0A1B4B-A84C-49D2-8911-51DC09BA7AE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3A9D551-2964-43E3-A321-133393255C2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A69F36C-C024-4B2C-89A5-D134F2F8D30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EDBA494-284B-4367-9D12-487F80B6FAE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AFA2B93-66DE-42D2-8EFD-3DFBBEA5763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高知県越知町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EF6109E-F453-41F9-9294-7F5D5595BF0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F7F3108-8F20-43D6-8491-CF99641C691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E91E21E-E55F-4D77-8723-E18708379FA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46577AD-FF4C-464D-A358-DF14EBB6DE1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BA442D5-5556-461E-931A-F79B6ED7085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B570C49-B201-4244-9D04-D49A96D398A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4,939
4,923
111.95
5,231,194
5,090,187
102,412
3,016,570
5,539,144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14AF447-A31E-4C83-8699-841C93159AF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78A80C2-50BD-4194-B404-EBC4FAE8AA2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5B46C61-CCDB-4B2A-81FD-10DC6601EE1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C50223E-46CC-454E-8A57-6ACE5CA1E2B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449B858-222B-4446-B01E-1FCC7CB4DAB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EA158E1-C7B7-4A38-807E-6E324250BA8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A75EB04-CCAB-443C-B566-5EB4113F29C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4D2346B-3F77-4E9A-BEA3-70BEE5D552B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5E2F6F6-D92B-413F-8403-AEA8C4D50BE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1708515-BFE0-4100-B1BC-D4DC438CE3E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F0017B8-4DD5-45DB-A81E-475EA927C03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CEE6D5D-6B7A-4E53-9074-185DE84F22B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1193C2C-D0DA-430A-AC72-6ACA6BAC671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4C892E3-F4CD-45F2-8128-C51A2317CFE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3E67B53-1FE3-4BF5-801C-C8216F7894F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8F17F04-0DD8-4AAF-8652-176FAE020D3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C2F4168-F231-4D22-9101-BB6D3D679C7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50FAE10-FFB7-48D0-BFA9-AB8309BA4BD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E89B60A-653E-414E-9718-3399DA5DF81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40424AD-82A4-4B52-8EC9-F0B50BDFC2C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DDC8B64-FC7A-436F-8B8F-D05AFDCFC75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6A64AA8-94E9-4A6F-84DF-EE5BCDE6F42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493F579-AF14-4B9C-AB19-EF0887754F9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FD59A0D-F09B-4C1D-9C08-D2CB4B2EBCA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795DCBC-BB58-4932-A28D-3DE995CB9A5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78F5AB0-7034-4646-BB6F-3094F2C9F56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0FDEBC4-C0BD-4EC5-9D44-D524F0CB4E3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4BC620D-5AB4-40BE-B920-75121617F4C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A9341E8-859D-4171-8B24-7E374B28E13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B5C3588-9833-4302-9229-3A53E5437F4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F764E04-AE6A-4224-B94C-16AC0E3CB33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2B76644-AE48-4A2A-8BA0-A47B64C11E1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A98EEA3-C9AC-4E1D-9765-12B752F3D77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C318A09-261C-4272-A0E1-A3F834FF518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0A51B7B-DBAC-418D-90C4-7E3E4DC5BFA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B03D2D5-07E3-43A3-ABA9-5C574177122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68B167B-BFA1-4FE0-BBAA-34EF2340DCC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0D08AB8-D6CB-4AB4-B893-19FF2868871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4FEE07E-ACD8-4446-A177-4EB0A14E251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9ED2C5D-2FF4-4A10-A31F-B3DB6C2F0D6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2FCD93E-2CB7-46FE-A920-FEBE29B0AE8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CA8360D-7DDE-49A8-A274-65CB583E01A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41D3728-1B6B-4DCF-850E-147DAD0E34A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91B880B-6EBB-4E97-9ECE-1EE0A6E23D6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D4D9923-B56A-4836-8BE9-3616EDDE8F1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E349BF65-73F9-44A3-9380-CA22CA7F5994}"/>
            </a:ext>
          </a:extLst>
        </xdr:cNvPr>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5C3D95AE-288D-4645-81CB-AD7076B537D7}"/>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7360199F-627E-4B16-AB35-B607B62201D8}"/>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BCB666DA-1588-4F0D-B0C7-ACF706842837}"/>
            </a:ext>
          </a:extLst>
        </xdr:cNvPr>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38BBE6D2-AA6B-4AD1-9BD0-4AAE00326D26}"/>
            </a:ext>
          </a:extLst>
        </xdr:cNvPr>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2DD54D51-AFC2-4E00-813E-4C0B86E13CC3}"/>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1CBBCE93-4CB6-4CA1-B121-50640FF92E69}"/>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7D074819-4A19-4550-8CF1-4B534D7B8A8F}"/>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5CE1813A-BCDE-4CE4-82FB-AC708C547684}"/>
            </a:ext>
          </a:extLst>
        </xdr:cNvPr>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BD46BB8A-394B-43F0-A417-91589AE2001F}"/>
            </a:ext>
          </a:extLst>
        </xdr:cNvPr>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D250E276-B57B-4D7C-BB4A-24EA07D6B94F}"/>
            </a:ext>
          </a:extLst>
        </xdr:cNvPr>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4F83817-4BFA-41DD-A360-6431B95CEBD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BD0F47E-77F4-4BEF-B5C9-A805A94BD04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8DF425D-C926-4C1F-A27B-2596D49087F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DA35FFB-9019-43F2-BC27-7EFB6B74801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1D20114-3A43-47FE-8F03-DE4884B7E99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69215</xdr:rowOff>
    </xdr:from>
    <xdr:to>
      <xdr:col>24</xdr:col>
      <xdr:colOff>114300</xdr:colOff>
      <xdr:row>37</xdr:row>
      <xdr:rowOff>170815</xdr:rowOff>
    </xdr:to>
    <xdr:sp macro="" textlink="">
      <xdr:nvSpPr>
        <xdr:cNvPr id="73" name="楕円 72">
          <a:extLst>
            <a:ext uri="{FF2B5EF4-FFF2-40B4-BE49-F238E27FC236}">
              <a16:creationId xmlns:a16="http://schemas.microsoft.com/office/drawing/2014/main" id="{F60A8FDA-227E-4BE3-84FB-ED6C9FB5C81A}"/>
            </a:ext>
          </a:extLst>
        </xdr:cNvPr>
        <xdr:cNvSpPr/>
      </xdr:nvSpPr>
      <xdr:spPr>
        <a:xfrm>
          <a:off x="45847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92092</xdr:rowOff>
    </xdr:from>
    <xdr:ext cx="405111" cy="259045"/>
    <xdr:sp macro="" textlink="">
      <xdr:nvSpPr>
        <xdr:cNvPr id="74" name="【道路】&#10;有形固定資産減価償却率該当値テキスト">
          <a:extLst>
            <a:ext uri="{FF2B5EF4-FFF2-40B4-BE49-F238E27FC236}">
              <a16:creationId xmlns:a16="http://schemas.microsoft.com/office/drawing/2014/main" id="{B0665836-23CD-460E-B402-75FBFE9B3666}"/>
            </a:ext>
          </a:extLst>
        </xdr:cNvPr>
        <xdr:cNvSpPr txBox="1"/>
      </xdr:nvSpPr>
      <xdr:spPr>
        <a:xfrm>
          <a:off x="4673600"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74930</xdr:rowOff>
    </xdr:from>
    <xdr:to>
      <xdr:col>20</xdr:col>
      <xdr:colOff>38100</xdr:colOff>
      <xdr:row>38</xdr:row>
      <xdr:rowOff>5080</xdr:rowOff>
    </xdr:to>
    <xdr:sp macro="" textlink="">
      <xdr:nvSpPr>
        <xdr:cNvPr id="75" name="楕円 74">
          <a:extLst>
            <a:ext uri="{FF2B5EF4-FFF2-40B4-BE49-F238E27FC236}">
              <a16:creationId xmlns:a16="http://schemas.microsoft.com/office/drawing/2014/main" id="{D5802888-DB75-45A2-B810-4CEB17D97B53}"/>
            </a:ext>
          </a:extLst>
        </xdr:cNvPr>
        <xdr:cNvSpPr/>
      </xdr:nvSpPr>
      <xdr:spPr>
        <a:xfrm>
          <a:off x="3746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120015</xdr:rowOff>
    </xdr:from>
    <xdr:to>
      <xdr:col>24</xdr:col>
      <xdr:colOff>63500</xdr:colOff>
      <xdr:row>37</xdr:row>
      <xdr:rowOff>125730</xdr:rowOff>
    </xdr:to>
    <xdr:cxnSp macro="">
      <xdr:nvCxnSpPr>
        <xdr:cNvPr id="76" name="直線コネクタ 75">
          <a:extLst>
            <a:ext uri="{FF2B5EF4-FFF2-40B4-BE49-F238E27FC236}">
              <a16:creationId xmlns:a16="http://schemas.microsoft.com/office/drawing/2014/main" id="{7FCB2F84-5BA7-49D2-8845-85E9F7AD4B47}"/>
            </a:ext>
          </a:extLst>
        </xdr:cNvPr>
        <xdr:cNvCxnSpPr/>
      </xdr:nvCxnSpPr>
      <xdr:spPr>
        <a:xfrm flipV="1">
          <a:off x="3797300" y="646366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74930</xdr:rowOff>
    </xdr:from>
    <xdr:to>
      <xdr:col>15</xdr:col>
      <xdr:colOff>101600</xdr:colOff>
      <xdr:row>38</xdr:row>
      <xdr:rowOff>5080</xdr:rowOff>
    </xdr:to>
    <xdr:sp macro="" textlink="">
      <xdr:nvSpPr>
        <xdr:cNvPr id="77" name="楕円 76">
          <a:extLst>
            <a:ext uri="{FF2B5EF4-FFF2-40B4-BE49-F238E27FC236}">
              <a16:creationId xmlns:a16="http://schemas.microsoft.com/office/drawing/2014/main" id="{A61D40B0-632A-4372-9669-1759015C4591}"/>
            </a:ext>
          </a:extLst>
        </xdr:cNvPr>
        <xdr:cNvSpPr/>
      </xdr:nvSpPr>
      <xdr:spPr>
        <a:xfrm>
          <a:off x="2857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125730</xdr:rowOff>
    </xdr:from>
    <xdr:to>
      <xdr:col>19</xdr:col>
      <xdr:colOff>177800</xdr:colOff>
      <xdr:row>37</xdr:row>
      <xdr:rowOff>125730</xdr:rowOff>
    </xdr:to>
    <xdr:cxnSp macro="">
      <xdr:nvCxnSpPr>
        <xdr:cNvPr id="78" name="直線コネクタ 77">
          <a:extLst>
            <a:ext uri="{FF2B5EF4-FFF2-40B4-BE49-F238E27FC236}">
              <a16:creationId xmlns:a16="http://schemas.microsoft.com/office/drawing/2014/main" id="{07FEDD89-2004-4064-8220-4D97A07B1617}"/>
            </a:ext>
          </a:extLst>
        </xdr:cNvPr>
        <xdr:cNvCxnSpPr/>
      </xdr:nvCxnSpPr>
      <xdr:spPr>
        <a:xfrm>
          <a:off x="2908300" y="6469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36830</xdr:rowOff>
    </xdr:from>
    <xdr:to>
      <xdr:col>10</xdr:col>
      <xdr:colOff>165100</xdr:colOff>
      <xdr:row>37</xdr:row>
      <xdr:rowOff>138430</xdr:rowOff>
    </xdr:to>
    <xdr:sp macro="" textlink="">
      <xdr:nvSpPr>
        <xdr:cNvPr id="79" name="楕円 78">
          <a:extLst>
            <a:ext uri="{FF2B5EF4-FFF2-40B4-BE49-F238E27FC236}">
              <a16:creationId xmlns:a16="http://schemas.microsoft.com/office/drawing/2014/main" id="{56177326-7787-4AFA-8308-CE77E73DC361}"/>
            </a:ext>
          </a:extLst>
        </xdr:cNvPr>
        <xdr:cNvSpPr/>
      </xdr:nvSpPr>
      <xdr:spPr>
        <a:xfrm>
          <a:off x="1968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87630</xdr:rowOff>
    </xdr:from>
    <xdr:to>
      <xdr:col>15</xdr:col>
      <xdr:colOff>50800</xdr:colOff>
      <xdr:row>37</xdr:row>
      <xdr:rowOff>125730</xdr:rowOff>
    </xdr:to>
    <xdr:cxnSp macro="">
      <xdr:nvCxnSpPr>
        <xdr:cNvPr id="80" name="直線コネクタ 79">
          <a:extLst>
            <a:ext uri="{FF2B5EF4-FFF2-40B4-BE49-F238E27FC236}">
              <a16:creationId xmlns:a16="http://schemas.microsoft.com/office/drawing/2014/main" id="{457F967A-6326-4091-A047-B45A325903D8}"/>
            </a:ext>
          </a:extLst>
        </xdr:cNvPr>
        <xdr:cNvCxnSpPr/>
      </xdr:nvCxnSpPr>
      <xdr:spPr>
        <a:xfrm>
          <a:off x="2019300" y="6431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635</xdr:rowOff>
    </xdr:from>
    <xdr:to>
      <xdr:col>6</xdr:col>
      <xdr:colOff>38100</xdr:colOff>
      <xdr:row>37</xdr:row>
      <xdr:rowOff>102235</xdr:rowOff>
    </xdr:to>
    <xdr:sp macro="" textlink="">
      <xdr:nvSpPr>
        <xdr:cNvPr id="81" name="楕円 80">
          <a:extLst>
            <a:ext uri="{FF2B5EF4-FFF2-40B4-BE49-F238E27FC236}">
              <a16:creationId xmlns:a16="http://schemas.microsoft.com/office/drawing/2014/main" id="{1CB06AA5-FF2F-43E3-B6BB-3BB0E72056FA}"/>
            </a:ext>
          </a:extLst>
        </xdr:cNvPr>
        <xdr:cNvSpPr/>
      </xdr:nvSpPr>
      <xdr:spPr>
        <a:xfrm>
          <a:off x="1079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51435</xdr:rowOff>
    </xdr:from>
    <xdr:to>
      <xdr:col>10</xdr:col>
      <xdr:colOff>114300</xdr:colOff>
      <xdr:row>37</xdr:row>
      <xdr:rowOff>87630</xdr:rowOff>
    </xdr:to>
    <xdr:cxnSp macro="">
      <xdr:nvCxnSpPr>
        <xdr:cNvPr id="82" name="直線コネクタ 81">
          <a:extLst>
            <a:ext uri="{FF2B5EF4-FFF2-40B4-BE49-F238E27FC236}">
              <a16:creationId xmlns:a16="http://schemas.microsoft.com/office/drawing/2014/main" id="{11569A46-3BA0-4034-9844-9F33900A09A2}"/>
            </a:ext>
          </a:extLst>
        </xdr:cNvPr>
        <xdr:cNvCxnSpPr/>
      </xdr:nvCxnSpPr>
      <xdr:spPr>
        <a:xfrm>
          <a:off x="1130300" y="63950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3" name="n_1aveValue【道路】&#10;有形固定資産減価償却率">
          <a:extLst>
            <a:ext uri="{FF2B5EF4-FFF2-40B4-BE49-F238E27FC236}">
              <a16:creationId xmlns:a16="http://schemas.microsoft.com/office/drawing/2014/main" id="{B8A11ED3-14D0-4BCF-8B0C-0F7E6E5E88CD}"/>
            </a:ext>
          </a:extLst>
        </xdr:cNvPr>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85742</xdr:rowOff>
    </xdr:from>
    <xdr:ext cx="405111" cy="259045"/>
    <xdr:sp macro="" textlink="">
      <xdr:nvSpPr>
        <xdr:cNvPr id="84" name="n_2aveValue【道路】&#10;有形固定資産減価償却率">
          <a:extLst>
            <a:ext uri="{FF2B5EF4-FFF2-40B4-BE49-F238E27FC236}">
              <a16:creationId xmlns:a16="http://schemas.microsoft.com/office/drawing/2014/main" id="{B023F74F-3D62-49FA-A38A-36782F3ADA91}"/>
            </a:ext>
          </a:extLst>
        </xdr:cNvPr>
        <xdr:cNvSpPr txBox="1"/>
      </xdr:nvSpPr>
      <xdr:spPr>
        <a:xfrm>
          <a:off x="2705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5" name="n_3aveValue【道路】&#10;有形固定資産減価償却率">
          <a:extLst>
            <a:ext uri="{FF2B5EF4-FFF2-40B4-BE49-F238E27FC236}">
              <a16:creationId xmlns:a16="http://schemas.microsoft.com/office/drawing/2014/main" id="{1A767184-3223-4E80-9754-9B22AA5C34AE}"/>
            </a:ext>
          </a:extLst>
        </xdr:cNvPr>
        <xdr:cNvSpPr txBox="1"/>
      </xdr:nvSpPr>
      <xdr:spPr>
        <a:xfrm>
          <a:off x="1816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95267</xdr:rowOff>
    </xdr:from>
    <xdr:ext cx="405111" cy="259045"/>
    <xdr:sp macro="" textlink="">
      <xdr:nvSpPr>
        <xdr:cNvPr id="86" name="n_4aveValue【道路】&#10;有形固定資産減価償却率">
          <a:extLst>
            <a:ext uri="{FF2B5EF4-FFF2-40B4-BE49-F238E27FC236}">
              <a16:creationId xmlns:a16="http://schemas.microsoft.com/office/drawing/2014/main" id="{52C87488-0239-4920-A653-C35E37097290}"/>
            </a:ext>
          </a:extLst>
        </xdr:cNvPr>
        <xdr:cNvSpPr txBox="1"/>
      </xdr:nvSpPr>
      <xdr:spPr>
        <a:xfrm>
          <a:off x="927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21607</xdr:rowOff>
    </xdr:from>
    <xdr:ext cx="405111" cy="259045"/>
    <xdr:sp macro="" textlink="">
      <xdr:nvSpPr>
        <xdr:cNvPr id="87" name="n_1mainValue【道路】&#10;有形固定資産減価償却率">
          <a:extLst>
            <a:ext uri="{FF2B5EF4-FFF2-40B4-BE49-F238E27FC236}">
              <a16:creationId xmlns:a16="http://schemas.microsoft.com/office/drawing/2014/main" id="{AFEB322A-229B-45FE-8669-ED2483783B87}"/>
            </a:ext>
          </a:extLst>
        </xdr:cNvPr>
        <xdr:cNvSpPr txBox="1"/>
      </xdr:nvSpPr>
      <xdr:spPr>
        <a:xfrm>
          <a:off x="3582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21607</xdr:rowOff>
    </xdr:from>
    <xdr:ext cx="405111" cy="259045"/>
    <xdr:sp macro="" textlink="">
      <xdr:nvSpPr>
        <xdr:cNvPr id="88" name="n_2mainValue【道路】&#10;有形固定資産減価償却率">
          <a:extLst>
            <a:ext uri="{FF2B5EF4-FFF2-40B4-BE49-F238E27FC236}">
              <a16:creationId xmlns:a16="http://schemas.microsoft.com/office/drawing/2014/main" id="{092ADA26-DFAA-4254-8FCD-FCAEF13CDB89}"/>
            </a:ext>
          </a:extLst>
        </xdr:cNvPr>
        <xdr:cNvSpPr txBox="1"/>
      </xdr:nvSpPr>
      <xdr:spPr>
        <a:xfrm>
          <a:off x="27057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154957</xdr:rowOff>
    </xdr:from>
    <xdr:ext cx="405111" cy="259045"/>
    <xdr:sp macro="" textlink="">
      <xdr:nvSpPr>
        <xdr:cNvPr id="89" name="n_3mainValue【道路】&#10;有形固定資産減価償却率">
          <a:extLst>
            <a:ext uri="{FF2B5EF4-FFF2-40B4-BE49-F238E27FC236}">
              <a16:creationId xmlns:a16="http://schemas.microsoft.com/office/drawing/2014/main" id="{902B0F91-41B5-4977-8ADA-1CB599C8B4D7}"/>
            </a:ext>
          </a:extLst>
        </xdr:cNvPr>
        <xdr:cNvSpPr txBox="1"/>
      </xdr:nvSpPr>
      <xdr:spPr>
        <a:xfrm>
          <a:off x="1816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118762</xdr:rowOff>
    </xdr:from>
    <xdr:ext cx="405111" cy="259045"/>
    <xdr:sp macro="" textlink="">
      <xdr:nvSpPr>
        <xdr:cNvPr id="90" name="n_4mainValue【道路】&#10;有形固定資産減価償却率">
          <a:extLst>
            <a:ext uri="{FF2B5EF4-FFF2-40B4-BE49-F238E27FC236}">
              <a16:creationId xmlns:a16="http://schemas.microsoft.com/office/drawing/2014/main" id="{A280B49A-DBFE-4054-A957-A73375E0D01D}"/>
            </a:ext>
          </a:extLst>
        </xdr:cNvPr>
        <xdr:cNvSpPr txBox="1"/>
      </xdr:nvSpPr>
      <xdr:spPr>
        <a:xfrm>
          <a:off x="927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A6D5283-B61E-47A6-BF6F-D915165D3DA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FA6B5DB-92AF-4FDA-9923-E62C0C93DE5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DBBDA51-261A-4EC6-80D5-98FF9A39B92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D77A533-0662-4619-B082-61A9EA750E7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B05199F-0394-4293-A410-C01119DC0F3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8ABE2D2-257D-4BB8-A973-86A67765971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3EEF82B-B0F8-4D36-B582-CD05EA1C30C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9B1532B-1296-4383-8D59-119891B584E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28600BE-5748-40BE-8A0C-8BE195A0787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C190945-55F2-4C85-BD2D-EB72CD7F000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38629EF0-1672-478C-A9C1-526FC7B521B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1E7EF706-E237-4ACD-9BF8-65CFC44D727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4FC90581-BC44-432F-BDA2-106BA493B87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D7D8EFA3-86E5-4F91-9343-FF8535500D75}"/>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635ADE0B-A47C-475C-850C-6942C2E2F0A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555912FD-CAD8-4BF8-94CE-1F7CE21D0EAD}"/>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4C67FAD2-D063-4364-956F-B6AAFF32818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37D0F920-16FB-49AC-A296-808CB1F47DBE}"/>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C01EE5CC-4BE2-43FD-9233-D451C80A0F7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CF459547-2323-4D29-891C-1C959D2CEED1}"/>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EA25E508-1571-4B25-BA03-E099563C301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A295570C-AED1-4EE6-97AE-F07594BBFF18}"/>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7616EB37-DA01-4A0D-B0FF-BA290146298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C8091C2C-5499-4A0D-8D29-C494B1FF2EE4}"/>
            </a:ext>
          </a:extLst>
        </xdr:cNvPr>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3EC1C88A-F9DA-4BF9-85C5-6C617AF1DD25}"/>
            </a:ext>
          </a:extLst>
        </xdr:cNvPr>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E7D14AB6-DCA2-4897-B2C3-24DDC146281D}"/>
            </a:ext>
          </a:extLst>
        </xdr:cNvPr>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47115858-8129-42D8-970D-23FA16AE4002}"/>
            </a:ext>
          </a:extLst>
        </xdr:cNvPr>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A9459548-B0D8-4199-A62E-4ECD8A16BA69}"/>
            </a:ext>
          </a:extLst>
        </xdr:cNvPr>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54691</xdr:rowOff>
    </xdr:from>
    <xdr:ext cx="534377" cy="259045"/>
    <xdr:sp macro="" textlink="">
      <xdr:nvSpPr>
        <xdr:cNvPr id="119" name="【道路】&#10;一人当たり延長平均値テキスト">
          <a:extLst>
            <a:ext uri="{FF2B5EF4-FFF2-40B4-BE49-F238E27FC236}">
              <a16:creationId xmlns:a16="http://schemas.microsoft.com/office/drawing/2014/main" id="{5702EE7C-FF04-4ED0-814B-12219D6A25E9}"/>
            </a:ext>
          </a:extLst>
        </xdr:cNvPr>
        <xdr:cNvSpPr txBox="1"/>
      </xdr:nvSpPr>
      <xdr:spPr>
        <a:xfrm>
          <a:off x="10515600" y="6741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BF849008-E62D-4B26-8DA4-A83F3E2E79FB}"/>
            </a:ext>
          </a:extLst>
        </xdr:cNvPr>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D0A64AE3-CD6A-4A51-BF98-BBBFD07A9F41}"/>
            </a:ext>
          </a:extLst>
        </xdr:cNvPr>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01D7C90C-9E59-471C-935D-53F640E87079}"/>
            </a:ext>
          </a:extLst>
        </xdr:cNvPr>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id="{51927A41-F792-4033-916F-6870FF567168}"/>
            </a:ext>
          </a:extLst>
        </xdr:cNvPr>
        <xdr:cNvSpPr/>
      </xdr:nvSpPr>
      <xdr:spPr>
        <a:xfrm>
          <a:off x="7810500" y="67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4" name="フローチャート: 判断 123">
          <a:extLst>
            <a:ext uri="{FF2B5EF4-FFF2-40B4-BE49-F238E27FC236}">
              <a16:creationId xmlns:a16="http://schemas.microsoft.com/office/drawing/2014/main" id="{72CE7198-582A-4551-A0A2-2B89B100776D}"/>
            </a:ext>
          </a:extLst>
        </xdr:cNvPr>
        <xdr:cNvSpPr/>
      </xdr:nvSpPr>
      <xdr:spPr>
        <a:xfrm>
          <a:off x="6921500" y="678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09654B3-604C-4E9D-9CFB-F5B7945FA72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9402C98-2250-4016-8AF8-AAD50739D8D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29B0048-61C0-4A9F-92AF-268E3F39D03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7224726-E586-4638-902F-30350178251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3335148-C64A-4D47-941E-B704B55F827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60337</xdr:rowOff>
    </xdr:from>
    <xdr:to>
      <xdr:col>55</xdr:col>
      <xdr:colOff>50800</xdr:colOff>
      <xdr:row>38</xdr:row>
      <xdr:rowOff>161937</xdr:rowOff>
    </xdr:to>
    <xdr:sp macro="" textlink="">
      <xdr:nvSpPr>
        <xdr:cNvPr id="130" name="楕円 129">
          <a:extLst>
            <a:ext uri="{FF2B5EF4-FFF2-40B4-BE49-F238E27FC236}">
              <a16:creationId xmlns:a16="http://schemas.microsoft.com/office/drawing/2014/main" id="{A078BD8E-4B12-4DAA-8519-946AB18ED828}"/>
            </a:ext>
          </a:extLst>
        </xdr:cNvPr>
        <xdr:cNvSpPr/>
      </xdr:nvSpPr>
      <xdr:spPr>
        <a:xfrm>
          <a:off x="10426700" y="657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83215</xdr:rowOff>
    </xdr:from>
    <xdr:ext cx="534377" cy="259045"/>
    <xdr:sp macro="" textlink="">
      <xdr:nvSpPr>
        <xdr:cNvPr id="131" name="【道路】&#10;一人当たり延長該当値テキスト">
          <a:extLst>
            <a:ext uri="{FF2B5EF4-FFF2-40B4-BE49-F238E27FC236}">
              <a16:creationId xmlns:a16="http://schemas.microsoft.com/office/drawing/2014/main" id="{2736B3D7-8ED8-4921-98B0-3209BE99E752}"/>
            </a:ext>
          </a:extLst>
        </xdr:cNvPr>
        <xdr:cNvSpPr txBox="1"/>
      </xdr:nvSpPr>
      <xdr:spPr>
        <a:xfrm>
          <a:off x="10515600" y="64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15672</xdr:rowOff>
    </xdr:from>
    <xdr:to>
      <xdr:col>50</xdr:col>
      <xdr:colOff>165100</xdr:colOff>
      <xdr:row>37</xdr:row>
      <xdr:rowOff>117272</xdr:rowOff>
    </xdr:to>
    <xdr:sp macro="" textlink="">
      <xdr:nvSpPr>
        <xdr:cNvPr id="132" name="楕円 131">
          <a:extLst>
            <a:ext uri="{FF2B5EF4-FFF2-40B4-BE49-F238E27FC236}">
              <a16:creationId xmlns:a16="http://schemas.microsoft.com/office/drawing/2014/main" id="{44A5684C-9F82-4085-906A-5A36C2E6727B}"/>
            </a:ext>
          </a:extLst>
        </xdr:cNvPr>
        <xdr:cNvSpPr/>
      </xdr:nvSpPr>
      <xdr:spPr>
        <a:xfrm>
          <a:off x="9588500" y="635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66472</xdr:rowOff>
    </xdr:from>
    <xdr:to>
      <xdr:col>55</xdr:col>
      <xdr:colOff>0</xdr:colOff>
      <xdr:row>38</xdr:row>
      <xdr:rowOff>111137</xdr:rowOff>
    </xdr:to>
    <xdr:cxnSp macro="">
      <xdr:nvCxnSpPr>
        <xdr:cNvPr id="133" name="直線コネクタ 132">
          <a:extLst>
            <a:ext uri="{FF2B5EF4-FFF2-40B4-BE49-F238E27FC236}">
              <a16:creationId xmlns:a16="http://schemas.microsoft.com/office/drawing/2014/main" id="{1F893588-EA78-4396-918A-08BB9C8A2232}"/>
            </a:ext>
          </a:extLst>
        </xdr:cNvPr>
        <xdr:cNvCxnSpPr/>
      </xdr:nvCxnSpPr>
      <xdr:spPr>
        <a:xfrm>
          <a:off x="9639300" y="6410122"/>
          <a:ext cx="838200" cy="21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42774</xdr:rowOff>
    </xdr:from>
    <xdr:to>
      <xdr:col>46</xdr:col>
      <xdr:colOff>38100</xdr:colOff>
      <xdr:row>37</xdr:row>
      <xdr:rowOff>144374</xdr:rowOff>
    </xdr:to>
    <xdr:sp macro="" textlink="">
      <xdr:nvSpPr>
        <xdr:cNvPr id="134" name="楕円 133">
          <a:extLst>
            <a:ext uri="{FF2B5EF4-FFF2-40B4-BE49-F238E27FC236}">
              <a16:creationId xmlns:a16="http://schemas.microsoft.com/office/drawing/2014/main" id="{24800EB3-5D9A-4E39-9CD1-1234B75581B3}"/>
            </a:ext>
          </a:extLst>
        </xdr:cNvPr>
        <xdr:cNvSpPr/>
      </xdr:nvSpPr>
      <xdr:spPr>
        <a:xfrm>
          <a:off x="8699500" y="638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66472</xdr:rowOff>
    </xdr:from>
    <xdr:to>
      <xdr:col>50</xdr:col>
      <xdr:colOff>114300</xdr:colOff>
      <xdr:row>37</xdr:row>
      <xdr:rowOff>93574</xdr:rowOff>
    </xdr:to>
    <xdr:cxnSp macro="">
      <xdr:nvCxnSpPr>
        <xdr:cNvPr id="135" name="直線コネクタ 134">
          <a:extLst>
            <a:ext uri="{FF2B5EF4-FFF2-40B4-BE49-F238E27FC236}">
              <a16:creationId xmlns:a16="http://schemas.microsoft.com/office/drawing/2014/main" id="{5B588B4A-7A66-4A90-AEF8-8F25DECBCA6E}"/>
            </a:ext>
          </a:extLst>
        </xdr:cNvPr>
        <xdr:cNvCxnSpPr/>
      </xdr:nvCxnSpPr>
      <xdr:spPr>
        <a:xfrm flipV="1">
          <a:off x="8750300" y="6410122"/>
          <a:ext cx="889000" cy="2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5669</xdr:rowOff>
    </xdr:from>
    <xdr:ext cx="534377" cy="259045"/>
    <xdr:sp macro="" textlink="">
      <xdr:nvSpPr>
        <xdr:cNvPr id="136" name="n_1aveValue【道路】&#10;一人当たり延長">
          <a:extLst>
            <a:ext uri="{FF2B5EF4-FFF2-40B4-BE49-F238E27FC236}">
              <a16:creationId xmlns:a16="http://schemas.microsoft.com/office/drawing/2014/main" id="{5FEBD308-3B1F-4EDD-BB92-CCC21C42C2CF}"/>
            </a:ext>
          </a:extLst>
        </xdr:cNvPr>
        <xdr:cNvSpPr txBox="1"/>
      </xdr:nvSpPr>
      <xdr:spPr>
        <a:xfrm>
          <a:off x="9359411" y="68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14228</xdr:rowOff>
    </xdr:from>
    <xdr:ext cx="534377" cy="259045"/>
    <xdr:sp macro="" textlink="">
      <xdr:nvSpPr>
        <xdr:cNvPr id="137" name="n_2aveValue【道路】&#10;一人当たり延長">
          <a:extLst>
            <a:ext uri="{FF2B5EF4-FFF2-40B4-BE49-F238E27FC236}">
              <a16:creationId xmlns:a16="http://schemas.microsoft.com/office/drawing/2014/main" id="{EF7BB5EC-9457-4EC4-9329-4F1AE6B41195}"/>
            </a:ext>
          </a:extLst>
        </xdr:cNvPr>
        <xdr:cNvSpPr txBox="1"/>
      </xdr:nvSpPr>
      <xdr:spPr>
        <a:xfrm>
          <a:off x="8483111" y="687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54221</xdr:rowOff>
    </xdr:from>
    <xdr:ext cx="534377" cy="259045"/>
    <xdr:sp macro="" textlink="">
      <xdr:nvSpPr>
        <xdr:cNvPr id="138" name="n_3aveValue【道路】&#10;一人当たり延長">
          <a:extLst>
            <a:ext uri="{FF2B5EF4-FFF2-40B4-BE49-F238E27FC236}">
              <a16:creationId xmlns:a16="http://schemas.microsoft.com/office/drawing/2014/main" id="{1FA8DF11-A1FE-46BC-AF79-3D5AE644B2FE}"/>
            </a:ext>
          </a:extLst>
        </xdr:cNvPr>
        <xdr:cNvSpPr txBox="1"/>
      </xdr:nvSpPr>
      <xdr:spPr>
        <a:xfrm>
          <a:off x="7594111" y="656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47909</xdr:rowOff>
    </xdr:from>
    <xdr:ext cx="534377" cy="259045"/>
    <xdr:sp macro="" textlink="">
      <xdr:nvSpPr>
        <xdr:cNvPr id="139" name="n_4aveValue【道路】&#10;一人当たり延長">
          <a:extLst>
            <a:ext uri="{FF2B5EF4-FFF2-40B4-BE49-F238E27FC236}">
              <a16:creationId xmlns:a16="http://schemas.microsoft.com/office/drawing/2014/main" id="{70CE1D95-5962-4F67-B6C5-3541431200E3}"/>
            </a:ext>
          </a:extLst>
        </xdr:cNvPr>
        <xdr:cNvSpPr txBox="1"/>
      </xdr:nvSpPr>
      <xdr:spPr>
        <a:xfrm>
          <a:off x="6705111" y="656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133799</xdr:rowOff>
    </xdr:from>
    <xdr:ext cx="534377" cy="259045"/>
    <xdr:sp macro="" textlink="">
      <xdr:nvSpPr>
        <xdr:cNvPr id="140" name="n_1mainValue【道路】&#10;一人当たり延長">
          <a:extLst>
            <a:ext uri="{FF2B5EF4-FFF2-40B4-BE49-F238E27FC236}">
              <a16:creationId xmlns:a16="http://schemas.microsoft.com/office/drawing/2014/main" id="{B3C36A14-F924-4E78-8976-2DC5A6432153}"/>
            </a:ext>
          </a:extLst>
        </xdr:cNvPr>
        <xdr:cNvSpPr txBox="1"/>
      </xdr:nvSpPr>
      <xdr:spPr>
        <a:xfrm>
          <a:off x="9359411" y="613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160901</xdr:rowOff>
    </xdr:from>
    <xdr:ext cx="534377" cy="259045"/>
    <xdr:sp macro="" textlink="">
      <xdr:nvSpPr>
        <xdr:cNvPr id="141" name="n_2mainValue【道路】&#10;一人当たり延長">
          <a:extLst>
            <a:ext uri="{FF2B5EF4-FFF2-40B4-BE49-F238E27FC236}">
              <a16:creationId xmlns:a16="http://schemas.microsoft.com/office/drawing/2014/main" id="{7B58ECDA-4D95-481F-ACB6-A12B8C78D9A3}"/>
            </a:ext>
          </a:extLst>
        </xdr:cNvPr>
        <xdr:cNvSpPr txBox="1"/>
      </xdr:nvSpPr>
      <xdr:spPr>
        <a:xfrm>
          <a:off x="8483111" y="616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57F5C73D-281C-46F5-9BBA-FC3AC15634A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98E5A489-BAB6-4A2D-80CE-4FF4B63E593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B7DA26F5-7491-429B-BE11-645DE36411D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160C52A6-4A25-4BD7-A3DB-04ACA169CD9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0DEF6C9D-76A0-4B2E-BF1A-1601F7D9AB4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3BE4C8E4-7752-45DA-931A-E8A2B21C572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4412A697-4012-42B3-ACFC-88EA9E0ABBA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9ED7F2D8-3103-42B8-82C2-6D3381DE95B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22CEC5AB-1B20-4823-9D07-3DB9EBA8FEE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FC9091B3-B370-4F07-955B-AA2811D156F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4D2CE13F-F3A7-44AF-B09A-122E881D940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a:extLst>
            <a:ext uri="{FF2B5EF4-FFF2-40B4-BE49-F238E27FC236}">
              <a16:creationId xmlns:a16="http://schemas.microsoft.com/office/drawing/2014/main" id="{46617868-785E-4DDA-B413-B0C7385BC7F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a:extLst>
            <a:ext uri="{FF2B5EF4-FFF2-40B4-BE49-F238E27FC236}">
              <a16:creationId xmlns:a16="http://schemas.microsoft.com/office/drawing/2014/main" id="{E5D55554-BF14-486B-BB92-BBD77220808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a:extLst>
            <a:ext uri="{FF2B5EF4-FFF2-40B4-BE49-F238E27FC236}">
              <a16:creationId xmlns:a16="http://schemas.microsoft.com/office/drawing/2014/main" id="{135D1C2A-CEEE-4AC4-B0D6-92AD6C60832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a:extLst>
            <a:ext uri="{FF2B5EF4-FFF2-40B4-BE49-F238E27FC236}">
              <a16:creationId xmlns:a16="http://schemas.microsoft.com/office/drawing/2014/main" id="{940B30B5-64AE-4308-9124-0B4DF8E6F21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a:extLst>
            <a:ext uri="{FF2B5EF4-FFF2-40B4-BE49-F238E27FC236}">
              <a16:creationId xmlns:a16="http://schemas.microsoft.com/office/drawing/2014/main" id="{8B91593C-86A8-4044-BAF3-668D6C90EA6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a:extLst>
            <a:ext uri="{FF2B5EF4-FFF2-40B4-BE49-F238E27FC236}">
              <a16:creationId xmlns:a16="http://schemas.microsoft.com/office/drawing/2014/main" id="{F454BB57-D07C-4EA2-890C-ACCFB403536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a:extLst>
            <a:ext uri="{FF2B5EF4-FFF2-40B4-BE49-F238E27FC236}">
              <a16:creationId xmlns:a16="http://schemas.microsoft.com/office/drawing/2014/main" id="{98BC8846-7405-4CEB-AD0F-DDDFF4B6514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a:extLst>
            <a:ext uri="{FF2B5EF4-FFF2-40B4-BE49-F238E27FC236}">
              <a16:creationId xmlns:a16="http://schemas.microsoft.com/office/drawing/2014/main" id="{130CF970-0242-42CE-A948-306E4A2B0DB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a:extLst>
            <a:ext uri="{FF2B5EF4-FFF2-40B4-BE49-F238E27FC236}">
              <a16:creationId xmlns:a16="http://schemas.microsoft.com/office/drawing/2014/main" id="{9563DE93-777C-49DE-B1B1-152AD08D3EC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a:extLst>
            <a:ext uri="{FF2B5EF4-FFF2-40B4-BE49-F238E27FC236}">
              <a16:creationId xmlns:a16="http://schemas.microsoft.com/office/drawing/2014/main" id="{66BA5ECF-5B05-4B49-8429-C90EF8A8F91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a:extLst>
            <a:ext uri="{FF2B5EF4-FFF2-40B4-BE49-F238E27FC236}">
              <a16:creationId xmlns:a16="http://schemas.microsoft.com/office/drawing/2014/main" id="{BE97556D-F062-4405-BAD1-EC6E758F672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a:extLst>
            <a:ext uri="{FF2B5EF4-FFF2-40B4-BE49-F238E27FC236}">
              <a16:creationId xmlns:a16="http://schemas.microsoft.com/office/drawing/2014/main" id="{E06FE733-DA9F-4415-A83B-B08D35B3AFA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EE9D6A67-CD6F-493B-AC5D-059E8B98FEB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57A1C382-6A4D-4D00-ADBD-2685C75FBC4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67" name="直線コネクタ 166">
          <a:extLst>
            <a:ext uri="{FF2B5EF4-FFF2-40B4-BE49-F238E27FC236}">
              <a16:creationId xmlns:a16="http://schemas.microsoft.com/office/drawing/2014/main" id="{787F0477-89DC-4DF4-BFAF-B3D003EB8C1C}"/>
            </a:ext>
          </a:extLst>
        </xdr:cNvPr>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68" name="【橋りょう・トンネル】&#10;有形固定資産減価償却率最小値テキスト">
          <a:extLst>
            <a:ext uri="{FF2B5EF4-FFF2-40B4-BE49-F238E27FC236}">
              <a16:creationId xmlns:a16="http://schemas.microsoft.com/office/drawing/2014/main" id="{6E39A1E9-FEB0-4232-8D10-E3B0B4163D45}"/>
            </a:ext>
          </a:extLst>
        </xdr:cNvPr>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69" name="直線コネクタ 168">
          <a:extLst>
            <a:ext uri="{FF2B5EF4-FFF2-40B4-BE49-F238E27FC236}">
              <a16:creationId xmlns:a16="http://schemas.microsoft.com/office/drawing/2014/main" id="{025E72C4-D667-44D7-BBF6-21A78702818D}"/>
            </a:ext>
          </a:extLst>
        </xdr:cNvPr>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0" name="【橋りょう・トンネル】&#10;有形固定資産減価償却率最大値テキスト">
          <a:extLst>
            <a:ext uri="{FF2B5EF4-FFF2-40B4-BE49-F238E27FC236}">
              <a16:creationId xmlns:a16="http://schemas.microsoft.com/office/drawing/2014/main" id="{A158556A-C7F5-4F08-88F1-9A8EA6534FBE}"/>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1" name="直線コネクタ 170">
          <a:extLst>
            <a:ext uri="{FF2B5EF4-FFF2-40B4-BE49-F238E27FC236}">
              <a16:creationId xmlns:a16="http://schemas.microsoft.com/office/drawing/2014/main" id="{CD34A242-4887-4A57-9A84-199C3DCEB846}"/>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id="{67BAA228-F27D-453D-9116-A5E2F0F82EFD}"/>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3" name="フローチャート: 判断 172">
          <a:extLst>
            <a:ext uri="{FF2B5EF4-FFF2-40B4-BE49-F238E27FC236}">
              <a16:creationId xmlns:a16="http://schemas.microsoft.com/office/drawing/2014/main" id="{ECEBB545-0D4B-4923-8C37-44DE6051D5F2}"/>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74" name="フローチャート: 判断 173">
          <a:extLst>
            <a:ext uri="{FF2B5EF4-FFF2-40B4-BE49-F238E27FC236}">
              <a16:creationId xmlns:a16="http://schemas.microsoft.com/office/drawing/2014/main" id="{5F93D713-95AC-4507-A707-1D18C2A82D85}"/>
            </a:ext>
          </a:extLst>
        </xdr:cNvPr>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75" name="フローチャート: 判断 174">
          <a:extLst>
            <a:ext uri="{FF2B5EF4-FFF2-40B4-BE49-F238E27FC236}">
              <a16:creationId xmlns:a16="http://schemas.microsoft.com/office/drawing/2014/main" id="{D0D55A4A-E6E0-41B6-8E63-F9EB54F8F95A}"/>
            </a:ext>
          </a:extLst>
        </xdr:cNvPr>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76" name="フローチャート: 判断 175">
          <a:extLst>
            <a:ext uri="{FF2B5EF4-FFF2-40B4-BE49-F238E27FC236}">
              <a16:creationId xmlns:a16="http://schemas.microsoft.com/office/drawing/2014/main" id="{6695F248-D0EE-461B-A162-05485177D6C7}"/>
            </a:ext>
          </a:extLst>
        </xdr:cNvPr>
        <xdr:cNvSpPr/>
      </xdr:nvSpPr>
      <xdr:spPr>
        <a:xfrm>
          <a:off x="1968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77" name="フローチャート: 判断 176">
          <a:extLst>
            <a:ext uri="{FF2B5EF4-FFF2-40B4-BE49-F238E27FC236}">
              <a16:creationId xmlns:a16="http://schemas.microsoft.com/office/drawing/2014/main" id="{D4C948E6-BF66-4A37-986D-6C70C5F9276E}"/>
            </a:ext>
          </a:extLst>
        </xdr:cNvPr>
        <xdr:cNvSpPr/>
      </xdr:nvSpPr>
      <xdr:spPr>
        <a:xfrm>
          <a:off x="1079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7FFF41E9-05EF-4209-8CB7-A2B07888077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B804BC86-3A12-4DB3-A601-D31E8353E8A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FC2DAF5D-7592-4AB0-BFC7-3720C0DC2AC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6DB5AFB6-309D-475C-B351-4F7537572B6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4167F2B-65FE-4448-82E9-4A345F936A3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109220</xdr:rowOff>
    </xdr:from>
    <xdr:to>
      <xdr:col>24</xdr:col>
      <xdr:colOff>114300</xdr:colOff>
      <xdr:row>63</xdr:row>
      <xdr:rowOff>39370</xdr:rowOff>
    </xdr:to>
    <xdr:sp macro="" textlink="">
      <xdr:nvSpPr>
        <xdr:cNvPr id="183" name="楕円 182">
          <a:extLst>
            <a:ext uri="{FF2B5EF4-FFF2-40B4-BE49-F238E27FC236}">
              <a16:creationId xmlns:a16="http://schemas.microsoft.com/office/drawing/2014/main" id="{6AA53E1C-9990-4F7D-8544-E8EB4E83877E}"/>
            </a:ext>
          </a:extLst>
        </xdr:cNvPr>
        <xdr:cNvSpPr/>
      </xdr:nvSpPr>
      <xdr:spPr>
        <a:xfrm>
          <a:off x="45847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87647</xdr:rowOff>
    </xdr:from>
    <xdr:ext cx="405111" cy="259045"/>
    <xdr:sp macro="" textlink="">
      <xdr:nvSpPr>
        <xdr:cNvPr id="184" name="【橋りょう・トンネル】&#10;有形固定資産減価償却率該当値テキスト">
          <a:extLst>
            <a:ext uri="{FF2B5EF4-FFF2-40B4-BE49-F238E27FC236}">
              <a16:creationId xmlns:a16="http://schemas.microsoft.com/office/drawing/2014/main" id="{BDDA63C5-71DE-4709-B87F-C1E059D87163}"/>
            </a:ext>
          </a:extLst>
        </xdr:cNvPr>
        <xdr:cNvSpPr txBox="1"/>
      </xdr:nvSpPr>
      <xdr:spPr>
        <a:xfrm>
          <a:off x="4673600"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70031</xdr:rowOff>
    </xdr:from>
    <xdr:to>
      <xdr:col>20</xdr:col>
      <xdr:colOff>38100</xdr:colOff>
      <xdr:row>63</xdr:row>
      <xdr:rowOff>181</xdr:rowOff>
    </xdr:to>
    <xdr:sp macro="" textlink="">
      <xdr:nvSpPr>
        <xdr:cNvPr id="185" name="楕円 184">
          <a:extLst>
            <a:ext uri="{FF2B5EF4-FFF2-40B4-BE49-F238E27FC236}">
              <a16:creationId xmlns:a16="http://schemas.microsoft.com/office/drawing/2014/main" id="{ADCC853C-B45D-4229-9826-32AC3F85BADD}"/>
            </a:ext>
          </a:extLst>
        </xdr:cNvPr>
        <xdr:cNvSpPr/>
      </xdr:nvSpPr>
      <xdr:spPr>
        <a:xfrm>
          <a:off x="3746500" y="106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120831</xdr:rowOff>
    </xdr:from>
    <xdr:to>
      <xdr:col>24</xdr:col>
      <xdr:colOff>63500</xdr:colOff>
      <xdr:row>62</xdr:row>
      <xdr:rowOff>160020</xdr:rowOff>
    </xdr:to>
    <xdr:cxnSp macro="">
      <xdr:nvCxnSpPr>
        <xdr:cNvPr id="186" name="直線コネクタ 185">
          <a:extLst>
            <a:ext uri="{FF2B5EF4-FFF2-40B4-BE49-F238E27FC236}">
              <a16:creationId xmlns:a16="http://schemas.microsoft.com/office/drawing/2014/main" id="{9AE65E74-5E2F-4F91-924F-51EC3B309638}"/>
            </a:ext>
          </a:extLst>
        </xdr:cNvPr>
        <xdr:cNvCxnSpPr/>
      </xdr:nvCxnSpPr>
      <xdr:spPr>
        <a:xfrm>
          <a:off x="3797300" y="10750731"/>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70031</xdr:rowOff>
    </xdr:from>
    <xdr:to>
      <xdr:col>15</xdr:col>
      <xdr:colOff>101600</xdr:colOff>
      <xdr:row>63</xdr:row>
      <xdr:rowOff>181</xdr:rowOff>
    </xdr:to>
    <xdr:sp macro="" textlink="">
      <xdr:nvSpPr>
        <xdr:cNvPr id="187" name="楕円 186">
          <a:extLst>
            <a:ext uri="{FF2B5EF4-FFF2-40B4-BE49-F238E27FC236}">
              <a16:creationId xmlns:a16="http://schemas.microsoft.com/office/drawing/2014/main" id="{706B7887-AD68-4601-9129-EF090A877546}"/>
            </a:ext>
          </a:extLst>
        </xdr:cNvPr>
        <xdr:cNvSpPr/>
      </xdr:nvSpPr>
      <xdr:spPr>
        <a:xfrm>
          <a:off x="2857500" y="106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120831</xdr:rowOff>
    </xdr:from>
    <xdr:to>
      <xdr:col>19</xdr:col>
      <xdr:colOff>177800</xdr:colOff>
      <xdr:row>62</xdr:row>
      <xdr:rowOff>120831</xdr:rowOff>
    </xdr:to>
    <xdr:cxnSp macro="">
      <xdr:nvCxnSpPr>
        <xdr:cNvPr id="188" name="直線コネクタ 187">
          <a:extLst>
            <a:ext uri="{FF2B5EF4-FFF2-40B4-BE49-F238E27FC236}">
              <a16:creationId xmlns:a16="http://schemas.microsoft.com/office/drawing/2014/main" id="{0E964BB8-2D11-462D-9FB0-0B866DBD85CA}"/>
            </a:ext>
          </a:extLst>
        </xdr:cNvPr>
        <xdr:cNvCxnSpPr/>
      </xdr:nvCxnSpPr>
      <xdr:spPr>
        <a:xfrm>
          <a:off x="2908300" y="107507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52070</xdr:rowOff>
    </xdr:from>
    <xdr:to>
      <xdr:col>10</xdr:col>
      <xdr:colOff>165100</xdr:colOff>
      <xdr:row>62</xdr:row>
      <xdr:rowOff>153670</xdr:rowOff>
    </xdr:to>
    <xdr:sp macro="" textlink="">
      <xdr:nvSpPr>
        <xdr:cNvPr id="189" name="楕円 188">
          <a:extLst>
            <a:ext uri="{FF2B5EF4-FFF2-40B4-BE49-F238E27FC236}">
              <a16:creationId xmlns:a16="http://schemas.microsoft.com/office/drawing/2014/main" id="{009C5E01-0233-4A99-A2AE-918ED4C479D0}"/>
            </a:ext>
          </a:extLst>
        </xdr:cNvPr>
        <xdr:cNvSpPr/>
      </xdr:nvSpPr>
      <xdr:spPr>
        <a:xfrm>
          <a:off x="1968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102870</xdr:rowOff>
    </xdr:from>
    <xdr:to>
      <xdr:col>15</xdr:col>
      <xdr:colOff>50800</xdr:colOff>
      <xdr:row>62</xdr:row>
      <xdr:rowOff>120831</xdr:rowOff>
    </xdr:to>
    <xdr:cxnSp macro="">
      <xdr:nvCxnSpPr>
        <xdr:cNvPr id="190" name="直線コネクタ 189">
          <a:extLst>
            <a:ext uri="{FF2B5EF4-FFF2-40B4-BE49-F238E27FC236}">
              <a16:creationId xmlns:a16="http://schemas.microsoft.com/office/drawing/2014/main" id="{79FCEAFC-6510-4BDF-B937-5D76C55322E4}"/>
            </a:ext>
          </a:extLst>
        </xdr:cNvPr>
        <xdr:cNvCxnSpPr/>
      </xdr:nvCxnSpPr>
      <xdr:spPr>
        <a:xfrm>
          <a:off x="2019300" y="1073277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35741</xdr:rowOff>
    </xdr:from>
    <xdr:to>
      <xdr:col>6</xdr:col>
      <xdr:colOff>38100</xdr:colOff>
      <xdr:row>62</xdr:row>
      <xdr:rowOff>137341</xdr:rowOff>
    </xdr:to>
    <xdr:sp macro="" textlink="">
      <xdr:nvSpPr>
        <xdr:cNvPr id="191" name="楕円 190">
          <a:extLst>
            <a:ext uri="{FF2B5EF4-FFF2-40B4-BE49-F238E27FC236}">
              <a16:creationId xmlns:a16="http://schemas.microsoft.com/office/drawing/2014/main" id="{164A71D1-17F1-4D32-83BD-2A007DB20E83}"/>
            </a:ext>
          </a:extLst>
        </xdr:cNvPr>
        <xdr:cNvSpPr/>
      </xdr:nvSpPr>
      <xdr:spPr>
        <a:xfrm>
          <a:off x="1079500" y="1066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86541</xdr:rowOff>
    </xdr:from>
    <xdr:to>
      <xdr:col>10</xdr:col>
      <xdr:colOff>114300</xdr:colOff>
      <xdr:row>62</xdr:row>
      <xdr:rowOff>102870</xdr:rowOff>
    </xdr:to>
    <xdr:cxnSp macro="">
      <xdr:nvCxnSpPr>
        <xdr:cNvPr id="192" name="直線コネクタ 191">
          <a:extLst>
            <a:ext uri="{FF2B5EF4-FFF2-40B4-BE49-F238E27FC236}">
              <a16:creationId xmlns:a16="http://schemas.microsoft.com/office/drawing/2014/main" id="{822FE1D2-EE7E-4886-8E58-7EFB13B2372E}"/>
            </a:ext>
          </a:extLst>
        </xdr:cNvPr>
        <xdr:cNvCxnSpPr/>
      </xdr:nvCxnSpPr>
      <xdr:spPr>
        <a:xfrm>
          <a:off x="1130300" y="1071644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23240</xdr:rowOff>
    </xdr:from>
    <xdr:ext cx="405111" cy="259045"/>
    <xdr:sp macro="" textlink="">
      <xdr:nvSpPr>
        <xdr:cNvPr id="193" name="n_1aveValue【橋りょう・トンネル】&#10;有形固定資産減価償却率">
          <a:extLst>
            <a:ext uri="{FF2B5EF4-FFF2-40B4-BE49-F238E27FC236}">
              <a16:creationId xmlns:a16="http://schemas.microsoft.com/office/drawing/2014/main" id="{66F49B9C-300B-4DAE-8D23-6195A7812185}"/>
            </a:ext>
          </a:extLst>
        </xdr:cNvPr>
        <xdr:cNvSpPr txBox="1"/>
      </xdr:nvSpPr>
      <xdr:spPr>
        <a:xfrm>
          <a:off x="3582044" y="1031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15076</xdr:rowOff>
    </xdr:from>
    <xdr:ext cx="405111" cy="259045"/>
    <xdr:sp macro="" textlink="">
      <xdr:nvSpPr>
        <xdr:cNvPr id="194" name="n_2aveValue【橋りょう・トンネル】&#10;有形固定資産減価償却率">
          <a:extLst>
            <a:ext uri="{FF2B5EF4-FFF2-40B4-BE49-F238E27FC236}">
              <a16:creationId xmlns:a16="http://schemas.microsoft.com/office/drawing/2014/main" id="{A9F3FB90-090B-40F6-A0D3-F8B858118460}"/>
            </a:ext>
          </a:extLst>
        </xdr:cNvPr>
        <xdr:cNvSpPr txBox="1"/>
      </xdr:nvSpPr>
      <xdr:spPr>
        <a:xfrm>
          <a:off x="2705744" y="1030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166931</xdr:rowOff>
    </xdr:from>
    <xdr:ext cx="405111" cy="259045"/>
    <xdr:sp macro="" textlink="">
      <xdr:nvSpPr>
        <xdr:cNvPr id="195" name="n_3aveValue【橋りょう・トンネル】&#10;有形固定資産減価償却率">
          <a:extLst>
            <a:ext uri="{FF2B5EF4-FFF2-40B4-BE49-F238E27FC236}">
              <a16:creationId xmlns:a16="http://schemas.microsoft.com/office/drawing/2014/main" id="{27415EB0-C4E2-4167-9AFB-36D6B07E24CB}"/>
            </a:ext>
          </a:extLst>
        </xdr:cNvPr>
        <xdr:cNvSpPr txBox="1"/>
      </xdr:nvSpPr>
      <xdr:spPr>
        <a:xfrm>
          <a:off x="1816744" y="1028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157134</xdr:rowOff>
    </xdr:from>
    <xdr:ext cx="405111" cy="259045"/>
    <xdr:sp macro="" textlink="">
      <xdr:nvSpPr>
        <xdr:cNvPr id="196" name="n_4aveValue【橋りょう・トンネル】&#10;有形固定資産減価償却率">
          <a:extLst>
            <a:ext uri="{FF2B5EF4-FFF2-40B4-BE49-F238E27FC236}">
              <a16:creationId xmlns:a16="http://schemas.microsoft.com/office/drawing/2014/main" id="{49C2EE19-263F-4EB0-A488-F0BC0D11F1F7}"/>
            </a:ext>
          </a:extLst>
        </xdr:cNvPr>
        <xdr:cNvSpPr txBox="1"/>
      </xdr:nvSpPr>
      <xdr:spPr>
        <a:xfrm>
          <a:off x="927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162758</xdr:rowOff>
    </xdr:from>
    <xdr:ext cx="405111" cy="259045"/>
    <xdr:sp macro="" textlink="">
      <xdr:nvSpPr>
        <xdr:cNvPr id="197" name="n_1mainValue【橋りょう・トンネル】&#10;有形固定資産減価償却率">
          <a:extLst>
            <a:ext uri="{FF2B5EF4-FFF2-40B4-BE49-F238E27FC236}">
              <a16:creationId xmlns:a16="http://schemas.microsoft.com/office/drawing/2014/main" id="{074DD832-B380-4CD6-AA75-CB41A5B18D7A}"/>
            </a:ext>
          </a:extLst>
        </xdr:cNvPr>
        <xdr:cNvSpPr txBox="1"/>
      </xdr:nvSpPr>
      <xdr:spPr>
        <a:xfrm>
          <a:off x="3582044" y="1079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162758</xdr:rowOff>
    </xdr:from>
    <xdr:ext cx="405111" cy="259045"/>
    <xdr:sp macro="" textlink="">
      <xdr:nvSpPr>
        <xdr:cNvPr id="198" name="n_2mainValue【橋りょう・トンネル】&#10;有形固定資産減価償却率">
          <a:extLst>
            <a:ext uri="{FF2B5EF4-FFF2-40B4-BE49-F238E27FC236}">
              <a16:creationId xmlns:a16="http://schemas.microsoft.com/office/drawing/2014/main" id="{3A8DFE82-BEEA-41FE-8052-225DE08189D4}"/>
            </a:ext>
          </a:extLst>
        </xdr:cNvPr>
        <xdr:cNvSpPr txBox="1"/>
      </xdr:nvSpPr>
      <xdr:spPr>
        <a:xfrm>
          <a:off x="2705744" y="1079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144797</xdr:rowOff>
    </xdr:from>
    <xdr:ext cx="405111" cy="259045"/>
    <xdr:sp macro="" textlink="">
      <xdr:nvSpPr>
        <xdr:cNvPr id="199" name="n_3mainValue【橋りょう・トンネル】&#10;有形固定資産減価償却率">
          <a:extLst>
            <a:ext uri="{FF2B5EF4-FFF2-40B4-BE49-F238E27FC236}">
              <a16:creationId xmlns:a16="http://schemas.microsoft.com/office/drawing/2014/main" id="{3D669D61-3046-4521-97E7-B39A37BE79E5}"/>
            </a:ext>
          </a:extLst>
        </xdr:cNvPr>
        <xdr:cNvSpPr txBox="1"/>
      </xdr:nvSpPr>
      <xdr:spPr>
        <a:xfrm>
          <a:off x="18167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128468</xdr:rowOff>
    </xdr:from>
    <xdr:ext cx="405111" cy="259045"/>
    <xdr:sp macro="" textlink="">
      <xdr:nvSpPr>
        <xdr:cNvPr id="200" name="n_4mainValue【橋りょう・トンネル】&#10;有形固定資産減価償却率">
          <a:extLst>
            <a:ext uri="{FF2B5EF4-FFF2-40B4-BE49-F238E27FC236}">
              <a16:creationId xmlns:a16="http://schemas.microsoft.com/office/drawing/2014/main" id="{9DA91B57-007B-44F2-8A89-7047B0F74B65}"/>
            </a:ext>
          </a:extLst>
        </xdr:cNvPr>
        <xdr:cNvSpPr txBox="1"/>
      </xdr:nvSpPr>
      <xdr:spPr>
        <a:xfrm>
          <a:off x="927744" y="1075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1" name="正方形/長方形 200">
          <a:extLst>
            <a:ext uri="{FF2B5EF4-FFF2-40B4-BE49-F238E27FC236}">
              <a16:creationId xmlns:a16="http://schemas.microsoft.com/office/drawing/2014/main" id="{7E62039A-2D8B-4D1B-BBEA-E7669359B5E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2" name="正方形/長方形 201">
          <a:extLst>
            <a:ext uri="{FF2B5EF4-FFF2-40B4-BE49-F238E27FC236}">
              <a16:creationId xmlns:a16="http://schemas.microsoft.com/office/drawing/2014/main" id="{69D78DE7-4BE8-43D6-AC42-A532FA0CC32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3" name="正方形/長方形 202">
          <a:extLst>
            <a:ext uri="{FF2B5EF4-FFF2-40B4-BE49-F238E27FC236}">
              <a16:creationId xmlns:a16="http://schemas.microsoft.com/office/drawing/2014/main" id="{5307736D-C36C-4E2F-829F-F461B5E3EF1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4" name="正方形/長方形 203">
          <a:extLst>
            <a:ext uri="{FF2B5EF4-FFF2-40B4-BE49-F238E27FC236}">
              <a16:creationId xmlns:a16="http://schemas.microsoft.com/office/drawing/2014/main" id="{0F0C5F28-F90C-4FF6-ADDA-57426CA7946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5" name="正方形/長方形 204">
          <a:extLst>
            <a:ext uri="{FF2B5EF4-FFF2-40B4-BE49-F238E27FC236}">
              <a16:creationId xmlns:a16="http://schemas.microsoft.com/office/drawing/2014/main" id="{24BD86ED-60D4-481B-B979-503EDD7B4B5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6" name="正方形/長方形 205">
          <a:extLst>
            <a:ext uri="{FF2B5EF4-FFF2-40B4-BE49-F238E27FC236}">
              <a16:creationId xmlns:a16="http://schemas.microsoft.com/office/drawing/2014/main" id="{567A766F-0474-46A8-8F2B-90E4CEE1F7B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7" name="正方形/長方形 206">
          <a:extLst>
            <a:ext uri="{FF2B5EF4-FFF2-40B4-BE49-F238E27FC236}">
              <a16:creationId xmlns:a16="http://schemas.microsoft.com/office/drawing/2014/main" id="{D6DFEE78-C33D-4D63-9153-C91230B15D8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8" name="正方形/長方形 207">
          <a:extLst>
            <a:ext uri="{FF2B5EF4-FFF2-40B4-BE49-F238E27FC236}">
              <a16:creationId xmlns:a16="http://schemas.microsoft.com/office/drawing/2014/main" id="{665DD559-3A13-4A1C-B697-65C96FFD8AF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9" name="テキスト ボックス 208">
          <a:extLst>
            <a:ext uri="{FF2B5EF4-FFF2-40B4-BE49-F238E27FC236}">
              <a16:creationId xmlns:a16="http://schemas.microsoft.com/office/drawing/2014/main" id="{877B8BF0-C923-45B9-893B-D546AF10FDA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0" name="直線コネクタ 209">
          <a:extLst>
            <a:ext uri="{FF2B5EF4-FFF2-40B4-BE49-F238E27FC236}">
              <a16:creationId xmlns:a16="http://schemas.microsoft.com/office/drawing/2014/main" id="{DC6DA570-DCF4-4665-BB1E-16E1F586445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1" name="直線コネクタ 210">
          <a:extLst>
            <a:ext uri="{FF2B5EF4-FFF2-40B4-BE49-F238E27FC236}">
              <a16:creationId xmlns:a16="http://schemas.microsoft.com/office/drawing/2014/main" id="{169D0986-CBF7-4BB6-824E-BA18C31742C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2" name="テキスト ボックス 211">
          <a:extLst>
            <a:ext uri="{FF2B5EF4-FFF2-40B4-BE49-F238E27FC236}">
              <a16:creationId xmlns:a16="http://schemas.microsoft.com/office/drawing/2014/main" id="{95986909-27F6-494F-97F8-1D15FE418B5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3" name="直線コネクタ 212">
          <a:extLst>
            <a:ext uri="{FF2B5EF4-FFF2-40B4-BE49-F238E27FC236}">
              <a16:creationId xmlns:a16="http://schemas.microsoft.com/office/drawing/2014/main" id="{C6DE12B8-A121-4CCC-BDA6-132F701A854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4" name="テキスト ボックス 213">
          <a:extLst>
            <a:ext uri="{FF2B5EF4-FFF2-40B4-BE49-F238E27FC236}">
              <a16:creationId xmlns:a16="http://schemas.microsoft.com/office/drawing/2014/main" id="{9C0B7BD6-0D04-461D-AF62-D73C07C10D59}"/>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5" name="直線コネクタ 214">
          <a:extLst>
            <a:ext uri="{FF2B5EF4-FFF2-40B4-BE49-F238E27FC236}">
              <a16:creationId xmlns:a16="http://schemas.microsoft.com/office/drawing/2014/main" id="{6171D060-B3CE-4D70-9205-31B3FCD1AF2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6" name="テキスト ボックス 215">
          <a:extLst>
            <a:ext uri="{FF2B5EF4-FFF2-40B4-BE49-F238E27FC236}">
              <a16:creationId xmlns:a16="http://schemas.microsoft.com/office/drawing/2014/main" id="{7F2A9ED8-CEC3-4C41-9A70-856BB9013AFA}"/>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7" name="直線コネクタ 216">
          <a:extLst>
            <a:ext uri="{FF2B5EF4-FFF2-40B4-BE49-F238E27FC236}">
              <a16:creationId xmlns:a16="http://schemas.microsoft.com/office/drawing/2014/main" id="{939646B8-9D09-4C6B-996B-30DFC11BCBF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8" name="テキスト ボックス 217">
          <a:extLst>
            <a:ext uri="{FF2B5EF4-FFF2-40B4-BE49-F238E27FC236}">
              <a16:creationId xmlns:a16="http://schemas.microsoft.com/office/drawing/2014/main" id="{63776835-5243-4E63-ABB3-189581981B93}"/>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9" name="直線コネクタ 218">
          <a:extLst>
            <a:ext uri="{FF2B5EF4-FFF2-40B4-BE49-F238E27FC236}">
              <a16:creationId xmlns:a16="http://schemas.microsoft.com/office/drawing/2014/main" id="{44944884-2750-478C-A3AC-2D5D4F0D636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0" name="テキスト ボックス 219">
          <a:extLst>
            <a:ext uri="{FF2B5EF4-FFF2-40B4-BE49-F238E27FC236}">
              <a16:creationId xmlns:a16="http://schemas.microsoft.com/office/drawing/2014/main" id="{F0598975-79BC-4D3B-8566-E51450F181D5}"/>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70E20073-F0BC-4F25-B9F7-F587F9FA10A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2" name="テキスト ボックス 221">
          <a:extLst>
            <a:ext uri="{FF2B5EF4-FFF2-40B4-BE49-F238E27FC236}">
              <a16:creationId xmlns:a16="http://schemas.microsoft.com/office/drawing/2014/main" id="{885CCFBB-0631-48F4-B201-4378462E264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橋りょう・トンネル】&#10;一人当たり有形固定資産（償却資産）額グラフ枠">
          <a:extLst>
            <a:ext uri="{FF2B5EF4-FFF2-40B4-BE49-F238E27FC236}">
              <a16:creationId xmlns:a16="http://schemas.microsoft.com/office/drawing/2014/main" id="{B2132882-28F4-4A6D-BE4F-67DA39ECE88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24" name="直線コネクタ 223">
          <a:extLst>
            <a:ext uri="{FF2B5EF4-FFF2-40B4-BE49-F238E27FC236}">
              <a16:creationId xmlns:a16="http://schemas.microsoft.com/office/drawing/2014/main" id="{12CCDFAD-B37B-4AEF-A8A7-D13423B078E6}"/>
            </a:ext>
          </a:extLst>
        </xdr:cNvPr>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25" name="【橋りょう・トンネル】&#10;一人当たり有形固定資産（償却資産）額最小値テキスト">
          <a:extLst>
            <a:ext uri="{FF2B5EF4-FFF2-40B4-BE49-F238E27FC236}">
              <a16:creationId xmlns:a16="http://schemas.microsoft.com/office/drawing/2014/main" id="{A6ACA1AF-F2BA-4EBD-A8F2-5C3ADCD4F158}"/>
            </a:ext>
          </a:extLst>
        </xdr:cNvPr>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26" name="直線コネクタ 225">
          <a:extLst>
            <a:ext uri="{FF2B5EF4-FFF2-40B4-BE49-F238E27FC236}">
              <a16:creationId xmlns:a16="http://schemas.microsoft.com/office/drawing/2014/main" id="{77417E13-B680-440C-8947-9C5BC81423D6}"/>
            </a:ext>
          </a:extLst>
        </xdr:cNvPr>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27" name="【橋りょう・トンネル】&#10;一人当たり有形固定資産（償却資産）額最大値テキスト">
          <a:extLst>
            <a:ext uri="{FF2B5EF4-FFF2-40B4-BE49-F238E27FC236}">
              <a16:creationId xmlns:a16="http://schemas.microsoft.com/office/drawing/2014/main" id="{2F6AF8DC-4C29-4114-BB5C-F7745EC264DB}"/>
            </a:ext>
          </a:extLst>
        </xdr:cNvPr>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28" name="直線コネクタ 227">
          <a:extLst>
            <a:ext uri="{FF2B5EF4-FFF2-40B4-BE49-F238E27FC236}">
              <a16:creationId xmlns:a16="http://schemas.microsoft.com/office/drawing/2014/main" id="{16AF781B-28C3-43C7-84BB-3891001AB3EE}"/>
            </a:ext>
          </a:extLst>
        </xdr:cNvPr>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137936</xdr:rowOff>
    </xdr:from>
    <xdr:ext cx="599010" cy="259045"/>
    <xdr:sp macro="" textlink="">
      <xdr:nvSpPr>
        <xdr:cNvPr id="229" name="【橋りょう・トンネル】&#10;一人当たり有形固定資産（償却資産）額平均値テキスト">
          <a:extLst>
            <a:ext uri="{FF2B5EF4-FFF2-40B4-BE49-F238E27FC236}">
              <a16:creationId xmlns:a16="http://schemas.microsoft.com/office/drawing/2014/main" id="{23139FAF-075D-43D0-B822-5B38F61907F5}"/>
            </a:ext>
          </a:extLst>
        </xdr:cNvPr>
        <xdr:cNvSpPr txBox="1"/>
      </xdr:nvSpPr>
      <xdr:spPr>
        <a:xfrm>
          <a:off x="10515600" y="10767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0" name="フローチャート: 判断 229">
          <a:extLst>
            <a:ext uri="{FF2B5EF4-FFF2-40B4-BE49-F238E27FC236}">
              <a16:creationId xmlns:a16="http://schemas.microsoft.com/office/drawing/2014/main" id="{0CC3A4B2-073B-478A-B577-9D6669713E59}"/>
            </a:ext>
          </a:extLst>
        </xdr:cNvPr>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1" name="フローチャート: 判断 230">
          <a:extLst>
            <a:ext uri="{FF2B5EF4-FFF2-40B4-BE49-F238E27FC236}">
              <a16:creationId xmlns:a16="http://schemas.microsoft.com/office/drawing/2014/main" id="{FEF75651-1083-4107-ADE3-EF81F7707A42}"/>
            </a:ext>
          </a:extLst>
        </xdr:cNvPr>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2" name="フローチャート: 判断 231">
          <a:extLst>
            <a:ext uri="{FF2B5EF4-FFF2-40B4-BE49-F238E27FC236}">
              <a16:creationId xmlns:a16="http://schemas.microsoft.com/office/drawing/2014/main" id="{CE45770A-2C31-484D-8877-EC0D2CBAAAED}"/>
            </a:ext>
          </a:extLst>
        </xdr:cNvPr>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3" name="フローチャート: 判断 232">
          <a:extLst>
            <a:ext uri="{FF2B5EF4-FFF2-40B4-BE49-F238E27FC236}">
              <a16:creationId xmlns:a16="http://schemas.microsoft.com/office/drawing/2014/main" id="{B290C879-BB38-46E0-8A40-1D01C8B7D3AB}"/>
            </a:ext>
          </a:extLst>
        </xdr:cNvPr>
        <xdr:cNvSpPr/>
      </xdr:nvSpPr>
      <xdr:spPr>
        <a:xfrm>
          <a:off x="7810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34" name="フローチャート: 判断 233">
          <a:extLst>
            <a:ext uri="{FF2B5EF4-FFF2-40B4-BE49-F238E27FC236}">
              <a16:creationId xmlns:a16="http://schemas.microsoft.com/office/drawing/2014/main" id="{81103015-F2E6-414C-B859-B8952041A151}"/>
            </a:ext>
          </a:extLst>
        </xdr:cNvPr>
        <xdr:cNvSpPr/>
      </xdr:nvSpPr>
      <xdr:spPr>
        <a:xfrm>
          <a:off x="6921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6D38CBD7-C3A8-4ADB-92C4-3AE014C9A1E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C405E816-04AB-49CF-905A-3E5F68F8775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29F43AF4-051B-4815-A194-5F9AF8FA8E9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CFE216C0-7E0A-4996-8F57-C391ED6B7E6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E57F380-A28A-4743-850B-EEE314CCE1E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143570</xdr:rowOff>
    </xdr:from>
    <xdr:to>
      <xdr:col>55</xdr:col>
      <xdr:colOff>50800</xdr:colOff>
      <xdr:row>63</xdr:row>
      <xdr:rowOff>73720</xdr:rowOff>
    </xdr:to>
    <xdr:sp macro="" textlink="">
      <xdr:nvSpPr>
        <xdr:cNvPr id="240" name="楕円 239">
          <a:extLst>
            <a:ext uri="{FF2B5EF4-FFF2-40B4-BE49-F238E27FC236}">
              <a16:creationId xmlns:a16="http://schemas.microsoft.com/office/drawing/2014/main" id="{A4970876-A2EE-48FD-A900-A2D8DEADB590}"/>
            </a:ext>
          </a:extLst>
        </xdr:cNvPr>
        <xdr:cNvSpPr/>
      </xdr:nvSpPr>
      <xdr:spPr>
        <a:xfrm>
          <a:off x="10426700" y="1077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166447</xdr:rowOff>
    </xdr:from>
    <xdr:ext cx="599010" cy="259045"/>
    <xdr:sp macro="" textlink="">
      <xdr:nvSpPr>
        <xdr:cNvPr id="241" name="【橋りょう・トンネル】&#10;一人当たり有形固定資産（償却資産）額該当値テキスト">
          <a:extLst>
            <a:ext uri="{FF2B5EF4-FFF2-40B4-BE49-F238E27FC236}">
              <a16:creationId xmlns:a16="http://schemas.microsoft.com/office/drawing/2014/main" id="{5E154C64-5141-46E2-AB05-5D8190FDF07E}"/>
            </a:ext>
          </a:extLst>
        </xdr:cNvPr>
        <xdr:cNvSpPr txBox="1"/>
      </xdr:nvSpPr>
      <xdr:spPr>
        <a:xfrm>
          <a:off x="10515600" y="1062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92998</xdr:rowOff>
    </xdr:from>
    <xdr:to>
      <xdr:col>50</xdr:col>
      <xdr:colOff>165100</xdr:colOff>
      <xdr:row>64</xdr:row>
      <xdr:rowOff>23148</xdr:rowOff>
    </xdr:to>
    <xdr:sp macro="" textlink="">
      <xdr:nvSpPr>
        <xdr:cNvPr id="242" name="楕円 241">
          <a:extLst>
            <a:ext uri="{FF2B5EF4-FFF2-40B4-BE49-F238E27FC236}">
              <a16:creationId xmlns:a16="http://schemas.microsoft.com/office/drawing/2014/main" id="{3AD53D61-F6FC-471F-B454-505BC0DCFD91}"/>
            </a:ext>
          </a:extLst>
        </xdr:cNvPr>
        <xdr:cNvSpPr/>
      </xdr:nvSpPr>
      <xdr:spPr>
        <a:xfrm>
          <a:off x="9588500" y="1089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22920</xdr:rowOff>
    </xdr:from>
    <xdr:to>
      <xdr:col>55</xdr:col>
      <xdr:colOff>0</xdr:colOff>
      <xdr:row>63</xdr:row>
      <xdr:rowOff>143798</xdr:rowOff>
    </xdr:to>
    <xdr:cxnSp macro="">
      <xdr:nvCxnSpPr>
        <xdr:cNvPr id="243" name="直線コネクタ 242">
          <a:extLst>
            <a:ext uri="{FF2B5EF4-FFF2-40B4-BE49-F238E27FC236}">
              <a16:creationId xmlns:a16="http://schemas.microsoft.com/office/drawing/2014/main" id="{52DE97F6-13ED-4EC4-A93F-A8B2563D278D}"/>
            </a:ext>
          </a:extLst>
        </xdr:cNvPr>
        <xdr:cNvCxnSpPr/>
      </xdr:nvCxnSpPr>
      <xdr:spPr>
        <a:xfrm flipV="1">
          <a:off x="9639300" y="10824270"/>
          <a:ext cx="838200" cy="12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96395</xdr:rowOff>
    </xdr:from>
    <xdr:to>
      <xdr:col>46</xdr:col>
      <xdr:colOff>38100</xdr:colOff>
      <xdr:row>64</xdr:row>
      <xdr:rowOff>26545</xdr:rowOff>
    </xdr:to>
    <xdr:sp macro="" textlink="">
      <xdr:nvSpPr>
        <xdr:cNvPr id="244" name="楕円 243">
          <a:extLst>
            <a:ext uri="{FF2B5EF4-FFF2-40B4-BE49-F238E27FC236}">
              <a16:creationId xmlns:a16="http://schemas.microsoft.com/office/drawing/2014/main" id="{879691F9-CFC3-4358-B6A3-6268DCD44F67}"/>
            </a:ext>
          </a:extLst>
        </xdr:cNvPr>
        <xdr:cNvSpPr/>
      </xdr:nvSpPr>
      <xdr:spPr>
        <a:xfrm>
          <a:off x="8699500" y="1089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143798</xdr:rowOff>
    </xdr:from>
    <xdr:to>
      <xdr:col>50</xdr:col>
      <xdr:colOff>114300</xdr:colOff>
      <xdr:row>63</xdr:row>
      <xdr:rowOff>147195</xdr:rowOff>
    </xdr:to>
    <xdr:cxnSp macro="">
      <xdr:nvCxnSpPr>
        <xdr:cNvPr id="245" name="直線コネクタ 244">
          <a:extLst>
            <a:ext uri="{FF2B5EF4-FFF2-40B4-BE49-F238E27FC236}">
              <a16:creationId xmlns:a16="http://schemas.microsoft.com/office/drawing/2014/main" id="{12DF8E33-EFFC-4E20-82F1-F431E43F479D}"/>
            </a:ext>
          </a:extLst>
        </xdr:cNvPr>
        <xdr:cNvCxnSpPr/>
      </xdr:nvCxnSpPr>
      <xdr:spPr>
        <a:xfrm flipV="1">
          <a:off x="8750300" y="10945148"/>
          <a:ext cx="889000" cy="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98582</xdr:rowOff>
    </xdr:from>
    <xdr:to>
      <xdr:col>41</xdr:col>
      <xdr:colOff>101600</xdr:colOff>
      <xdr:row>64</xdr:row>
      <xdr:rowOff>28732</xdr:rowOff>
    </xdr:to>
    <xdr:sp macro="" textlink="">
      <xdr:nvSpPr>
        <xdr:cNvPr id="246" name="楕円 245">
          <a:extLst>
            <a:ext uri="{FF2B5EF4-FFF2-40B4-BE49-F238E27FC236}">
              <a16:creationId xmlns:a16="http://schemas.microsoft.com/office/drawing/2014/main" id="{A79C07DA-E62F-4103-BB9D-D7EC9889D269}"/>
            </a:ext>
          </a:extLst>
        </xdr:cNvPr>
        <xdr:cNvSpPr/>
      </xdr:nvSpPr>
      <xdr:spPr>
        <a:xfrm>
          <a:off x="7810500" y="1089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147195</xdr:rowOff>
    </xdr:from>
    <xdr:to>
      <xdr:col>45</xdr:col>
      <xdr:colOff>177800</xdr:colOff>
      <xdr:row>63</xdr:row>
      <xdr:rowOff>149382</xdr:rowOff>
    </xdr:to>
    <xdr:cxnSp macro="">
      <xdr:nvCxnSpPr>
        <xdr:cNvPr id="247" name="直線コネクタ 246">
          <a:extLst>
            <a:ext uri="{FF2B5EF4-FFF2-40B4-BE49-F238E27FC236}">
              <a16:creationId xmlns:a16="http://schemas.microsoft.com/office/drawing/2014/main" id="{7543B884-7801-4045-AF7A-B692B9471428}"/>
            </a:ext>
          </a:extLst>
        </xdr:cNvPr>
        <xdr:cNvCxnSpPr/>
      </xdr:nvCxnSpPr>
      <xdr:spPr>
        <a:xfrm flipV="1">
          <a:off x="7861300" y="10948545"/>
          <a:ext cx="889000" cy="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101473</xdr:rowOff>
    </xdr:from>
    <xdr:to>
      <xdr:col>36</xdr:col>
      <xdr:colOff>165100</xdr:colOff>
      <xdr:row>64</xdr:row>
      <xdr:rowOff>31623</xdr:rowOff>
    </xdr:to>
    <xdr:sp macro="" textlink="">
      <xdr:nvSpPr>
        <xdr:cNvPr id="248" name="楕円 247">
          <a:extLst>
            <a:ext uri="{FF2B5EF4-FFF2-40B4-BE49-F238E27FC236}">
              <a16:creationId xmlns:a16="http://schemas.microsoft.com/office/drawing/2014/main" id="{69A44495-E157-46BE-B572-929115A8D2F4}"/>
            </a:ext>
          </a:extLst>
        </xdr:cNvPr>
        <xdr:cNvSpPr/>
      </xdr:nvSpPr>
      <xdr:spPr>
        <a:xfrm>
          <a:off x="6921500" y="1090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149382</xdr:rowOff>
    </xdr:from>
    <xdr:to>
      <xdr:col>41</xdr:col>
      <xdr:colOff>50800</xdr:colOff>
      <xdr:row>63</xdr:row>
      <xdr:rowOff>152273</xdr:rowOff>
    </xdr:to>
    <xdr:cxnSp macro="">
      <xdr:nvCxnSpPr>
        <xdr:cNvPr id="249" name="直線コネクタ 248">
          <a:extLst>
            <a:ext uri="{FF2B5EF4-FFF2-40B4-BE49-F238E27FC236}">
              <a16:creationId xmlns:a16="http://schemas.microsoft.com/office/drawing/2014/main" id="{4A493844-CC39-4F5B-9821-E5202C528EFE}"/>
            </a:ext>
          </a:extLst>
        </xdr:cNvPr>
        <xdr:cNvCxnSpPr/>
      </xdr:nvCxnSpPr>
      <xdr:spPr>
        <a:xfrm flipV="1">
          <a:off x="6972300" y="10950732"/>
          <a:ext cx="889000" cy="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118742</xdr:rowOff>
    </xdr:from>
    <xdr:ext cx="599010" cy="259045"/>
    <xdr:sp macro="" textlink="">
      <xdr:nvSpPr>
        <xdr:cNvPr id="250" name="n_1aveValue【橋りょう・トンネル】&#10;一人当たり有形固定資産（償却資産）額">
          <a:extLst>
            <a:ext uri="{FF2B5EF4-FFF2-40B4-BE49-F238E27FC236}">
              <a16:creationId xmlns:a16="http://schemas.microsoft.com/office/drawing/2014/main" id="{3F522725-B56E-45E1-B07C-E5F09F740C1E}"/>
            </a:ext>
          </a:extLst>
        </xdr:cNvPr>
        <xdr:cNvSpPr txBox="1"/>
      </xdr:nvSpPr>
      <xdr:spPr>
        <a:xfrm>
          <a:off x="9327095" y="1057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120991</xdr:rowOff>
    </xdr:from>
    <xdr:ext cx="599010" cy="259045"/>
    <xdr:sp macro="" textlink="">
      <xdr:nvSpPr>
        <xdr:cNvPr id="251" name="n_2aveValue【橋りょう・トンネル】&#10;一人当たり有形固定資産（償却資産）額">
          <a:extLst>
            <a:ext uri="{FF2B5EF4-FFF2-40B4-BE49-F238E27FC236}">
              <a16:creationId xmlns:a16="http://schemas.microsoft.com/office/drawing/2014/main" id="{6B005FFF-3F65-46E2-9E86-2641C674996C}"/>
            </a:ext>
          </a:extLst>
        </xdr:cNvPr>
        <xdr:cNvSpPr txBox="1"/>
      </xdr:nvSpPr>
      <xdr:spPr>
        <a:xfrm>
          <a:off x="8450795" y="1057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125531</xdr:rowOff>
    </xdr:from>
    <xdr:ext cx="599010" cy="259045"/>
    <xdr:sp macro="" textlink="">
      <xdr:nvSpPr>
        <xdr:cNvPr id="252" name="n_3aveValue【橋りょう・トンネル】&#10;一人当たり有形固定資産（償却資産）額">
          <a:extLst>
            <a:ext uri="{FF2B5EF4-FFF2-40B4-BE49-F238E27FC236}">
              <a16:creationId xmlns:a16="http://schemas.microsoft.com/office/drawing/2014/main" id="{320DC498-9B13-42E5-8A51-AC1B989A2652}"/>
            </a:ext>
          </a:extLst>
        </xdr:cNvPr>
        <xdr:cNvSpPr txBox="1"/>
      </xdr:nvSpPr>
      <xdr:spPr>
        <a:xfrm>
          <a:off x="7561795" y="10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149379</xdr:rowOff>
    </xdr:from>
    <xdr:ext cx="599010" cy="259045"/>
    <xdr:sp macro="" textlink="">
      <xdr:nvSpPr>
        <xdr:cNvPr id="253" name="n_4aveValue【橋りょう・トンネル】&#10;一人当たり有形固定資産（償却資産）額">
          <a:extLst>
            <a:ext uri="{FF2B5EF4-FFF2-40B4-BE49-F238E27FC236}">
              <a16:creationId xmlns:a16="http://schemas.microsoft.com/office/drawing/2014/main" id="{6C8D7D7B-2275-4638-960C-159D3780772A}"/>
            </a:ext>
          </a:extLst>
        </xdr:cNvPr>
        <xdr:cNvSpPr txBox="1"/>
      </xdr:nvSpPr>
      <xdr:spPr>
        <a:xfrm>
          <a:off x="66727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14275</xdr:rowOff>
    </xdr:from>
    <xdr:ext cx="599010" cy="259045"/>
    <xdr:sp macro="" textlink="">
      <xdr:nvSpPr>
        <xdr:cNvPr id="254" name="n_1mainValue【橋りょう・トンネル】&#10;一人当たり有形固定資産（償却資産）額">
          <a:extLst>
            <a:ext uri="{FF2B5EF4-FFF2-40B4-BE49-F238E27FC236}">
              <a16:creationId xmlns:a16="http://schemas.microsoft.com/office/drawing/2014/main" id="{CE7374D5-CEF3-4284-B764-26AE6E65A183}"/>
            </a:ext>
          </a:extLst>
        </xdr:cNvPr>
        <xdr:cNvSpPr txBox="1"/>
      </xdr:nvSpPr>
      <xdr:spPr>
        <a:xfrm>
          <a:off x="9327095" y="10987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17672</xdr:rowOff>
    </xdr:from>
    <xdr:ext cx="599010" cy="259045"/>
    <xdr:sp macro="" textlink="">
      <xdr:nvSpPr>
        <xdr:cNvPr id="255" name="n_2mainValue【橋りょう・トンネル】&#10;一人当たり有形固定資産（償却資産）額">
          <a:extLst>
            <a:ext uri="{FF2B5EF4-FFF2-40B4-BE49-F238E27FC236}">
              <a16:creationId xmlns:a16="http://schemas.microsoft.com/office/drawing/2014/main" id="{ECD6B9DB-0EF2-4ED7-87AB-354993BEA25F}"/>
            </a:ext>
          </a:extLst>
        </xdr:cNvPr>
        <xdr:cNvSpPr txBox="1"/>
      </xdr:nvSpPr>
      <xdr:spPr>
        <a:xfrm>
          <a:off x="8450795" y="1099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19859</xdr:rowOff>
    </xdr:from>
    <xdr:ext cx="599010" cy="259045"/>
    <xdr:sp macro="" textlink="">
      <xdr:nvSpPr>
        <xdr:cNvPr id="256" name="n_3mainValue【橋りょう・トンネル】&#10;一人当たり有形固定資産（償却資産）額">
          <a:extLst>
            <a:ext uri="{FF2B5EF4-FFF2-40B4-BE49-F238E27FC236}">
              <a16:creationId xmlns:a16="http://schemas.microsoft.com/office/drawing/2014/main" id="{B725EDE2-28A2-4085-A390-0AC294A9288F}"/>
            </a:ext>
          </a:extLst>
        </xdr:cNvPr>
        <xdr:cNvSpPr txBox="1"/>
      </xdr:nvSpPr>
      <xdr:spPr>
        <a:xfrm>
          <a:off x="7561795" y="10992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22750</xdr:rowOff>
    </xdr:from>
    <xdr:ext cx="599010" cy="259045"/>
    <xdr:sp macro="" textlink="">
      <xdr:nvSpPr>
        <xdr:cNvPr id="257" name="n_4mainValue【橋りょう・トンネル】&#10;一人当たり有形固定資産（償却資産）額">
          <a:extLst>
            <a:ext uri="{FF2B5EF4-FFF2-40B4-BE49-F238E27FC236}">
              <a16:creationId xmlns:a16="http://schemas.microsoft.com/office/drawing/2014/main" id="{9AB7572E-C126-4C95-B4B5-3ABB24B809B8}"/>
            </a:ext>
          </a:extLst>
        </xdr:cNvPr>
        <xdr:cNvSpPr txBox="1"/>
      </xdr:nvSpPr>
      <xdr:spPr>
        <a:xfrm>
          <a:off x="6672795" y="10995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732EF4E7-58B0-41E5-82EA-B255750F259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A1C7DD5B-B16C-4DDA-A59F-CB431C00B7A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234E4BDE-5B1E-4801-8D05-A0C3F919F38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CE6BFEE9-12D0-481D-852D-017DBB6C09D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2F4F48E9-B16A-4709-B294-380617651F6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A529F2FE-A7F2-4927-AB05-E1A27AD7C8C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477273FD-B5A4-4EBF-9C98-D68B37950E4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BAF98214-B8A8-487E-BB0F-0A3326AB259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7FFE34FD-A640-4860-9AD9-E0977937FD9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57600306-0924-470A-B79B-F8A13DF9EBC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EA8D0AA9-A8FF-44BF-8B30-2E22859C5DE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9" name="直線コネクタ 268">
          <a:extLst>
            <a:ext uri="{FF2B5EF4-FFF2-40B4-BE49-F238E27FC236}">
              <a16:creationId xmlns:a16="http://schemas.microsoft.com/office/drawing/2014/main" id="{0D70592C-1862-4A0C-A753-1A06DB65D40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0" name="テキスト ボックス 269">
          <a:extLst>
            <a:ext uri="{FF2B5EF4-FFF2-40B4-BE49-F238E27FC236}">
              <a16:creationId xmlns:a16="http://schemas.microsoft.com/office/drawing/2014/main" id="{F290211E-09F7-4FA9-8043-BE1BB0E6CAB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1" name="直線コネクタ 270">
          <a:extLst>
            <a:ext uri="{FF2B5EF4-FFF2-40B4-BE49-F238E27FC236}">
              <a16:creationId xmlns:a16="http://schemas.microsoft.com/office/drawing/2014/main" id="{098752DF-A7B1-47A0-86A9-BB40151BD42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2" name="テキスト ボックス 271">
          <a:extLst>
            <a:ext uri="{FF2B5EF4-FFF2-40B4-BE49-F238E27FC236}">
              <a16:creationId xmlns:a16="http://schemas.microsoft.com/office/drawing/2014/main" id="{3737FC81-A28F-4F75-AAE7-0AB5DFE689E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3" name="直線コネクタ 272">
          <a:extLst>
            <a:ext uri="{FF2B5EF4-FFF2-40B4-BE49-F238E27FC236}">
              <a16:creationId xmlns:a16="http://schemas.microsoft.com/office/drawing/2014/main" id="{439BCF48-24BE-4D88-A159-807C297D931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4" name="テキスト ボックス 273">
          <a:extLst>
            <a:ext uri="{FF2B5EF4-FFF2-40B4-BE49-F238E27FC236}">
              <a16:creationId xmlns:a16="http://schemas.microsoft.com/office/drawing/2014/main" id="{EDD0F5C9-4459-4942-9ABF-A9EFC9D1A4F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5" name="直線コネクタ 274">
          <a:extLst>
            <a:ext uri="{FF2B5EF4-FFF2-40B4-BE49-F238E27FC236}">
              <a16:creationId xmlns:a16="http://schemas.microsoft.com/office/drawing/2014/main" id="{963B937C-2F9A-43D3-99DC-6FEA6B25E88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6" name="テキスト ボックス 275">
          <a:extLst>
            <a:ext uri="{FF2B5EF4-FFF2-40B4-BE49-F238E27FC236}">
              <a16:creationId xmlns:a16="http://schemas.microsoft.com/office/drawing/2014/main" id="{59D7A596-F667-4D09-8ECB-25B4351CB5A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7" name="直線コネクタ 276">
          <a:extLst>
            <a:ext uri="{FF2B5EF4-FFF2-40B4-BE49-F238E27FC236}">
              <a16:creationId xmlns:a16="http://schemas.microsoft.com/office/drawing/2014/main" id="{8791EE13-1542-4812-A1C0-35C62ACA5F3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8" name="テキスト ボックス 277">
          <a:extLst>
            <a:ext uri="{FF2B5EF4-FFF2-40B4-BE49-F238E27FC236}">
              <a16:creationId xmlns:a16="http://schemas.microsoft.com/office/drawing/2014/main" id="{0E01B8A6-3B6B-4174-9718-97E76117509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2B09C820-DC21-45A4-9D1B-E15CDB93DC4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0" name="テキスト ボックス 279">
          <a:extLst>
            <a:ext uri="{FF2B5EF4-FFF2-40B4-BE49-F238E27FC236}">
              <a16:creationId xmlns:a16="http://schemas.microsoft.com/office/drawing/2014/main" id="{E103D69F-1E0B-492B-B199-9E0FD4BD957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30933235-DFF8-46A7-99ED-328F9B2EA57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2" name="直線コネクタ 281">
          <a:extLst>
            <a:ext uri="{FF2B5EF4-FFF2-40B4-BE49-F238E27FC236}">
              <a16:creationId xmlns:a16="http://schemas.microsoft.com/office/drawing/2014/main" id="{481F144E-7676-4A4C-939A-240E947E1C85}"/>
            </a:ext>
          </a:extLst>
        </xdr:cNvPr>
        <xdr:cNvCxnSpPr/>
      </xdr:nvCxnSpPr>
      <xdr:spPr>
        <a:xfrm flipV="1">
          <a:off x="4634865"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3" name="【公営住宅】&#10;有形固定資産減価償却率最小値テキスト">
          <a:extLst>
            <a:ext uri="{FF2B5EF4-FFF2-40B4-BE49-F238E27FC236}">
              <a16:creationId xmlns:a16="http://schemas.microsoft.com/office/drawing/2014/main" id="{F31C6368-14BF-4785-98FF-50A50D9FACC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4" name="直線コネクタ 283">
          <a:extLst>
            <a:ext uri="{FF2B5EF4-FFF2-40B4-BE49-F238E27FC236}">
              <a16:creationId xmlns:a16="http://schemas.microsoft.com/office/drawing/2014/main" id="{04FFDACD-4609-417F-8803-48E41C15F9A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9A757E8B-00E5-4339-8CA1-F05BA1DCE1F7}"/>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86" name="直線コネクタ 285">
          <a:extLst>
            <a:ext uri="{FF2B5EF4-FFF2-40B4-BE49-F238E27FC236}">
              <a16:creationId xmlns:a16="http://schemas.microsoft.com/office/drawing/2014/main" id="{D2B6882C-3BCB-4717-8660-D562D58B6882}"/>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97172</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8008E385-636F-4B4F-8C87-3831D0597B67}"/>
            </a:ext>
          </a:extLst>
        </xdr:cNvPr>
        <xdr:cNvSpPr txBox="1"/>
      </xdr:nvSpPr>
      <xdr:spPr>
        <a:xfrm>
          <a:off x="4673600" y="1415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88" name="フローチャート: 判断 287">
          <a:extLst>
            <a:ext uri="{FF2B5EF4-FFF2-40B4-BE49-F238E27FC236}">
              <a16:creationId xmlns:a16="http://schemas.microsoft.com/office/drawing/2014/main" id="{D750C4B3-BAF8-4FD4-ACE1-0EA26DAD3D2E}"/>
            </a:ext>
          </a:extLst>
        </xdr:cNvPr>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89" name="フローチャート: 判断 288">
          <a:extLst>
            <a:ext uri="{FF2B5EF4-FFF2-40B4-BE49-F238E27FC236}">
              <a16:creationId xmlns:a16="http://schemas.microsoft.com/office/drawing/2014/main" id="{C16C2BF6-948F-45A5-A04A-264CA82C2A57}"/>
            </a:ext>
          </a:extLst>
        </xdr:cNvPr>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0" name="フローチャート: 判断 289">
          <a:extLst>
            <a:ext uri="{FF2B5EF4-FFF2-40B4-BE49-F238E27FC236}">
              <a16:creationId xmlns:a16="http://schemas.microsoft.com/office/drawing/2014/main" id="{DA5A6DFD-E876-43FC-A3A9-88ECF42C6F13}"/>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1" name="フローチャート: 判断 290">
          <a:extLst>
            <a:ext uri="{FF2B5EF4-FFF2-40B4-BE49-F238E27FC236}">
              <a16:creationId xmlns:a16="http://schemas.microsoft.com/office/drawing/2014/main" id="{1729DB71-9E29-45C9-BF26-334FB3FDF3EF}"/>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2" name="フローチャート: 判断 291">
          <a:extLst>
            <a:ext uri="{FF2B5EF4-FFF2-40B4-BE49-F238E27FC236}">
              <a16:creationId xmlns:a16="http://schemas.microsoft.com/office/drawing/2014/main" id="{FEC0007E-3827-43C1-BD76-D417CD1C0BB1}"/>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B31371C-A904-4A8B-B101-17E7B1CBDEB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13AF031A-0254-4007-BA64-FBEFE939DB0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BB666AFA-394E-48AD-A8E9-79069492647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3BEEC3E9-0310-4B73-A2D2-6F518CA312B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880AB95D-F34B-4AA6-8ED8-2E1BE361156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19686</xdr:rowOff>
    </xdr:from>
    <xdr:to>
      <xdr:col>24</xdr:col>
      <xdr:colOff>114300</xdr:colOff>
      <xdr:row>82</xdr:row>
      <xdr:rowOff>121286</xdr:rowOff>
    </xdr:to>
    <xdr:sp macro="" textlink="">
      <xdr:nvSpPr>
        <xdr:cNvPr id="298" name="楕円 297">
          <a:extLst>
            <a:ext uri="{FF2B5EF4-FFF2-40B4-BE49-F238E27FC236}">
              <a16:creationId xmlns:a16="http://schemas.microsoft.com/office/drawing/2014/main" id="{44A79152-DF6A-452C-B484-5BD93BAE823E}"/>
            </a:ext>
          </a:extLst>
        </xdr:cNvPr>
        <xdr:cNvSpPr/>
      </xdr:nvSpPr>
      <xdr:spPr>
        <a:xfrm>
          <a:off x="45847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42563</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9B037B58-2A05-4E0B-8700-CA4FCBF423FF}"/>
            </a:ext>
          </a:extLst>
        </xdr:cNvPr>
        <xdr:cNvSpPr txBox="1"/>
      </xdr:nvSpPr>
      <xdr:spPr>
        <a:xfrm>
          <a:off x="4673600"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88264</xdr:rowOff>
    </xdr:from>
    <xdr:to>
      <xdr:col>20</xdr:col>
      <xdr:colOff>38100</xdr:colOff>
      <xdr:row>82</xdr:row>
      <xdr:rowOff>18414</xdr:rowOff>
    </xdr:to>
    <xdr:sp macro="" textlink="">
      <xdr:nvSpPr>
        <xdr:cNvPr id="300" name="楕円 299">
          <a:extLst>
            <a:ext uri="{FF2B5EF4-FFF2-40B4-BE49-F238E27FC236}">
              <a16:creationId xmlns:a16="http://schemas.microsoft.com/office/drawing/2014/main" id="{21A024F4-FB81-4ADC-84B8-A457BD16BEA5}"/>
            </a:ext>
          </a:extLst>
        </xdr:cNvPr>
        <xdr:cNvSpPr/>
      </xdr:nvSpPr>
      <xdr:spPr>
        <a:xfrm>
          <a:off x="37465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139064</xdr:rowOff>
    </xdr:from>
    <xdr:to>
      <xdr:col>24</xdr:col>
      <xdr:colOff>63500</xdr:colOff>
      <xdr:row>82</xdr:row>
      <xdr:rowOff>70486</xdr:rowOff>
    </xdr:to>
    <xdr:cxnSp macro="">
      <xdr:nvCxnSpPr>
        <xdr:cNvPr id="301" name="直線コネクタ 300">
          <a:extLst>
            <a:ext uri="{FF2B5EF4-FFF2-40B4-BE49-F238E27FC236}">
              <a16:creationId xmlns:a16="http://schemas.microsoft.com/office/drawing/2014/main" id="{2FB32D42-43F0-4BA9-9141-DE85E11122FE}"/>
            </a:ext>
          </a:extLst>
        </xdr:cNvPr>
        <xdr:cNvCxnSpPr/>
      </xdr:nvCxnSpPr>
      <xdr:spPr>
        <a:xfrm>
          <a:off x="3797300" y="14026514"/>
          <a:ext cx="8382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88264</xdr:rowOff>
    </xdr:from>
    <xdr:to>
      <xdr:col>15</xdr:col>
      <xdr:colOff>101600</xdr:colOff>
      <xdr:row>82</xdr:row>
      <xdr:rowOff>18414</xdr:rowOff>
    </xdr:to>
    <xdr:sp macro="" textlink="">
      <xdr:nvSpPr>
        <xdr:cNvPr id="302" name="楕円 301">
          <a:extLst>
            <a:ext uri="{FF2B5EF4-FFF2-40B4-BE49-F238E27FC236}">
              <a16:creationId xmlns:a16="http://schemas.microsoft.com/office/drawing/2014/main" id="{164C835A-6DE3-4C3D-81A9-39D89EBC0C2F}"/>
            </a:ext>
          </a:extLst>
        </xdr:cNvPr>
        <xdr:cNvSpPr/>
      </xdr:nvSpPr>
      <xdr:spPr>
        <a:xfrm>
          <a:off x="28575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139064</xdr:rowOff>
    </xdr:from>
    <xdr:to>
      <xdr:col>19</xdr:col>
      <xdr:colOff>177800</xdr:colOff>
      <xdr:row>81</xdr:row>
      <xdr:rowOff>139064</xdr:rowOff>
    </xdr:to>
    <xdr:cxnSp macro="">
      <xdr:nvCxnSpPr>
        <xdr:cNvPr id="303" name="直線コネクタ 302">
          <a:extLst>
            <a:ext uri="{FF2B5EF4-FFF2-40B4-BE49-F238E27FC236}">
              <a16:creationId xmlns:a16="http://schemas.microsoft.com/office/drawing/2014/main" id="{544BBFE3-8423-4BEB-8CB3-5139E9E4BA14}"/>
            </a:ext>
          </a:extLst>
        </xdr:cNvPr>
        <xdr:cNvCxnSpPr/>
      </xdr:nvCxnSpPr>
      <xdr:spPr>
        <a:xfrm>
          <a:off x="2908300" y="14026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53975</xdr:rowOff>
    </xdr:from>
    <xdr:to>
      <xdr:col>10</xdr:col>
      <xdr:colOff>165100</xdr:colOff>
      <xdr:row>81</xdr:row>
      <xdr:rowOff>155575</xdr:rowOff>
    </xdr:to>
    <xdr:sp macro="" textlink="">
      <xdr:nvSpPr>
        <xdr:cNvPr id="304" name="楕円 303">
          <a:extLst>
            <a:ext uri="{FF2B5EF4-FFF2-40B4-BE49-F238E27FC236}">
              <a16:creationId xmlns:a16="http://schemas.microsoft.com/office/drawing/2014/main" id="{1D2C3A20-5286-479E-9778-3BBEDBCE4D92}"/>
            </a:ext>
          </a:extLst>
        </xdr:cNvPr>
        <xdr:cNvSpPr/>
      </xdr:nvSpPr>
      <xdr:spPr>
        <a:xfrm>
          <a:off x="1968500" y="1394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104775</xdr:rowOff>
    </xdr:from>
    <xdr:to>
      <xdr:col>15</xdr:col>
      <xdr:colOff>50800</xdr:colOff>
      <xdr:row>81</xdr:row>
      <xdr:rowOff>139064</xdr:rowOff>
    </xdr:to>
    <xdr:cxnSp macro="">
      <xdr:nvCxnSpPr>
        <xdr:cNvPr id="305" name="直線コネクタ 304">
          <a:extLst>
            <a:ext uri="{FF2B5EF4-FFF2-40B4-BE49-F238E27FC236}">
              <a16:creationId xmlns:a16="http://schemas.microsoft.com/office/drawing/2014/main" id="{231A8CB4-E9DB-4275-91EB-F523D4BE1F21}"/>
            </a:ext>
          </a:extLst>
        </xdr:cNvPr>
        <xdr:cNvCxnSpPr/>
      </xdr:nvCxnSpPr>
      <xdr:spPr>
        <a:xfrm>
          <a:off x="2019300" y="1399222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15875</xdr:rowOff>
    </xdr:from>
    <xdr:to>
      <xdr:col>6</xdr:col>
      <xdr:colOff>38100</xdr:colOff>
      <xdr:row>81</xdr:row>
      <xdr:rowOff>117475</xdr:rowOff>
    </xdr:to>
    <xdr:sp macro="" textlink="">
      <xdr:nvSpPr>
        <xdr:cNvPr id="306" name="楕円 305">
          <a:extLst>
            <a:ext uri="{FF2B5EF4-FFF2-40B4-BE49-F238E27FC236}">
              <a16:creationId xmlns:a16="http://schemas.microsoft.com/office/drawing/2014/main" id="{FB7CD0D3-B6AF-4CB5-9358-1091FC2A54D3}"/>
            </a:ext>
          </a:extLst>
        </xdr:cNvPr>
        <xdr:cNvSpPr/>
      </xdr:nvSpPr>
      <xdr:spPr>
        <a:xfrm>
          <a:off x="1079500" y="139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66675</xdr:rowOff>
    </xdr:from>
    <xdr:to>
      <xdr:col>10</xdr:col>
      <xdr:colOff>114300</xdr:colOff>
      <xdr:row>81</xdr:row>
      <xdr:rowOff>104775</xdr:rowOff>
    </xdr:to>
    <xdr:cxnSp macro="">
      <xdr:nvCxnSpPr>
        <xdr:cNvPr id="307" name="直線コネクタ 306">
          <a:extLst>
            <a:ext uri="{FF2B5EF4-FFF2-40B4-BE49-F238E27FC236}">
              <a16:creationId xmlns:a16="http://schemas.microsoft.com/office/drawing/2014/main" id="{8B220446-5A8B-4427-83C9-BCC0E772482A}"/>
            </a:ext>
          </a:extLst>
        </xdr:cNvPr>
        <xdr:cNvCxnSpPr/>
      </xdr:nvCxnSpPr>
      <xdr:spPr>
        <a:xfrm>
          <a:off x="1130300" y="139541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45738</xdr:rowOff>
    </xdr:from>
    <xdr:ext cx="405111" cy="259045"/>
    <xdr:sp macro="" textlink="">
      <xdr:nvSpPr>
        <xdr:cNvPr id="308" name="n_1aveValue【公営住宅】&#10;有形固定資産減価償却率">
          <a:extLst>
            <a:ext uri="{FF2B5EF4-FFF2-40B4-BE49-F238E27FC236}">
              <a16:creationId xmlns:a16="http://schemas.microsoft.com/office/drawing/2014/main" id="{47F7D8E3-EA11-4555-B636-00F6962ACB78}"/>
            </a:ext>
          </a:extLst>
        </xdr:cNvPr>
        <xdr:cNvSpPr txBox="1"/>
      </xdr:nvSpPr>
      <xdr:spPr>
        <a:xfrm>
          <a:off x="35820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24782</xdr:rowOff>
    </xdr:from>
    <xdr:ext cx="405111" cy="259045"/>
    <xdr:sp macro="" textlink="">
      <xdr:nvSpPr>
        <xdr:cNvPr id="309" name="n_2aveValue【公営住宅】&#10;有形固定資産減価償却率">
          <a:extLst>
            <a:ext uri="{FF2B5EF4-FFF2-40B4-BE49-F238E27FC236}">
              <a16:creationId xmlns:a16="http://schemas.microsoft.com/office/drawing/2014/main" id="{2E634D39-00B5-4751-8DF1-5AA1B93EBC7F}"/>
            </a:ext>
          </a:extLst>
        </xdr:cNvPr>
        <xdr:cNvSpPr txBox="1"/>
      </xdr:nvSpPr>
      <xdr:spPr>
        <a:xfrm>
          <a:off x="2705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161941</xdr:rowOff>
    </xdr:from>
    <xdr:ext cx="405111" cy="259045"/>
    <xdr:sp macro="" textlink="">
      <xdr:nvSpPr>
        <xdr:cNvPr id="310" name="n_3aveValue【公営住宅】&#10;有形固定資産減価償却率">
          <a:extLst>
            <a:ext uri="{FF2B5EF4-FFF2-40B4-BE49-F238E27FC236}">
              <a16:creationId xmlns:a16="http://schemas.microsoft.com/office/drawing/2014/main" id="{23B761D7-8BE6-4F62-9EB8-0BFE92E4253D}"/>
            </a:ext>
          </a:extLst>
        </xdr:cNvPr>
        <xdr:cNvSpPr txBox="1"/>
      </xdr:nvSpPr>
      <xdr:spPr>
        <a:xfrm>
          <a:off x="1816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11" name="n_4aveValue【公営住宅】&#10;有形固定資産減価償却率">
          <a:extLst>
            <a:ext uri="{FF2B5EF4-FFF2-40B4-BE49-F238E27FC236}">
              <a16:creationId xmlns:a16="http://schemas.microsoft.com/office/drawing/2014/main" id="{35F30823-31CA-47C5-B25C-FDC065DD8254}"/>
            </a:ext>
          </a:extLst>
        </xdr:cNvPr>
        <xdr:cNvSpPr txBox="1"/>
      </xdr:nvSpPr>
      <xdr:spPr>
        <a:xfrm>
          <a:off x="927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34941</xdr:rowOff>
    </xdr:from>
    <xdr:ext cx="405111" cy="259045"/>
    <xdr:sp macro="" textlink="">
      <xdr:nvSpPr>
        <xdr:cNvPr id="312" name="n_1mainValue【公営住宅】&#10;有形固定資産減価償却率">
          <a:extLst>
            <a:ext uri="{FF2B5EF4-FFF2-40B4-BE49-F238E27FC236}">
              <a16:creationId xmlns:a16="http://schemas.microsoft.com/office/drawing/2014/main" id="{3DB4D707-0883-424C-98AE-7A07AEBE520C}"/>
            </a:ext>
          </a:extLst>
        </xdr:cNvPr>
        <xdr:cNvSpPr txBox="1"/>
      </xdr:nvSpPr>
      <xdr:spPr>
        <a:xfrm>
          <a:off x="35820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34941</xdr:rowOff>
    </xdr:from>
    <xdr:ext cx="405111" cy="259045"/>
    <xdr:sp macro="" textlink="">
      <xdr:nvSpPr>
        <xdr:cNvPr id="313" name="n_2mainValue【公営住宅】&#10;有形固定資産減価償却率">
          <a:extLst>
            <a:ext uri="{FF2B5EF4-FFF2-40B4-BE49-F238E27FC236}">
              <a16:creationId xmlns:a16="http://schemas.microsoft.com/office/drawing/2014/main" id="{8B19449E-1ADB-4051-BF8A-D00F361112F7}"/>
            </a:ext>
          </a:extLst>
        </xdr:cNvPr>
        <xdr:cNvSpPr txBox="1"/>
      </xdr:nvSpPr>
      <xdr:spPr>
        <a:xfrm>
          <a:off x="2705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652</xdr:rowOff>
    </xdr:from>
    <xdr:ext cx="405111" cy="259045"/>
    <xdr:sp macro="" textlink="">
      <xdr:nvSpPr>
        <xdr:cNvPr id="314" name="n_3mainValue【公営住宅】&#10;有形固定資産減価償却率">
          <a:extLst>
            <a:ext uri="{FF2B5EF4-FFF2-40B4-BE49-F238E27FC236}">
              <a16:creationId xmlns:a16="http://schemas.microsoft.com/office/drawing/2014/main" id="{ABAEFAB8-B9B5-4031-B379-C3D3B8620739}"/>
            </a:ext>
          </a:extLst>
        </xdr:cNvPr>
        <xdr:cNvSpPr txBox="1"/>
      </xdr:nvSpPr>
      <xdr:spPr>
        <a:xfrm>
          <a:off x="1816744" y="1371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134002</xdr:rowOff>
    </xdr:from>
    <xdr:ext cx="405111" cy="259045"/>
    <xdr:sp macro="" textlink="">
      <xdr:nvSpPr>
        <xdr:cNvPr id="315" name="n_4mainValue【公営住宅】&#10;有形固定資産減価償却率">
          <a:extLst>
            <a:ext uri="{FF2B5EF4-FFF2-40B4-BE49-F238E27FC236}">
              <a16:creationId xmlns:a16="http://schemas.microsoft.com/office/drawing/2014/main" id="{D9E4D6F1-5D2F-44F2-87C4-5A38031D7DAA}"/>
            </a:ext>
          </a:extLst>
        </xdr:cNvPr>
        <xdr:cNvSpPr txBox="1"/>
      </xdr:nvSpPr>
      <xdr:spPr>
        <a:xfrm>
          <a:off x="927744" y="1367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6C2CAAA9-3E5E-42C9-9AEB-6100F81338B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C73A17D3-7E8D-4C01-9492-61C2B6A4C88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80522B55-6D03-4311-BC64-7A336C8B2B6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732C37C8-9200-4C0E-8344-1C2D154D1D9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58BDEBD8-9783-4A78-9FF5-9CDC2C12797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98B70DFC-2BE8-4F89-8A5F-5FD6A72ED04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31C7AF39-99AE-4A18-80DB-7E0C1A471F2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CDBFAEEB-CB20-4631-AF21-EAF2B92B3A2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AC2D7CA0-541F-44E7-B851-4A67B9DABA2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9D20A192-BA2F-45FA-A580-E7B783452D3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6" name="直線コネクタ 325">
          <a:extLst>
            <a:ext uri="{FF2B5EF4-FFF2-40B4-BE49-F238E27FC236}">
              <a16:creationId xmlns:a16="http://schemas.microsoft.com/office/drawing/2014/main" id="{8EC84904-204C-4A85-9A08-01F1B6406B0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7" name="テキスト ボックス 326">
          <a:extLst>
            <a:ext uri="{FF2B5EF4-FFF2-40B4-BE49-F238E27FC236}">
              <a16:creationId xmlns:a16="http://schemas.microsoft.com/office/drawing/2014/main" id="{E7CE0623-76E8-4EA5-ADD8-8842431A2DD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8" name="直線コネクタ 327">
          <a:extLst>
            <a:ext uri="{FF2B5EF4-FFF2-40B4-BE49-F238E27FC236}">
              <a16:creationId xmlns:a16="http://schemas.microsoft.com/office/drawing/2014/main" id="{EF63B08E-57C8-4B66-8BC6-4F466B0B1A6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9" name="テキスト ボックス 328">
          <a:extLst>
            <a:ext uri="{FF2B5EF4-FFF2-40B4-BE49-F238E27FC236}">
              <a16:creationId xmlns:a16="http://schemas.microsoft.com/office/drawing/2014/main" id="{99A1A722-29B2-40D3-84EA-304950BA9E1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118E986A-7F79-4D9D-B8A1-DF11AD110AD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A325F9A9-1BDB-43DC-BCC2-B607E0F7DFE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2" name="直線コネクタ 331">
          <a:extLst>
            <a:ext uri="{FF2B5EF4-FFF2-40B4-BE49-F238E27FC236}">
              <a16:creationId xmlns:a16="http://schemas.microsoft.com/office/drawing/2014/main" id="{925929A7-DA5A-4C79-828C-4474B3D3C12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3" name="テキスト ボックス 332">
          <a:extLst>
            <a:ext uri="{FF2B5EF4-FFF2-40B4-BE49-F238E27FC236}">
              <a16:creationId xmlns:a16="http://schemas.microsoft.com/office/drawing/2014/main" id="{4752300E-FFED-45BF-84AA-C6B4905A0C9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4" name="直線コネクタ 333">
          <a:extLst>
            <a:ext uri="{FF2B5EF4-FFF2-40B4-BE49-F238E27FC236}">
              <a16:creationId xmlns:a16="http://schemas.microsoft.com/office/drawing/2014/main" id="{EC202FE5-E7F0-4EDB-B5F0-038B73E1B4A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5" name="テキスト ボックス 334">
          <a:extLst>
            <a:ext uri="{FF2B5EF4-FFF2-40B4-BE49-F238E27FC236}">
              <a16:creationId xmlns:a16="http://schemas.microsoft.com/office/drawing/2014/main" id="{2B73CFB8-EEBC-44DC-B36A-5673FBE3241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93E8F2B4-45A9-47BE-9AD0-5FB80012504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7" name="テキスト ボックス 336">
          <a:extLst>
            <a:ext uri="{FF2B5EF4-FFF2-40B4-BE49-F238E27FC236}">
              <a16:creationId xmlns:a16="http://schemas.microsoft.com/office/drawing/2014/main" id="{FC4ED920-0A68-4F31-B3E9-F0A2AF74962E}"/>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778C7D2B-E239-4193-B670-D9D04456FAF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39" name="直線コネクタ 338">
          <a:extLst>
            <a:ext uri="{FF2B5EF4-FFF2-40B4-BE49-F238E27FC236}">
              <a16:creationId xmlns:a16="http://schemas.microsoft.com/office/drawing/2014/main" id="{16ADB554-53FC-43EA-8AB2-192668C5282C}"/>
            </a:ext>
          </a:extLst>
        </xdr:cNvPr>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0" name="【公営住宅】&#10;一人当たり面積最小値テキスト">
          <a:extLst>
            <a:ext uri="{FF2B5EF4-FFF2-40B4-BE49-F238E27FC236}">
              <a16:creationId xmlns:a16="http://schemas.microsoft.com/office/drawing/2014/main" id="{F6B24D65-5842-46FD-B9F7-25AEA3A0053A}"/>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1" name="直線コネクタ 340">
          <a:extLst>
            <a:ext uri="{FF2B5EF4-FFF2-40B4-BE49-F238E27FC236}">
              <a16:creationId xmlns:a16="http://schemas.microsoft.com/office/drawing/2014/main" id="{0A380C25-E7BD-4D20-92D6-2B23FFE17B8C}"/>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2" name="【公営住宅】&#10;一人当たり面積最大値テキスト">
          <a:extLst>
            <a:ext uri="{FF2B5EF4-FFF2-40B4-BE49-F238E27FC236}">
              <a16:creationId xmlns:a16="http://schemas.microsoft.com/office/drawing/2014/main" id="{65F71AD7-51CF-43A4-96ED-B2636C8104C4}"/>
            </a:ext>
          </a:extLst>
        </xdr:cNvPr>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3" name="直線コネクタ 342">
          <a:extLst>
            <a:ext uri="{FF2B5EF4-FFF2-40B4-BE49-F238E27FC236}">
              <a16:creationId xmlns:a16="http://schemas.microsoft.com/office/drawing/2014/main" id="{78A77255-6D14-4A7B-86E4-9FCF68D3C8A3}"/>
            </a:ext>
          </a:extLst>
        </xdr:cNvPr>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23449</xdr:rowOff>
    </xdr:from>
    <xdr:ext cx="469744" cy="259045"/>
    <xdr:sp macro="" textlink="">
      <xdr:nvSpPr>
        <xdr:cNvPr id="344" name="【公営住宅】&#10;一人当たり面積平均値テキスト">
          <a:extLst>
            <a:ext uri="{FF2B5EF4-FFF2-40B4-BE49-F238E27FC236}">
              <a16:creationId xmlns:a16="http://schemas.microsoft.com/office/drawing/2014/main" id="{0BAD293D-2E2D-4D65-A870-A3D588AB0925}"/>
            </a:ext>
          </a:extLst>
        </xdr:cNvPr>
        <xdr:cNvSpPr txBox="1"/>
      </xdr:nvSpPr>
      <xdr:spPr>
        <a:xfrm>
          <a:off x="10515600" y="14425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45" name="フローチャート: 判断 344">
          <a:extLst>
            <a:ext uri="{FF2B5EF4-FFF2-40B4-BE49-F238E27FC236}">
              <a16:creationId xmlns:a16="http://schemas.microsoft.com/office/drawing/2014/main" id="{DD6B18CB-AD7A-45A7-891E-3B081CAAFD33}"/>
            </a:ext>
          </a:extLst>
        </xdr:cNvPr>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46" name="フローチャート: 判断 345">
          <a:extLst>
            <a:ext uri="{FF2B5EF4-FFF2-40B4-BE49-F238E27FC236}">
              <a16:creationId xmlns:a16="http://schemas.microsoft.com/office/drawing/2014/main" id="{9EA0435E-ADD7-49DD-8413-10533DEA9246}"/>
            </a:ext>
          </a:extLst>
        </xdr:cNvPr>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47" name="フローチャート: 判断 346">
          <a:extLst>
            <a:ext uri="{FF2B5EF4-FFF2-40B4-BE49-F238E27FC236}">
              <a16:creationId xmlns:a16="http://schemas.microsoft.com/office/drawing/2014/main" id="{AAB7A30C-9883-44BC-92AE-D8B04AB9FEF7}"/>
            </a:ext>
          </a:extLst>
        </xdr:cNvPr>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48" name="フローチャート: 判断 347">
          <a:extLst>
            <a:ext uri="{FF2B5EF4-FFF2-40B4-BE49-F238E27FC236}">
              <a16:creationId xmlns:a16="http://schemas.microsoft.com/office/drawing/2014/main" id="{1B080EE1-E994-433F-82EB-E8EF977C29DD}"/>
            </a:ext>
          </a:extLst>
        </xdr:cNvPr>
        <xdr:cNvSpPr/>
      </xdr:nvSpPr>
      <xdr:spPr>
        <a:xfrm>
          <a:off x="7810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49" name="フローチャート: 判断 348">
          <a:extLst>
            <a:ext uri="{FF2B5EF4-FFF2-40B4-BE49-F238E27FC236}">
              <a16:creationId xmlns:a16="http://schemas.microsoft.com/office/drawing/2014/main" id="{BC7D20CB-0FCF-4884-8B95-C56F79201DB6}"/>
            </a:ext>
          </a:extLst>
        </xdr:cNvPr>
        <xdr:cNvSpPr/>
      </xdr:nvSpPr>
      <xdr:spPr>
        <a:xfrm>
          <a:off x="6921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AB86B2DE-92B8-4BC6-B9BF-60C533D2DE4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B33462C6-5DDF-45A1-AE8E-E16F51024A2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4FB7D034-FEB6-4BBC-AE90-10DDA77A07B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F45E9D7-4A37-46D0-BDF0-7B1FB0B0BBB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801ED66-3F80-421C-A65C-D02A69E6B95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9779</xdr:rowOff>
    </xdr:from>
    <xdr:to>
      <xdr:col>55</xdr:col>
      <xdr:colOff>50800</xdr:colOff>
      <xdr:row>84</xdr:row>
      <xdr:rowOff>111379</xdr:rowOff>
    </xdr:to>
    <xdr:sp macro="" textlink="">
      <xdr:nvSpPr>
        <xdr:cNvPr id="355" name="楕円 354">
          <a:extLst>
            <a:ext uri="{FF2B5EF4-FFF2-40B4-BE49-F238E27FC236}">
              <a16:creationId xmlns:a16="http://schemas.microsoft.com/office/drawing/2014/main" id="{BBDEC14F-5772-401C-A766-1DA0D50F91BF}"/>
            </a:ext>
          </a:extLst>
        </xdr:cNvPr>
        <xdr:cNvSpPr/>
      </xdr:nvSpPr>
      <xdr:spPr>
        <a:xfrm>
          <a:off x="10426700" y="1441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32656</xdr:rowOff>
    </xdr:from>
    <xdr:ext cx="469744" cy="259045"/>
    <xdr:sp macro="" textlink="">
      <xdr:nvSpPr>
        <xdr:cNvPr id="356" name="【公営住宅】&#10;一人当たり面積該当値テキスト">
          <a:extLst>
            <a:ext uri="{FF2B5EF4-FFF2-40B4-BE49-F238E27FC236}">
              <a16:creationId xmlns:a16="http://schemas.microsoft.com/office/drawing/2014/main" id="{839CCB89-4635-468B-A997-DE086D11505D}"/>
            </a:ext>
          </a:extLst>
        </xdr:cNvPr>
        <xdr:cNvSpPr txBox="1"/>
      </xdr:nvSpPr>
      <xdr:spPr>
        <a:xfrm>
          <a:off x="10515600" y="1426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16256</xdr:rowOff>
    </xdr:from>
    <xdr:to>
      <xdr:col>50</xdr:col>
      <xdr:colOff>165100</xdr:colOff>
      <xdr:row>84</xdr:row>
      <xdr:rowOff>117856</xdr:rowOff>
    </xdr:to>
    <xdr:sp macro="" textlink="">
      <xdr:nvSpPr>
        <xdr:cNvPr id="357" name="楕円 356">
          <a:extLst>
            <a:ext uri="{FF2B5EF4-FFF2-40B4-BE49-F238E27FC236}">
              <a16:creationId xmlns:a16="http://schemas.microsoft.com/office/drawing/2014/main" id="{9085C12C-107E-4063-9851-7BBEBBCF1F4F}"/>
            </a:ext>
          </a:extLst>
        </xdr:cNvPr>
        <xdr:cNvSpPr/>
      </xdr:nvSpPr>
      <xdr:spPr>
        <a:xfrm>
          <a:off x="9588500" y="1441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60579</xdr:rowOff>
    </xdr:from>
    <xdr:to>
      <xdr:col>55</xdr:col>
      <xdr:colOff>0</xdr:colOff>
      <xdr:row>84</xdr:row>
      <xdr:rowOff>67056</xdr:rowOff>
    </xdr:to>
    <xdr:cxnSp macro="">
      <xdr:nvCxnSpPr>
        <xdr:cNvPr id="358" name="直線コネクタ 357">
          <a:extLst>
            <a:ext uri="{FF2B5EF4-FFF2-40B4-BE49-F238E27FC236}">
              <a16:creationId xmlns:a16="http://schemas.microsoft.com/office/drawing/2014/main" id="{0B128A90-5E15-4928-8382-34CFF9965E89}"/>
            </a:ext>
          </a:extLst>
        </xdr:cNvPr>
        <xdr:cNvCxnSpPr/>
      </xdr:nvCxnSpPr>
      <xdr:spPr>
        <a:xfrm flipV="1">
          <a:off x="9639300" y="14462379"/>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29020</xdr:rowOff>
    </xdr:from>
    <xdr:to>
      <xdr:col>46</xdr:col>
      <xdr:colOff>38100</xdr:colOff>
      <xdr:row>84</xdr:row>
      <xdr:rowOff>130620</xdr:rowOff>
    </xdr:to>
    <xdr:sp macro="" textlink="">
      <xdr:nvSpPr>
        <xdr:cNvPr id="359" name="楕円 358">
          <a:extLst>
            <a:ext uri="{FF2B5EF4-FFF2-40B4-BE49-F238E27FC236}">
              <a16:creationId xmlns:a16="http://schemas.microsoft.com/office/drawing/2014/main" id="{2654C633-5827-4878-BBA5-5857C4FDB444}"/>
            </a:ext>
          </a:extLst>
        </xdr:cNvPr>
        <xdr:cNvSpPr/>
      </xdr:nvSpPr>
      <xdr:spPr>
        <a:xfrm>
          <a:off x="8699500" y="1443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67056</xdr:rowOff>
    </xdr:from>
    <xdr:to>
      <xdr:col>50</xdr:col>
      <xdr:colOff>114300</xdr:colOff>
      <xdr:row>84</xdr:row>
      <xdr:rowOff>79820</xdr:rowOff>
    </xdr:to>
    <xdr:cxnSp macro="">
      <xdr:nvCxnSpPr>
        <xdr:cNvPr id="360" name="直線コネクタ 359">
          <a:extLst>
            <a:ext uri="{FF2B5EF4-FFF2-40B4-BE49-F238E27FC236}">
              <a16:creationId xmlns:a16="http://schemas.microsoft.com/office/drawing/2014/main" id="{B73F3486-44A1-43C3-A6CB-C1431A25E6E2}"/>
            </a:ext>
          </a:extLst>
        </xdr:cNvPr>
        <xdr:cNvCxnSpPr/>
      </xdr:nvCxnSpPr>
      <xdr:spPr>
        <a:xfrm flipV="1">
          <a:off x="8750300" y="14468856"/>
          <a:ext cx="889000" cy="1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37212</xdr:rowOff>
    </xdr:from>
    <xdr:to>
      <xdr:col>41</xdr:col>
      <xdr:colOff>101600</xdr:colOff>
      <xdr:row>84</xdr:row>
      <xdr:rowOff>138812</xdr:rowOff>
    </xdr:to>
    <xdr:sp macro="" textlink="">
      <xdr:nvSpPr>
        <xdr:cNvPr id="361" name="楕円 360">
          <a:extLst>
            <a:ext uri="{FF2B5EF4-FFF2-40B4-BE49-F238E27FC236}">
              <a16:creationId xmlns:a16="http://schemas.microsoft.com/office/drawing/2014/main" id="{F6663197-DCD1-4A10-A323-0A2CF204F4BD}"/>
            </a:ext>
          </a:extLst>
        </xdr:cNvPr>
        <xdr:cNvSpPr/>
      </xdr:nvSpPr>
      <xdr:spPr>
        <a:xfrm>
          <a:off x="7810500" y="1443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79820</xdr:rowOff>
    </xdr:from>
    <xdr:to>
      <xdr:col>45</xdr:col>
      <xdr:colOff>177800</xdr:colOff>
      <xdr:row>84</xdr:row>
      <xdr:rowOff>88012</xdr:rowOff>
    </xdr:to>
    <xdr:cxnSp macro="">
      <xdr:nvCxnSpPr>
        <xdr:cNvPr id="362" name="直線コネクタ 361">
          <a:extLst>
            <a:ext uri="{FF2B5EF4-FFF2-40B4-BE49-F238E27FC236}">
              <a16:creationId xmlns:a16="http://schemas.microsoft.com/office/drawing/2014/main" id="{3068D384-A4D6-46A0-9F6E-AB65EFD473D0}"/>
            </a:ext>
          </a:extLst>
        </xdr:cNvPr>
        <xdr:cNvCxnSpPr/>
      </xdr:nvCxnSpPr>
      <xdr:spPr>
        <a:xfrm flipV="1">
          <a:off x="7861300" y="14481620"/>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48261</xdr:rowOff>
    </xdr:from>
    <xdr:to>
      <xdr:col>36</xdr:col>
      <xdr:colOff>165100</xdr:colOff>
      <xdr:row>84</xdr:row>
      <xdr:rowOff>149861</xdr:rowOff>
    </xdr:to>
    <xdr:sp macro="" textlink="">
      <xdr:nvSpPr>
        <xdr:cNvPr id="363" name="楕円 362">
          <a:extLst>
            <a:ext uri="{FF2B5EF4-FFF2-40B4-BE49-F238E27FC236}">
              <a16:creationId xmlns:a16="http://schemas.microsoft.com/office/drawing/2014/main" id="{FA05896B-21C9-46EE-8883-B76541385E95}"/>
            </a:ext>
          </a:extLst>
        </xdr:cNvPr>
        <xdr:cNvSpPr/>
      </xdr:nvSpPr>
      <xdr:spPr>
        <a:xfrm>
          <a:off x="69215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88012</xdr:rowOff>
    </xdr:from>
    <xdr:to>
      <xdr:col>41</xdr:col>
      <xdr:colOff>50800</xdr:colOff>
      <xdr:row>84</xdr:row>
      <xdr:rowOff>99061</xdr:rowOff>
    </xdr:to>
    <xdr:cxnSp macro="">
      <xdr:nvCxnSpPr>
        <xdr:cNvPr id="364" name="直線コネクタ 363">
          <a:extLst>
            <a:ext uri="{FF2B5EF4-FFF2-40B4-BE49-F238E27FC236}">
              <a16:creationId xmlns:a16="http://schemas.microsoft.com/office/drawing/2014/main" id="{FE072918-C98C-4062-BACA-A8C8CF7D6C22}"/>
            </a:ext>
          </a:extLst>
        </xdr:cNvPr>
        <xdr:cNvCxnSpPr/>
      </xdr:nvCxnSpPr>
      <xdr:spPr>
        <a:xfrm flipV="1">
          <a:off x="6972300" y="14489812"/>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126509</xdr:rowOff>
    </xdr:from>
    <xdr:ext cx="469744" cy="259045"/>
    <xdr:sp macro="" textlink="">
      <xdr:nvSpPr>
        <xdr:cNvPr id="365" name="n_1aveValue【公営住宅】&#10;一人当たり面積">
          <a:extLst>
            <a:ext uri="{FF2B5EF4-FFF2-40B4-BE49-F238E27FC236}">
              <a16:creationId xmlns:a16="http://schemas.microsoft.com/office/drawing/2014/main" id="{288E2D5C-F092-4ADA-A1F2-CE78DCABB4E2}"/>
            </a:ext>
          </a:extLst>
        </xdr:cNvPr>
        <xdr:cNvSpPr txBox="1"/>
      </xdr:nvSpPr>
      <xdr:spPr>
        <a:xfrm>
          <a:off x="9391727" y="145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128985</xdr:rowOff>
    </xdr:from>
    <xdr:ext cx="469744" cy="259045"/>
    <xdr:sp macro="" textlink="">
      <xdr:nvSpPr>
        <xdr:cNvPr id="366" name="n_2aveValue【公営住宅】&#10;一人当たり面積">
          <a:extLst>
            <a:ext uri="{FF2B5EF4-FFF2-40B4-BE49-F238E27FC236}">
              <a16:creationId xmlns:a16="http://schemas.microsoft.com/office/drawing/2014/main" id="{3B365387-8692-4775-8DB6-D248ADD5B698}"/>
            </a:ext>
          </a:extLst>
        </xdr:cNvPr>
        <xdr:cNvSpPr txBox="1"/>
      </xdr:nvSpPr>
      <xdr:spPr>
        <a:xfrm>
          <a:off x="8515427" y="1453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165561</xdr:rowOff>
    </xdr:from>
    <xdr:ext cx="469744" cy="259045"/>
    <xdr:sp macro="" textlink="">
      <xdr:nvSpPr>
        <xdr:cNvPr id="367" name="n_3aveValue【公営住宅】&#10;一人当たり面積">
          <a:extLst>
            <a:ext uri="{FF2B5EF4-FFF2-40B4-BE49-F238E27FC236}">
              <a16:creationId xmlns:a16="http://schemas.microsoft.com/office/drawing/2014/main" id="{E077FF7E-D1E2-4B9E-809D-6839BEBB1585}"/>
            </a:ext>
          </a:extLst>
        </xdr:cNvPr>
        <xdr:cNvSpPr txBox="1"/>
      </xdr:nvSpPr>
      <xdr:spPr>
        <a:xfrm>
          <a:off x="7626427" y="1456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148607</xdr:rowOff>
    </xdr:from>
    <xdr:ext cx="469744" cy="259045"/>
    <xdr:sp macro="" textlink="">
      <xdr:nvSpPr>
        <xdr:cNvPr id="368" name="n_4aveValue【公営住宅】&#10;一人当たり面積">
          <a:extLst>
            <a:ext uri="{FF2B5EF4-FFF2-40B4-BE49-F238E27FC236}">
              <a16:creationId xmlns:a16="http://schemas.microsoft.com/office/drawing/2014/main" id="{6686D3F6-54DD-4BC4-9761-7A0A5BE943F2}"/>
            </a:ext>
          </a:extLst>
        </xdr:cNvPr>
        <xdr:cNvSpPr txBox="1"/>
      </xdr:nvSpPr>
      <xdr:spPr>
        <a:xfrm>
          <a:off x="6737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134383</xdr:rowOff>
    </xdr:from>
    <xdr:ext cx="469744" cy="259045"/>
    <xdr:sp macro="" textlink="">
      <xdr:nvSpPr>
        <xdr:cNvPr id="369" name="n_1mainValue【公営住宅】&#10;一人当たり面積">
          <a:extLst>
            <a:ext uri="{FF2B5EF4-FFF2-40B4-BE49-F238E27FC236}">
              <a16:creationId xmlns:a16="http://schemas.microsoft.com/office/drawing/2014/main" id="{B33ED7E6-0130-4C60-A681-25D27F5456B8}"/>
            </a:ext>
          </a:extLst>
        </xdr:cNvPr>
        <xdr:cNvSpPr txBox="1"/>
      </xdr:nvSpPr>
      <xdr:spPr>
        <a:xfrm>
          <a:off x="9391727" y="1419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147147</xdr:rowOff>
    </xdr:from>
    <xdr:ext cx="469744" cy="259045"/>
    <xdr:sp macro="" textlink="">
      <xdr:nvSpPr>
        <xdr:cNvPr id="370" name="n_2mainValue【公営住宅】&#10;一人当たり面積">
          <a:extLst>
            <a:ext uri="{FF2B5EF4-FFF2-40B4-BE49-F238E27FC236}">
              <a16:creationId xmlns:a16="http://schemas.microsoft.com/office/drawing/2014/main" id="{233F6C96-8F7D-414B-BA69-1252E0A07986}"/>
            </a:ext>
          </a:extLst>
        </xdr:cNvPr>
        <xdr:cNvSpPr txBox="1"/>
      </xdr:nvSpPr>
      <xdr:spPr>
        <a:xfrm>
          <a:off x="8515427" y="1420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155339</xdr:rowOff>
    </xdr:from>
    <xdr:ext cx="469744" cy="259045"/>
    <xdr:sp macro="" textlink="">
      <xdr:nvSpPr>
        <xdr:cNvPr id="371" name="n_3mainValue【公営住宅】&#10;一人当たり面積">
          <a:extLst>
            <a:ext uri="{FF2B5EF4-FFF2-40B4-BE49-F238E27FC236}">
              <a16:creationId xmlns:a16="http://schemas.microsoft.com/office/drawing/2014/main" id="{1035615A-5D8A-4242-A528-B6C7A4171638}"/>
            </a:ext>
          </a:extLst>
        </xdr:cNvPr>
        <xdr:cNvSpPr txBox="1"/>
      </xdr:nvSpPr>
      <xdr:spPr>
        <a:xfrm>
          <a:off x="7626427" y="1421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166388</xdr:rowOff>
    </xdr:from>
    <xdr:ext cx="469744" cy="259045"/>
    <xdr:sp macro="" textlink="">
      <xdr:nvSpPr>
        <xdr:cNvPr id="372" name="n_4mainValue【公営住宅】&#10;一人当たり面積">
          <a:extLst>
            <a:ext uri="{FF2B5EF4-FFF2-40B4-BE49-F238E27FC236}">
              <a16:creationId xmlns:a16="http://schemas.microsoft.com/office/drawing/2014/main" id="{1DA6A019-0869-4B62-8A9E-0B6090E1DFE0}"/>
            </a:ext>
          </a:extLst>
        </xdr:cNvPr>
        <xdr:cNvSpPr txBox="1"/>
      </xdr:nvSpPr>
      <xdr:spPr>
        <a:xfrm>
          <a:off x="6737427" y="1422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E7AB6AAB-0827-49D7-8839-86BE37C81A6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DFECAC1D-2F36-44BF-9C77-EB5492827B9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56CA4607-7FD2-462D-9D68-81B8101CA4D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F959FE88-A3E8-45F9-B5F3-E215F8C1772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803799D3-AB21-4B44-8E7E-6D5F3A554B9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50206007-BE32-4D0A-9457-5CC9C533272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A20BC434-3711-452F-BBE3-63B06C7F0F3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CFA53EA5-8E10-4940-9997-ADFFB7DC6E7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865CA8AC-7878-490C-8D8C-FC6C67CEBC1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76772130-7C24-428C-B1EA-07105510DFC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B9A88057-0AD9-41F5-A621-63D57754DF5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0C4EA24A-E7E3-49C2-9322-8DFB20CEB82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EA8925FF-B9E6-4A62-9074-5ACE15A1538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13990E5D-A658-4CBD-B9F9-D74E67B0AE6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91D3D86E-E44E-4D20-921C-1E043D27290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42A17B6F-0520-4FA4-AB47-9527DB0513D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AED0875D-EFD7-4259-94AF-A6036E59220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DC4E2042-D352-44A1-88E0-4EB7DDD9F4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9B80DCEF-FA24-46D0-A1BD-41263478E2F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C6E3F8C9-3123-415C-92A3-B5128DAF517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6B4F4A57-BA8B-47C9-906D-717BA5BC5CE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A4EF86A4-C454-4E7F-8D29-314328D9DEC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57C524F3-C61C-4EB9-9D5E-C0FCB023295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A27B87F9-946B-460D-990A-456162875EE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A8E7CC2D-7224-446C-B6D9-851CFA067CD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A0929233-ABCD-403F-A081-BFA5D7B4470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8F47CCCE-BEBB-4049-B413-47904CEC82B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0" name="直線コネクタ 399">
          <a:extLst>
            <a:ext uri="{FF2B5EF4-FFF2-40B4-BE49-F238E27FC236}">
              <a16:creationId xmlns:a16="http://schemas.microsoft.com/office/drawing/2014/main" id="{A5B25412-40F0-485A-B2D7-F09D4152C36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1" name="テキスト ボックス 400">
          <a:extLst>
            <a:ext uri="{FF2B5EF4-FFF2-40B4-BE49-F238E27FC236}">
              <a16:creationId xmlns:a16="http://schemas.microsoft.com/office/drawing/2014/main" id="{03F6BA22-6F20-4AB0-A48B-4DDBAA0881A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2" name="直線コネクタ 401">
          <a:extLst>
            <a:ext uri="{FF2B5EF4-FFF2-40B4-BE49-F238E27FC236}">
              <a16:creationId xmlns:a16="http://schemas.microsoft.com/office/drawing/2014/main" id="{FBC26FCD-46E8-4F35-8587-8E8AAC1EC61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3" name="テキスト ボックス 402">
          <a:extLst>
            <a:ext uri="{FF2B5EF4-FFF2-40B4-BE49-F238E27FC236}">
              <a16:creationId xmlns:a16="http://schemas.microsoft.com/office/drawing/2014/main" id="{E5389ACE-E03B-4FEF-9AD2-3837963736C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4" name="直線コネクタ 403">
          <a:extLst>
            <a:ext uri="{FF2B5EF4-FFF2-40B4-BE49-F238E27FC236}">
              <a16:creationId xmlns:a16="http://schemas.microsoft.com/office/drawing/2014/main" id="{F6F7725A-F0EE-4C34-AC52-5EAFA248C0A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5" name="テキスト ボックス 404">
          <a:extLst>
            <a:ext uri="{FF2B5EF4-FFF2-40B4-BE49-F238E27FC236}">
              <a16:creationId xmlns:a16="http://schemas.microsoft.com/office/drawing/2014/main" id="{C703D877-8202-4BE6-8099-97B209A5E9A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6" name="直線コネクタ 405">
          <a:extLst>
            <a:ext uri="{FF2B5EF4-FFF2-40B4-BE49-F238E27FC236}">
              <a16:creationId xmlns:a16="http://schemas.microsoft.com/office/drawing/2014/main" id="{8F5372F5-AC94-4E63-B9F5-AE7BA5E927C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7" name="テキスト ボックス 406">
          <a:extLst>
            <a:ext uri="{FF2B5EF4-FFF2-40B4-BE49-F238E27FC236}">
              <a16:creationId xmlns:a16="http://schemas.microsoft.com/office/drawing/2014/main" id="{B08764CD-D248-453C-B7FE-D608B2C9E01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8" name="直線コネクタ 407">
          <a:extLst>
            <a:ext uri="{FF2B5EF4-FFF2-40B4-BE49-F238E27FC236}">
              <a16:creationId xmlns:a16="http://schemas.microsoft.com/office/drawing/2014/main" id="{789AF884-21E0-4E5C-99FD-DB226A3F470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9" name="テキスト ボックス 408">
          <a:extLst>
            <a:ext uri="{FF2B5EF4-FFF2-40B4-BE49-F238E27FC236}">
              <a16:creationId xmlns:a16="http://schemas.microsoft.com/office/drawing/2014/main" id="{9F337C55-2896-4E94-9DB2-24065826831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C5D8BFAD-699F-49EA-BE77-5174EADF811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1" name="テキスト ボックス 410">
          <a:extLst>
            <a:ext uri="{FF2B5EF4-FFF2-40B4-BE49-F238E27FC236}">
              <a16:creationId xmlns:a16="http://schemas.microsoft.com/office/drawing/2014/main" id="{C04A4A13-E2D9-4A56-B921-4BEC2413162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37EE2793-7207-4013-9698-FD105F16846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413" name="直線コネクタ 412">
          <a:extLst>
            <a:ext uri="{FF2B5EF4-FFF2-40B4-BE49-F238E27FC236}">
              <a16:creationId xmlns:a16="http://schemas.microsoft.com/office/drawing/2014/main" id="{F46FC932-B060-4308-8804-4007E7120324}"/>
            </a:ext>
          </a:extLst>
        </xdr:cNvPr>
        <xdr:cNvCxnSpPr/>
      </xdr:nvCxnSpPr>
      <xdr:spPr>
        <a:xfrm flipV="1">
          <a:off x="16318864" y="574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4" name="【認定こども園・幼稚園・保育所】&#10;有形固定資産減価償却率最小値テキスト">
          <a:extLst>
            <a:ext uri="{FF2B5EF4-FFF2-40B4-BE49-F238E27FC236}">
              <a16:creationId xmlns:a16="http://schemas.microsoft.com/office/drawing/2014/main" id="{AD940B0E-B66F-41ED-8197-DE777CF2C0A9}"/>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5" name="直線コネクタ 414">
          <a:extLst>
            <a:ext uri="{FF2B5EF4-FFF2-40B4-BE49-F238E27FC236}">
              <a16:creationId xmlns:a16="http://schemas.microsoft.com/office/drawing/2014/main" id="{1A810F34-9E5B-46F6-A690-0CBA79A39A05}"/>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9608CF55-2186-4F3C-A93A-4C6ABE324EF3}"/>
            </a:ext>
          </a:extLst>
        </xdr:cNvPr>
        <xdr:cNvSpPr txBox="1"/>
      </xdr:nvSpPr>
      <xdr:spPr>
        <a:xfrm>
          <a:off x="16357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417" name="直線コネクタ 416">
          <a:extLst>
            <a:ext uri="{FF2B5EF4-FFF2-40B4-BE49-F238E27FC236}">
              <a16:creationId xmlns:a16="http://schemas.microsoft.com/office/drawing/2014/main" id="{0568A430-7F62-4C6B-8757-4DFD797DE4B2}"/>
            </a:ext>
          </a:extLst>
        </xdr:cNvPr>
        <xdr:cNvCxnSpPr/>
      </xdr:nvCxnSpPr>
      <xdr:spPr>
        <a:xfrm>
          <a:off x="16230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8B7D11AD-97B6-499F-BC38-4E5B783DFCA1}"/>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19" name="フローチャート: 判断 418">
          <a:extLst>
            <a:ext uri="{FF2B5EF4-FFF2-40B4-BE49-F238E27FC236}">
              <a16:creationId xmlns:a16="http://schemas.microsoft.com/office/drawing/2014/main" id="{5902EB88-1F44-47A7-A224-6F710BBEAAA4}"/>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420" name="フローチャート: 判断 419">
          <a:extLst>
            <a:ext uri="{FF2B5EF4-FFF2-40B4-BE49-F238E27FC236}">
              <a16:creationId xmlns:a16="http://schemas.microsoft.com/office/drawing/2014/main" id="{E7648FC7-AD99-47A1-BE6D-F0A5305658DD}"/>
            </a:ext>
          </a:extLst>
        </xdr:cNvPr>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21" name="フローチャート: 判断 420">
          <a:extLst>
            <a:ext uri="{FF2B5EF4-FFF2-40B4-BE49-F238E27FC236}">
              <a16:creationId xmlns:a16="http://schemas.microsoft.com/office/drawing/2014/main" id="{3D38F7A5-BAE5-4113-BB74-F493E104C49E}"/>
            </a:ext>
          </a:extLst>
        </xdr:cNvPr>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422" name="フローチャート: 判断 421">
          <a:extLst>
            <a:ext uri="{FF2B5EF4-FFF2-40B4-BE49-F238E27FC236}">
              <a16:creationId xmlns:a16="http://schemas.microsoft.com/office/drawing/2014/main" id="{54209557-464E-4EC6-818E-8950AA00EE2F}"/>
            </a:ext>
          </a:extLst>
        </xdr:cNvPr>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423" name="フローチャート: 判断 422">
          <a:extLst>
            <a:ext uri="{FF2B5EF4-FFF2-40B4-BE49-F238E27FC236}">
              <a16:creationId xmlns:a16="http://schemas.microsoft.com/office/drawing/2014/main" id="{2EAE3B40-AB54-4FF6-B0C5-6A146E82045E}"/>
            </a:ext>
          </a:extLst>
        </xdr:cNvPr>
        <xdr:cNvSpPr/>
      </xdr:nvSpPr>
      <xdr:spPr>
        <a:xfrm>
          <a:off x="12763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F4B44F7C-FA7C-4CA2-AD87-9A452D4E943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1AE5182E-EB05-4B16-8D06-3570422E139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14A4481A-5E08-46DD-BA3A-BF08D081BEA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38A741BD-8ABD-4582-BDCB-A23DCEC1B9C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DEB11CE5-88EB-4D85-BB14-502BB4F766D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52070</xdr:rowOff>
    </xdr:from>
    <xdr:to>
      <xdr:col>85</xdr:col>
      <xdr:colOff>177800</xdr:colOff>
      <xdr:row>39</xdr:row>
      <xdr:rowOff>153670</xdr:rowOff>
    </xdr:to>
    <xdr:sp macro="" textlink="">
      <xdr:nvSpPr>
        <xdr:cNvPr id="429" name="楕円 428">
          <a:extLst>
            <a:ext uri="{FF2B5EF4-FFF2-40B4-BE49-F238E27FC236}">
              <a16:creationId xmlns:a16="http://schemas.microsoft.com/office/drawing/2014/main" id="{180B8682-AC49-4198-81B6-7C26B1E24D6E}"/>
            </a:ext>
          </a:extLst>
        </xdr:cNvPr>
        <xdr:cNvSpPr/>
      </xdr:nvSpPr>
      <xdr:spPr>
        <a:xfrm>
          <a:off x="162687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30497</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D22CBCFA-F990-40EE-A1CD-C069F1B8E1B6}"/>
            </a:ext>
          </a:extLst>
        </xdr:cNvPr>
        <xdr:cNvSpPr txBox="1"/>
      </xdr:nvSpPr>
      <xdr:spPr>
        <a:xfrm>
          <a:off x="16357600"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38735</xdr:rowOff>
    </xdr:from>
    <xdr:to>
      <xdr:col>81</xdr:col>
      <xdr:colOff>101600</xdr:colOff>
      <xdr:row>39</xdr:row>
      <xdr:rowOff>140335</xdr:rowOff>
    </xdr:to>
    <xdr:sp macro="" textlink="">
      <xdr:nvSpPr>
        <xdr:cNvPr id="431" name="楕円 430">
          <a:extLst>
            <a:ext uri="{FF2B5EF4-FFF2-40B4-BE49-F238E27FC236}">
              <a16:creationId xmlns:a16="http://schemas.microsoft.com/office/drawing/2014/main" id="{03BEAA61-A513-401F-A1A7-582653524D87}"/>
            </a:ext>
          </a:extLst>
        </xdr:cNvPr>
        <xdr:cNvSpPr/>
      </xdr:nvSpPr>
      <xdr:spPr>
        <a:xfrm>
          <a:off x="15430500" y="672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89535</xdr:rowOff>
    </xdr:from>
    <xdr:to>
      <xdr:col>85</xdr:col>
      <xdr:colOff>127000</xdr:colOff>
      <xdr:row>39</xdr:row>
      <xdr:rowOff>102870</xdr:rowOff>
    </xdr:to>
    <xdr:cxnSp macro="">
      <xdr:nvCxnSpPr>
        <xdr:cNvPr id="432" name="直線コネクタ 431">
          <a:extLst>
            <a:ext uri="{FF2B5EF4-FFF2-40B4-BE49-F238E27FC236}">
              <a16:creationId xmlns:a16="http://schemas.microsoft.com/office/drawing/2014/main" id="{41CF7197-9B18-46D5-93BB-045DA401284D}"/>
            </a:ext>
          </a:extLst>
        </xdr:cNvPr>
        <xdr:cNvCxnSpPr/>
      </xdr:nvCxnSpPr>
      <xdr:spPr>
        <a:xfrm>
          <a:off x="15481300" y="677608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38735</xdr:rowOff>
    </xdr:from>
    <xdr:to>
      <xdr:col>76</xdr:col>
      <xdr:colOff>165100</xdr:colOff>
      <xdr:row>39</xdr:row>
      <xdr:rowOff>140335</xdr:rowOff>
    </xdr:to>
    <xdr:sp macro="" textlink="">
      <xdr:nvSpPr>
        <xdr:cNvPr id="433" name="楕円 432">
          <a:extLst>
            <a:ext uri="{FF2B5EF4-FFF2-40B4-BE49-F238E27FC236}">
              <a16:creationId xmlns:a16="http://schemas.microsoft.com/office/drawing/2014/main" id="{A2B1FC7E-EF76-43A8-969A-B8A291BBA47A}"/>
            </a:ext>
          </a:extLst>
        </xdr:cNvPr>
        <xdr:cNvSpPr/>
      </xdr:nvSpPr>
      <xdr:spPr>
        <a:xfrm>
          <a:off x="14541500" y="672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89535</xdr:rowOff>
    </xdr:from>
    <xdr:to>
      <xdr:col>81</xdr:col>
      <xdr:colOff>50800</xdr:colOff>
      <xdr:row>39</xdr:row>
      <xdr:rowOff>89535</xdr:rowOff>
    </xdr:to>
    <xdr:cxnSp macro="">
      <xdr:nvCxnSpPr>
        <xdr:cNvPr id="434" name="直線コネクタ 433">
          <a:extLst>
            <a:ext uri="{FF2B5EF4-FFF2-40B4-BE49-F238E27FC236}">
              <a16:creationId xmlns:a16="http://schemas.microsoft.com/office/drawing/2014/main" id="{FF48272A-7445-483D-B4E8-2F464C080BDA}"/>
            </a:ext>
          </a:extLst>
        </xdr:cNvPr>
        <xdr:cNvCxnSpPr/>
      </xdr:nvCxnSpPr>
      <xdr:spPr>
        <a:xfrm>
          <a:off x="14592300" y="6776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71120</xdr:rowOff>
    </xdr:from>
    <xdr:to>
      <xdr:col>72</xdr:col>
      <xdr:colOff>38100</xdr:colOff>
      <xdr:row>40</xdr:row>
      <xdr:rowOff>1270</xdr:rowOff>
    </xdr:to>
    <xdr:sp macro="" textlink="">
      <xdr:nvSpPr>
        <xdr:cNvPr id="435" name="楕円 434">
          <a:extLst>
            <a:ext uri="{FF2B5EF4-FFF2-40B4-BE49-F238E27FC236}">
              <a16:creationId xmlns:a16="http://schemas.microsoft.com/office/drawing/2014/main" id="{799A8D75-017F-4E41-8525-EBB45B85EB53}"/>
            </a:ext>
          </a:extLst>
        </xdr:cNvPr>
        <xdr:cNvSpPr/>
      </xdr:nvSpPr>
      <xdr:spPr>
        <a:xfrm>
          <a:off x="13652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89535</xdr:rowOff>
    </xdr:from>
    <xdr:to>
      <xdr:col>76</xdr:col>
      <xdr:colOff>114300</xdr:colOff>
      <xdr:row>39</xdr:row>
      <xdr:rowOff>121920</xdr:rowOff>
    </xdr:to>
    <xdr:cxnSp macro="">
      <xdr:nvCxnSpPr>
        <xdr:cNvPr id="436" name="直線コネクタ 435">
          <a:extLst>
            <a:ext uri="{FF2B5EF4-FFF2-40B4-BE49-F238E27FC236}">
              <a16:creationId xmlns:a16="http://schemas.microsoft.com/office/drawing/2014/main" id="{7325C674-B5FF-4E72-91CA-5E84D3B93E05}"/>
            </a:ext>
          </a:extLst>
        </xdr:cNvPr>
        <xdr:cNvCxnSpPr/>
      </xdr:nvCxnSpPr>
      <xdr:spPr>
        <a:xfrm flipV="1">
          <a:off x="13703300" y="67760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33020</xdr:rowOff>
    </xdr:from>
    <xdr:to>
      <xdr:col>67</xdr:col>
      <xdr:colOff>101600</xdr:colOff>
      <xdr:row>39</xdr:row>
      <xdr:rowOff>134620</xdr:rowOff>
    </xdr:to>
    <xdr:sp macro="" textlink="">
      <xdr:nvSpPr>
        <xdr:cNvPr id="437" name="楕円 436">
          <a:extLst>
            <a:ext uri="{FF2B5EF4-FFF2-40B4-BE49-F238E27FC236}">
              <a16:creationId xmlns:a16="http://schemas.microsoft.com/office/drawing/2014/main" id="{81149A0D-621D-49B7-AAEF-23207D2C47F3}"/>
            </a:ext>
          </a:extLst>
        </xdr:cNvPr>
        <xdr:cNvSpPr/>
      </xdr:nvSpPr>
      <xdr:spPr>
        <a:xfrm>
          <a:off x="127635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83820</xdr:rowOff>
    </xdr:from>
    <xdr:to>
      <xdr:col>71</xdr:col>
      <xdr:colOff>177800</xdr:colOff>
      <xdr:row>39</xdr:row>
      <xdr:rowOff>121920</xdr:rowOff>
    </xdr:to>
    <xdr:cxnSp macro="">
      <xdr:nvCxnSpPr>
        <xdr:cNvPr id="438" name="直線コネクタ 437">
          <a:extLst>
            <a:ext uri="{FF2B5EF4-FFF2-40B4-BE49-F238E27FC236}">
              <a16:creationId xmlns:a16="http://schemas.microsoft.com/office/drawing/2014/main" id="{5F1DA98D-0485-4584-8A8C-6F697B83CA28}"/>
            </a:ext>
          </a:extLst>
        </xdr:cNvPr>
        <xdr:cNvCxnSpPr/>
      </xdr:nvCxnSpPr>
      <xdr:spPr>
        <a:xfrm>
          <a:off x="12814300" y="67703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124477</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6A199D02-8210-4560-B136-05AE89D7D697}"/>
            </a:ext>
          </a:extLst>
        </xdr:cNvPr>
        <xdr:cNvSpPr txBox="1"/>
      </xdr:nvSpPr>
      <xdr:spPr>
        <a:xfrm>
          <a:off x="15266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FDD0ECF8-FF35-4169-B247-92A51A126C31}"/>
            </a:ext>
          </a:extLst>
        </xdr:cNvPr>
        <xdr:cNvSpPr txBox="1"/>
      </xdr:nvSpPr>
      <xdr:spPr>
        <a:xfrm>
          <a:off x="14389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113047</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DFC3C0EF-6113-4979-AC6E-F451538A10BF}"/>
            </a:ext>
          </a:extLst>
        </xdr:cNvPr>
        <xdr:cNvSpPr txBox="1"/>
      </xdr:nvSpPr>
      <xdr:spPr>
        <a:xfrm>
          <a:off x="13500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59707</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36C59043-CFD1-4819-B55F-433844FDBF65}"/>
            </a:ext>
          </a:extLst>
        </xdr:cNvPr>
        <xdr:cNvSpPr txBox="1"/>
      </xdr:nvSpPr>
      <xdr:spPr>
        <a:xfrm>
          <a:off x="12611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131462</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0CA569CC-67B1-4C58-960C-DDFB7D073948}"/>
            </a:ext>
          </a:extLst>
        </xdr:cNvPr>
        <xdr:cNvSpPr txBox="1"/>
      </xdr:nvSpPr>
      <xdr:spPr>
        <a:xfrm>
          <a:off x="15266044" y="681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131462</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1B70C1AF-7841-4B2C-872F-28EE1706277D}"/>
            </a:ext>
          </a:extLst>
        </xdr:cNvPr>
        <xdr:cNvSpPr txBox="1"/>
      </xdr:nvSpPr>
      <xdr:spPr>
        <a:xfrm>
          <a:off x="14389744" y="681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163847</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64FB7306-A355-4810-B10A-18065BF2DFE3}"/>
            </a:ext>
          </a:extLst>
        </xdr:cNvPr>
        <xdr:cNvSpPr txBox="1"/>
      </xdr:nvSpPr>
      <xdr:spPr>
        <a:xfrm>
          <a:off x="135007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125747</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168BEB21-14B9-4D19-B3F8-9507B986BDB5}"/>
            </a:ext>
          </a:extLst>
        </xdr:cNvPr>
        <xdr:cNvSpPr txBox="1"/>
      </xdr:nvSpPr>
      <xdr:spPr>
        <a:xfrm>
          <a:off x="12611744" y="681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C5248B73-05E9-4723-A31F-7DB2468A6E9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24CA8A6F-CA1D-43CC-9D68-334E2C82C67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FDAA49A6-9BB8-43A2-8440-7DA7285CC9D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87B1647F-7306-4055-B368-09A9C449E77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C952CD7C-27E8-4363-B051-9B5A455C782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7F6D02E3-9D3E-4A8C-B0D2-9533AE21CBC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74C3A5D0-2C65-4A93-BE46-132406C23EB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EE1055A8-8BB4-41EB-9CEF-40546673CDB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896CE5ED-1AD6-4E10-B13A-C0DEA5D53BE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2991E324-54AD-4A9C-907D-929A186B630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7" name="直線コネクタ 456">
          <a:extLst>
            <a:ext uri="{FF2B5EF4-FFF2-40B4-BE49-F238E27FC236}">
              <a16:creationId xmlns:a16="http://schemas.microsoft.com/office/drawing/2014/main" id="{316220FB-9EA6-4F48-8276-E8C6488546E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8" name="テキスト ボックス 457">
          <a:extLst>
            <a:ext uri="{FF2B5EF4-FFF2-40B4-BE49-F238E27FC236}">
              <a16:creationId xmlns:a16="http://schemas.microsoft.com/office/drawing/2014/main" id="{47E16AF4-331B-4441-8E90-469CCFC428C6}"/>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9" name="直線コネクタ 458">
          <a:extLst>
            <a:ext uri="{FF2B5EF4-FFF2-40B4-BE49-F238E27FC236}">
              <a16:creationId xmlns:a16="http://schemas.microsoft.com/office/drawing/2014/main" id="{600FC4A3-851C-4407-80D8-93F960BD92E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0" name="テキスト ボックス 459">
          <a:extLst>
            <a:ext uri="{FF2B5EF4-FFF2-40B4-BE49-F238E27FC236}">
              <a16:creationId xmlns:a16="http://schemas.microsoft.com/office/drawing/2014/main" id="{73DC1C7A-7901-4010-9DEC-EA5CD31D2184}"/>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1" name="直線コネクタ 460">
          <a:extLst>
            <a:ext uri="{FF2B5EF4-FFF2-40B4-BE49-F238E27FC236}">
              <a16:creationId xmlns:a16="http://schemas.microsoft.com/office/drawing/2014/main" id="{BB41871B-BD0C-4FAA-858D-A5ACA9BCB9A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2" name="テキスト ボックス 461">
          <a:extLst>
            <a:ext uri="{FF2B5EF4-FFF2-40B4-BE49-F238E27FC236}">
              <a16:creationId xmlns:a16="http://schemas.microsoft.com/office/drawing/2014/main" id="{4E6D04AE-3AD7-4421-AC03-BEE288142A3F}"/>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3" name="直線コネクタ 462">
          <a:extLst>
            <a:ext uri="{FF2B5EF4-FFF2-40B4-BE49-F238E27FC236}">
              <a16:creationId xmlns:a16="http://schemas.microsoft.com/office/drawing/2014/main" id="{ECB79014-ECAC-42FE-9A08-2B99C8A89B7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4" name="テキスト ボックス 463">
          <a:extLst>
            <a:ext uri="{FF2B5EF4-FFF2-40B4-BE49-F238E27FC236}">
              <a16:creationId xmlns:a16="http://schemas.microsoft.com/office/drawing/2014/main" id="{EA32BC65-9A3E-43AB-AD28-04D8BCFAE65C}"/>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5" name="直線コネクタ 464">
          <a:extLst>
            <a:ext uri="{FF2B5EF4-FFF2-40B4-BE49-F238E27FC236}">
              <a16:creationId xmlns:a16="http://schemas.microsoft.com/office/drawing/2014/main" id="{426A4262-F923-40D6-B9B2-70619C26B59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6" name="テキスト ボックス 465">
          <a:extLst>
            <a:ext uri="{FF2B5EF4-FFF2-40B4-BE49-F238E27FC236}">
              <a16:creationId xmlns:a16="http://schemas.microsoft.com/office/drawing/2014/main" id="{1243C043-1F78-462E-A894-44CC2EB50B6D}"/>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a:extLst>
            <a:ext uri="{FF2B5EF4-FFF2-40B4-BE49-F238E27FC236}">
              <a16:creationId xmlns:a16="http://schemas.microsoft.com/office/drawing/2014/main" id="{BDB0C449-463D-4D8A-89D2-49BF1CC7A1A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a:extLst>
            <a:ext uri="{FF2B5EF4-FFF2-40B4-BE49-F238E27FC236}">
              <a16:creationId xmlns:a16="http://schemas.microsoft.com/office/drawing/2014/main" id="{F7F49F84-D519-4BBD-A51F-D60A4FD2933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a:extLst>
            <a:ext uri="{FF2B5EF4-FFF2-40B4-BE49-F238E27FC236}">
              <a16:creationId xmlns:a16="http://schemas.microsoft.com/office/drawing/2014/main" id="{B0AA5DCE-0581-4C2E-91E1-DC70940972D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470" name="直線コネクタ 469">
          <a:extLst>
            <a:ext uri="{FF2B5EF4-FFF2-40B4-BE49-F238E27FC236}">
              <a16:creationId xmlns:a16="http://schemas.microsoft.com/office/drawing/2014/main" id="{EEABC385-6796-4E23-AF20-4F0717D1760F}"/>
            </a:ext>
          </a:extLst>
        </xdr:cNvPr>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471" name="【認定こども園・幼稚園・保育所】&#10;一人当たり面積最小値テキスト">
          <a:extLst>
            <a:ext uri="{FF2B5EF4-FFF2-40B4-BE49-F238E27FC236}">
              <a16:creationId xmlns:a16="http://schemas.microsoft.com/office/drawing/2014/main" id="{2DF19742-3700-441F-AB1E-5F8DC17CE9C5}"/>
            </a:ext>
          </a:extLst>
        </xdr:cNvPr>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472" name="直線コネクタ 471">
          <a:extLst>
            <a:ext uri="{FF2B5EF4-FFF2-40B4-BE49-F238E27FC236}">
              <a16:creationId xmlns:a16="http://schemas.microsoft.com/office/drawing/2014/main" id="{45B35DB0-667D-4D97-8F7E-42FB7F3E6078}"/>
            </a:ext>
          </a:extLst>
        </xdr:cNvPr>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473" name="【認定こども園・幼稚園・保育所】&#10;一人当たり面積最大値テキスト">
          <a:extLst>
            <a:ext uri="{FF2B5EF4-FFF2-40B4-BE49-F238E27FC236}">
              <a16:creationId xmlns:a16="http://schemas.microsoft.com/office/drawing/2014/main" id="{BCDC6587-E8F0-41A1-A99F-58ADDCC51CEC}"/>
            </a:ext>
          </a:extLst>
        </xdr:cNvPr>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474" name="直線コネクタ 473">
          <a:extLst>
            <a:ext uri="{FF2B5EF4-FFF2-40B4-BE49-F238E27FC236}">
              <a16:creationId xmlns:a16="http://schemas.microsoft.com/office/drawing/2014/main" id="{20E638D4-76BF-4AA5-BD6B-811A1FB4D4E2}"/>
            </a:ext>
          </a:extLst>
        </xdr:cNvPr>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62247</xdr:rowOff>
    </xdr:from>
    <xdr:ext cx="469744" cy="259045"/>
    <xdr:sp macro="" textlink="">
      <xdr:nvSpPr>
        <xdr:cNvPr id="475" name="【認定こども園・幼稚園・保育所】&#10;一人当たり面積平均値テキスト">
          <a:extLst>
            <a:ext uri="{FF2B5EF4-FFF2-40B4-BE49-F238E27FC236}">
              <a16:creationId xmlns:a16="http://schemas.microsoft.com/office/drawing/2014/main" id="{D35854D6-AA44-4B9B-A0CA-BD0C03D39703}"/>
            </a:ext>
          </a:extLst>
        </xdr:cNvPr>
        <xdr:cNvSpPr txBox="1"/>
      </xdr:nvSpPr>
      <xdr:spPr>
        <a:xfrm>
          <a:off x="22199600" y="6748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476" name="フローチャート: 判断 475">
          <a:extLst>
            <a:ext uri="{FF2B5EF4-FFF2-40B4-BE49-F238E27FC236}">
              <a16:creationId xmlns:a16="http://schemas.microsoft.com/office/drawing/2014/main" id="{7EE5F24D-8A8B-4420-A63D-41D3FD93B577}"/>
            </a:ext>
          </a:extLst>
        </xdr:cNvPr>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477" name="フローチャート: 判断 476">
          <a:extLst>
            <a:ext uri="{FF2B5EF4-FFF2-40B4-BE49-F238E27FC236}">
              <a16:creationId xmlns:a16="http://schemas.microsoft.com/office/drawing/2014/main" id="{6C3F0105-0206-419A-B3C2-57526C2FFEDA}"/>
            </a:ext>
          </a:extLst>
        </xdr:cNvPr>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478" name="フローチャート: 判断 477">
          <a:extLst>
            <a:ext uri="{FF2B5EF4-FFF2-40B4-BE49-F238E27FC236}">
              <a16:creationId xmlns:a16="http://schemas.microsoft.com/office/drawing/2014/main" id="{1F4758B6-1CCA-44BD-A3C5-4970760F63E2}"/>
            </a:ext>
          </a:extLst>
        </xdr:cNvPr>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479" name="フローチャート: 判断 478">
          <a:extLst>
            <a:ext uri="{FF2B5EF4-FFF2-40B4-BE49-F238E27FC236}">
              <a16:creationId xmlns:a16="http://schemas.microsoft.com/office/drawing/2014/main" id="{44D2B7B0-7308-4E81-A5CB-CE57DB24B41E}"/>
            </a:ext>
          </a:extLst>
        </xdr:cNvPr>
        <xdr:cNvSpPr/>
      </xdr:nvSpPr>
      <xdr:spPr>
        <a:xfrm>
          <a:off x="19494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480" name="フローチャート: 判断 479">
          <a:extLst>
            <a:ext uri="{FF2B5EF4-FFF2-40B4-BE49-F238E27FC236}">
              <a16:creationId xmlns:a16="http://schemas.microsoft.com/office/drawing/2014/main" id="{81EA7B07-2D06-49A1-BC99-1A821DA23414}"/>
            </a:ext>
          </a:extLst>
        </xdr:cNvPr>
        <xdr:cNvSpPr/>
      </xdr:nvSpPr>
      <xdr:spPr>
        <a:xfrm>
          <a:off x="18605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7685621D-1C19-41D0-9C60-7196E7A2715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D87FFF48-B016-4D36-A3BD-FE4454ED8D3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B0574B5A-B6CB-44B7-8988-3D6D269848B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DE015FC4-932E-48CE-925B-D34F1A4CBEE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7D3E4C52-8DB9-4479-8241-126ED1007CE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486" name="楕円 485">
          <a:extLst>
            <a:ext uri="{FF2B5EF4-FFF2-40B4-BE49-F238E27FC236}">
              <a16:creationId xmlns:a16="http://schemas.microsoft.com/office/drawing/2014/main" id="{5EE07ECB-492D-4071-8643-2B8E5CF6C93B}"/>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16527</xdr:rowOff>
    </xdr:from>
    <xdr:ext cx="469744" cy="259045"/>
    <xdr:sp macro="" textlink="">
      <xdr:nvSpPr>
        <xdr:cNvPr id="487" name="【認定こども園・幼稚園・保育所】&#10;一人当たり面積該当値テキスト">
          <a:extLst>
            <a:ext uri="{FF2B5EF4-FFF2-40B4-BE49-F238E27FC236}">
              <a16:creationId xmlns:a16="http://schemas.microsoft.com/office/drawing/2014/main" id="{709B9766-B316-48BB-9DF5-4DE70BFB7C4E}"/>
            </a:ext>
          </a:extLst>
        </xdr:cNvPr>
        <xdr:cNvSpPr txBox="1"/>
      </xdr:nvSpPr>
      <xdr:spPr>
        <a:xfrm>
          <a:off x="22199600" y="653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8890</xdr:rowOff>
    </xdr:from>
    <xdr:to>
      <xdr:col>112</xdr:col>
      <xdr:colOff>38100</xdr:colOff>
      <xdr:row>39</xdr:row>
      <xdr:rowOff>110490</xdr:rowOff>
    </xdr:to>
    <xdr:sp macro="" textlink="">
      <xdr:nvSpPr>
        <xdr:cNvPr id="488" name="楕円 487">
          <a:extLst>
            <a:ext uri="{FF2B5EF4-FFF2-40B4-BE49-F238E27FC236}">
              <a16:creationId xmlns:a16="http://schemas.microsoft.com/office/drawing/2014/main" id="{3260307F-E7A5-49A5-8C49-FB5C2EAA973C}"/>
            </a:ext>
          </a:extLst>
        </xdr:cNvPr>
        <xdr:cNvSpPr/>
      </xdr:nvSpPr>
      <xdr:spPr>
        <a:xfrm>
          <a:off x="21272500" y="66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44450</xdr:rowOff>
    </xdr:from>
    <xdr:to>
      <xdr:col>116</xdr:col>
      <xdr:colOff>63500</xdr:colOff>
      <xdr:row>39</xdr:row>
      <xdr:rowOff>59690</xdr:rowOff>
    </xdr:to>
    <xdr:cxnSp macro="">
      <xdr:nvCxnSpPr>
        <xdr:cNvPr id="489" name="直線コネクタ 488">
          <a:extLst>
            <a:ext uri="{FF2B5EF4-FFF2-40B4-BE49-F238E27FC236}">
              <a16:creationId xmlns:a16="http://schemas.microsoft.com/office/drawing/2014/main" id="{B2A67FFC-E485-4C1F-8211-44EF129D44FD}"/>
            </a:ext>
          </a:extLst>
        </xdr:cNvPr>
        <xdr:cNvCxnSpPr/>
      </xdr:nvCxnSpPr>
      <xdr:spPr>
        <a:xfrm flipV="1">
          <a:off x="21323300" y="67310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24130</xdr:rowOff>
    </xdr:from>
    <xdr:to>
      <xdr:col>107</xdr:col>
      <xdr:colOff>101600</xdr:colOff>
      <xdr:row>39</xdr:row>
      <xdr:rowOff>125730</xdr:rowOff>
    </xdr:to>
    <xdr:sp macro="" textlink="">
      <xdr:nvSpPr>
        <xdr:cNvPr id="490" name="楕円 489">
          <a:extLst>
            <a:ext uri="{FF2B5EF4-FFF2-40B4-BE49-F238E27FC236}">
              <a16:creationId xmlns:a16="http://schemas.microsoft.com/office/drawing/2014/main" id="{5E3C0BF3-9EA8-4914-A41F-528EC8F5CDB9}"/>
            </a:ext>
          </a:extLst>
        </xdr:cNvPr>
        <xdr:cNvSpPr/>
      </xdr:nvSpPr>
      <xdr:spPr>
        <a:xfrm>
          <a:off x="20383500" y="671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59690</xdr:rowOff>
    </xdr:from>
    <xdr:to>
      <xdr:col>111</xdr:col>
      <xdr:colOff>177800</xdr:colOff>
      <xdr:row>39</xdr:row>
      <xdr:rowOff>74930</xdr:rowOff>
    </xdr:to>
    <xdr:cxnSp macro="">
      <xdr:nvCxnSpPr>
        <xdr:cNvPr id="491" name="直線コネクタ 490">
          <a:extLst>
            <a:ext uri="{FF2B5EF4-FFF2-40B4-BE49-F238E27FC236}">
              <a16:creationId xmlns:a16="http://schemas.microsoft.com/office/drawing/2014/main" id="{902C4335-3E51-490F-AA99-0DE8D1D57A99}"/>
            </a:ext>
          </a:extLst>
        </xdr:cNvPr>
        <xdr:cNvCxnSpPr/>
      </xdr:nvCxnSpPr>
      <xdr:spPr>
        <a:xfrm flipV="1">
          <a:off x="20434300" y="6746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34290</xdr:rowOff>
    </xdr:from>
    <xdr:to>
      <xdr:col>102</xdr:col>
      <xdr:colOff>165100</xdr:colOff>
      <xdr:row>39</xdr:row>
      <xdr:rowOff>135890</xdr:rowOff>
    </xdr:to>
    <xdr:sp macro="" textlink="">
      <xdr:nvSpPr>
        <xdr:cNvPr id="492" name="楕円 491">
          <a:extLst>
            <a:ext uri="{FF2B5EF4-FFF2-40B4-BE49-F238E27FC236}">
              <a16:creationId xmlns:a16="http://schemas.microsoft.com/office/drawing/2014/main" id="{7CDA8148-6F28-4B6D-A782-90348152F25D}"/>
            </a:ext>
          </a:extLst>
        </xdr:cNvPr>
        <xdr:cNvSpPr/>
      </xdr:nvSpPr>
      <xdr:spPr>
        <a:xfrm>
          <a:off x="194945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74930</xdr:rowOff>
    </xdr:from>
    <xdr:to>
      <xdr:col>107</xdr:col>
      <xdr:colOff>50800</xdr:colOff>
      <xdr:row>39</xdr:row>
      <xdr:rowOff>85090</xdr:rowOff>
    </xdr:to>
    <xdr:cxnSp macro="">
      <xdr:nvCxnSpPr>
        <xdr:cNvPr id="493" name="直線コネクタ 492">
          <a:extLst>
            <a:ext uri="{FF2B5EF4-FFF2-40B4-BE49-F238E27FC236}">
              <a16:creationId xmlns:a16="http://schemas.microsoft.com/office/drawing/2014/main" id="{F508414E-D483-490E-BA7E-A22A61944485}"/>
            </a:ext>
          </a:extLst>
        </xdr:cNvPr>
        <xdr:cNvCxnSpPr/>
      </xdr:nvCxnSpPr>
      <xdr:spPr>
        <a:xfrm flipV="1">
          <a:off x="19545300" y="676148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48260</xdr:rowOff>
    </xdr:from>
    <xdr:to>
      <xdr:col>98</xdr:col>
      <xdr:colOff>38100</xdr:colOff>
      <xdr:row>39</xdr:row>
      <xdr:rowOff>149860</xdr:rowOff>
    </xdr:to>
    <xdr:sp macro="" textlink="">
      <xdr:nvSpPr>
        <xdr:cNvPr id="494" name="楕円 493">
          <a:extLst>
            <a:ext uri="{FF2B5EF4-FFF2-40B4-BE49-F238E27FC236}">
              <a16:creationId xmlns:a16="http://schemas.microsoft.com/office/drawing/2014/main" id="{F8FDDC40-DA4B-419D-9AE6-8B4D35AC79F0}"/>
            </a:ext>
          </a:extLst>
        </xdr:cNvPr>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85090</xdr:rowOff>
    </xdr:from>
    <xdr:to>
      <xdr:col>102</xdr:col>
      <xdr:colOff>114300</xdr:colOff>
      <xdr:row>39</xdr:row>
      <xdr:rowOff>99060</xdr:rowOff>
    </xdr:to>
    <xdr:cxnSp macro="">
      <xdr:nvCxnSpPr>
        <xdr:cNvPr id="495" name="直線コネクタ 494">
          <a:extLst>
            <a:ext uri="{FF2B5EF4-FFF2-40B4-BE49-F238E27FC236}">
              <a16:creationId xmlns:a16="http://schemas.microsoft.com/office/drawing/2014/main" id="{60D56DAA-5163-4518-963B-8EFA057B304D}"/>
            </a:ext>
          </a:extLst>
        </xdr:cNvPr>
        <xdr:cNvCxnSpPr/>
      </xdr:nvCxnSpPr>
      <xdr:spPr>
        <a:xfrm flipV="1">
          <a:off x="18656300" y="677164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7637</xdr:rowOff>
    </xdr:from>
    <xdr:ext cx="469744" cy="259045"/>
    <xdr:sp macro="" textlink="">
      <xdr:nvSpPr>
        <xdr:cNvPr id="496" name="n_1aveValue【認定こども園・幼稚園・保育所】&#10;一人当たり面積">
          <a:extLst>
            <a:ext uri="{FF2B5EF4-FFF2-40B4-BE49-F238E27FC236}">
              <a16:creationId xmlns:a16="http://schemas.microsoft.com/office/drawing/2014/main" id="{A428BCD1-B161-4960-A318-C69E29DE76EA}"/>
            </a:ext>
          </a:extLst>
        </xdr:cNvPr>
        <xdr:cNvSpPr txBox="1"/>
      </xdr:nvSpPr>
      <xdr:spPr>
        <a:xfrm>
          <a:off x="21075727"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21607</xdr:rowOff>
    </xdr:from>
    <xdr:ext cx="469744" cy="259045"/>
    <xdr:sp macro="" textlink="">
      <xdr:nvSpPr>
        <xdr:cNvPr id="497" name="n_2aveValue【認定こども園・幼稚園・保育所】&#10;一人当たり面積">
          <a:extLst>
            <a:ext uri="{FF2B5EF4-FFF2-40B4-BE49-F238E27FC236}">
              <a16:creationId xmlns:a16="http://schemas.microsoft.com/office/drawing/2014/main" id="{23BB5061-DA8E-4130-A6BA-19C267A12496}"/>
            </a:ext>
          </a:extLst>
        </xdr:cNvPr>
        <xdr:cNvSpPr txBox="1"/>
      </xdr:nvSpPr>
      <xdr:spPr>
        <a:xfrm>
          <a:off x="20199427" y="68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54627</xdr:rowOff>
    </xdr:from>
    <xdr:ext cx="469744" cy="259045"/>
    <xdr:sp macro="" textlink="">
      <xdr:nvSpPr>
        <xdr:cNvPr id="498" name="n_3aveValue【認定こども園・幼稚園・保育所】&#10;一人当たり面積">
          <a:extLst>
            <a:ext uri="{FF2B5EF4-FFF2-40B4-BE49-F238E27FC236}">
              <a16:creationId xmlns:a16="http://schemas.microsoft.com/office/drawing/2014/main" id="{51503FF6-0534-4D67-8253-34391939BE95}"/>
            </a:ext>
          </a:extLst>
        </xdr:cNvPr>
        <xdr:cNvSpPr txBox="1"/>
      </xdr:nvSpPr>
      <xdr:spPr>
        <a:xfrm>
          <a:off x="19310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33037</xdr:rowOff>
    </xdr:from>
    <xdr:ext cx="469744" cy="259045"/>
    <xdr:sp macro="" textlink="">
      <xdr:nvSpPr>
        <xdr:cNvPr id="499" name="n_4aveValue【認定こども園・幼稚園・保育所】&#10;一人当たり面積">
          <a:extLst>
            <a:ext uri="{FF2B5EF4-FFF2-40B4-BE49-F238E27FC236}">
              <a16:creationId xmlns:a16="http://schemas.microsoft.com/office/drawing/2014/main" id="{B8AE3A5D-F36D-44FF-A0BA-1B3B9AEC125A}"/>
            </a:ext>
          </a:extLst>
        </xdr:cNvPr>
        <xdr:cNvSpPr txBox="1"/>
      </xdr:nvSpPr>
      <xdr:spPr>
        <a:xfrm>
          <a:off x="18421427" y="689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127017</xdr:rowOff>
    </xdr:from>
    <xdr:ext cx="469744" cy="259045"/>
    <xdr:sp macro="" textlink="">
      <xdr:nvSpPr>
        <xdr:cNvPr id="500" name="n_1mainValue【認定こども園・幼稚園・保育所】&#10;一人当たり面積">
          <a:extLst>
            <a:ext uri="{FF2B5EF4-FFF2-40B4-BE49-F238E27FC236}">
              <a16:creationId xmlns:a16="http://schemas.microsoft.com/office/drawing/2014/main" id="{8AFCD8A3-A3F4-42DC-91A1-96C82A7D7DB6}"/>
            </a:ext>
          </a:extLst>
        </xdr:cNvPr>
        <xdr:cNvSpPr txBox="1"/>
      </xdr:nvSpPr>
      <xdr:spPr>
        <a:xfrm>
          <a:off x="21075727" y="647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142257</xdr:rowOff>
    </xdr:from>
    <xdr:ext cx="469744" cy="259045"/>
    <xdr:sp macro="" textlink="">
      <xdr:nvSpPr>
        <xdr:cNvPr id="501" name="n_2mainValue【認定こども園・幼稚園・保育所】&#10;一人当たり面積">
          <a:extLst>
            <a:ext uri="{FF2B5EF4-FFF2-40B4-BE49-F238E27FC236}">
              <a16:creationId xmlns:a16="http://schemas.microsoft.com/office/drawing/2014/main" id="{DFE32C1C-9565-4278-99A0-36615F5BA33A}"/>
            </a:ext>
          </a:extLst>
        </xdr:cNvPr>
        <xdr:cNvSpPr txBox="1"/>
      </xdr:nvSpPr>
      <xdr:spPr>
        <a:xfrm>
          <a:off x="20199427" y="648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152417</xdr:rowOff>
    </xdr:from>
    <xdr:ext cx="469744" cy="259045"/>
    <xdr:sp macro="" textlink="">
      <xdr:nvSpPr>
        <xdr:cNvPr id="502" name="n_3mainValue【認定こども園・幼稚園・保育所】&#10;一人当たり面積">
          <a:extLst>
            <a:ext uri="{FF2B5EF4-FFF2-40B4-BE49-F238E27FC236}">
              <a16:creationId xmlns:a16="http://schemas.microsoft.com/office/drawing/2014/main" id="{CEC6D8CB-623E-4902-8095-6215751CB0E8}"/>
            </a:ext>
          </a:extLst>
        </xdr:cNvPr>
        <xdr:cNvSpPr txBox="1"/>
      </xdr:nvSpPr>
      <xdr:spPr>
        <a:xfrm>
          <a:off x="19310427" y="649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166387</xdr:rowOff>
    </xdr:from>
    <xdr:ext cx="469744" cy="259045"/>
    <xdr:sp macro="" textlink="">
      <xdr:nvSpPr>
        <xdr:cNvPr id="503" name="n_4mainValue【認定こども園・幼稚園・保育所】&#10;一人当たり面積">
          <a:extLst>
            <a:ext uri="{FF2B5EF4-FFF2-40B4-BE49-F238E27FC236}">
              <a16:creationId xmlns:a16="http://schemas.microsoft.com/office/drawing/2014/main" id="{B868CD76-43B8-4A3E-BC00-3644555D0006}"/>
            </a:ext>
          </a:extLst>
        </xdr:cNvPr>
        <xdr:cNvSpPr txBox="1"/>
      </xdr:nvSpPr>
      <xdr:spPr>
        <a:xfrm>
          <a:off x="18421427"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5F40CAAB-2DC3-40E9-A984-0EDDA943419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7502164E-ED89-4489-9079-78986A667F9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02B75D07-AC18-4F63-B8A9-A2B58F222FF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D2ED6DD9-5613-4D9A-856B-E07C9948B5C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6D68B779-0B88-4555-8E2A-BF7FF373BF5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1C156129-0F0A-4A05-8385-AE7AD746BF5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3FD5B6BF-2A0C-4AD1-A6BE-18099965D6A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34C913FB-7190-483E-8789-1AC43D419AA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a:extLst>
            <a:ext uri="{FF2B5EF4-FFF2-40B4-BE49-F238E27FC236}">
              <a16:creationId xmlns:a16="http://schemas.microsoft.com/office/drawing/2014/main" id="{7B2EC365-C078-495D-AA39-8092128596E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85377FFE-00BB-4C39-BC6F-3F2D016D242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a:extLst>
            <a:ext uri="{FF2B5EF4-FFF2-40B4-BE49-F238E27FC236}">
              <a16:creationId xmlns:a16="http://schemas.microsoft.com/office/drawing/2014/main" id="{514D8065-19E7-499A-A18C-65F00B618CE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5" name="直線コネクタ 514">
          <a:extLst>
            <a:ext uri="{FF2B5EF4-FFF2-40B4-BE49-F238E27FC236}">
              <a16:creationId xmlns:a16="http://schemas.microsoft.com/office/drawing/2014/main" id="{315A92EF-27D5-4EA5-89DC-18A1E19DB53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6" name="テキスト ボックス 515">
          <a:extLst>
            <a:ext uri="{FF2B5EF4-FFF2-40B4-BE49-F238E27FC236}">
              <a16:creationId xmlns:a16="http://schemas.microsoft.com/office/drawing/2014/main" id="{71823BBD-DD3E-446B-9413-A19F462C3DB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7" name="直線コネクタ 516">
          <a:extLst>
            <a:ext uri="{FF2B5EF4-FFF2-40B4-BE49-F238E27FC236}">
              <a16:creationId xmlns:a16="http://schemas.microsoft.com/office/drawing/2014/main" id="{331E921A-51BC-4C66-89ED-9A2F3767955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8" name="テキスト ボックス 517">
          <a:extLst>
            <a:ext uri="{FF2B5EF4-FFF2-40B4-BE49-F238E27FC236}">
              <a16:creationId xmlns:a16="http://schemas.microsoft.com/office/drawing/2014/main" id="{C7AA404F-1294-49E9-A270-008A7E249CE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9" name="直線コネクタ 518">
          <a:extLst>
            <a:ext uri="{FF2B5EF4-FFF2-40B4-BE49-F238E27FC236}">
              <a16:creationId xmlns:a16="http://schemas.microsoft.com/office/drawing/2014/main" id="{826E90F6-9D5D-459F-99E5-D6CACCCD1FC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0" name="テキスト ボックス 519">
          <a:extLst>
            <a:ext uri="{FF2B5EF4-FFF2-40B4-BE49-F238E27FC236}">
              <a16:creationId xmlns:a16="http://schemas.microsoft.com/office/drawing/2014/main" id="{D0189DAF-93E7-4ACA-B55C-FA5DC09289C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1" name="直線コネクタ 520">
          <a:extLst>
            <a:ext uri="{FF2B5EF4-FFF2-40B4-BE49-F238E27FC236}">
              <a16:creationId xmlns:a16="http://schemas.microsoft.com/office/drawing/2014/main" id="{BB77CB43-04FB-4DFD-9105-7CA65C07CB6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2" name="テキスト ボックス 521">
          <a:extLst>
            <a:ext uri="{FF2B5EF4-FFF2-40B4-BE49-F238E27FC236}">
              <a16:creationId xmlns:a16="http://schemas.microsoft.com/office/drawing/2014/main" id="{46C7F612-40E0-43F9-A275-13CB1DAA21C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3" name="直線コネクタ 522">
          <a:extLst>
            <a:ext uri="{FF2B5EF4-FFF2-40B4-BE49-F238E27FC236}">
              <a16:creationId xmlns:a16="http://schemas.microsoft.com/office/drawing/2014/main" id="{925F68B7-E9D4-450B-BF01-B650A748351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4" name="テキスト ボックス 523">
          <a:extLst>
            <a:ext uri="{FF2B5EF4-FFF2-40B4-BE49-F238E27FC236}">
              <a16:creationId xmlns:a16="http://schemas.microsoft.com/office/drawing/2014/main" id="{E4F198A6-DC68-4535-BE0A-81CC15B0227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FCEEA6A9-D045-44B7-AFEE-2023A4DA7D5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6" name="テキスト ボックス 525">
          <a:extLst>
            <a:ext uri="{FF2B5EF4-FFF2-40B4-BE49-F238E27FC236}">
              <a16:creationId xmlns:a16="http://schemas.microsoft.com/office/drawing/2014/main" id="{4FA6F57A-4DCC-4EC1-8BC5-410555823E7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20643915-0C17-4EB4-A7D3-7DEE6C91D35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528" name="直線コネクタ 527">
          <a:extLst>
            <a:ext uri="{FF2B5EF4-FFF2-40B4-BE49-F238E27FC236}">
              <a16:creationId xmlns:a16="http://schemas.microsoft.com/office/drawing/2014/main" id="{57B3D1F7-166E-450A-A875-8DFD9F1F93C1}"/>
            </a:ext>
          </a:extLst>
        </xdr:cNvPr>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B85C9D6F-AD81-4B99-AC3A-E934C36A8222}"/>
            </a:ext>
          </a:extLst>
        </xdr:cNvPr>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530" name="直線コネクタ 529">
          <a:extLst>
            <a:ext uri="{FF2B5EF4-FFF2-40B4-BE49-F238E27FC236}">
              <a16:creationId xmlns:a16="http://schemas.microsoft.com/office/drawing/2014/main" id="{111FAB97-2621-49D7-8046-99F03EB227E2}"/>
            </a:ext>
          </a:extLst>
        </xdr:cNvPr>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80298C10-2869-4531-801F-290AA5373283}"/>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32" name="直線コネクタ 531">
          <a:extLst>
            <a:ext uri="{FF2B5EF4-FFF2-40B4-BE49-F238E27FC236}">
              <a16:creationId xmlns:a16="http://schemas.microsoft.com/office/drawing/2014/main" id="{CC39AC20-91F8-4B43-894A-F5A84DDD9301}"/>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53992</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6E4720C3-11B1-4A33-9447-5B60F69963C5}"/>
            </a:ext>
          </a:extLst>
        </xdr:cNvPr>
        <xdr:cNvSpPr txBox="1"/>
      </xdr:nvSpPr>
      <xdr:spPr>
        <a:xfrm>
          <a:off x="16357600" y="1016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34" name="フローチャート: 判断 533">
          <a:extLst>
            <a:ext uri="{FF2B5EF4-FFF2-40B4-BE49-F238E27FC236}">
              <a16:creationId xmlns:a16="http://schemas.microsoft.com/office/drawing/2014/main" id="{38E3F6EA-8314-4DDD-A51A-9B7B2C552B31}"/>
            </a:ext>
          </a:extLst>
        </xdr:cNvPr>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535" name="フローチャート: 判断 534">
          <a:extLst>
            <a:ext uri="{FF2B5EF4-FFF2-40B4-BE49-F238E27FC236}">
              <a16:creationId xmlns:a16="http://schemas.microsoft.com/office/drawing/2014/main" id="{662742C5-8258-4C7E-A61B-BE444CE75AAE}"/>
            </a:ext>
          </a:extLst>
        </xdr:cNvPr>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36" name="フローチャート: 判断 535">
          <a:extLst>
            <a:ext uri="{FF2B5EF4-FFF2-40B4-BE49-F238E27FC236}">
              <a16:creationId xmlns:a16="http://schemas.microsoft.com/office/drawing/2014/main" id="{2D5432E3-D859-469D-9666-5D84646AB56A}"/>
            </a:ext>
          </a:extLst>
        </xdr:cNvPr>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37" name="フローチャート: 判断 536">
          <a:extLst>
            <a:ext uri="{FF2B5EF4-FFF2-40B4-BE49-F238E27FC236}">
              <a16:creationId xmlns:a16="http://schemas.microsoft.com/office/drawing/2014/main" id="{379A7A01-1E9A-4D67-8427-368A3F1AA6EF}"/>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538" name="フローチャート: 判断 537">
          <a:extLst>
            <a:ext uri="{FF2B5EF4-FFF2-40B4-BE49-F238E27FC236}">
              <a16:creationId xmlns:a16="http://schemas.microsoft.com/office/drawing/2014/main" id="{97D5A220-C67D-457E-9483-2052B1632B59}"/>
            </a:ext>
          </a:extLst>
        </xdr:cNvPr>
        <xdr:cNvSpPr/>
      </xdr:nvSpPr>
      <xdr:spPr>
        <a:xfrm>
          <a:off x="12763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30A913C-EAA1-458B-9912-184E9434D3C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919F9CED-877A-4CF1-B7A6-86157C755DD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5B312218-71EF-4802-82F5-1B5EF22AF74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514A0D9C-C0C7-4C82-9E16-EFE61110476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42F3249B-3FE2-4845-9F72-EBCFE62E463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74930</xdr:rowOff>
    </xdr:from>
    <xdr:to>
      <xdr:col>85</xdr:col>
      <xdr:colOff>177800</xdr:colOff>
      <xdr:row>61</xdr:row>
      <xdr:rowOff>5080</xdr:rowOff>
    </xdr:to>
    <xdr:sp macro="" textlink="">
      <xdr:nvSpPr>
        <xdr:cNvPr id="544" name="楕円 543">
          <a:extLst>
            <a:ext uri="{FF2B5EF4-FFF2-40B4-BE49-F238E27FC236}">
              <a16:creationId xmlns:a16="http://schemas.microsoft.com/office/drawing/2014/main" id="{11205E48-7CEE-4043-A55E-0996BCBCED31}"/>
            </a:ext>
          </a:extLst>
        </xdr:cNvPr>
        <xdr:cNvSpPr/>
      </xdr:nvSpPr>
      <xdr:spPr>
        <a:xfrm>
          <a:off x="162687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53357</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16772265-B1A5-43C1-9C9D-078FA079BC2C}"/>
            </a:ext>
          </a:extLst>
        </xdr:cNvPr>
        <xdr:cNvSpPr txBox="1"/>
      </xdr:nvSpPr>
      <xdr:spPr>
        <a:xfrm>
          <a:off x="16357600"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168275</xdr:rowOff>
    </xdr:from>
    <xdr:to>
      <xdr:col>81</xdr:col>
      <xdr:colOff>101600</xdr:colOff>
      <xdr:row>60</xdr:row>
      <xdr:rowOff>98425</xdr:rowOff>
    </xdr:to>
    <xdr:sp macro="" textlink="">
      <xdr:nvSpPr>
        <xdr:cNvPr id="546" name="楕円 545">
          <a:extLst>
            <a:ext uri="{FF2B5EF4-FFF2-40B4-BE49-F238E27FC236}">
              <a16:creationId xmlns:a16="http://schemas.microsoft.com/office/drawing/2014/main" id="{B5C959C6-75A8-431F-9010-ED89ADCF32B8}"/>
            </a:ext>
          </a:extLst>
        </xdr:cNvPr>
        <xdr:cNvSpPr/>
      </xdr:nvSpPr>
      <xdr:spPr>
        <a:xfrm>
          <a:off x="15430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47625</xdr:rowOff>
    </xdr:from>
    <xdr:to>
      <xdr:col>85</xdr:col>
      <xdr:colOff>127000</xdr:colOff>
      <xdr:row>60</xdr:row>
      <xdr:rowOff>125730</xdr:rowOff>
    </xdr:to>
    <xdr:cxnSp macro="">
      <xdr:nvCxnSpPr>
        <xdr:cNvPr id="547" name="直線コネクタ 546">
          <a:extLst>
            <a:ext uri="{FF2B5EF4-FFF2-40B4-BE49-F238E27FC236}">
              <a16:creationId xmlns:a16="http://schemas.microsoft.com/office/drawing/2014/main" id="{91D3C939-B63C-4AA2-AAB1-0428F90A9F18}"/>
            </a:ext>
          </a:extLst>
        </xdr:cNvPr>
        <xdr:cNvCxnSpPr/>
      </xdr:nvCxnSpPr>
      <xdr:spPr>
        <a:xfrm>
          <a:off x="15481300" y="10334625"/>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168275</xdr:rowOff>
    </xdr:from>
    <xdr:to>
      <xdr:col>76</xdr:col>
      <xdr:colOff>165100</xdr:colOff>
      <xdr:row>60</xdr:row>
      <xdr:rowOff>98425</xdr:rowOff>
    </xdr:to>
    <xdr:sp macro="" textlink="">
      <xdr:nvSpPr>
        <xdr:cNvPr id="548" name="楕円 547">
          <a:extLst>
            <a:ext uri="{FF2B5EF4-FFF2-40B4-BE49-F238E27FC236}">
              <a16:creationId xmlns:a16="http://schemas.microsoft.com/office/drawing/2014/main" id="{5DD9E413-F8BB-4144-9F4B-764B90BFD5A5}"/>
            </a:ext>
          </a:extLst>
        </xdr:cNvPr>
        <xdr:cNvSpPr/>
      </xdr:nvSpPr>
      <xdr:spPr>
        <a:xfrm>
          <a:off x="14541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47625</xdr:rowOff>
    </xdr:from>
    <xdr:to>
      <xdr:col>81</xdr:col>
      <xdr:colOff>50800</xdr:colOff>
      <xdr:row>60</xdr:row>
      <xdr:rowOff>47625</xdr:rowOff>
    </xdr:to>
    <xdr:cxnSp macro="">
      <xdr:nvCxnSpPr>
        <xdr:cNvPr id="549" name="直線コネクタ 548">
          <a:extLst>
            <a:ext uri="{FF2B5EF4-FFF2-40B4-BE49-F238E27FC236}">
              <a16:creationId xmlns:a16="http://schemas.microsoft.com/office/drawing/2014/main" id="{8A0E8C96-A405-48D5-A3E6-46805B93B314}"/>
            </a:ext>
          </a:extLst>
        </xdr:cNvPr>
        <xdr:cNvCxnSpPr/>
      </xdr:nvCxnSpPr>
      <xdr:spPr>
        <a:xfrm>
          <a:off x="14592300" y="10334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143510</xdr:rowOff>
    </xdr:from>
    <xdr:to>
      <xdr:col>72</xdr:col>
      <xdr:colOff>38100</xdr:colOff>
      <xdr:row>60</xdr:row>
      <xdr:rowOff>73660</xdr:rowOff>
    </xdr:to>
    <xdr:sp macro="" textlink="">
      <xdr:nvSpPr>
        <xdr:cNvPr id="550" name="楕円 549">
          <a:extLst>
            <a:ext uri="{FF2B5EF4-FFF2-40B4-BE49-F238E27FC236}">
              <a16:creationId xmlns:a16="http://schemas.microsoft.com/office/drawing/2014/main" id="{68A93059-6F05-45E1-8970-6C13267F7513}"/>
            </a:ext>
          </a:extLst>
        </xdr:cNvPr>
        <xdr:cNvSpPr/>
      </xdr:nvSpPr>
      <xdr:spPr>
        <a:xfrm>
          <a:off x="13652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22860</xdr:rowOff>
    </xdr:from>
    <xdr:to>
      <xdr:col>76</xdr:col>
      <xdr:colOff>114300</xdr:colOff>
      <xdr:row>60</xdr:row>
      <xdr:rowOff>47625</xdr:rowOff>
    </xdr:to>
    <xdr:cxnSp macro="">
      <xdr:nvCxnSpPr>
        <xdr:cNvPr id="551" name="直線コネクタ 550">
          <a:extLst>
            <a:ext uri="{FF2B5EF4-FFF2-40B4-BE49-F238E27FC236}">
              <a16:creationId xmlns:a16="http://schemas.microsoft.com/office/drawing/2014/main" id="{2C36174C-3381-458F-8BE8-C79C5EB55557}"/>
            </a:ext>
          </a:extLst>
        </xdr:cNvPr>
        <xdr:cNvCxnSpPr/>
      </xdr:nvCxnSpPr>
      <xdr:spPr>
        <a:xfrm>
          <a:off x="13703300" y="1030986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122555</xdr:rowOff>
    </xdr:from>
    <xdr:to>
      <xdr:col>67</xdr:col>
      <xdr:colOff>101600</xdr:colOff>
      <xdr:row>60</xdr:row>
      <xdr:rowOff>52705</xdr:rowOff>
    </xdr:to>
    <xdr:sp macro="" textlink="">
      <xdr:nvSpPr>
        <xdr:cNvPr id="552" name="楕円 551">
          <a:extLst>
            <a:ext uri="{FF2B5EF4-FFF2-40B4-BE49-F238E27FC236}">
              <a16:creationId xmlns:a16="http://schemas.microsoft.com/office/drawing/2014/main" id="{491FCA4F-4029-41E0-B964-5F4C3DD8FEC0}"/>
            </a:ext>
          </a:extLst>
        </xdr:cNvPr>
        <xdr:cNvSpPr/>
      </xdr:nvSpPr>
      <xdr:spPr>
        <a:xfrm>
          <a:off x="12763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1905</xdr:rowOff>
    </xdr:from>
    <xdr:to>
      <xdr:col>71</xdr:col>
      <xdr:colOff>177800</xdr:colOff>
      <xdr:row>60</xdr:row>
      <xdr:rowOff>22860</xdr:rowOff>
    </xdr:to>
    <xdr:cxnSp macro="">
      <xdr:nvCxnSpPr>
        <xdr:cNvPr id="553" name="直線コネクタ 552">
          <a:extLst>
            <a:ext uri="{FF2B5EF4-FFF2-40B4-BE49-F238E27FC236}">
              <a16:creationId xmlns:a16="http://schemas.microsoft.com/office/drawing/2014/main" id="{69EC2BF1-EF85-42F6-BC40-FF06529F4D81}"/>
            </a:ext>
          </a:extLst>
        </xdr:cNvPr>
        <xdr:cNvCxnSpPr/>
      </xdr:nvCxnSpPr>
      <xdr:spPr>
        <a:xfrm>
          <a:off x="12814300" y="1028890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107332</xdr:rowOff>
    </xdr:from>
    <xdr:ext cx="405111" cy="259045"/>
    <xdr:sp macro="" textlink="">
      <xdr:nvSpPr>
        <xdr:cNvPr id="554" name="n_1aveValue【学校施設】&#10;有形固定資産減価償却率">
          <a:extLst>
            <a:ext uri="{FF2B5EF4-FFF2-40B4-BE49-F238E27FC236}">
              <a16:creationId xmlns:a16="http://schemas.microsoft.com/office/drawing/2014/main" id="{371F91E6-F8AC-46D6-817D-7CE8FA3D28B3}"/>
            </a:ext>
          </a:extLst>
        </xdr:cNvPr>
        <xdr:cNvSpPr txBox="1"/>
      </xdr:nvSpPr>
      <xdr:spPr>
        <a:xfrm>
          <a:off x="152660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555" name="n_2aveValue【学校施設】&#10;有形固定資産減価償却率">
          <a:extLst>
            <a:ext uri="{FF2B5EF4-FFF2-40B4-BE49-F238E27FC236}">
              <a16:creationId xmlns:a16="http://schemas.microsoft.com/office/drawing/2014/main" id="{05ED5098-C9F9-4E60-8D2F-E200E6E08400}"/>
            </a:ext>
          </a:extLst>
        </xdr:cNvPr>
        <xdr:cNvSpPr txBox="1"/>
      </xdr:nvSpPr>
      <xdr:spPr>
        <a:xfrm>
          <a:off x="14389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556" name="n_3aveValue【学校施設】&#10;有形固定資産減価償却率">
          <a:extLst>
            <a:ext uri="{FF2B5EF4-FFF2-40B4-BE49-F238E27FC236}">
              <a16:creationId xmlns:a16="http://schemas.microsoft.com/office/drawing/2014/main" id="{22569442-BC26-4425-B911-4E7737F9FF97}"/>
            </a:ext>
          </a:extLst>
        </xdr:cNvPr>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89552</xdr:rowOff>
    </xdr:from>
    <xdr:ext cx="405111" cy="259045"/>
    <xdr:sp macro="" textlink="">
      <xdr:nvSpPr>
        <xdr:cNvPr id="557" name="n_4aveValue【学校施設】&#10;有形固定資産減価償却率">
          <a:extLst>
            <a:ext uri="{FF2B5EF4-FFF2-40B4-BE49-F238E27FC236}">
              <a16:creationId xmlns:a16="http://schemas.microsoft.com/office/drawing/2014/main" id="{5EA7B5BB-51FA-4A9E-B795-13DB3CF46E8E}"/>
            </a:ext>
          </a:extLst>
        </xdr:cNvPr>
        <xdr:cNvSpPr txBox="1"/>
      </xdr:nvSpPr>
      <xdr:spPr>
        <a:xfrm>
          <a:off x="12611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89552</xdr:rowOff>
    </xdr:from>
    <xdr:ext cx="405111" cy="259045"/>
    <xdr:sp macro="" textlink="">
      <xdr:nvSpPr>
        <xdr:cNvPr id="558" name="n_1mainValue【学校施設】&#10;有形固定資産減価償却率">
          <a:extLst>
            <a:ext uri="{FF2B5EF4-FFF2-40B4-BE49-F238E27FC236}">
              <a16:creationId xmlns:a16="http://schemas.microsoft.com/office/drawing/2014/main" id="{DB2105D3-DCAE-40BC-AB27-D724FBF3459B}"/>
            </a:ext>
          </a:extLst>
        </xdr:cNvPr>
        <xdr:cNvSpPr txBox="1"/>
      </xdr:nvSpPr>
      <xdr:spPr>
        <a:xfrm>
          <a:off x="152660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89552</xdr:rowOff>
    </xdr:from>
    <xdr:ext cx="405111" cy="259045"/>
    <xdr:sp macro="" textlink="">
      <xdr:nvSpPr>
        <xdr:cNvPr id="559" name="n_2mainValue【学校施設】&#10;有形固定資産減価償却率">
          <a:extLst>
            <a:ext uri="{FF2B5EF4-FFF2-40B4-BE49-F238E27FC236}">
              <a16:creationId xmlns:a16="http://schemas.microsoft.com/office/drawing/2014/main" id="{1293D61D-296F-4147-A544-CD72DCB7699F}"/>
            </a:ext>
          </a:extLst>
        </xdr:cNvPr>
        <xdr:cNvSpPr txBox="1"/>
      </xdr:nvSpPr>
      <xdr:spPr>
        <a:xfrm>
          <a:off x="14389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64787</xdr:rowOff>
    </xdr:from>
    <xdr:ext cx="405111" cy="259045"/>
    <xdr:sp macro="" textlink="">
      <xdr:nvSpPr>
        <xdr:cNvPr id="560" name="n_3mainValue【学校施設】&#10;有形固定資産減価償却率">
          <a:extLst>
            <a:ext uri="{FF2B5EF4-FFF2-40B4-BE49-F238E27FC236}">
              <a16:creationId xmlns:a16="http://schemas.microsoft.com/office/drawing/2014/main" id="{29BC5657-2572-4E35-A83D-7FAC458F244F}"/>
            </a:ext>
          </a:extLst>
        </xdr:cNvPr>
        <xdr:cNvSpPr txBox="1"/>
      </xdr:nvSpPr>
      <xdr:spPr>
        <a:xfrm>
          <a:off x="13500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69232</xdr:rowOff>
    </xdr:from>
    <xdr:ext cx="405111" cy="259045"/>
    <xdr:sp macro="" textlink="">
      <xdr:nvSpPr>
        <xdr:cNvPr id="561" name="n_4mainValue【学校施設】&#10;有形固定資産減価償却率">
          <a:extLst>
            <a:ext uri="{FF2B5EF4-FFF2-40B4-BE49-F238E27FC236}">
              <a16:creationId xmlns:a16="http://schemas.microsoft.com/office/drawing/2014/main" id="{A88BFD1D-4018-4181-B1DE-20A4BE40336F}"/>
            </a:ext>
          </a:extLst>
        </xdr:cNvPr>
        <xdr:cNvSpPr txBox="1"/>
      </xdr:nvSpPr>
      <xdr:spPr>
        <a:xfrm>
          <a:off x="12611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910A44E3-F4EC-46CC-9572-16AD6A77282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1BCAD570-0591-448A-8F79-068FAF41274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D70C90EB-26C3-48A8-8472-648439A04FD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35396E9D-B18D-4FAB-90E7-2CD6FD4FF02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359576DA-4003-4659-8C1C-E340ACCE642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FA0CE382-B5A4-4B11-AE21-1B00E549EAF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0C6538E9-D116-4EA2-88A4-C0D12B2AAC2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16314CC8-8494-4F5F-9406-4312AC0886C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D888BBBB-B7E5-456A-AB38-009CD922E15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B073F354-FA4F-4802-B394-91FE482C5D8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BD87F698-FB68-44A2-BD2F-8104600BC117}"/>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a:extLst>
            <a:ext uri="{FF2B5EF4-FFF2-40B4-BE49-F238E27FC236}">
              <a16:creationId xmlns:a16="http://schemas.microsoft.com/office/drawing/2014/main" id="{4295CAD2-3324-482A-A9DD-C93955AC221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a:extLst>
            <a:ext uri="{FF2B5EF4-FFF2-40B4-BE49-F238E27FC236}">
              <a16:creationId xmlns:a16="http://schemas.microsoft.com/office/drawing/2014/main" id="{B8DADCBB-EF2A-4B1C-AED4-F3B1C190FA9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a:extLst>
            <a:ext uri="{FF2B5EF4-FFF2-40B4-BE49-F238E27FC236}">
              <a16:creationId xmlns:a16="http://schemas.microsoft.com/office/drawing/2014/main" id="{32068B42-3A74-41D4-B5D7-31325111E79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a:extLst>
            <a:ext uri="{FF2B5EF4-FFF2-40B4-BE49-F238E27FC236}">
              <a16:creationId xmlns:a16="http://schemas.microsoft.com/office/drawing/2014/main" id="{FFF10D23-F8BC-4DFF-87A7-7927F1C6B53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3CA81545-A3E0-43F7-8A10-0BDEBC8C62E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70FD7124-276A-498D-A04D-F9494843820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a:extLst>
            <a:ext uri="{FF2B5EF4-FFF2-40B4-BE49-F238E27FC236}">
              <a16:creationId xmlns:a16="http://schemas.microsoft.com/office/drawing/2014/main" id="{DBC3C855-FE73-42BE-926B-E57D8D4E88D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a:extLst>
            <a:ext uri="{FF2B5EF4-FFF2-40B4-BE49-F238E27FC236}">
              <a16:creationId xmlns:a16="http://schemas.microsoft.com/office/drawing/2014/main" id="{468976B4-6BC6-4677-963F-23AF63DECB9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a:extLst>
            <a:ext uri="{FF2B5EF4-FFF2-40B4-BE49-F238E27FC236}">
              <a16:creationId xmlns:a16="http://schemas.microsoft.com/office/drawing/2014/main" id="{D289E6B6-427B-4A75-A171-FC8E5B499A8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a:extLst>
            <a:ext uri="{FF2B5EF4-FFF2-40B4-BE49-F238E27FC236}">
              <a16:creationId xmlns:a16="http://schemas.microsoft.com/office/drawing/2014/main" id="{82D332E7-C50C-428B-B5B1-B7B3EB2C3AA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B1632A5D-549C-4431-AA57-E25930C24D2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3CDB4613-A556-4E9C-A87E-7D2479F731E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a:extLst>
            <a:ext uri="{FF2B5EF4-FFF2-40B4-BE49-F238E27FC236}">
              <a16:creationId xmlns:a16="http://schemas.microsoft.com/office/drawing/2014/main" id="{E658413C-7351-4679-93DE-DD0C68987E2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586" name="直線コネクタ 585">
          <a:extLst>
            <a:ext uri="{FF2B5EF4-FFF2-40B4-BE49-F238E27FC236}">
              <a16:creationId xmlns:a16="http://schemas.microsoft.com/office/drawing/2014/main" id="{801A5DD8-FF87-40C8-AFB6-A06E9E529739}"/>
            </a:ext>
          </a:extLst>
        </xdr:cNvPr>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587" name="【学校施設】&#10;一人当たり面積最小値テキスト">
          <a:extLst>
            <a:ext uri="{FF2B5EF4-FFF2-40B4-BE49-F238E27FC236}">
              <a16:creationId xmlns:a16="http://schemas.microsoft.com/office/drawing/2014/main" id="{1683B8D8-4408-4C51-845D-A6DCF8D5DDE7}"/>
            </a:ext>
          </a:extLst>
        </xdr:cNvPr>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588" name="直線コネクタ 587">
          <a:extLst>
            <a:ext uri="{FF2B5EF4-FFF2-40B4-BE49-F238E27FC236}">
              <a16:creationId xmlns:a16="http://schemas.microsoft.com/office/drawing/2014/main" id="{080DF261-75E7-40B9-8EEA-CC2A5E31A294}"/>
            </a:ext>
          </a:extLst>
        </xdr:cNvPr>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589" name="【学校施設】&#10;一人当たり面積最大値テキスト">
          <a:extLst>
            <a:ext uri="{FF2B5EF4-FFF2-40B4-BE49-F238E27FC236}">
              <a16:creationId xmlns:a16="http://schemas.microsoft.com/office/drawing/2014/main" id="{FF31B2B3-CB78-4788-9711-9C248B6E59F2}"/>
            </a:ext>
          </a:extLst>
        </xdr:cNvPr>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590" name="直線コネクタ 589">
          <a:extLst>
            <a:ext uri="{FF2B5EF4-FFF2-40B4-BE49-F238E27FC236}">
              <a16:creationId xmlns:a16="http://schemas.microsoft.com/office/drawing/2014/main" id="{66B96739-7AD0-4144-8D71-D774F4FA5D19}"/>
            </a:ext>
          </a:extLst>
        </xdr:cNvPr>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130700</xdr:rowOff>
    </xdr:from>
    <xdr:ext cx="469744" cy="259045"/>
    <xdr:sp macro="" textlink="">
      <xdr:nvSpPr>
        <xdr:cNvPr id="591" name="【学校施設】&#10;一人当たり面積平均値テキスト">
          <a:extLst>
            <a:ext uri="{FF2B5EF4-FFF2-40B4-BE49-F238E27FC236}">
              <a16:creationId xmlns:a16="http://schemas.microsoft.com/office/drawing/2014/main" id="{E359BAA7-0A12-4D81-B67B-08AD147B6DD1}"/>
            </a:ext>
          </a:extLst>
        </xdr:cNvPr>
        <xdr:cNvSpPr txBox="1"/>
      </xdr:nvSpPr>
      <xdr:spPr>
        <a:xfrm>
          <a:off x="22199600" y="10417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592" name="フローチャート: 判断 591">
          <a:extLst>
            <a:ext uri="{FF2B5EF4-FFF2-40B4-BE49-F238E27FC236}">
              <a16:creationId xmlns:a16="http://schemas.microsoft.com/office/drawing/2014/main" id="{16CBAA26-FD41-43D9-95BA-FB173C8F1BC9}"/>
            </a:ext>
          </a:extLst>
        </xdr:cNvPr>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593" name="フローチャート: 判断 592">
          <a:extLst>
            <a:ext uri="{FF2B5EF4-FFF2-40B4-BE49-F238E27FC236}">
              <a16:creationId xmlns:a16="http://schemas.microsoft.com/office/drawing/2014/main" id="{B453E0D4-3E34-4C72-8B0B-B8253E3839D9}"/>
            </a:ext>
          </a:extLst>
        </xdr:cNvPr>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594" name="フローチャート: 判断 593">
          <a:extLst>
            <a:ext uri="{FF2B5EF4-FFF2-40B4-BE49-F238E27FC236}">
              <a16:creationId xmlns:a16="http://schemas.microsoft.com/office/drawing/2014/main" id="{9C421868-A7B9-468E-8163-60A7D43C1135}"/>
            </a:ext>
          </a:extLst>
        </xdr:cNvPr>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595" name="フローチャート: 判断 594">
          <a:extLst>
            <a:ext uri="{FF2B5EF4-FFF2-40B4-BE49-F238E27FC236}">
              <a16:creationId xmlns:a16="http://schemas.microsoft.com/office/drawing/2014/main" id="{F41DD179-12F9-4EC1-95F4-B67C8D2C45AA}"/>
            </a:ext>
          </a:extLst>
        </xdr:cNvPr>
        <xdr:cNvSpPr/>
      </xdr:nvSpPr>
      <xdr:spPr>
        <a:xfrm>
          <a:off x="19494500" y="104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596" name="フローチャート: 判断 595">
          <a:extLst>
            <a:ext uri="{FF2B5EF4-FFF2-40B4-BE49-F238E27FC236}">
              <a16:creationId xmlns:a16="http://schemas.microsoft.com/office/drawing/2014/main" id="{5B7BD521-4E44-4548-B919-DBE4D67DB0D1}"/>
            </a:ext>
          </a:extLst>
        </xdr:cNvPr>
        <xdr:cNvSpPr/>
      </xdr:nvSpPr>
      <xdr:spPr>
        <a:xfrm>
          <a:off x="18605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9F14BC37-45A4-485F-A30F-F4280C6893C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E650E7BE-4AF9-45DD-A777-09F7F2BCBCE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8F1A29DD-A702-47CE-88D2-FDC0156A9B2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F95A2CB8-F217-46E1-87D0-DA500D3BCB5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970758ED-1635-4301-BBA6-A77387EB4A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113030</xdr:rowOff>
    </xdr:from>
    <xdr:to>
      <xdr:col>116</xdr:col>
      <xdr:colOff>114300</xdr:colOff>
      <xdr:row>61</xdr:row>
      <xdr:rowOff>43180</xdr:rowOff>
    </xdr:to>
    <xdr:sp macro="" textlink="">
      <xdr:nvSpPr>
        <xdr:cNvPr id="602" name="楕円 601">
          <a:extLst>
            <a:ext uri="{FF2B5EF4-FFF2-40B4-BE49-F238E27FC236}">
              <a16:creationId xmlns:a16="http://schemas.microsoft.com/office/drawing/2014/main" id="{ECF25A3C-1D5A-405F-BE40-965831F646A2}"/>
            </a:ext>
          </a:extLst>
        </xdr:cNvPr>
        <xdr:cNvSpPr/>
      </xdr:nvSpPr>
      <xdr:spPr>
        <a:xfrm>
          <a:off x="221107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135907</xdr:rowOff>
    </xdr:from>
    <xdr:ext cx="469744" cy="259045"/>
    <xdr:sp macro="" textlink="">
      <xdr:nvSpPr>
        <xdr:cNvPr id="603" name="【学校施設】&#10;一人当たり面積該当値テキスト">
          <a:extLst>
            <a:ext uri="{FF2B5EF4-FFF2-40B4-BE49-F238E27FC236}">
              <a16:creationId xmlns:a16="http://schemas.microsoft.com/office/drawing/2014/main" id="{E387FE85-E436-4E05-878C-7DA1D1C0AEFD}"/>
            </a:ext>
          </a:extLst>
        </xdr:cNvPr>
        <xdr:cNvSpPr txBox="1"/>
      </xdr:nvSpPr>
      <xdr:spPr>
        <a:xfrm>
          <a:off x="22199600"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95885</xdr:rowOff>
    </xdr:from>
    <xdr:to>
      <xdr:col>112</xdr:col>
      <xdr:colOff>38100</xdr:colOff>
      <xdr:row>60</xdr:row>
      <xdr:rowOff>26035</xdr:rowOff>
    </xdr:to>
    <xdr:sp macro="" textlink="">
      <xdr:nvSpPr>
        <xdr:cNvPr id="604" name="楕円 603">
          <a:extLst>
            <a:ext uri="{FF2B5EF4-FFF2-40B4-BE49-F238E27FC236}">
              <a16:creationId xmlns:a16="http://schemas.microsoft.com/office/drawing/2014/main" id="{CD50BCDB-807D-4166-8C3F-BA658DB01B29}"/>
            </a:ext>
          </a:extLst>
        </xdr:cNvPr>
        <xdr:cNvSpPr/>
      </xdr:nvSpPr>
      <xdr:spPr>
        <a:xfrm>
          <a:off x="21272500"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146685</xdr:rowOff>
    </xdr:from>
    <xdr:to>
      <xdr:col>116</xdr:col>
      <xdr:colOff>63500</xdr:colOff>
      <xdr:row>60</xdr:row>
      <xdr:rowOff>163830</xdr:rowOff>
    </xdr:to>
    <xdr:cxnSp macro="">
      <xdr:nvCxnSpPr>
        <xdr:cNvPr id="605" name="直線コネクタ 604">
          <a:extLst>
            <a:ext uri="{FF2B5EF4-FFF2-40B4-BE49-F238E27FC236}">
              <a16:creationId xmlns:a16="http://schemas.microsoft.com/office/drawing/2014/main" id="{5A835D9B-8DF2-4AAF-BCF8-BBB9756D370C}"/>
            </a:ext>
          </a:extLst>
        </xdr:cNvPr>
        <xdr:cNvCxnSpPr/>
      </xdr:nvCxnSpPr>
      <xdr:spPr>
        <a:xfrm>
          <a:off x="21323300" y="10262235"/>
          <a:ext cx="8382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133985</xdr:rowOff>
    </xdr:from>
    <xdr:to>
      <xdr:col>107</xdr:col>
      <xdr:colOff>101600</xdr:colOff>
      <xdr:row>60</xdr:row>
      <xdr:rowOff>64135</xdr:rowOff>
    </xdr:to>
    <xdr:sp macro="" textlink="">
      <xdr:nvSpPr>
        <xdr:cNvPr id="606" name="楕円 605">
          <a:extLst>
            <a:ext uri="{FF2B5EF4-FFF2-40B4-BE49-F238E27FC236}">
              <a16:creationId xmlns:a16="http://schemas.microsoft.com/office/drawing/2014/main" id="{4FF84AA4-537E-4741-BD22-649CBEA4EDD8}"/>
            </a:ext>
          </a:extLst>
        </xdr:cNvPr>
        <xdr:cNvSpPr/>
      </xdr:nvSpPr>
      <xdr:spPr>
        <a:xfrm>
          <a:off x="20383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146685</xdr:rowOff>
    </xdr:from>
    <xdr:to>
      <xdr:col>111</xdr:col>
      <xdr:colOff>177800</xdr:colOff>
      <xdr:row>60</xdr:row>
      <xdr:rowOff>13335</xdr:rowOff>
    </xdr:to>
    <xdr:cxnSp macro="">
      <xdr:nvCxnSpPr>
        <xdr:cNvPr id="607" name="直線コネクタ 606">
          <a:extLst>
            <a:ext uri="{FF2B5EF4-FFF2-40B4-BE49-F238E27FC236}">
              <a16:creationId xmlns:a16="http://schemas.microsoft.com/office/drawing/2014/main" id="{AADB05F0-EBA5-49AC-AE36-1AE18B947136}"/>
            </a:ext>
          </a:extLst>
        </xdr:cNvPr>
        <xdr:cNvCxnSpPr/>
      </xdr:nvCxnSpPr>
      <xdr:spPr>
        <a:xfrm flipV="1">
          <a:off x="20434300" y="102622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158369</xdr:rowOff>
    </xdr:from>
    <xdr:to>
      <xdr:col>102</xdr:col>
      <xdr:colOff>165100</xdr:colOff>
      <xdr:row>60</xdr:row>
      <xdr:rowOff>88519</xdr:rowOff>
    </xdr:to>
    <xdr:sp macro="" textlink="">
      <xdr:nvSpPr>
        <xdr:cNvPr id="608" name="楕円 607">
          <a:extLst>
            <a:ext uri="{FF2B5EF4-FFF2-40B4-BE49-F238E27FC236}">
              <a16:creationId xmlns:a16="http://schemas.microsoft.com/office/drawing/2014/main" id="{1B09CD4D-3A31-4CA5-B9E5-A418204F1766}"/>
            </a:ext>
          </a:extLst>
        </xdr:cNvPr>
        <xdr:cNvSpPr/>
      </xdr:nvSpPr>
      <xdr:spPr>
        <a:xfrm>
          <a:off x="19494500" y="1027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13335</xdr:rowOff>
    </xdr:from>
    <xdr:to>
      <xdr:col>107</xdr:col>
      <xdr:colOff>50800</xdr:colOff>
      <xdr:row>60</xdr:row>
      <xdr:rowOff>37719</xdr:rowOff>
    </xdr:to>
    <xdr:cxnSp macro="">
      <xdr:nvCxnSpPr>
        <xdr:cNvPr id="609" name="直線コネクタ 608">
          <a:extLst>
            <a:ext uri="{FF2B5EF4-FFF2-40B4-BE49-F238E27FC236}">
              <a16:creationId xmlns:a16="http://schemas.microsoft.com/office/drawing/2014/main" id="{1E838906-BDC9-4FB8-A429-28536FC78755}"/>
            </a:ext>
          </a:extLst>
        </xdr:cNvPr>
        <xdr:cNvCxnSpPr/>
      </xdr:nvCxnSpPr>
      <xdr:spPr>
        <a:xfrm flipV="1">
          <a:off x="19545300" y="10300335"/>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19685</xdr:rowOff>
    </xdr:from>
    <xdr:to>
      <xdr:col>98</xdr:col>
      <xdr:colOff>38100</xdr:colOff>
      <xdr:row>60</xdr:row>
      <xdr:rowOff>121285</xdr:rowOff>
    </xdr:to>
    <xdr:sp macro="" textlink="">
      <xdr:nvSpPr>
        <xdr:cNvPr id="610" name="楕円 609">
          <a:extLst>
            <a:ext uri="{FF2B5EF4-FFF2-40B4-BE49-F238E27FC236}">
              <a16:creationId xmlns:a16="http://schemas.microsoft.com/office/drawing/2014/main" id="{E6DA4EF8-11C9-4E71-9CDA-F857D8891F4D}"/>
            </a:ext>
          </a:extLst>
        </xdr:cNvPr>
        <xdr:cNvSpPr/>
      </xdr:nvSpPr>
      <xdr:spPr>
        <a:xfrm>
          <a:off x="186055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37719</xdr:rowOff>
    </xdr:from>
    <xdr:to>
      <xdr:col>102</xdr:col>
      <xdr:colOff>114300</xdr:colOff>
      <xdr:row>60</xdr:row>
      <xdr:rowOff>70485</xdr:rowOff>
    </xdr:to>
    <xdr:cxnSp macro="">
      <xdr:nvCxnSpPr>
        <xdr:cNvPr id="611" name="直線コネクタ 610">
          <a:extLst>
            <a:ext uri="{FF2B5EF4-FFF2-40B4-BE49-F238E27FC236}">
              <a16:creationId xmlns:a16="http://schemas.microsoft.com/office/drawing/2014/main" id="{2C8BAFDF-000F-476F-B86B-44AF5CDC84B7}"/>
            </a:ext>
          </a:extLst>
        </xdr:cNvPr>
        <xdr:cNvCxnSpPr/>
      </xdr:nvCxnSpPr>
      <xdr:spPr>
        <a:xfrm flipV="1">
          <a:off x="18656300" y="10324719"/>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85742</xdr:rowOff>
    </xdr:from>
    <xdr:ext cx="469744" cy="259045"/>
    <xdr:sp macro="" textlink="">
      <xdr:nvSpPr>
        <xdr:cNvPr id="612" name="n_1aveValue【学校施設】&#10;一人当たり面積">
          <a:extLst>
            <a:ext uri="{FF2B5EF4-FFF2-40B4-BE49-F238E27FC236}">
              <a16:creationId xmlns:a16="http://schemas.microsoft.com/office/drawing/2014/main" id="{8DEAC476-A376-4F77-9032-8F4CCE920CCF}"/>
            </a:ext>
          </a:extLst>
        </xdr:cNvPr>
        <xdr:cNvSpPr txBox="1"/>
      </xdr:nvSpPr>
      <xdr:spPr>
        <a:xfrm>
          <a:off x="21075727" y="1054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90695</xdr:rowOff>
    </xdr:from>
    <xdr:ext cx="469744" cy="259045"/>
    <xdr:sp macro="" textlink="">
      <xdr:nvSpPr>
        <xdr:cNvPr id="613" name="n_2aveValue【学校施設】&#10;一人当たり面積">
          <a:extLst>
            <a:ext uri="{FF2B5EF4-FFF2-40B4-BE49-F238E27FC236}">
              <a16:creationId xmlns:a16="http://schemas.microsoft.com/office/drawing/2014/main" id="{FC454FC7-A2C2-4139-979C-CDBE050F0B2A}"/>
            </a:ext>
          </a:extLst>
        </xdr:cNvPr>
        <xdr:cNvSpPr txBox="1"/>
      </xdr:nvSpPr>
      <xdr:spPr>
        <a:xfrm>
          <a:off x="20199427" y="1054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119270</xdr:rowOff>
    </xdr:from>
    <xdr:ext cx="469744" cy="259045"/>
    <xdr:sp macro="" textlink="">
      <xdr:nvSpPr>
        <xdr:cNvPr id="614" name="n_3aveValue【学校施設】&#10;一人当たり面積">
          <a:extLst>
            <a:ext uri="{FF2B5EF4-FFF2-40B4-BE49-F238E27FC236}">
              <a16:creationId xmlns:a16="http://schemas.microsoft.com/office/drawing/2014/main" id="{1FCCAF7C-8055-4D7E-92A7-670CBB10A6E7}"/>
            </a:ext>
          </a:extLst>
        </xdr:cNvPr>
        <xdr:cNvSpPr txBox="1"/>
      </xdr:nvSpPr>
      <xdr:spPr>
        <a:xfrm>
          <a:off x="19310427" y="1057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117365</xdr:rowOff>
    </xdr:from>
    <xdr:ext cx="469744" cy="259045"/>
    <xdr:sp macro="" textlink="">
      <xdr:nvSpPr>
        <xdr:cNvPr id="615" name="n_4aveValue【学校施設】&#10;一人当たり面積">
          <a:extLst>
            <a:ext uri="{FF2B5EF4-FFF2-40B4-BE49-F238E27FC236}">
              <a16:creationId xmlns:a16="http://schemas.microsoft.com/office/drawing/2014/main" id="{F0391B8B-9FCF-4B8D-BB93-BE719BB5BCDA}"/>
            </a:ext>
          </a:extLst>
        </xdr:cNvPr>
        <xdr:cNvSpPr txBox="1"/>
      </xdr:nvSpPr>
      <xdr:spPr>
        <a:xfrm>
          <a:off x="18421427" y="1057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42562</xdr:rowOff>
    </xdr:from>
    <xdr:ext cx="469744" cy="259045"/>
    <xdr:sp macro="" textlink="">
      <xdr:nvSpPr>
        <xdr:cNvPr id="616" name="n_1mainValue【学校施設】&#10;一人当たり面積">
          <a:extLst>
            <a:ext uri="{FF2B5EF4-FFF2-40B4-BE49-F238E27FC236}">
              <a16:creationId xmlns:a16="http://schemas.microsoft.com/office/drawing/2014/main" id="{49CEFDD0-D0D2-4B24-B467-EF23045FA0AD}"/>
            </a:ext>
          </a:extLst>
        </xdr:cNvPr>
        <xdr:cNvSpPr txBox="1"/>
      </xdr:nvSpPr>
      <xdr:spPr>
        <a:xfrm>
          <a:off x="21075727" y="998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80662</xdr:rowOff>
    </xdr:from>
    <xdr:ext cx="469744" cy="259045"/>
    <xdr:sp macro="" textlink="">
      <xdr:nvSpPr>
        <xdr:cNvPr id="617" name="n_2mainValue【学校施設】&#10;一人当たり面積">
          <a:extLst>
            <a:ext uri="{FF2B5EF4-FFF2-40B4-BE49-F238E27FC236}">
              <a16:creationId xmlns:a16="http://schemas.microsoft.com/office/drawing/2014/main" id="{479D621E-3C3A-4D38-B145-24D98FF2F334}"/>
            </a:ext>
          </a:extLst>
        </xdr:cNvPr>
        <xdr:cNvSpPr txBox="1"/>
      </xdr:nvSpPr>
      <xdr:spPr>
        <a:xfrm>
          <a:off x="20199427" y="1002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105046</xdr:rowOff>
    </xdr:from>
    <xdr:ext cx="469744" cy="259045"/>
    <xdr:sp macro="" textlink="">
      <xdr:nvSpPr>
        <xdr:cNvPr id="618" name="n_3mainValue【学校施設】&#10;一人当たり面積">
          <a:extLst>
            <a:ext uri="{FF2B5EF4-FFF2-40B4-BE49-F238E27FC236}">
              <a16:creationId xmlns:a16="http://schemas.microsoft.com/office/drawing/2014/main" id="{A35C4222-4446-4658-97A0-FEAB7E123627}"/>
            </a:ext>
          </a:extLst>
        </xdr:cNvPr>
        <xdr:cNvSpPr txBox="1"/>
      </xdr:nvSpPr>
      <xdr:spPr>
        <a:xfrm>
          <a:off x="19310427" y="1004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137812</xdr:rowOff>
    </xdr:from>
    <xdr:ext cx="469744" cy="259045"/>
    <xdr:sp macro="" textlink="">
      <xdr:nvSpPr>
        <xdr:cNvPr id="619" name="n_4mainValue【学校施設】&#10;一人当たり面積">
          <a:extLst>
            <a:ext uri="{FF2B5EF4-FFF2-40B4-BE49-F238E27FC236}">
              <a16:creationId xmlns:a16="http://schemas.microsoft.com/office/drawing/2014/main" id="{F3E66FFE-5E3A-4FBC-B68C-A30579AD72A4}"/>
            </a:ext>
          </a:extLst>
        </xdr:cNvPr>
        <xdr:cNvSpPr txBox="1"/>
      </xdr:nvSpPr>
      <xdr:spPr>
        <a:xfrm>
          <a:off x="18421427" y="1008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F2B00DD7-6422-46EE-9254-5771B5660C9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8A450951-AD3F-445D-B0A1-3D752306668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F954C442-09A6-42BC-B910-5061F3345F5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F33E2074-02E7-4729-9552-D64F185B8A3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9881FBB1-9A89-4C23-9CB4-37804045507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8C215B81-9E71-4D40-9794-2B77B4F8075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D112CA92-4BEF-4AB5-AFF7-BC8801E0D52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C1C78649-3F36-4137-B216-D36D24B9DA2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8" name="正方形/長方形 627">
          <a:extLst>
            <a:ext uri="{FF2B5EF4-FFF2-40B4-BE49-F238E27FC236}">
              <a16:creationId xmlns:a16="http://schemas.microsoft.com/office/drawing/2014/main" id="{8689E8F2-B28D-4C15-B0E3-813F90860C5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9" name="正方形/長方形 628">
          <a:extLst>
            <a:ext uri="{FF2B5EF4-FFF2-40B4-BE49-F238E27FC236}">
              <a16:creationId xmlns:a16="http://schemas.microsoft.com/office/drawing/2014/main" id="{08D22526-2C0F-4464-9605-3E3866F948D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0" name="正方形/長方形 629">
          <a:extLst>
            <a:ext uri="{FF2B5EF4-FFF2-40B4-BE49-F238E27FC236}">
              <a16:creationId xmlns:a16="http://schemas.microsoft.com/office/drawing/2014/main" id="{F8BFBD18-62BE-4FD5-B7C8-A29E8705C8E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1" name="正方形/長方形 630">
          <a:extLst>
            <a:ext uri="{FF2B5EF4-FFF2-40B4-BE49-F238E27FC236}">
              <a16:creationId xmlns:a16="http://schemas.microsoft.com/office/drawing/2014/main" id="{2D4E8B18-AB2C-47B0-A4C2-78B45E867D8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2" name="正方形/長方形 631">
          <a:extLst>
            <a:ext uri="{FF2B5EF4-FFF2-40B4-BE49-F238E27FC236}">
              <a16:creationId xmlns:a16="http://schemas.microsoft.com/office/drawing/2014/main" id="{B5C2A3BF-C0B1-4683-B5C6-651905CF62E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3" name="正方形/長方形 632">
          <a:extLst>
            <a:ext uri="{FF2B5EF4-FFF2-40B4-BE49-F238E27FC236}">
              <a16:creationId xmlns:a16="http://schemas.microsoft.com/office/drawing/2014/main" id="{50803043-9EBD-4BDB-BFF7-85F8307E405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4" name="正方形/長方形 633">
          <a:extLst>
            <a:ext uri="{FF2B5EF4-FFF2-40B4-BE49-F238E27FC236}">
              <a16:creationId xmlns:a16="http://schemas.microsoft.com/office/drawing/2014/main" id="{ED79C083-D997-4634-9C14-4B0F1CE31F4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5" name="正方形/長方形 634">
          <a:extLst>
            <a:ext uri="{FF2B5EF4-FFF2-40B4-BE49-F238E27FC236}">
              <a16:creationId xmlns:a16="http://schemas.microsoft.com/office/drawing/2014/main" id="{7268CD2D-4689-4C11-97D4-E511953F53A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a:extLst>
            <a:ext uri="{FF2B5EF4-FFF2-40B4-BE49-F238E27FC236}">
              <a16:creationId xmlns:a16="http://schemas.microsoft.com/office/drawing/2014/main" id="{467ADC3E-9A44-4790-9A99-3E54C0D58D4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a:extLst>
            <a:ext uri="{FF2B5EF4-FFF2-40B4-BE49-F238E27FC236}">
              <a16:creationId xmlns:a16="http://schemas.microsoft.com/office/drawing/2014/main" id="{EB9F40F2-F89B-4458-81CB-375FBB78441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a:extLst>
            <a:ext uri="{FF2B5EF4-FFF2-40B4-BE49-F238E27FC236}">
              <a16:creationId xmlns:a16="http://schemas.microsoft.com/office/drawing/2014/main" id="{02D362AF-60B2-4E84-ABE8-61438961714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a:extLst>
            <a:ext uri="{FF2B5EF4-FFF2-40B4-BE49-F238E27FC236}">
              <a16:creationId xmlns:a16="http://schemas.microsoft.com/office/drawing/2014/main" id="{D0786C36-3006-42D8-B17C-9C5B85875BD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a:extLst>
            <a:ext uri="{FF2B5EF4-FFF2-40B4-BE49-F238E27FC236}">
              <a16:creationId xmlns:a16="http://schemas.microsoft.com/office/drawing/2014/main" id="{F4A8D2B3-9980-4EDF-B6DE-84E6FE81E70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a:extLst>
            <a:ext uri="{FF2B5EF4-FFF2-40B4-BE49-F238E27FC236}">
              <a16:creationId xmlns:a16="http://schemas.microsoft.com/office/drawing/2014/main" id="{7D37561B-48A3-4337-B885-E4ACB8B4225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a:extLst>
            <a:ext uri="{FF2B5EF4-FFF2-40B4-BE49-F238E27FC236}">
              <a16:creationId xmlns:a16="http://schemas.microsoft.com/office/drawing/2014/main" id="{92D38850-7BE0-45A1-9263-802362D4205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a:extLst>
            <a:ext uri="{FF2B5EF4-FFF2-40B4-BE49-F238E27FC236}">
              <a16:creationId xmlns:a16="http://schemas.microsoft.com/office/drawing/2014/main" id="{BD155F24-F1A4-4097-9BC7-06C95DE9836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a:extLst>
            <a:ext uri="{FF2B5EF4-FFF2-40B4-BE49-F238E27FC236}">
              <a16:creationId xmlns:a16="http://schemas.microsoft.com/office/drawing/2014/main" id="{30AD2430-37E4-4363-A2BF-C69AF1BDB1B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a:extLst>
            <a:ext uri="{FF2B5EF4-FFF2-40B4-BE49-F238E27FC236}">
              <a16:creationId xmlns:a16="http://schemas.microsoft.com/office/drawing/2014/main" id="{50DB063B-3F62-4933-8AD3-C549E77A7DF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a:extLst>
            <a:ext uri="{FF2B5EF4-FFF2-40B4-BE49-F238E27FC236}">
              <a16:creationId xmlns:a16="http://schemas.microsoft.com/office/drawing/2014/main" id="{13FAEE00-3C43-4649-A83F-A49870616FD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7" name="直線コネクタ 646">
          <a:extLst>
            <a:ext uri="{FF2B5EF4-FFF2-40B4-BE49-F238E27FC236}">
              <a16:creationId xmlns:a16="http://schemas.microsoft.com/office/drawing/2014/main" id="{46CA66B0-096C-4B12-BC05-60851B96D5C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8" name="テキスト ボックス 647">
          <a:extLst>
            <a:ext uri="{FF2B5EF4-FFF2-40B4-BE49-F238E27FC236}">
              <a16:creationId xmlns:a16="http://schemas.microsoft.com/office/drawing/2014/main" id="{D7BC8993-56BB-4F59-A7D1-EA0CC95E7068}"/>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9" name="直線コネクタ 648">
          <a:extLst>
            <a:ext uri="{FF2B5EF4-FFF2-40B4-BE49-F238E27FC236}">
              <a16:creationId xmlns:a16="http://schemas.microsoft.com/office/drawing/2014/main" id="{FFBADCC5-6240-4780-869B-5B3505AB81A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0" name="テキスト ボックス 649">
          <a:extLst>
            <a:ext uri="{FF2B5EF4-FFF2-40B4-BE49-F238E27FC236}">
              <a16:creationId xmlns:a16="http://schemas.microsoft.com/office/drawing/2014/main" id="{76FC4B4C-6B1C-4546-87E3-EE14CD0CCFE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1" name="直線コネクタ 650">
          <a:extLst>
            <a:ext uri="{FF2B5EF4-FFF2-40B4-BE49-F238E27FC236}">
              <a16:creationId xmlns:a16="http://schemas.microsoft.com/office/drawing/2014/main" id="{9B9ED3F2-FD73-4837-8978-6A7624A9F95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2" name="テキスト ボックス 651">
          <a:extLst>
            <a:ext uri="{FF2B5EF4-FFF2-40B4-BE49-F238E27FC236}">
              <a16:creationId xmlns:a16="http://schemas.microsoft.com/office/drawing/2014/main" id="{C2CCB1E5-43C2-4490-B23D-AE69464AD48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3" name="直線コネクタ 652">
          <a:extLst>
            <a:ext uri="{FF2B5EF4-FFF2-40B4-BE49-F238E27FC236}">
              <a16:creationId xmlns:a16="http://schemas.microsoft.com/office/drawing/2014/main" id="{EACD89F0-6F27-49F7-A305-B9AB9B8B395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4" name="テキスト ボックス 653">
          <a:extLst>
            <a:ext uri="{FF2B5EF4-FFF2-40B4-BE49-F238E27FC236}">
              <a16:creationId xmlns:a16="http://schemas.microsoft.com/office/drawing/2014/main" id="{02FBE932-9B97-4D82-A45A-BC4D7A293C9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5" name="直線コネクタ 654">
          <a:extLst>
            <a:ext uri="{FF2B5EF4-FFF2-40B4-BE49-F238E27FC236}">
              <a16:creationId xmlns:a16="http://schemas.microsoft.com/office/drawing/2014/main" id="{7B60D163-D8B2-4DED-B4F0-D24B9FC3BA6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6" name="テキスト ボックス 655">
          <a:extLst>
            <a:ext uri="{FF2B5EF4-FFF2-40B4-BE49-F238E27FC236}">
              <a16:creationId xmlns:a16="http://schemas.microsoft.com/office/drawing/2014/main" id="{0673C880-5B7B-40A3-8DAE-54922628A2F3}"/>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243B2549-C0F8-461C-8303-0EEC1172CD4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8" name="テキスト ボックス 657">
          <a:extLst>
            <a:ext uri="{FF2B5EF4-FFF2-40B4-BE49-F238E27FC236}">
              <a16:creationId xmlns:a16="http://schemas.microsoft.com/office/drawing/2014/main" id="{F6698498-C89E-4605-BF70-E0E3CD5D25F7}"/>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9" name="【公民館】&#10;有形固定資産減価償却率グラフ枠">
          <a:extLst>
            <a:ext uri="{FF2B5EF4-FFF2-40B4-BE49-F238E27FC236}">
              <a16:creationId xmlns:a16="http://schemas.microsoft.com/office/drawing/2014/main" id="{D03C869E-1B40-4DB2-8FEF-3E209211B57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660" name="直線コネクタ 659">
          <a:extLst>
            <a:ext uri="{FF2B5EF4-FFF2-40B4-BE49-F238E27FC236}">
              <a16:creationId xmlns:a16="http://schemas.microsoft.com/office/drawing/2014/main" id="{CA6C3559-B623-4750-B1F6-8117BA9860BF}"/>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1" name="【公民館】&#10;有形固定資産減価償却率最小値テキスト">
          <a:extLst>
            <a:ext uri="{FF2B5EF4-FFF2-40B4-BE49-F238E27FC236}">
              <a16:creationId xmlns:a16="http://schemas.microsoft.com/office/drawing/2014/main" id="{540A4870-F480-467D-871F-6CA46E35C091}"/>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2" name="直線コネクタ 661">
          <a:extLst>
            <a:ext uri="{FF2B5EF4-FFF2-40B4-BE49-F238E27FC236}">
              <a16:creationId xmlns:a16="http://schemas.microsoft.com/office/drawing/2014/main" id="{201E8324-0491-423A-A11E-E28C1C6FE469}"/>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663" name="【公民館】&#10;有形固定資産減価償却率最大値テキスト">
          <a:extLst>
            <a:ext uri="{FF2B5EF4-FFF2-40B4-BE49-F238E27FC236}">
              <a16:creationId xmlns:a16="http://schemas.microsoft.com/office/drawing/2014/main" id="{EAB52E30-7D5A-48D8-BF0D-E356379DF10F}"/>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664" name="直線コネクタ 663">
          <a:extLst>
            <a:ext uri="{FF2B5EF4-FFF2-40B4-BE49-F238E27FC236}">
              <a16:creationId xmlns:a16="http://schemas.microsoft.com/office/drawing/2014/main" id="{865E942D-5DD2-4E78-B72C-FD54391B0514}"/>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118763</xdr:rowOff>
    </xdr:from>
    <xdr:ext cx="405111" cy="259045"/>
    <xdr:sp macro="" textlink="">
      <xdr:nvSpPr>
        <xdr:cNvPr id="665" name="【公民館】&#10;有形固定資産減価償却率平均値テキスト">
          <a:extLst>
            <a:ext uri="{FF2B5EF4-FFF2-40B4-BE49-F238E27FC236}">
              <a16:creationId xmlns:a16="http://schemas.microsoft.com/office/drawing/2014/main" id="{DD6D4C8C-D9F6-4CCE-A51E-0195F15A3CCD}"/>
            </a:ext>
          </a:extLst>
        </xdr:cNvPr>
        <xdr:cNvSpPr txBox="1"/>
      </xdr:nvSpPr>
      <xdr:spPr>
        <a:xfrm>
          <a:off x="16357600" y="17949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666" name="フローチャート: 判断 665">
          <a:extLst>
            <a:ext uri="{FF2B5EF4-FFF2-40B4-BE49-F238E27FC236}">
              <a16:creationId xmlns:a16="http://schemas.microsoft.com/office/drawing/2014/main" id="{AD2A3214-644E-4BB5-8BCF-57EA16368B77}"/>
            </a:ext>
          </a:extLst>
        </xdr:cNvPr>
        <xdr:cNvSpPr/>
      </xdr:nvSpPr>
      <xdr:spPr>
        <a:xfrm>
          <a:off x="162687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667" name="フローチャート: 判断 666">
          <a:extLst>
            <a:ext uri="{FF2B5EF4-FFF2-40B4-BE49-F238E27FC236}">
              <a16:creationId xmlns:a16="http://schemas.microsoft.com/office/drawing/2014/main" id="{EF66892E-DCDA-4CEF-8A58-D9FD4D749852}"/>
            </a:ext>
          </a:extLst>
        </xdr:cNvPr>
        <xdr:cNvSpPr/>
      </xdr:nvSpPr>
      <xdr:spPr>
        <a:xfrm>
          <a:off x="1543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668" name="フローチャート: 判断 667">
          <a:extLst>
            <a:ext uri="{FF2B5EF4-FFF2-40B4-BE49-F238E27FC236}">
              <a16:creationId xmlns:a16="http://schemas.microsoft.com/office/drawing/2014/main" id="{6E8B740B-25B6-48B9-A053-49BBFDFF8923}"/>
            </a:ext>
          </a:extLst>
        </xdr:cNvPr>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669" name="フローチャート: 判断 668">
          <a:extLst>
            <a:ext uri="{FF2B5EF4-FFF2-40B4-BE49-F238E27FC236}">
              <a16:creationId xmlns:a16="http://schemas.microsoft.com/office/drawing/2014/main" id="{D23DEFC5-033F-47D5-A43F-593ACB8AED53}"/>
            </a:ext>
          </a:extLst>
        </xdr:cNvPr>
        <xdr:cNvSpPr/>
      </xdr:nvSpPr>
      <xdr:spPr>
        <a:xfrm>
          <a:off x="13652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670" name="フローチャート: 判断 669">
          <a:extLst>
            <a:ext uri="{FF2B5EF4-FFF2-40B4-BE49-F238E27FC236}">
              <a16:creationId xmlns:a16="http://schemas.microsoft.com/office/drawing/2014/main" id="{94C5F96C-E449-48CE-B415-A13FFDEB97E2}"/>
            </a:ext>
          </a:extLst>
        </xdr:cNvPr>
        <xdr:cNvSpPr/>
      </xdr:nvSpPr>
      <xdr:spPr>
        <a:xfrm>
          <a:off x="12763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B5FF7F01-B3DF-4CBB-AFCD-3F112CA92B0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C677DA71-DAB0-4BD6-8F23-11E5D1FBBFB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45472DCE-7DEA-40B3-B863-0CC3F0D1B3C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E159A7BD-C05B-4588-AB2A-8E19D7117FB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FC79FA87-2BA2-4D5B-A633-AC7D788AB2E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69214</xdr:rowOff>
    </xdr:from>
    <xdr:to>
      <xdr:col>85</xdr:col>
      <xdr:colOff>177800</xdr:colOff>
      <xdr:row>106</xdr:row>
      <xdr:rowOff>170814</xdr:rowOff>
    </xdr:to>
    <xdr:sp macro="" textlink="">
      <xdr:nvSpPr>
        <xdr:cNvPr id="676" name="楕円 675">
          <a:extLst>
            <a:ext uri="{FF2B5EF4-FFF2-40B4-BE49-F238E27FC236}">
              <a16:creationId xmlns:a16="http://schemas.microsoft.com/office/drawing/2014/main" id="{71CC0BF8-9D91-474B-BC63-DC442F834186}"/>
            </a:ext>
          </a:extLst>
        </xdr:cNvPr>
        <xdr:cNvSpPr/>
      </xdr:nvSpPr>
      <xdr:spPr>
        <a:xfrm>
          <a:off x="16268700" y="182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47641</xdr:rowOff>
    </xdr:from>
    <xdr:ext cx="405111" cy="259045"/>
    <xdr:sp macro="" textlink="">
      <xdr:nvSpPr>
        <xdr:cNvPr id="677" name="【公民館】&#10;有形固定資産減価償却率該当値テキスト">
          <a:extLst>
            <a:ext uri="{FF2B5EF4-FFF2-40B4-BE49-F238E27FC236}">
              <a16:creationId xmlns:a16="http://schemas.microsoft.com/office/drawing/2014/main" id="{52C21A33-F32E-4478-B817-3FE4C1D68F79}"/>
            </a:ext>
          </a:extLst>
        </xdr:cNvPr>
        <xdr:cNvSpPr txBox="1"/>
      </xdr:nvSpPr>
      <xdr:spPr>
        <a:xfrm>
          <a:off x="16357600" y="1822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42545</xdr:rowOff>
    </xdr:from>
    <xdr:to>
      <xdr:col>81</xdr:col>
      <xdr:colOff>101600</xdr:colOff>
      <xdr:row>107</xdr:row>
      <xdr:rowOff>144145</xdr:rowOff>
    </xdr:to>
    <xdr:sp macro="" textlink="">
      <xdr:nvSpPr>
        <xdr:cNvPr id="678" name="楕円 677">
          <a:extLst>
            <a:ext uri="{FF2B5EF4-FFF2-40B4-BE49-F238E27FC236}">
              <a16:creationId xmlns:a16="http://schemas.microsoft.com/office/drawing/2014/main" id="{ECEA854F-E9B8-4543-BAE0-D5EE43D4A4A0}"/>
            </a:ext>
          </a:extLst>
        </xdr:cNvPr>
        <xdr:cNvSpPr/>
      </xdr:nvSpPr>
      <xdr:spPr>
        <a:xfrm>
          <a:off x="15430500" y="1838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120014</xdr:rowOff>
    </xdr:from>
    <xdr:to>
      <xdr:col>85</xdr:col>
      <xdr:colOff>127000</xdr:colOff>
      <xdr:row>107</xdr:row>
      <xdr:rowOff>93345</xdr:rowOff>
    </xdr:to>
    <xdr:cxnSp macro="">
      <xdr:nvCxnSpPr>
        <xdr:cNvPr id="679" name="直線コネクタ 678">
          <a:extLst>
            <a:ext uri="{FF2B5EF4-FFF2-40B4-BE49-F238E27FC236}">
              <a16:creationId xmlns:a16="http://schemas.microsoft.com/office/drawing/2014/main" id="{7887ECEF-5E86-459D-9CB6-AA522BAE493B}"/>
            </a:ext>
          </a:extLst>
        </xdr:cNvPr>
        <xdr:cNvCxnSpPr/>
      </xdr:nvCxnSpPr>
      <xdr:spPr>
        <a:xfrm flipV="1">
          <a:off x="15481300" y="18293714"/>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42545</xdr:rowOff>
    </xdr:from>
    <xdr:to>
      <xdr:col>76</xdr:col>
      <xdr:colOff>165100</xdr:colOff>
      <xdr:row>107</xdr:row>
      <xdr:rowOff>144145</xdr:rowOff>
    </xdr:to>
    <xdr:sp macro="" textlink="">
      <xdr:nvSpPr>
        <xdr:cNvPr id="680" name="楕円 679">
          <a:extLst>
            <a:ext uri="{FF2B5EF4-FFF2-40B4-BE49-F238E27FC236}">
              <a16:creationId xmlns:a16="http://schemas.microsoft.com/office/drawing/2014/main" id="{C64E237F-27BB-4F05-BDCB-FCACCC814069}"/>
            </a:ext>
          </a:extLst>
        </xdr:cNvPr>
        <xdr:cNvSpPr/>
      </xdr:nvSpPr>
      <xdr:spPr>
        <a:xfrm>
          <a:off x="14541500" y="1838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93345</xdr:rowOff>
    </xdr:from>
    <xdr:to>
      <xdr:col>81</xdr:col>
      <xdr:colOff>50800</xdr:colOff>
      <xdr:row>107</xdr:row>
      <xdr:rowOff>93345</xdr:rowOff>
    </xdr:to>
    <xdr:cxnSp macro="">
      <xdr:nvCxnSpPr>
        <xdr:cNvPr id="681" name="直線コネクタ 680">
          <a:extLst>
            <a:ext uri="{FF2B5EF4-FFF2-40B4-BE49-F238E27FC236}">
              <a16:creationId xmlns:a16="http://schemas.microsoft.com/office/drawing/2014/main" id="{1D3E1477-D9CD-465F-8523-ECC9E4F8F3E8}"/>
            </a:ext>
          </a:extLst>
        </xdr:cNvPr>
        <xdr:cNvCxnSpPr/>
      </xdr:nvCxnSpPr>
      <xdr:spPr>
        <a:xfrm>
          <a:off x="14592300" y="18438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19686</xdr:rowOff>
    </xdr:from>
    <xdr:to>
      <xdr:col>72</xdr:col>
      <xdr:colOff>38100</xdr:colOff>
      <xdr:row>107</xdr:row>
      <xdr:rowOff>121286</xdr:rowOff>
    </xdr:to>
    <xdr:sp macro="" textlink="">
      <xdr:nvSpPr>
        <xdr:cNvPr id="682" name="楕円 681">
          <a:extLst>
            <a:ext uri="{FF2B5EF4-FFF2-40B4-BE49-F238E27FC236}">
              <a16:creationId xmlns:a16="http://schemas.microsoft.com/office/drawing/2014/main" id="{E0D2B559-803A-4C26-B613-04D58E4C87F5}"/>
            </a:ext>
          </a:extLst>
        </xdr:cNvPr>
        <xdr:cNvSpPr/>
      </xdr:nvSpPr>
      <xdr:spPr>
        <a:xfrm>
          <a:off x="13652500" y="1836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70486</xdr:rowOff>
    </xdr:from>
    <xdr:to>
      <xdr:col>76</xdr:col>
      <xdr:colOff>114300</xdr:colOff>
      <xdr:row>107</xdr:row>
      <xdr:rowOff>93345</xdr:rowOff>
    </xdr:to>
    <xdr:cxnSp macro="">
      <xdr:nvCxnSpPr>
        <xdr:cNvPr id="683" name="直線コネクタ 682">
          <a:extLst>
            <a:ext uri="{FF2B5EF4-FFF2-40B4-BE49-F238E27FC236}">
              <a16:creationId xmlns:a16="http://schemas.microsoft.com/office/drawing/2014/main" id="{D5F58DCC-66DB-47ED-97D5-6E0CD2993865}"/>
            </a:ext>
          </a:extLst>
        </xdr:cNvPr>
        <xdr:cNvCxnSpPr/>
      </xdr:nvCxnSpPr>
      <xdr:spPr>
        <a:xfrm>
          <a:off x="13703300" y="1841563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2539</xdr:rowOff>
    </xdr:from>
    <xdr:to>
      <xdr:col>67</xdr:col>
      <xdr:colOff>101600</xdr:colOff>
      <xdr:row>107</xdr:row>
      <xdr:rowOff>104139</xdr:rowOff>
    </xdr:to>
    <xdr:sp macro="" textlink="">
      <xdr:nvSpPr>
        <xdr:cNvPr id="684" name="楕円 683">
          <a:extLst>
            <a:ext uri="{FF2B5EF4-FFF2-40B4-BE49-F238E27FC236}">
              <a16:creationId xmlns:a16="http://schemas.microsoft.com/office/drawing/2014/main" id="{7339C94F-C23D-4494-B56E-64F6ADDDB0CD}"/>
            </a:ext>
          </a:extLst>
        </xdr:cNvPr>
        <xdr:cNvSpPr/>
      </xdr:nvSpPr>
      <xdr:spPr>
        <a:xfrm>
          <a:off x="12763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53339</xdr:rowOff>
    </xdr:from>
    <xdr:to>
      <xdr:col>71</xdr:col>
      <xdr:colOff>177800</xdr:colOff>
      <xdr:row>107</xdr:row>
      <xdr:rowOff>70486</xdr:rowOff>
    </xdr:to>
    <xdr:cxnSp macro="">
      <xdr:nvCxnSpPr>
        <xdr:cNvPr id="685" name="直線コネクタ 684">
          <a:extLst>
            <a:ext uri="{FF2B5EF4-FFF2-40B4-BE49-F238E27FC236}">
              <a16:creationId xmlns:a16="http://schemas.microsoft.com/office/drawing/2014/main" id="{B0281DF7-36B5-4CF2-92CA-CE6423B5EF98}"/>
            </a:ext>
          </a:extLst>
        </xdr:cNvPr>
        <xdr:cNvCxnSpPr/>
      </xdr:nvCxnSpPr>
      <xdr:spPr>
        <a:xfrm>
          <a:off x="12814300" y="18398489"/>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33038</xdr:rowOff>
    </xdr:from>
    <xdr:ext cx="405111" cy="259045"/>
    <xdr:sp macro="" textlink="">
      <xdr:nvSpPr>
        <xdr:cNvPr id="686" name="n_1aveValue【公民館】&#10;有形固定資産減価償却率">
          <a:extLst>
            <a:ext uri="{FF2B5EF4-FFF2-40B4-BE49-F238E27FC236}">
              <a16:creationId xmlns:a16="http://schemas.microsoft.com/office/drawing/2014/main" id="{80C65E20-2806-4A66-9295-23FF21C20EEF}"/>
            </a:ext>
          </a:extLst>
        </xdr:cNvPr>
        <xdr:cNvSpPr txBox="1"/>
      </xdr:nvSpPr>
      <xdr:spPr>
        <a:xfrm>
          <a:off x="15266044" y="1786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170197</xdr:rowOff>
    </xdr:from>
    <xdr:ext cx="405111" cy="259045"/>
    <xdr:sp macro="" textlink="">
      <xdr:nvSpPr>
        <xdr:cNvPr id="687" name="n_2aveValue【公民館】&#10;有形固定資産減価償却率">
          <a:extLst>
            <a:ext uri="{FF2B5EF4-FFF2-40B4-BE49-F238E27FC236}">
              <a16:creationId xmlns:a16="http://schemas.microsoft.com/office/drawing/2014/main" id="{1CC216C9-FF0E-41DB-A02B-E55609073322}"/>
            </a:ext>
          </a:extLst>
        </xdr:cNvPr>
        <xdr:cNvSpPr txBox="1"/>
      </xdr:nvSpPr>
      <xdr:spPr>
        <a:xfrm>
          <a:off x="14389744" y="1782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38752</xdr:rowOff>
    </xdr:from>
    <xdr:ext cx="405111" cy="259045"/>
    <xdr:sp macro="" textlink="">
      <xdr:nvSpPr>
        <xdr:cNvPr id="688" name="n_3aveValue【公民館】&#10;有形固定資産減価償却率">
          <a:extLst>
            <a:ext uri="{FF2B5EF4-FFF2-40B4-BE49-F238E27FC236}">
              <a16:creationId xmlns:a16="http://schemas.microsoft.com/office/drawing/2014/main" id="{59A9462E-26FD-4450-B096-5ECC41EAF0EA}"/>
            </a:ext>
          </a:extLst>
        </xdr:cNvPr>
        <xdr:cNvSpPr txBox="1"/>
      </xdr:nvSpPr>
      <xdr:spPr>
        <a:xfrm>
          <a:off x="13500744" y="1786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23513</xdr:rowOff>
    </xdr:from>
    <xdr:ext cx="405111" cy="259045"/>
    <xdr:sp macro="" textlink="">
      <xdr:nvSpPr>
        <xdr:cNvPr id="689" name="n_4aveValue【公民館】&#10;有形固定資産減価償却率">
          <a:extLst>
            <a:ext uri="{FF2B5EF4-FFF2-40B4-BE49-F238E27FC236}">
              <a16:creationId xmlns:a16="http://schemas.microsoft.com/office/drawing/2014/main" id="{83B0DE64-3201-4DFD-A563-61FDA0DDBB83}"/>
            </a:ext>
          </a:extLst>
        </xdr:cNvPr>
        <xdr:cNvSpPr txBox="1"/>
      </xdr:nvSpPr>
      <xdr:spPr>
        <a:xfrm>
          <a:off x="12611744" y="1785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135272</xdr:rowOff>
    </xdr:from>
    <xdr:ext cx="405111" cy="259045"/>
    <xdr:sp macro="" textlink="">
      <xdr:nvSpPr>
        <xdr:cNvPr id="690" name="n_1mainValue【公民館】&#10;有形固定資産減価償却率">
          <a:extLst>
            <a:ext uri="{FF2B5EF4-FFF2-40B4-BE49-F238E27FC236}">
              <a16:creationId xmlns:a16="http://schemas.microsoft.com/office/drawing/2014/main" id="{6873FAA2-812B-4334-A5A2-1936B2A4CF47}"/>
            </a:ext>
          </a:extLst>
        </xdr:cNvPr>
        <xdr:cNvSpPr txBox="1"/>
      </xdr:nvSpPr>
      <xdr:spPr>
        <a:xfrm>
          <a:off x="15266044" y="1848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135272</xdr:rowOff>
    </xdr:from>
    <xdr:ext cx="405111" cy="259045"/>
    <xdr:sp macro="" textlink="">
      <xdr:nvSpPr>
        <xdr:cNvPr id="691" name="n_2mainValue【公民館】&#10;有形固定資産減価償却率">
          <a:extLst>
            <a:ext uri="{FF2B5EF4-FFF2-40B4-BE49-F238E27FC236}">
              <a16:creationId xmlns:a16="http://schemas.microsoft.com/office/drawing/2014/main" id="{E66392EC-F166-4048-BE94-0B83895703D7}"/>
            </a:ext>
          </a:extLst>
        </xdr:cNvPr>
        <xdr:cNvSpPr txBox="1"/>
      </xdr:nvSpPr>
      <xdr:spPr>
        <a:xfrm>
          <a:off x="14389744" y="1848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112413</xdr:rowOff>
    </xdr:from>
    <xdr:ext cx="405111" cy="259045"/>
    <xdr:sp macro="" textlink="">
      <xdr:nvSpPr>
        <xdr:cNvPr id="692" name="n_3mainValue【公民館】&#10;有形固定資産減価償却率">
          <a:extLst>
            <a:ext uri="{FF2B5EF4-FFF2-40B4-BE49-F238E27FC236}">
              <a16:creationId xmlns:a16="http://schemas.microsoft.com/office/drawing/2014/main" id="{B06C24D3-3802-40A8-A753-526115F3185B}"/>
            </a:ext>
          </a:extLst>
        </xdr:cNvPr>
        <xdr:cNvSpPr txBox="1"/>
      </xdr:nvSpPr>
      <xdr:spPr>
        <a:xfrm>
          <a:off x="13500744" y="1845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95266</xdr:rowOff>
    </xdr:from>
    <xdr:ext cx="405111" cy="259045"/>
    <xdr:sp macro="" textlink="">
      <xdr:nvSpPr>
        <xdr:cNvPr id="693" name="n_4mainValue【公民館】&#10;有形固定資産減価償却率">
          <a:extLst>
            <a:ext uri="{FF2B5EF4-FFF2-40B4-BE49-F238E27FC236}">
              <a16:creationId xmlns:a16="http://schemas.microsoft.com/office/drawing/2014/main" id="{7B0F226C-D48B-467B-B846-8CA6865E63CD}"/>
            </a:ext>
          </a:extLst>
        </xdr:cNvPr>
        <xdr:cNvSpPr txBox="1"/>
      </xdr:nvSpPr>
      <xdr:spPr>
        <a:xfrm>
          <a:off x="1261174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0E590C4F-D131-49EB-82A7-BA5E3443DC1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BF6644FC-0866-487A-B48C-49B53EECA6E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F43709BA-A480-4A70-90E0-74A98E23B8D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26809C8D-4783-4DFD-9C31-027196B2976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7FD57226-8E8B-45CD-BA63-6EA685BACA3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F7E738A7-4B56-4405-B205-629741F975F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0617A4BD-6014-4C2D-898D-1C2F45BDFAC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D5129BB2-CA5D-448B-B0C1-0005BB0BE67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78D444DD-FCD7-4E69-A59B-D629FD090EF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D3CE3B80-1A54-4767-8912-CEF637ED75E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4" name="直線コネクタ 703">
          <a:extLst>
            <a:ext uri="{FF2B5EF4-FFF2-40B4-BE49-F238E27FC236}">
              <a16:creationId xmlns:a16="http://schemas.microsoft.com/office/drawing/2014/main" id="{D67DD1AA-4FEE-4F19-BC9A-347AD1B2E59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5" name="テキスト ボックス 704">
          <a:extLst>
            <a:ext uri="{FF2B5EF4-FFF2-40B4-BE49-F238E27FC236}">
              <a16:creationId xmlns:a16="http://schemas.microsoft.com/office/drawing/2014/main" id="{CC697426-5C50-4D21-BA87-AEDF6A87237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6" name="直線コネクタ 705">
          <a:extLst>
            <a:ext uri="{FF2B5EF4-FFF2-40B4-BE49-F238E27FC236}">
              <a16:creationId xmlns:a16="http://schemas.microsoft.com/office/drawing/2014/main" id="{5FB5D14E-9430-460F-947B-14725DE8EB4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7" name="テキスト ボックス 706">
          <a:extLst>
            <a:ext uri="{FF2B5EF4-FFF2-40B4-BE49-F238E27FC236}">
              <a16:creationId xmlns:a16="http://schemas.microsoft.com/office/drawing/2014/main" id="{50FD1091-3AE9-4E28-817A-198176539FE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8" name="直線コネクタ 707">
          <a:extLst>
            <a:ext uri="{FF2B5EF4-FFF2-40B4-BE49-F238E27FC236}">
              <a16:creationId xmlns:a16="http://schemas.microsoft.com/office/drawing/2014/main" id="{68EC74AA-1538-44B4-A79F-B5E8A24BB76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9" name="テキスト ボックス 708">
          <a:extLst>
            <a:ext uri="{FF2B5EF4-FFF2-40B4-BE49-F238E27FC236}">
              <a16:creationId xmlns:a16="http://schemas.microsoft.com/office/drawing/2014/main" id="{FC73BE73-ED4C-48E1-BC54-FD5655B8997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0" name="直線コネクタ 709">
          <a:extLst>
            <a:ext uri="{FF2B5EF4-FFF2-40B4-BE49-F238E27FC236}">
              <a16:creationId xmlns:a16="http://schemas.microsoft.com/office/drawing/2014/main" id="{E7C3BA0B-7DCF-40CF-B977-BB029DE81CD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1" name="テキスト ボックス 710">
          <a:extLst>
            <a:ext uri="{FF2B5EF4-FFF2-40B4-BE49-F238E27FC236}">
              <a16:creationId xmlns:a16="http://schemas.microsoft.com/office/drawing/2014/main" id="{E0A9F435-7E9E-437D-87A9-9279A84D1DD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2" name="直線コネクタ 711">
          <a:extLst>
            <a:ext uri="{FF2B5EF4-FFF2-40B4-BE49-F238E27FC236}">
              <a16:creationId xmlns:a16="http://schemas.microsoft.com/office/drawing/2014/main" id="{60530F1D-2AD6-4AD5-9515-BA716C67182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3" name="テキスト ボックス 712">
          <a:extLst>
            <a:ext uri="{FF2B5EF4-FFF2-40B4-BE49-F238E27FC236}">
              <a16:creationId xmlns:a16="http://schemas.microsoft.com/office/drawing/2014/main" id="{D1743D7D-0CDC-48FA-BF41-16809A7EB5E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F3E03A7B-95A7-4182-90AF-33F158AF429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a:extLst>
            <a:ext uri="{FF2B5EF4-FFF2-40B4-BE49-F238E27FC236}">
              <a16:creationId xmlns:a16="http://schemas.microsoft.com/office/drawing/2014/main" id="{BF7B813B-EC5B-4FA5-9834-69148FF1832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a:extLst>
            <a:ext uri="{FF2B5EF4-FFF2-40B4-BE49-F238E27FC236}">
              <a16:creationId xmlns:a16="http://schemas.microsoft.com/office/drawing/2014/main" id="{102DB3D5-DA35-4AE1-8D92-EB2ADEC9FC8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717" name="直線コネクタ 716">
          <a:extLst>
            <a:ext uri="{FF2B5EF4-FFF2-40B4-BE49-F238E27FC236}">
              <a16:creationId xmlns:a16="http://schemas.microsoft.com/office/drawing/2014/main" id="{5E8A0B22-A4D0-4D83-9BED-D66BBDC466FE}"/>
            </a:ext>
          </a:extLst>
        </xdr:cNvPr>
        <xdr:cNvCxnSpPr/>
      </xdr:nvCxnSpPr>
      <xdr:spPr>
        <a:xfrm flipV="1">
          <a:off x="22160864" y="1733245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718" name="【公民館】&#10;一人当たり面積最小値テキスト">
          <a:extLst>
            <a:ext uri="{FF2B5EF4-FFF2-40B4-BE49-F238E27FC236}">
              <a16:creationId xmlns:a16="http://schemas.microsoft.com/office/drawing/2014/main" id="{DBE9268F-C970-4E15-95AD-BC792397D123}"/>
            </a:ext>
          </a:extLst>
        </xdr:cNvPr>
        <xdr:cNvSpPr txBox="1"/>
      </xdr:nvSpPr>
      <xdr:spPr>
        <a:xfrm>
          <a:off x="22199600" y="186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719" name="直線コネクタ 718">
          <a:extLst>
            <a:ext uri="{FF2B5EF4-FFF2-40B4-BE49-F238E27FC236}">
              <a16:creationId xmlns:a16="http://schemas.microsoft.com/office/drawing/2014/main" id="{84129EFE-F7C8-4FE8-BE7A-0D71AFDE58FC}"/>
            </a:ext>
          </a:extLst>
        </xdr:cNvPr>
        <xdr:cNvCxnSpPr/>
      </xdr:nvCxnSpPr>
      <xdr:spPr>
        <a:xfrm>
          <a:off x="22072600" y="1865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720" name="【公民館】&#10;一人当たり面積最大値テキスト">
          <a:extLst>
            <a:ext uri="{FF2B5EF4-FFF2-40B4-BE49-F238E27FC236}">
              <a16:creationId xmlns:a16="http://schemas.microsoft.com/office/drawing/2014/main" id="{23F6DB8A-9CE6-4948-9670-B7419869E260}"/>
            </a:ext>
          </a:extLst>
        </xdr:cNvPr>
        <xdr:cNvSpPr txBox="1"/>
      </xdr:nvSpPr>
      <xdr:spPr>
        <a:xfrm>
          <a:off x="22199600" y="1710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721" name="直線コネクタ 720">
          <a:extLst>
            <a:ext uri="{FF2B5EF4-FFF2-40B4-BE49-F238E27FC236}">
              <a16:creationId xmlns:a16="http://schemas.microsoft.com/office/drawing/2014/main" id="{36667579-9C50-4C0B-82D0-3FE1D1A7CCFE}"/>
            </a:ext>
          </a:extLst>
        </xdr:cNvPr>
        <xdr:cNvCxnSpPr/>
      </xdr:nvCxnSpPr>
      <xdr:spPr>
        <a:xfrm>
          <a:off x="22072600" y="1733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122699</xdr:rowOff>
    </xdr:from>
    <xdr:ext cx="469744" cy="259045"/>
    <xdr:sp macro="" textlink="">
      <xdr:nvSpPr>
        <xdr:cNvPr id="722" name="【公民館】&#10;一人当たり面積平均値テキスト">
          <a:extLst>
            <a:ext uri="{FF2B5EF4-FFF2-40B4-BE49-F238E27FC236}">
              <a16:creationId xmlns:a16="http://schemas.microsoft.com/office/drawing/2014/main" id="{DDDE771F-BBBC-4A19-892B-190D9AE4EFBF}"/>
            </a:ext>
          </a:extLst>
        </xdr:cNvPr>
        <xdr:cNvSpPr txBox="1"/>
      </xdr:nvSpPr>
      <xdr:spPr>
        <a:xfrm>
          <a:off x="22199600" y="18296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723" name="フローチャート: 判断 722">
          <a:extLst>
            <a:ext uri="{FF2B5EF4-FFF2-40B4-BE49-F238E27FC236}">
              <a16:creationId xmlns:a16="http://schemas.microsoft.com/office/drawing/2014/main" id="{0AE518F1-F194-49FF-8373-E7AB11D7B615}"/>
            </a:ext>
          </a:extLst>
        </xdr:cNvPr>
        <xdr:cNvSpPr/>
      </xdr:nvSpPr>
      <xdr:spPr>
        <a:xfrm>
          <a:off x="22110700" y="1831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724" name="フローチャート: 判断 723">
          <a:extLst>
            <a:ext uri="{FF2B5EF4-FFF2-40B4-BE49-F238E27FC236}">
              <a16:creationId xmlns:a16="http://schemas.microsoft.com/office/drawing/2014/main" id="{B2A21454-89B2-417B-BAF8-36F0908E6CF0}"/>
            </a:ext>
          </a:extLst>
        </xdr:cNvPr>
        <xdr:cNvSpPr/>
      </xdr:nvSpPr>
      <xdr:spPr>
        <a:xfrm>
          <a:off x="21272500" y="183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725" name="フローチャート: 判断 724">
          <a:extLst>
            <a:ext uri="{FF2B5EF4-FFF2-40B4-BE49-F238E27FC236}">
              <a16:creationId xmlns:a16="http://schemas.microsoft.com/office/drawing/2014/main" id="{04E951E6-559A-4041-90F0-3A34B25BE80B}"/>
            </a:ext>
          </a:extLst>
        </xdr:cNvPr>
        <xdr:cNvSpPr/>
      </xdr:nvSpPr>
      <xdr:spPr>
        <a:xfrm>
          <a:off x="20383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726" name="フローチャート: 判断 725">
          <a:extLst>
            <a:ext uri="{FF2B5EF4-FFF2-40B4-BE49-F238E27FC236}">
              <a16:creationId xmlns:a16="http://schemas.microsoft.com/office/drawing/2014/main" id="{001B57EC-E3B4-4BB4-9C4C-52EB8EA30BEF}"/>
            </a:ext>
          </a:extLst>
        </xdr:cNvPr>
        <xdr:cNvSpPr/>
      </xdr:nvSpPr>
      <xdr:spPr>
        <a:xfrm>
          <a:off x="19494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727" name="フローチャート: 判断 726">
          <a:extLst>
            <a:ext uri="{FF2B5EF4-FFF2-40B4-BE49-F238E27FC236}">
              <a16:creationId xmlns:a16="http://schemas.microsoft.com/office/drawing/2014/main" id="{2D675EB5-6853-498B-A552-6C719095F841}"/>
            </a:ext>
          </a:extLst>
        </xdr:cNvPr>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F9FAD947-21F4-40D6-9479-ECD6186E47C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EE4F4674-6EBD-427D-A063-992DC433B2C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623D664D-E48E-4171-8B9E-37BF1F8CCEB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3C884AEC-630D-4E58-BCB4-EF2D9B4ED54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549837E3-D229-48A1-8890-F173A38DC9E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136652</xdr:rowOff>
    </xdr:from>
    <xdr:to>
      <xdr:col>116</xdr:col>
      <xdr:colOff>114300</xdr:colOff>
      <xdr:row>101</xdr:row>
      <xdr:rowOff>66802</xdr:rowOff>
    </xdr:to>
    <xdr:sp macro="" textlink="">
      <xdr:nvSpPr>
        <xdr:cNvPr id="733" name="楕円 732">
          <a:extLst>
            <a:ext uri="{FF2B5EF4-FFF2-40B4-BE49-F238E27FC236}">
              <a16:creationId xmlns:a16="http://schemas.microsoft.com/office/drawing/2014/main" id="{465671E5-095A-42FD-8107-5792C679BCEC}"/>
            </a:ext>
          </a:extLst>
        </xdr:cNvPr>
        <xdr:cNvSpPr/>
      </xdr:nvSpPr>
      <xdr:spPr>
        <a:xfrm>
          <a:off x="22110700" y="1728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89679</xdr:rowOff>
    </xdr:from>
    <xdr:ext cx="469744" cy="259045"/>
    <xdr:sp macro="" textlink="">
      <xdr:nvSpPr>
        <xdr:cNvPr id="734" name="【公民館】&#10;一人当たり面積該当値テキスト">
          <a:extLst>
            <a:ext uri="{FF2B5EF4-FFF2-40B4-BE49-F238E27FC236}">
              <a16:creationId xmlns:a16="http://schemas.microsoft.com/office/drawing/2014/main" id="{EE4410A7-0145-42A4-B902-18638817D9D1}"/>
            </a:ext>
          </a:extLst>
        </xdr:cNvPr>
        <xdr:cNvSpPr txBox="1"/>
      </xdr:nvSpPr>
      <xdr:spPr>
        <a:xfrm>
          <a:off x="22199600" y="1723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119887</xdr:rowOff>
    </xdr:from>
    <xdr:to>
      <xdr:col>112</xdr:col>
      <xdr:colOff>38100</xdr:colOff>
      <xdr:row>103</xdr:row>
      <xdr:rowOff>50037</xdr:rowOff>
    </xdr:to>
    <xdr:sp macro="" textlink="">
      <xdr:nvSpPr>
        <xdr:cNvPr id="735" name="楕円 734">
          <a:extLst>
            <a:ext uri="{FF2B5EF4-FFF2-40B4-BE49-F238E27FC236}">
              <a16:creationId xmlns:a16="http://schemas.microsoft.com/office/drawing/2014/main" id="{605FB3D9-D26A-4349-A93C-8BF34460A268}"/>
            </a:ext>
          </a:extLst>
        </xdr:cNvPr>
        <xdr:cNvSpPr/>
      </xdr:nvSpPr>
      <xdr:spPr>
        <a:xfrm>
          <a:off x="21272500" y="1760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16002</xdr:rowOff>
    </xdr:from>
    <xdr:to>
      <xdr:col>116</xdr:col>
      <xdr:colOff>63500</xdr:colOff>
      <xdr:row>102</xdr:row>
      <xdr:rowOff>170687</xdr:rowOff>
    </xdr:to>
    <xdr:cxnSp macro="">
      <xdr:nvCxnSpPr>
        <xdr:cNvPr id="736" name="直線コネクタ 735">
          <a:extLst>
            <a:ext uri="{FF2B5EF4-FFF2-40B4-BE49-F238E27FC236}">
              <a16:creationId xmlns:a16="http://schemas.microsoft.com/office/drawing/2014/main" id="{50C564E0-970B-4FA1-AE2B-275500BC90B8}"/>
            </a:ext>
          </a:extLst>
        </xdr:cNvPr>
        <xdr:cNvCxnSpPr/>
      </xdr:nvCxnSpPr>
      <xdr:spPr>
        <a:xfrm flipV="1">
          <a:off x="21323300" y="17332452"/>
          <a:ext cx="838200" cy="32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153415</xdr:rowOff>
    </xdr:from>
    <xdr:to>
      <xdr:col>107</xdr:col>
      <xdr:colOff>101600</xdr:colOff>
      <xdr:row>103</xdr:row>
      <xdr:rowOff>83565</xdr:rowOff>
    </xdr:to>
    <xdr:sp macro="" textlink="">
      <xdr:nvSpPr>
        <xdr:cNvPr id="737" name="楕円 736">
          <a:extLst>
            <a:ext uri="{FF2B5EF4-FFF2-40B4-BE49-F238E27FC236}">
              <a16:creationId xmlns:a16="http://schemas.microsoft.com/office/drawing/2014/main" id="{519AF4CB-A829-4A31-9FCB-57FA884DC5C6}"/>
            </a:ext>
          </a:extLst>
        </xdr:cNvPr>
        <xdr:cNvSpPr/>
      </xdr:nvSpPr>
      <xdr:spPr>
        <a:xfrm>
          <a:off x="20383500" y="1764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170687</xdr:rowOff>
    </xdr:from>
    <xdr:to>
      <xdr:col>111</xdr:col>
      <xdr:colOff>177800</xdr:colOff>
      <xdr:row>103</xdr:row>
      <xdr:rowOff>32765</xdr:rowOff>
    </xdr:to>
    <xdr:cxnSp macro="">
      <xdr:nvCxnSpPr>
        <xdr:cNvPr id="738" name="直線コネクタ 737">
          <a:extLst>
            <a:ext uri="{FF2B5EF4-FFF2-40B4-BE49-F238E27FC236}">
              <a16:creationId xmlns:a16="http://schemas.microsoft.com/office/drawing/2014/main" id="{7C8713AD-F759-4672-8974-8A9E885ED8B8}"/>
            </a:ext>
          </a:extLst>
        </xdr:cNvPr>
        <xdr:cNvCxnSpPr/>
      </xdr:nvCxnSpPr>
      <xdr:spPr>
        <a:xfrm flipV="1">
          <a:off x="20434300" y="17658587"/>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3302</xdr:rowOff>
    </xdr:from>
    <xdr:to>
      <xdr:col>102</xdr:col>
      <xdr:colOff>165100</xdr:colOff>
      <xdr:row>103</xdr:row>
      <xdr:rowOff>104902</xdr:rowOff>
    </xdr:to>
    <xdr:sp macro="" textlink="">
      <xdr:nvSpPr>
        <xdr:cNvPr id="739" name="楕円 738">
          <a:extLst>
            <a:ext uri="{FF2B5EF4-FFF2-40B4-BE49-F238E27FC236}">
              <a16:creationId xmlns:a16="http://schemas.microsoft.com/office/drawing/2014/main" id="{DCC00985-7501-4AE1-8D13-DB447F1F6EC3}"/>
            </a:ext>
          </a:extLst>
        </xdr:cNvPr>
        <xdr:cNvSpPr/>
      </xdr:nvSpPr>
      <xdr:spPr>
        <a:xfrm>
          <a:off x="19494500" y="1766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32765</xdr:rowOff>
    </xdr:from>
    <xdr:to>
      <xdr:col>107</xdr:col>
      <xdr:colOff>50800</xdr:colOff>
      <xdr:row>103</xdr:row>
      <xdr:rowOff>54102</xdr:rowOff>
    </xdr:to>
    <xdr:cxnSp macro="">
      <xdr:nvCxnSpPr>
        <xdr:cNvPr id="740" name="直線コネクタ 739">
          <a:extLst>
            <a:ext uri="{FF2B5EF4-FFF2-40B4-BE49-F238E27FC236}">
              <a16:creationId xmlns:a16="http://schemas.microsoft.com/office/drawing/2014/main" id="{02D42689-6170-4D1B-9A97-113C21FD7197}"/>
            </a:ext>
          </a:extLst>
        </xdr:cNvPr>
        <xdr:cNvCxnSpPr/>
      </xdr:nvCxnSpPr>
      <xdr:spPr>
        <a:xfrm flipV="1">
          <a:off x="19545300" y="17692115"/>
          <a:ext cx="889000" cy="2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31496</xdr:rowOff>
    </xdr:from>
    <xdr:to>
      <xdr:col>98</xdr:col>
      <xdr:colOff>38100</xdr:colOff>
      <xdr:row>103</xdr:row>
      <xdr:rowOff>133096</xdr:rowOff>
    </xdr:to>
    <xdr:sp macro="" textlink="">
      <xdr:nvSpPr>
        <xdr:cNvPr id="741" name="楕円 740">
          <a:extLst>
            <a:ext uri="{FF2B5EF4-FFF2-40B4-BE49-F238E27FC236}">
              <a16:creationId xmlns:a16="http://schemas.microsoft.com/office/drawing/2014/main" id="{0B21D8B5-0C7C-4FC4-BDFA-8107EFE305B4}"/>
            </a:ext>
          </a:extLst>
        </xdr:cNvPr>
        <xdr:cNvSpPr/>
      </xdr:nvSpPr>
      <xdr:spPr>
        <a:xfrm>
          <a:off x="18605500" y="1769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54102</xdr:rowOff>
    </xdr:from>
    <xdr:to>
      <xdr:col>102</xdr:col>
      <xdr:colOff>114300</xdr:colOff>
      <xdr:row>103</xdr:row>
      <xdr:rowOff>82296</xdr:rowOff>
    </xdr:to>
    <xdr:cxnSp macro="">
      <xdr:nvCxnSpPr>
        <xdr:cNvPr id="742" name="直線コネクタ 741">
          <a:extLst>
            <a:ext uri="{FF2B5EF4-FFF2-40B4-BE49-F238E27FC236}">
              <a16:creationId xmlns:a16="http://schemas.microsoft.com/office/drawing/2014/main" id="{5C87E5A8-CEC2-4EEA-AEC2-2A61AF9A7D5D}"/>
            </a:ext>
          </a:extLst>
        </xdr:cNvPr>
        <xdr:cNvCxnSpPr/>
      </xdr:nvCxnSpPr>
      <xdr:spPr>
        <a:xfrm flipV="1">
          <a:off x="18656300" y="17713452"/>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77740</xdr:rowOff>
    </xdr:from>
    <xdr:ext cx="469744" cy="259045"/>
    <xdr:sp macro="" textlink="">
      <xdr:nvSpPr>
        <xdr:cNvPr id="743" name="n_1aveValue【公民館】&#10;一人当たり面積">
          <a:extLst>
            <a:ext uri="{FF2B5EF4-FFF2-40B4-BE49-F238E27FC236}">
              <a16:creationId xmlns:a16="http://schemas.microsoft.com/office/drawing/2014/main" id="{D3EB7EA8-D956-4A1E-BA3D-864202AFD645}"/>
            </a:ext>
          </a:extLst>
        </xdr:cNvPr>
        <xdr:cNvSpPr txBox="1"/>
      </xdr:nvSpPr>
      <xdr:spPr>
        <a:xfrm>
          <a:off x="21075727" y="1842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80027</xdr:rowOff>
    </xdr:from>
    <xdr:ext cx="469744" cy="259045"/>
    <xdr:sp macro="" textlink="">
      <xdr:nvSpPr>
        <xdr:cNvPr id="744" name="n_2aveValue【公民館】&#10;一人当たり面積">
          <a:extLst>
            <a:ext uri="{FF2B5EF4-FFF2-40B4-BE49-F238E27FC236}">
              <a16:creationId xmlns:a16="http://schemas.microsoft.com/office/drawing/2014/main" id="{F63BC4CE-D959-41C7-97B7-74FCC71D2F56}"/>
            </a:ext>
          </a:extLst>
        </xdr:cNvPr>
        <xdr:cNvSpPr txBox="1"/>
      </xdr:nvSpPr>
      <xdr:spPr>
        <a:xfrm>
          <a:off x="20199427"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70121</xdr:rowOff>
    </xdr:from>
    <xdr:ext cx="469744" cy="259045"/>
    <xdr:sp macro="" textlink="">
      <xdr:nvSpPr>
        <xdr:cNvPr id="745" name="n_3aveValue【公民館】&#10;一人当たり面積">
          <a:extLst>
            <a:ext uri="{FF2B5EF4-FFF2-40B4-BE49-F238E27FC236}">
              <a16:creationId xmlns:a16="http://schemas.microsoft.com/office/drawing/2014/main" id="{8B13FF30-F189-4A66-9388-D31455BCDE31}"/>
            </a:ext>
          </a:extLst>
        </xdr:cNvPr>
        <xdr:cNvSpPr txBox="1"/>
      </xdr:nvSpPr>
      <xdr:spPr>
        <a:xfrm>
          <a:off x="19310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64788</xdr:rowOff>
    </xdr:from>
    <xdr:ext cx="469744" cy="259045"/>
    <xdr:sp macro="" textlink="">
      <xdr:nvSpPr>
        <xdr:cNvPr id="746" name="n_4aveValue【公民館】&#10;一人当たり面積">
          <a:extLst>
            <a:ext uri="{FF2B5EF4-FFF2-40B4-BE49-F238E27FC236}">
              <a16:creationId xmlns:a16="http://schemas.microsoft.com/office/drawing/2014/main" id="{0B1B5DD6-9B7F-461E-949B-3CE549B1ADBC}"/>
            </a:ext>
          </a:extLst>
        </xdr:cNvPr>
        <xdr:cNvSpPr txBox="1"/>
      </xdr:nvSpPr>
      <xdr:spPr>
        <a:xfrm>
          <a:off x="18421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66564</xdr:rowOff>
    </xdr:from>
    <xdr:ext cx="469744" cy="259045"/>
    <xdr:sp macro="" textlink="">
      <xdr:nvSpPr>
        <xdr:cNvPr id="747" name="n_1mainValue【公民館】&#10;一人当たり面積">
          <a:extLst>
            <a:ext uri="{FF2B5EF4-FFF2-40B4-BE49-F238E27FC236}">
              <a16:creationId xmlns:a16="http://schemas.microsoft.com/office/drawing/2014/main" id="{BF143658-2E22-411B-B77A-F04EE488284C}"/>
            </a:ext>
          </a:extLst>
        </xdr:cNvPr>
        <xdr:cNvSpPr txBox="1"/>
      </xdr:nvSpPr>
      <xdr:spPr>
        <a:xfrm>
          <a:off x="21075727" y="1738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100092</xdr:rowOff>
    </xdr:from>
    <xdr:ext cx="469744" cy="259045"/>
    <xdr:sp macro="" textlink="">
      <xdr:nvSpPr>
        <xdr:cNvPr id="748" name="n_2mainValue【公民館】&#10;一人当たり面積">
          <a:extLst>
            <a:ext uri="{FF2B5EF4-FFF2-40B4-BE49-F238E27FC236}">
              <a16:creationId xmlns:a16="http://schemas.microsoft.com/office/drawing/2014/main" id="{BB7F4649-42CE-401C-8F81-7ABC6DE301AD}"/>
            </a:ext>
          </a:extLst>
        </xdr:cNvPr>
        <xdr:cNvSpPr txBox="1"/>
      </xdr:nvSpPr>
      <xdr:spPr>
        <a:xfrm>
          <a:off x="20199427" y="1741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121429</xdr:rowOff>
    </xdr:from>
    <xdr:ext cx="469744" cy="259045"/>
    <xdr:sp macro="" textlink="">
      <xdr:nvSpPr>
        <xdr:cNvPr id="749" name="n_3mainValue【公民館】&#10;一人当たり面積">
          <a:extLst>
            <a:ext uri="{FF2B5EF4-FFF2-40B4-BE49-F238E27FC236}">
              <a16:creationId xmlns:a16="http://schemas.microsoft.com/office/drawing/2014/main" id="{15FED111-7E99-4522-815A-61C57C1005AE}"/>
            </a:ext>
          </a:extLst>
        </xdr:cNvPr>
        <xdr:cNvSpPr txBox="1"/>
      </xdr:nvSpPr>
      <xdr:spPr>
        <a:xfrm>
          <a:off x="19310427" y="1743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149623</xdr:rowOff>
    </xdr:from>
    <xdr:ext cx="469744" cy="259045"/>
    <xdr:sp macro="" textlink="">
      <xdr:nvSpPr>
        <xdr:cNvPr id="750" name="n_4mainValue【公民館】&#10;一人当たり面積">
          <a:extLst>
            <a:ext uri="{FF2B5EF4-FFF2-40B4-BE49-F238E27FC236}">
              <a16:creationId xmlns:a16="http://schemas.microsoft.com/office/drawing/2014/main" id="{8DB8EF54-566E-4CEF-B661-898708CC4877}"/>
            </a:ext>
          </a:extLst>
        </xdr:cNvPr>
        <xdr:cNvSpPr txBox="1"/>
      </xdr:nvSpPr>
      <xdr:spPr>
        <a:xfrm>
          <a:off x="18421427" y="1746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D49BC32F-7E83-44C4-AF7D-7466A572CD3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B4F0C572-913F-4E7C-A3A0-8B0161BD497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C4423509-1602-43B9-84A3-84500BC92EB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減価償却率は経年的に高い水準となっているが、子供たちの安全を守り、質の高い保育環境を提供するためにも施設の老朽化は先送りできない問題である。将来の社会状況の変化を見据えつつ、計画的な対策を図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の減価償却率も、年々上昇しており、維持対策を図っていく必要がある。特に橋りょうのほとんどは平成以前に供用を開始したものが多く、老朽化対策は必要不可欠である。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の減価償却率は前年と比較し、その数値は改善されているものの依然として高い。今後もその数値を注視しつつ、施設管理を引き続き行っていく。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4C9CF44-26E3-4686-8C32-99B0AEBB5EA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504374C-9BA5-4C40-AAD7-6FFC59A77A1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3E2D73D-C5C9-4418-BC6F-F497BBBF493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A8D358C-225E-4A12-9CDF-432C98D02ED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高知県越知町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094DA92-336C-4859-A30C-63C78A28042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1EE068F-D2DA-4414-AE71-13D6A9C2F08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1FF57BB-D7C7-4120-840B-9C986D3425B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5F8EC33-FBC2-40F8-A300-358E342B319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9717C0E-7A93-4057-A089-5D0D66B7BEB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DF35341-E85D-4DF8-A452-630C1C88C05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4,939
4,923
111.95
5,231,194
5,090,187
102,412
3,016,570
5,539,144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DD4ABDD-A27A-4AE2-83DA-1E901FB55F7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11D3990-1363-4AEE-80D3-BEB7695E3FA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38FCB46-B9A7-431A-BBB8-081CC6ECFBD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66DDFA5-D70E-4EBA-8B0B-A486E45E36A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C80237D-E77B-4D0E-9C05-0DB9A6FD484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0A987E9-1B72-4ABE-AF8A-35E83FBB057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655BF5F-58A5-4C56-9209-2F2A1C94147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C6A44AB-F2B2-47DA-B0AC-A5C802ED86B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6F72B30-2650-420C-9B20-EA8404C9AA0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830929F-AC02-4D98-A5AC-6AB2C3C0192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A15B413-B6E7-46E3-869B-AEE1F689DE4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B9950E6-391F-43FC-94C1-AF99F2EC683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EB40D65-187F-4FD4-AFBB-99D38BAA97B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617F99F-1C67-4A88-9C6E-3B58F6CAC34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EC1AA55-13ED-469D-95D4-CF6E93608E9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B9A740A-8A38-4DFB-8DA4-CB1C8895225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CC54019-E37F-4BCE-BF7F-7B5BA6576AB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8B827EA-B329-44D4-A4AD-F60FE6A854C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8E0FEFD-8D20-4B96-AB4E-BBB33CB8D12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DD4E779-BFFD-417D-9B00-6D633012E70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B4F95F9-1DEC-4AEE-9A44-9D735F48D1E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96B23A1-D147-49E1-B318-21492DB0032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C2163A8-92A8-4341-87A1-83A0030DAAF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5A21498-54A6-4D6C-BAF9-94CA98B187B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BE72E7F-4EF7-4C4E-B2E3-00B2AEC315F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65FE917-1958-4BD3-8976-4EB8170A9BA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AB559B0-5A46-44F6-A1E4-2D564C6B51D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334D2CF-10E8-4B7D-AA8F-3290EB0CA1F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C841AF0-E810-4C91-A99F-E113D768830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6669195-9265-45EC-8CFA-C639C177A78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555754E-2952-403B-B052-93B963A460A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5EB5966-0FB3-416B-9ABE-39761D89695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1BDC361-9780-42E3-89ED-D0D4DAFA247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BF9C168-67BC-47C0-8B42-003C9778881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4E23864-7B51-4996-9EED-B5C798A052F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CDF8662-9CF8-4628-B135-78AE178B092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99EF4D4-C26D-424D-9457-879E0EB3658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3BD6549-569C-4AA5-8871-363DEAC5637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9C7D711-757D-48C3-AF5E-534061113C1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CF60F2B-4C4A-47D3-BC31-E66AB80D0D1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8F0B562-4932-4F2D-9CD6-99E0430E371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DD87DDF-27BE-481F-A730-3EF3EEEF209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C79A376-E990-4567-8D93-10E7CD0B8A6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7DF3541-876C-47F5-9A17-5D92B8E39D7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EB33532-D160-431D-84C7-05AD06AD1F1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3AF32FE-44A3-4792-8D9D-4777E48534F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542C279B-D32B-400E-835A-F91E27D3F00E}"/>
            </a:ext>
          </a:extLst>
        </xdr:cNvPr>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D4A95D4F-617C-412A-9F9C-23A34DB376B2}"/>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5E5D4B10-0295-4CF2-84C9-6E826B5C37E4}"/>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D74F89A1-5472-4543-8E10-C1426D5164B9}"/>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6A0A1BE1-F837-42E6-8ECC-6FF0ACA77CCB}"/>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142983</xdr:rowOff>
    </xdr:from>
    <xdr:ext cx="405111" cy="259045"/>
    <xdr:sp macro="" textlink="">
      <xdr:nvSpPr>
        <xdr:cNvPr id="63" name="【図書館】&#10;有形固定資産減価償却率平均値テキスト">
          <a:extLst>
            <a:ext uri="{FF2B5EF4-FFF2-40B4-BE49-F238E27FC236}">
              <a16:creationId xmlns:a16="http://schemas.microsoft.com/office/drawing/2014/main" id="{B91F500A-23DB-4B5B-A9C1-73FEB60A5DAC}"/>
            </a:ext>
          </a:extLst>
        </xdr:cNvPr>
        <xdr:cNvSpPr txBox="1"/>
      </xdr:nvSpPr>
      <xdr:spPr>
        <a:xfrm>
          <a:off x="4673600" y="6143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120106</xdr:rowOff>
    </xdr:from>
    <xdr:to>
      <xdr:col>24</xdr:col>
      <xdr:colOff>114300</xdr:colOff>
      <xdr:row>37</xdr:row>
      <xdr:rowOff>50256</xdr:rowOff>
    </xdr:to>
    <xdr:sp macro="" textlink="">
      <xdr:nvSpPr>
        <xdr:cNvPr id="64" name="フローチャート: 判断 63">
          <a:extLst>
            <a:ext uri="{FF2B5EF4-FFF2-40B4-BE49-F238E27FC236}">
              <a16:creationId xmlns:a16="http://schemas.microsoft.com/office/drawing/2014/main" id="{F612BEBF-CACA-49BB-83DB-7BAF7CA5A434}"/>
            </a:ext>
          </a:extLst>
        </xdr:cNvPr>
        <xdr:cNvSpPr/>
      </xdr:nvSpPr>
      <xdr:spPr>
        <a:xfrm>
          <a:off x="45847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154396</xdr:rowOff>
    </xdr:from>
    <xdr:to>
      <xdr:col>20</xdr:col>
      <xdr:colOff>38100</xdr:colOff>
      <xdr:row>37</xdr:row>
      <xdr:rowOff>84546</xdr:rowOff>
    </xdr:to>
    <xdr:sp macro="" textlink="">
      <xdr:nvSpPr>
        <xdr:cNvPr id="65" name="フローチャート: 判断 64">
          <a:extLst>
            <a:ext uri="{FF2B5EF4-FFF2-40B4-BE49-F238E27FC236}">
              <a16:creationId xmlns:a16="http://schemas.microsoft.com/office/drawing/2014/main" id="{7ACAF1CA-8A43-4B9F-89B1-023ACCAA30AC}"/>
            </a:ext>
          </a:extLst>
        </xdr:cNvPr>
        <xdr:cNvSpPr/>
      </xdr:nvSpPr>
      <xdr:spPr>
        <a:xfrm>
          <a:off x="3746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12337</xdr:rowOff>
    </xdr:from>
    <xdr:to>
      <xdr:col>15</xdr:col>
      <xdr:colOff>101600</xdr:colOff>
      <xdr:row>37</xdr:row>
      <xdr:rowOff>113937</xdr:rowOff>
    </xdr:to>
    <xdr:sp macro="" textlink="">
      <xdr:nvSpPr>
        <xdr:cNvPr id="66" name="フローチャート: 判断 65">
          <a:extLst>
            <a:ext uri="{FF2B5EF4-FFF2-40B4-BE49-F238E27FC236}">
              <a16:creationId xmlns:a16="http://schemas.microsoft.com/office/drawing/2014/main" id="{5089E305-54B0-4F30-B32E-EE1B709ABE24}"/>
            </a:ext>
          </a:extLst>
        </xdr:cNvPr>
        <xdr:cNvSpPr/>
      </xdr:nvSpPr>
      <xdr:spPr>
        <a:xfrm>
          <a:off x="2857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a:extLst>
            <a:ext uri="{FF2B5EF4-FFF2-40B4-BE49-F238E27FC236}">
              <a16:creationId xmlns:a16="http://schemas.microsoft.com/office/drawing/2014/main" id="{18F8447A-F4D0-4C59-8523-59150FA38A79}"/>
            </a:ext>
          </a:extLst>
        </xdr:cNvPr>
        <xdr:cNvSpPr/>
      </xdr:nvSpPr>
      <xdr:spPr>
        <a:xfrm>
          <a:off x="1968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95613</xdr:rowOff>
    </xdr:from>
    <xdr:to>
      <xdr:col>6</xdr:col>
      <xdr:colOff>38100</xdr:colOff>
      <xdr:row>37</xdr:row>
      <xdr:rowOff>25763</xdr:rowOff>
    </xdr:to>
    <xdr:sp macro="" textlink="">
      <xdr:nvSpPr>
        <xdr:cNvPr id="68" name="フローチャート: 判断 67">
          <a:extLst>
            <a:ext uri="{FF2B5EF4-FFF2-40B4-BE49-F238E27FC236}">
              <a16:creationId xmlns:a16="http://schemas.microsoft.com/office/drawing/2014/main" id="{62A55A5B-2547-4EC1-BEFF-3331D3557D3D}"/>
            </a:ext>
          </a:extLst>
        </xdr:cNvPr>
        <xdr:cNvSpPr/>
      </xdr:nvSpPr>
      <xdr:spPr>
        <a:xfrm>
          <a:off x="1079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B5857DE-FE9E-4CB1-8123-AC2DC195C60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C880505-086E-4534-9D98-E28B140D828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05A127E-65C3-4863-B737-0E19FFBA9F8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BA4A700-7C92-4BF5-BEDD-831D75DF03F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FB169C3-5639-49F6-B28B-E275D50131F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110309</xdr:rowOff>
    </xdr:from>
    <xdr:to>
      <xdr:col>24</xdr:col>
      <xdr:colOff>114300</xdr:colOff>
      <xdr:row>39</xdr:row>
      <xdr:rowOff>40459</xdr:rowOff>
    </xdr:to>
    <xdr:sp macro="" textlink="">
      <xdr:nvSpPr>
        <xdr:cNvPr id="74" name="楕円 73">
          <a:extLst>
            <a:ext uri="{FF2B5EF4-FFF2-40B4-BE49-F238E27FC236}">
              <a16:creationId xmlns:a16="http://schemas.microsoft.com/office/drawing/2014/main" id="{7A0DE519-FA16-422E-801D-0BE77585E4C3}"/>
            </a:ext>
          </a:extLst>
        </xdr:cNvPr>
        <xdr:cNvSpPr/>
      </xdr:nvSpPr>
      <xdr:spPr>
        <a:xfrm>
          <a:off x="45847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88736</xdr:rowOff>
    </xdr:from>
    <xdr:ext cx="405111" cy="259045"/>
    <xdr:sp macro="" textlink="">
      <xdr:nvSpPr>
        <xdr:cNvPr id="75" name="【図書館】&#10;有形固定資産減価償却率該当値テキスト">
          <a:extLst>
            <a:ext uri="{FF2B5EF4-FFF2-40B4-BE49-F238E27FC236}">
              <a16:creationId xmlns:a16="http://schemas.microsoft.com/office/drawing/2014/main" id="{B3422CA0-205E-4782-BB58-73208915501D}"/>
            </a:ext>
          </a:extLst>
        </xdr:cNvPr>
        <xdr:cNvSpPr txBox="1"/>
      </xdr:nvSpPr>
      <xdr:spPr>
        <a:xfrm>
          <a:off x="4673600" y="660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38463</xdr:rowOff>
    </xdr:from>
    <xdr:to>
      <xdr:col>20</xdr:col>
      <xdr:colOff>38100</xdr:colOff>
      <xdr:row>38</xdr:row>
      <xdr:rowOff>140063</xdr:rowOff>
    </xdr:to>
    <xdr:sp macro="" textlink="">
      <xdr:nvSpPr>
        <xdr:cNvPr id="76" name="楕円 75">
          <a:extLst>
            <a:ext uri="{FF2B5EF4-FFF2-40B4-BE49-F238E27FC236}">
              <a16:creationId xmlns:a16="http://schemas.microsoft.com/office/drawing/2014/main" id="{28011CF9-0AF0-4928-B16B-E55B4C2B6152}"/>
            </a:ext>
          </a:extLst>
        </xdr:cNvPr>
        <xdr:cNvSpPr/>
      </xdr:nvSpPr>
      <xdr:spPr>
        <a:xfrm>
          <a:off x="3746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89263</xdr:rowOff>
    </xdr:from>
    <xdr:to>
      <xdr:col>24</xdr:col>
      <xdr:colOff>63500</xdr:colOff>
      <xdr:row>38</xdr:row>
      <xdr:rowOff>161109</xdr:rowOff>
    </xdr:to>
    <xdr:cxnSp macro="">
      <xdr:nvCxnSpPr>
        <xdr:cNvPr id="77" name="直線コネクタ 76">
          <a:extLst>
            <a:ext uri="{FF2B5EF4-FFF2-40B4-BE49-F238E27FC236}">
              <a16:creationId xmlns:a16="http://schemas.microsoft.com/office/drawing/2014/main" id="{CC65442C-9F89-492A-AAEA-0FD10567EF95}"/>
            </a:ext>
          </a:extLst>
        </xdr:cNvPr>
        <xdr:cNvCxnSpPr/>
      </xdr:nvCxnSpPr>
      <xdr:spPr>
        <a:xfrm>
          <a:off x="3797300" y="6604363"/>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38463</xdr:rowOff>
    </xdr:from>
    <xdr:to>
      <xdr:col>15</xdr:col>
      <xdr:colOff>101600</xdr:colOff>
      <xdr:row>38</xdr:row>
      <xdr:rowOff>140063</xdr:rowOff>
    </xdr:to>
    <xdr:sp macro="" textlink="">
      <xdr:nvSpPr>
        <xdr:cNvPr id="78" name="楕円 77">
          <a:extLst>
            <a:ext uri="{FF2B5EF4-FFF2-40B4-BE49-F238E27FC236}">
              <a16:creationId xmlns:a16="http://schemas.microsoft.com/office/drawing/2014/main" id="{AB38EB13-3447-4F8E-8DA4-798858130647}"/>
            </a:ext>
          </a:extLst>
        </xdr:cNvPr>
        <xdr:cNvSpPr/>
      </xdr:nvSpPr>
      <xdr:spPr>
        <a:xfrm>
          <a:off x="2857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89263</xdr:rowOff>
    </xdr:from>
    <xdr:to>
      <xdr:col>19</xdr:col>
      <xdr:colOff>177800</xdr:colOff>
      <xdr:row>38</xdr:row>
      <xdr:rowOff>89263</xdr:rowOff>
    </xdr:to>
    <xdr:cxnSp macro="">
      <xdr:nvCxnSpPr>
        <xdr:cNvPr id="79" name="直線コネクタ 78">
          <a:extLst>
            <a:ext uri="{FF2B5EF4-FFF2-40B4-BE49-F238E27FC236}">
              <a16:creationId xmlns:a16="http://schemas.microsoft.com/office/drawing/2014/main" id="{422432CD-6213-4580-BB7F-05730A9A6004}"/>
            </a:ext>
          </a:extLst>
        </xdr:cNvPr>
        <xdr:cNvCxnSpPr/>
      </xdr:nvCxnSpPr>
      <xdr:spPr>
        <a:xfrm>
          <a:off x="2908300" y="66043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9072</xdr:rowOff>
    </xdr:from>
    <xdr:to>
      <xdr:col>10</xdr:col>
      <xdr:colOff>165100</xdr:colOff>
      <xdr:row>38</xdr:row>
      <xdr:rowOff>110672</xdr:rowOff>
    </xdr:to>
    <xdr:sp macro="" textlink="">
      <xdr:nvSpPr>
        <xdr:cNvPr id="80" name="楕円 79">
          <a:extLst>
            <a:ext uri="{FF2B5EF4-FFF2-40B4-BE49-F238E27FC236}">
              <a16:creationId xmlns:a16="http://schemas.microsoft.com/office/drawing/2014/main" id="{65A1F20F-FF0D-4509-B004-C6707B5F25DD}"/>
            </a:ext>
          </a:extLst>
        </xdr:cNvPr>
        <xdr:cNvSpPr/>
      </xdr:nvSpPr>
      <xdr:spPr>
        <a:xfrm>
          <a:off x="1968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59872</xdr:rowOff>
    </xdr:from>
    <xdr:to>
      <xdr:col>15</xdr:col>
      <xdr:colOff>50800</xdr:colOff>
      <xdr:row>38</xdr:row>
      <xdr:rowOff>89263</xdr:rowOff>
    </xdr:to>
    <xdr:cxnSp macro="">
      <xdr:nvCxnSpPr>
        <xdr:cNvPr id="81" name="直線コネクタ 80">
          <a:extLst>
            <a:ext uri="{FF2B5EF4-FFF2-40B4-BE49-F238E27FC236}">
              <a16:creationId xmlns:a16="http://schemas.microsoft.com/office/drawing/2014/main" id="{C1A284C7-C20E-4E5B-94AA-0D53EC6E8892}"/>
            </a:ext>
          </a:extLst>
        </xdr:cNvPr>
        <xdr:cNvCxnSpPr/>
      </xdr:nvCxnSpPr>
      <xdr:spPr>
        <a:xfrm>
          <a:off x="2019300" y="657497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151130</xdr:rowOff>
    </xdr:from>
    <xdr:to>
      <xdr:col>6</xdr:col>
      <xdr:colOff>38100</xdr:colOff>
      <xdr:row>38</xdr:row>
      <xdr:rowOff>81280</xdr:rowOff>
    </xdr:to>
    <xdr:sp macro="" textlink="">
      <xdr:nvSpPr>
        <xdr:cNvPr id="82" name="楕円 81">
          <a:extLst>
            <a:ext uri="{FF2B5EF4-FFF2-40B4-BE49-F238E27FC236}">
              <a16:creationId xmlns:a16="http://schemas.microsoft.com/office/drawing/2014/main" id="{FB390349-0A90-48BB-A9B0-B28D7D719440}"/>
            </a:ext>
          </a:extLst>
        </xdr:cNvPr>
        <xdr:cNvSpPr/>
      </xdr:nvSpPr>
      <xdr:spPr>
        <a:xfrm>
          <a:off x="1079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30480</xdr:rowOff>
    </xdr:from>
    <xdr:to>
      <xdr:col>10</xdr:col>
      <xdr:colOff>114300</xdr:colOff>
      <xdr:row>38</xdr:row>
      <xdr:rowOff>59872</xdr:rowOff>
    </xdr:to>
    <xdr:cxnSp macro="">
      <xdr:nvCxnSpPr>
        <xdr:cNvPr id="83" name="直線コネクタ 82">
          <a:extLst>
            <a:ext uri="{FF2B5EF4-FFF2-40B4-BE49-F238E27FC236}">
              <a16:creationId xmlns:a16="http://schemas.microsoft.com/office/drawing/2014/main" id="{AB3772B3-D718-4B77-86BA-964CAAEC11A8}"/>
            </a:ext>
          </a:extLst>
        </xdr:cNvPr>
        <xdr:cNvCxnSpPr/>
      </xdr:nvCxnSpPr>
      <xdr:spPr>
        <a:xfrm>
          <a:off x="1130300" y="654558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101073</xdr:rowOff>
    </xdr:from>
    <xdr:ext cx="405111" cy="259045"/>
    <xdr:sp macro="" textlink="">
      <xdr:nvSpPr>
        <xdr:cNvPr id="84" name="n_1aveValue【図書館】&#10;有形固定資産減価償却率">
          <a:extLst>
            <a:ext uri="{FF2B5EF4-FFF2-40B4-BE49-F238E27FC236}">
              <a16:creationId xmlns:a16="http://schemas.microsoft.com/office/drawing/2014/main" id="{83106767-D40B-4E19-982A-ED8A4E1D55B4}"/>
            </a:ext>
          </a:extLst>
        </xdr:cNvPr>
        <xdr:cNvSpPr txBox="1"/>
      </xdr:nvSpPr>
      <xdr:spPr>
        <a:xfrm>
          <a:off x="35820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130464</xdr:rowOff>
    </xdr:from>
    <xdr:ext cx="405111" cy="259045"/>
    <xdr:sp macro="" textlink="">
      <xdr:nvSpPr>
        <xdr:cNvPr id="85" name="n_2aveValue【図書館】&#10;有形固定資産減価償却率">
          <a:extLst>
            <a:ext uri="{FF2B5EF4-FFF2-40B4-BE49-F238E27FC236}">
              <a16:creationId xmlns:a16="http://schemas.microsoft.com/office/drawing/2014/main" id="{6335F816-3841-4765-9714-5DADB132C3BE}"/>
            </a:ext>
          </a:extLst>
        </xdr:cNvPr>
        <xdr:cNvSpPr txBox="1"/>
      </xdr:nvSpPr>
      <xdr:spPr>
        <a:xfrm>
          <a:off x="2705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76580</xdr:rowOff>
    </xdr:from>
    <xdr:ext cx="405111" cy="259045"/>
    <xdr:sp macro="" textlink="">
      <xdr:nvSpPr>
        <xdr:cNvPr id="86" name="n_3aveValue【図書館】&#10;有形固定資産減価償却率">
          <a:extLst>
            <a:ext uri="{FF2B5EF4-FFF2-40B4-BE49-F238E27FC236}">
              <a16:creationId xmlns:a16="http://schemas.microsoft.com/office/drawing/2014/main" id="{56D3AB6C-C982-4890-B26E-7F54CA06FB63}"/>
            </a:ext>
          </a:extLst>
        </xdr:cNvPr>
        <xdr:cNvSpPr txBox="1"/>
      </xdr:nvSpPr>
      <xdr:spPr>
        <a:xfrm>
          <a:off x="1816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42290</xdr:rowOff>
    </xdr:from>
    <xdr:ext cx="405111" cy="259045"/>
    <xdr:sp macro="" textlink="">
      <xdr:nvSpPr>
        <xdr:cNvPr id="87" name="n_4aveValue【図書館】&#10;有形固定資産減価償却率">
          <a:extLst>
            <a:ext uri="{FF2B5EF4-FFF2-40B4-BE49-F238E27FC236}">
              <a16:creationId xmlns:a16="http://schemas.microsoft.com/office/drawing/2014/main" id="{C8CC56F8-5B91-491A-A8FF-C3CD261BBC89}"/>
            </a:ext>
          </a:extLst>
        </xdr:cNvPr>
        <xdr:cNvSpPr txBox="1"/>
      </xdr:nvSpPr>
      <xdr:spPr>
        <a:xfrm>
          <a:off x="927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131190</xdr:rowOff>
    </xdr:from>
    <xdr:ext cx="405111" cy="259045"/>
    <xdr:sp macro="" textlink="">
      <xdr:nvSpPr>
        <xdr:cNvPr id="88" name="n_1mainValue【図書館】&#10;有形固定資産減価償却率">
          <a:extLst>
            <a:ext uri="{FF2B5EF4-FFF2-40B4-BE49-F238E27FC236}">
              <a16:creationId xmlns:a16="http://schemas.microsoft.com/office/drawing/2014/main" id="{415130A7-C362-40E6-93BF-0CB822A268AA}"/>
            </a:ext>
          </a:extLst>
        </xdr:cNvPr>
        <xdr:cNvSpPr txBox="1"/>
      </xdr:nvSpPr>
      <xdr:spPr>
        <a:xfrm>
          <a:off x="35820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131190</xdr:rowOff>
    </xdr:from>
    <xdr:ext cx="405111" cy="259045"/>
    <xdr:sp macro="" textlink="">
      <xdr:nvSpPr>
        <xdr:cNvPr id="89" name="n_2mainValue【図書館】&#10;有形固定資産減価償却率">
          <a:extLst>
            <a:ext uri="{FF2B5EF4-FFF2-40B4-BE49-F238E27FC236}">
              <a16:creationId xmlns:a16="http://schemas.microsoft.com/office/drawing/2014/main" id="{66B9826A-C2D4-4EB0-AE34-84BC45E2161D}"/>
            </a:ext>
          </a:extLst>
        </xdr:cNvPr>
        <xdr:cNvSpPr txBox="1"/>
      </xdr:nvSpPr>
      <xdr:spPr>
        <a:xfrm>
          <a:off x="2705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101799</xdr:rowOff>
    </xdr:from>
    <xdr:ext cx="405111" cy="259045"/>
    <xdr:sp macro="" textlink="">
      <xdr:nvSpPr>
        <xdr:cNvPr id="90" name="n_3mainValue【図書館】&#10;有形固定資産減価償却率">
          <a:extLst>
            <a:ext uri="{FF2B5EF4-FFF2-40B4-BE49-F238E27FC236}">
              <a16:creationId xmlns:a16="http://schemas.microsoft.com/office/drawing/2014/main" id="{AD440EF5-BC54-4143-B853-C786B0515F52}"/>
            </a:ext>
          </a:extLst>
        </xdr:cNvPr>
        <xdr:cNvSpPr txBox="1"/>
      </xdr:nvSpPr>
      <xdr:spPr>
        <a:xfrm>
          <a:off x="1816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72407</xdr:rowOff>
    </xdr:from>
    <xdr:ext cx="405111" cy="259045"/>
    <xdr:sp macro="" textlink="">
      <xdr:nvSpPr>
        <xdr:cNvPr id="91" name="n_4mainValue【図書館】&#10;有形固定資産減価償却率">
          <a:extLst>
            <a:ext uri="{FF2B5EF4-FFF2-40B4-BE49-F238E27FC236}">
              <a16:creationId xmlns:a16="http://schemas.microsoft.com/office/drawing/2014/main" id="{B8A900A8-3ED9-42CC-AB4A-B29020452366}"/>
            </a:ext>
          </a:extLst>
        </xdr:cNvPr>
        <xdr:cNvSpPr txBox="1"/>
      </xdr:nvSpPr>
      <xdr:spPr>
        <a:xfrm>
          <a:off x="927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78A3E1D-1D2F-46A6-9CCA-AEAC62E8BCE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55F8C78-5CE8-4EC6-8028-FBE504AF76C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63BD5E4-929C-4477-8F02-FAF1BD647E3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6FE8EC3-974D-48F4-A281-8D14C6AC727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1BCA139-E57D-46C2-A9D4-4FA7AD199D2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2352AB8-B063-428B-A5E0-AD50050E763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DAFC8A7-E662-4CB2-9D86-5B8A6F9D7E5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61BB949-FBBE-4367-A980-1C69D0665AB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5E1781EA-9403-42CB-814E-E880D75BF5A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705D741-979A-4183-B6AC-A65334FFFFA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938598C7-52B9-4FAA-89C1-14F77E2BFA6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8A3E672E-3C85-4E5E-98EA-014857107F1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743AD36E-389D-4F4D-8848-6486385FC1C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3B9DB9C7-B322-4803-A5F4-72F6BBEA5C1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201FCE3D-2640-4E8A-8260-001C1F5EECA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20C61CF-1719-480A-8094-DA94FDBC4CBE}"/>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9812AF86-EC64-4DE5-8429-72C5FF04567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2B35EA34-9BD3-4434-A0C8-F78A03D3D317}"/>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29530259-3BA5-49DA-A5F0-CDDFD960883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1419162B-2420-407D-B181-E8687B216A07}"/>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2681DAA9-F545-400E-B07D-8B9899B8249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FC135CB0-5E5A-441A-9EF1-D5700A68F10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E7904664-CAC0-4F0D-BABC-DD3494C6640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99060</xdr:rowOff>
    </xdr:from>
    <xdr:to>
      <xdr:col>54</xdr:col>
      <xdr:colOff>189865</xdr:colOff>
      <xdr:row>41</xdr:row>
      <xdr:rowOff>83820</xdr:rowOff>
    </xdr:to>
    <xdr:cxnSp macro="">
      <xdr:nvCxnSpPr>
        <xdr:cNvPr id="115" name="直線コネクタ 114">
          <a:extLst>
            <a:ext uri="{FF2B5EF4-FFF2-40B4-BE49-F238E27FC236}">
              <a16:creationId xmlns:a16="http://schemas.microsoft.com/office/drawing/2014/main" id="{C177FEB4-A9A7-4E65-BF18-190F279D9338}"/>
            </a:ext>
          </a:extLst>
        </xdr:cNvPr>
        <xdr:cNvCxnSpPr/>
      </xdr:nvCxnSpPr>
      <xdr:spPr>
        <a:xfrm flipV="1">
          <a:off x="10476865" y="575691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87647</xdr:rowOff>
    </xdr:from>
    <xdr:ext cx="469744" cy="259045"/>
    <xdr:sp macro="" textlink="">
      <xdr:nvSpPr>
        <xdr:cNvPr id="116" name="【図書館】&#10;一人当たり面積最小値テキスト">
          <a:extLst>
            <a:ext uri="{FF2B5EF4-FFF2-40B4-BE49-F238E27FC236}">
              <a16:creationId xmlns:a16="http://schemas.microsoft.com/office/drawing/2014/main" id="{D0AF5AE7-CEB8-462C-B7DF-C7470B49B966}"/>
            </a:ext>
          </a:extLst>
        </xdr:cNvPr>
        <xdr:cNvSpPr txBox="1"/>
      </xdr:nvSpPr>
      <xdr:spPr>
        <a:xfrm>
          <a:off x="10515600"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83820</xdr:rowOff>
    </xdr:from>
    <xdr:to>
      <xdr:col>55</xdr:col>
      <xdr:colOff>88900</xdr:colOff>
      <xdr:row>41</xdr:row>
      <xdr:rowOff>83820</xdr:rowOff>
    </xdr:to>
    <xdr:cxnSp macro="">
      <xdr:nvCxnSpPr>
        <xdr:cNvPr id="117" name="直線コネクタ 116">
          <a:extLst>
            <a:ext uri="{FF2B5EF4-FFF2-40B4-BE49-F238E27FC236}">
              <a16:creationId xmlns:a16="http://schemas.microsoft.com/office/drawing/2014/main" id="{D62966F0-0104-41EA-A702-D016E1364945}"/>
            </a:ext>
          </a:extLst>
        </xdr:cNvPr>
        <xdr:cNvCxnSpPr/>
      </xdr:nvCxnSpPr>
      <xdr:spPr>
        <a:xfrm>
          <a:off x="10388600" y="71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45737</xdr:rowOff>
    </xdr:from>
    <xdr:ext cx="469744" cy="259045"/>
    <xdr:sp macro="" textlink="">
      <xdr:nvSpPr>
        <xdr:cNvPr id="118" name="【図書館】&#10;一人当たり面積最大値テキスト">
          <a:extLst>
            <a:ext uri="{FF2B5EF4-FFF2-40B4-BE49-F238E27FC236}">
              <a16:creationId xmlns:a16="http://schemas.microsoft.com/office/drawing/2014/main" id="{CC13B413-C38C-4529-9515-DE5F8F57EF5C}"/>
            </a:ext>
          </a:extLst>
        </xdr:cNvPr>
        <xdr:cNvSpPr txBox="1"/>
      </xdr:nvSpPr>
      <xdr:spPr>
        <a:xfrm>
          <a:off x="10515600" y="553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99060</xdr:rowOff>
    </xdr:from>
    <xdr:to>
      <xdr:col>55</xdr:col>
      <xdr:colOff>88900</xdr:colOff>
      <xdr:row>33</xdr:row>
      <xdr:rowOff>99060</xdr:rowOff>
    </xdr:to>
    <xdr:cxnSp macro="">
      <xdr:nvCxnSpPr>
        <xdr:cNvPr id="119" name="直線コネクタ 118">
          <a:extLst>
            <a:ext uri="{FF2B5EF4-FFF2-40B4-BE49-F238E27FC236}">
              <a16:creationId xmlns:a16="http://schemas.microsoft.com/office/drawing/2014/main" id="{334407AA-75A1-4C39-B9EE-7A74C318A189}"/>
            </a:ext>
          </a:extLst>
        </xdr:cNvPr>
        <xdr:cNvCxnSpPr/>
      </xdr:nvCxnSpPr>
      <xdr:spPr>
        <a:xfrm>
          <a:off x="10388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55897</xdr:rowOff>
    </xdr:from>
    <xdr:ext cx="469744" cy="259045"/>
    <xdr:sp macro="" textlink="">
      <xdr:nvSpPr>
        <xdr:cNvPr id="120" name="【図書館】&#10;一人当たり面積平均値テキスト">
          <a:extLst>
            <a:ext uri="{FF2B5EF4-FFF2-40B4-BE49-F238E27FC236}">
              <a16:creationId xmlns:a16="http://schemas.microsoft.com/office/drawing/2014/main" id="{F6CEA448-08F5-46F0-9FA1-FA4E73C946E5}"/>
            </a:ext>
          </a:extLst>
        </xdr:cNvPr>
        <xdr:cNvSpPr txBox="1"/>
      </xdr:nvSpPr>
      <xdr:spPr>
        <a:xfrm>
          <a:off x="10515600" y="657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33020</xdr:rowOff>
    </xdr:from>
    <xdr:to>
      <xdr:col>55</xdr:col>
      <xdr:colOff>50800</xdr:colOff>
      <xdr:row>39</xdr:row>
      <xdr:rowOff>134620</xdr:rowOff>
    </xdr:to>
    <xdr:sp macro="" textlink="">
      <xdr:nvSpPr>
        <xdr:cNvPr id="121" name="フローチャート: 判断 120">
          <a:extLst>
            <a:ext uri="{FF2B5EF4-FFF2-40B4-BE49-F238E27FC236}">
              <a16:creationId xmlns:a16="http://schemas.microsoft.com/office/drawing/2014/main" id="{3388BAE7-9F68-4056-9D4F-5DCC0322C7D9}"/>
            </a:ext>
          </a:extLst>
        </xdr:cNvPr>
        <xdr:cNvSpPr/>
      </xdr:nvSpPr>
      <xdr:spPr>
        <a:xfrm>
          <a:off x="10426700" y="671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116840</xdr:rowOff>
    </xdr:from>
    <xdr:to>
      <xdr:col>50</xdr:col>
      <xdr:colOff>165100</xdr:colOff>
      <xdr:row>40</xdr:row>
      <xdr:rowOff>46990</xdr:rowOff>
    </xdr:to>
    <xdr:sp macro="" textlink="">
      <xdr:nvSpPr>
        <xdr:cNvPr id="122" name="フローチャート: 判断 121">
          <a:extLst>
            <a:ext uri="{FF2B5EF4-FFF2-40B4-BE49-F238E27FC236}">
              <a16:creationId xmlns:a16="http://schemas.microsoft.com/office/drawing/2014/main" id="{4720D6DB-FE5A-414D-9BA5-6A0D774273E7}"/>
            </a:ext>
          </a:extLst>
        </xdr:cNvPr>
        <xdr:cNvSpPr/>
      </xdr:nvSpPr>
      <xdr:spPr>
        <a:xfrm>
          <a:off x="9588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23" name="フローチャート: 判断 122">
          <a:extLst>
            <a:ext uri="{FF2B5EF4-FFF2-40B4-BE49-F238E27FC236}">
              <a16:creationId xmlns:a16="http://schemas.microsoft.com/office/drawing/2014/main" id="{0B85EF33-9C0C-4890-97FC-D67D53B1008F}"/>
            </a:ext>
          </a:extLst>
        </xdr:cNvPr>
        <xdr:cNvSpPr/>
      </xdr:nvSpPr>
      <xdr:spPr>
        <a:xfrm>
          <a:off x="8699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120650</xdr:rowOff>
    </xdr:from>
    <xdr:to>
      <xdr:col>41</xdr:col>
      <xdr:colOff>101600</xdr:colOff>
      <xdr:row>40</xdr:row>
      <xdr:rowOff>50800</xdr:rowOff>
    </xdr:to>
    <xdr:sp macro="" textlink="">
      <xdr:nvSpPr>
        <xdr:cNvPr id="124" name="フローチャート: 判断 123">
          <a:extLst>
            <a:ext uri="{FF2B5EF4-FFF2-40B4-BE49-F238E27FC236}">
              <a16:creationId xmlns:a16="http://schemas.microsoft.com/office/drawing/2014/main" id="{F9F88CE7-C68C-4FF6-AA1B-EBF37E48B8F6}"/>
            </a:ext>
          </a:extLst>
        </xdr:cNvPr>
        <xdr:cNvSpPr/>
      </xdr:nvSpPr>
      <xdr:spPr>
        <a:xfrm>
          <a:off x="7810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71120</xdr:rowOff>
    </xdr:from>
    <xdr:to>
      <xdr:col>36</xdr:col>
      <xdr:colOff>165100</xdr:colOff>
      <xdr:row>40</xdr:row>
      <xdr:rowOff>1270</xdr:rowOff>
    </xdr:to>
    <xdr:sp macro="" textlink="">
      <xdr:nvSpPr>
        <xdr:cNvPr id="125" name="フローチャート: 判断 124">
          <a:extLst>
            <a:ext uri="{FF2B5EF4-FFF2-40B4-BE49-F238E27FC236}">
              <a16:creationId xmlns:a16="http://schemas.microsoft.com/office/drawing/2014/main" id="{08E6A21D-493A-4B47-8A34-7C16201CD3F0}"/>
            </a:ext>
          </a:extLst>
        </xdr:cNvPr>
        <xdr:cNvSpPr/>
      </xdr:nvSpPr>
      <xdr:spPr>
        <a:xfrm>
          <a:off x="6921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F57F03A-C5CD-437E-ADDB-60A4CA7E181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037242E-DBF9-44CB-8ED1-2F94A1C059E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70DF8E9-4242-4C40-A481-B2137ACD2A1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96ADBAF-1EAB-477A-9366-5BE98F30E82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0AE582D-F92F-4C7B-A658-F208D008866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170180</xdr:rowOff>
    </xdr:from>
    <xdr:to>
      <xdr:col>55</xdr:col>
      <xdr:colOff>50800</xdr:colOff>
      <xdr:row>40</xdr:row>
      <xdr:rowOff>100330</xdr:rowOff>
    </xdr:to>
    <xdr:sp macro="" textlink="">
      <xdr:nvSpPr>
        <xdr:cNvPr id="131" name="楕円 130">
          <a:extLst>
            <a:ext uri="{FF2B5EF4-FFF2-40B4-BE49-F238E27FC236}">
              <a16:creationId xmlns:a16="http://schemas.microsoft.com/office/drawing/2014/main" id="{B1AC3829-F041-4A21-8E3D-CD74D9311B6E}"/>
            </a:ext>
          </a:extLst>
        </xdr:cNvPr>
        <xdr:cNvSpPr/>
      </xdr:nvSpPr>
      <xdr:spPr>
        <a:xfrm>
          <a:off x="104267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148607</xdr:rowOff>
    </xdr:from>
    <xdr:ext cx="469744" cy="259045"/>
    <xdr:sp macro="" textlink="">
      <xdr:nvSpPr>
        <xdr:cNvPr id="132" name="【図書館】&#10;一人当たり面積該当値テキスト">
          <a:extLst>
            <a:ext uri="{FF2B5EF4-FFF2-40B4-BE49-F238E27FC236}">
              <a16:creationId xmlns:a16="http://schemas.microsoft.com/office/drawing/2014/main" id="{47DA5FFA-4C2F-404E-9F93-F12FC9991301}"/>
            </a:ext>
          </a:extLst>
        </xdr:cNvPr>
        <xdr:cNvSpPr txBox="1"/>
      </xdr:nvSpPr>
      <xdr:spPr>
        <a:xfrm>
          <a:off x="10515600" y="683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xdr:rowOff>
    </xdr:from>
    <xdr:to>
      <xdr:col>50</xdr:col>
      <xdr:colOff>165100</xdr:colOff>
      <xdr:row>40</xdr:row>
      <xdr:rowOff>111760</xdr:rowOff>
    </xdr:to>
    <xdr:sp macro="" textlink="">
      <xdr:nvSpPr>
        <xdr:cNvPr id="133" name="楕円 132">
          <a:extLst>
            <a:ext uri="{FF2B5EF4-FFF2-40B4-BE49-F238E27FC236}">
              <a16:creationId xmlns:a16="http://schemas.microsoft.com/office/drawing/2014/main" id="{2752AB0B-D7A8-4DA4-AB6B-71553CFFFEAB}"/>
            </a:ext>
          </a:extLst>
        </xdr:cNvPr>
        <xdr:cNvSpPr/>
      </xdr:nvSpPr>
      <xdr:spPr>
        <a:xfrm>
          <a:off x="9588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49530</xdr:rowOff>
    </xdr:from>
    <xdr:to>
      <xdr:col>55</xdr:col>
      <xdr:colOff>0</xdr:colOff>
      <xdr:row>40</xdr:row>
      <xdr:rowOff>60960</xdr:rowOff>
    </xdr:to>
    <xdr:cxnSp macro="">
      <xdr:nvCxnSpPr>
        <xdr:cNvPr id="134" name="直線コネクタ 133">
          <a:extLst>
            <a:ext uri="{FF2B5EF4-FFF2-40B4-BE49-F238E27FC236}">
              <a16:creationId xmlns:a16="http://schemas.microsoft.com/office/drawing/2014/main" id="{FE0CA065-EB49-4DED-A6FE-CBE848E6EF46}"/>
            </a:ext>
          </a:extLst>
        </xdr:cNvPr>
        <xdr:cNvCxnSpPr/>
      </xdr:nvCxnSpPr>
      <xdr:spPr>
        <a:xfrm flipV="1">
          <a:off x="9639300" y="69075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21590</xdr:rowOff>
    </xdr:from>
    <xdr:to>
      <xdr:col>46</xdr:col>
      <xdr:colOff>38100</xdr:colOff>
      <xdr:row>40</xdr:row>
      <xdr:rowOff>123190</xdr:rowOff>
    </xdr:to>
    <xdr:sp macro="" textlink="">
      <xdr:nvSpPr>
        <xdr:cNvPr id="135" name="楕円 134">
          <a:extLst>
            <a:ext uri="{FF2B5EF4-FFF2-40B4-BE49-F238E27FC236}">
              <a16:creationId xmlns:a16="http://schemas.microsoft.com/office/drawing/2014/main" id="{5AC36B16-7205-4331-90C2-63E6C5FD0B97}"/>
            </a:ext>
          </a:extLst>
        </xdr:cNvPr>
        <xdr:cNvSpPr/>
      </xdr:nvSpPr>
      <xdr:spPr>
        <a:xfrm>
          <a:off x="8699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60960</xdr:rowOff>
    </xdr:from>
    <xdr:to>
      <xdr:col>50</xdr:col>
      <xdr:colOff>114300</xdr:colOff>
      <xdr:row>40</xdr:row>
      <xdr:rowOff>72390</xdr:rowOff>
    </xdr:to>
    <xdr:cxnSp macro="">
      <xdr:nvCxnSpPr>
        <xdr:cNvPr id="136" name="直線コネクタ 135">
          <a:extLst>
            <a:ext uri="{FF2B5EF4-FFF2-40B4-BE49-F238E27FC236}">
              <a16:creationId xmlns:a16="http://schemas.microsoft.com/office/drawing/2014/main" id="{3BB2F719-A0D5-4212-9326-3FCB6B794FDE}"/>
            </a:ext>
          </a:extLst>
        </xdr:cNvPr>
        <xdr:cNvCxnSpPr/>
      </xdr:nvCxnSpPr>
      <xdr:spPr>
        <a:xfrm flipV="1">
          <a:off x="8750300" y="69189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25400</xdr:rowOff>
    </xdr:from>
    <xdr:to>
      <xdr:col>41</xdr:col>
      <xdr:colOff>101600</xdr:colOff>
      <xdr:row>40</xdr:row>
      <xdr:rowOff>127000</xdr:rowOff>
    </xdr:to>
    <xdr:sp macro="" textlink="">
      <xdr:nvSpPr>
        <xdr:cNvPr id="137" name="楕円 136">
          <a:extLst>
            <a:ext uri="{FF2B5EF4-FFF2-40B4-BE49-F238E27FC236}">
              <a16:creationId xmlns:a16="http://schemas.microsoft.com/office/drawing/2014/main" id="{0B715795-1322-4C38-8322-734A0058E2CD}"/>
            </a:ext>
          </a:extLst>
        </xdr:cNvPr>
        <xdr:cNvSpPr/>
      </xdr:nvSpPr>
      <xdr:spPr>
        <a:xfrm>
          <a:off x="781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72390</xdr:rowOff>
    </xdr:from>
    <xdr:to>
      <xdr:col>45</xdr:col>
      <xdr:colOff>177800</xdr:colOff>
      <xdr:row>40</xdr:row>
      <xdr:rowOff>76200</xdr:rowOff>
    </xdr:to>
    <xdr:cxnSp macro="">
      <xdr:nvCxnSpPr>
        <xdr:cNvPr id="138" name="直線コネクタ 137">
          <a:extLst>
            <a:ext uri="{FF2B5EF4-FFF2-40B4-BE49-F238E27FC236}">
              <a16:creationId xmlns:a16="http://schemas.microsoft.com/office/drawing/2014/main" id="{CD99BBA3-A5EF-4AD0-9804-4117A8F43B22}"/>
            </a:ext>
          </a:extLst>
        </xdr:cNvPr>
        <xdr:cNvCxnSpPr/>
      </xdr:nvCxnSpPr>
      <xdr:spPr>
        <a:xfrm flipV="1">
          <a:off x="7861300" y="69303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36830</xdr:rowOff>
    </xdr:from>
    <xdr:to>
      <xdr:col>36</xdr:col>
      <xdr:colOff>165100</xdr:colOff>
      <xdr:row>40</xdr:row>
      <xdr:rowOff>138430</xdr:rowOff>
    </xdr:to>
    <xdr:sp macro="" textlink="">
      <xdr:nvSpPr>
        <xdr:cNvPr id="139" name="楕円 138">
          <a:extLst>
            <a:ext uri="{FF2B5EF4-FFF2-40B4-BE49-F238E27FC236}">
              <a16:creationId xmlns:a16="http://schemas.microsoft.com/office/drawing/2014/main" id="{FDEF199E-9121-4235-88A9-2E80B1667033}"/>
            </a:ext>
          </a:extLst>
        </xdr:cNvPr>
        <xdr:cNvSpPr/>
      </xdr:nvSpPr>
      <xdr:spPr>
        <a:xfrm>
          <a:off x="6921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76200</xdr:rowOff>
    </xdr:from>
    <xdr:to>
      <xdr:col>41</xdr:col>
      <xdr:colOff>50800</xdr:colOff>
      <xdr:row>40</xdr:row>
      <xdr:rowOff>87630</xdr:rowOff>
    </xdr:to>
    <xdr:cxnSp macro="">
      <xdr:nvCxnSpPr>
        <xdr:cNvPr id="140" name="直線コネクタ 139">
          <a:extLst>
            <a:ext uri="{FF2B5EF4-FFF2-40B4-BE49-F238E27FC236}">
              <a16:creationId xmlns:a16="http://schemas.microsoft.com/office/drawing/2014/main" id="{1A2915F1-58D3-4E83-BC38-178B32590019}"/>
            </a:ext>
          </a:extLst>
        </xdr:cNvPr>
        <xdr:cNvCxnSpPr/>
      </xdr:nvCxnSpPr>
      <xdr:spPr>
        <a:xfrm flipV="1">
          <a:off x="6972300" y="69342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63517</xdr:rowOff>
    </xdr:from>
    <xdr:ext cx="469744" cy="259045"/>
    <xdr:sp macro="" textlink="">
      <xdr:nvSpPr>
        <xdr:cNvPr id="141" name="n_1aveValue【図書館】&#10;一人当たり面積">
          <a:extLst>
            <a:ext uri="{FF2B5EF4-FFF2-40B4-BE49-F238E27FC236}">
              <a16:creationId xmlns:a16="http://schemas.microsoft.com/office/drawing/2014/main" id="{BDEF189C-4956-41D8-8168-A03B7903C892}"/>
            </a:ext>
          </a:extLst>
        </xdr:cNvPr>
        <xdr:cNvSpPr txBox="1"/>
      </xdr:nvSpPr>
      <xdr:spPr>
        <a:xfrm>
          <a:off x="93917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74947</xdr:rowOff>
    </xdr:from>
    <xdr:ext cx="469744" cy="259045"/>
    <xdr:sp macro="" textlink="">
      <xdr:nvSpPr>
        <xdr:cNvPr id="142" name="n_2aveValue【図書館】&#10;一人当たり面積">
          <a:extLst>
            <a:ext uri="{FF2B5EF4-FFF2-40B4-BE49-F238E27FC236}">
              <a16:creationId xmlns:a16="http://schemas.microsoft.com/office/drawing/2014/main" id="{3897F3DA-F2B1-4B2F-AA8A-F948ED3EB402}"/>
            </a:ext>
          </a:extLst>
        </xdr:cNvPr>
        <xdr:cNvSpPr txBox="1"/>
      </xdr:nvSpPr>
      <xdr:spPr>
        <a:xfrm>
          <a:off x="85154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67327</xdr:rowOff>
    </xdr:from>
    <xdr:ext cx="469744" cy="259045"/>
    <xdr:sp macro="" textlink="">
      <xdr:nvSpPr>
        <xdr:cNvPr id="143" name="n_3aveValue【図書館】&#10;一人当たり面積">
          <a:extLst>
            <a:ext uri="{FF2B5EF4-FFF2-40B4-BE49-F238E27FC236}">
              <a16:creationId xmlns:a16="http://schemas.microsoft.com/office/drawing/2014/main" id="{771908D6-AC46-4C76-A383-29E8E3A03BF8}"/>
            </a:ext>
          </a:extLst>
        </xdr:cNvPr>
        <xdr:cNvSpPr txBox="1"/>
      </xdr:nvSpPr>
      <xdr:spPr>
        <a:xfrm>
          <a:off x="76264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17797</xdr:rowOff>
    </xdr:from>
    <xdr:ext cx="469744" cy="259045"/>
    <xdr:sp macro="" textlink="">
      <xdr:nvSpPr>
        <xdr:cNvPr id="144" name="n_4aveValue【図書館】&#10;一人当たり面積">
          <a:extLst>
            <a:ext uri="{FF2B5EF4-FFF2-40B4-BE49-F238E27FC236}">
              <a16:creationId xmlns:a16="http://schemas.microsoft.com/office/drawing/2014/main" id="{FE729178-97DC-46C4-99C0-834A4DBA4511}"/>
            </a:ext>
          </a:extLst>
        </xdr:cNvPr>
        <xdr:cNvSpPr txBox="1"/>
      </xdr:nvSpPr>
      <xdr:spPr>
        <a:xfrm>
          <a:off x="67374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102887</xdr:rowOff>
    </xdr:from>
    <xdr:ext cx="469744" cy="259045"/>
    <xdr:sp macro="" textlink="">
      <xdr:nvSpPr>
        <xdr:cNvPr id="145" name="n_1mainValue【図書館】&#10;一人当たり面積">
          <a:extLst>
            <a:ext uri="{FF2B5EF4-FFF2-40B4-BE49-F238E27FC236}">
              <a16:creationId xmlns:a16="http://schemas.microsoft.com/office/drawing/2014/main" id="{36FE207B-F217-444C-A1BD-FFE7217B29F1}"/>
            </a:ext>
          </a:extLst>
        </xdr:cNvPr>
        <xdr:cNvSpPr txBox="1"/>
      </xdr:nvSpPr>
      <xdr:spPr>
        <a:xfrm>
          <a:off x="9391727"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114317</xdr:rowOff>
    </xdr:from>
    <xdr:ext cx="469744" cy="259045"/>
    <xdr:sp macro="" textlink="">
      <xdr:nvSpPr>
        <xdr:cNvPr id="146" name="n_2mainValue【図書館】&#10;一人当たり面積">
          <a:extLst>
            <a:ext uri="{FF2B5EF4-FFF2-40B4-BE49-F238E27FC236}">
              <a16:creationId xmlns:a16="http://schemas.microsoft.com/office/drawing/2014/main" id="{8A1E2DED-AF9E-4CC9-BE18-A4788276B110}"/>
            </a:ext>
          </a:extLst>
        </xdr:cNvPr>
        <xdr:cNvSpPr txBox="1"/>
      </xdr:nvSpPr>
      <xdr:spPr>
        <a:xfrm>
          <a:off x="8515427"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118127</xdr:rowOff>
    </xdr:from>
    <xdr:ext cx="469744" cy="259045"/>
    <xdr:sp macro="" textlink="">
      <xdr:nvSpPr>
        <xdr:cNvPr id="147" name="n_3mainValue【図書館】&#10;一人当たり面積">
          <a:extLst>
            <a:ext uri="{FF2B5EF4-FFF2-40B4-BE49-F238E27FC236}">
              <a16:creationId xmlns:a16="http://schemas.microsoft.com/office/drawing/2014/main" id="{C26E3FDF-7904-424B-9A78-EC72ADE14315}"/>
            </a:ext>
          </a:extLst>
        </xdr:cNvPr>
        <xdr:cNvSpPr txBox="1"/>
      </xdr:nvSpPr>
      <xdr:spPr>
        <a:xfrm>
          <a:off x="7626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129557</xdr:rowOff>
    </xdr:from>
    <xdr:ext cx="469744" cy="259045"/>
    <xdr:sp macro="" textlink="">
      <xdr:nvSpPr>
        <xdr:cNvPr id="148" name="n_4mainValue【図書館】&#10;一人当たり面積">
          <a:extLst>
            <a:ext uri="{FF2B5EF4-FFF2-40B4-BE49-F238E27FC236}">
              <a16:creationId xmlns:a16="http://schemas.microsoft.com/office/drawing/2014/main" id="{F86F86A8-58EA-4A36-AAA1-AD3EB3DBBD07}"/>
            </a:ext>
          </a:extLst>
        </xdr:cNvPr>
        <xdr:cNvSpPr txBox="1"/>
      </xdr:nvSpPr>
      <xdr:spPr>
        <a:xfrm>
          <a:off x="6737427"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B73EB8DD-8B53-470A-92B2-3A89ACFF03D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794C797D-07BD-41EB-AF0F-C4A1FE31C75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8286BE1-ED54-421C-8C91-1D1284CFF95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EC44A617-9187-42DF-8D08-3AC75DFB88E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85B3934E-78FC-4AC9-BB48-2FEB97922E1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84050270-20F3-4C18-BF3B-516F6AC2D0C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542E2929-613D-4D0B-AE6C-B8760121E90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FE8A44BF-8083-4F86-B4D2-BD6EA913F2D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AF373C8D-8C04-4F52-976D-D113EDD77D8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CE82410C-BF0A-469C-A356-CDBBF3DFD2C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CD479E09-2836-44E8-AAD9-47D9FEF6E2C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62738DE5-DB43-41EA-AFF2-52BB295199AE}"/>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327E409B-55EB-48DE-A85B-8D551F7C179C}"/>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4BF66487-A159-420B-928F-3BD9794DB206}"/>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B57D244D-4984-417E-9018-3BFAFCF8B85A}"/>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306F835F-339C-45EE-8FE8-61F108E8F9E4}"/>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EBB1202B-DEF1-4B30-8F89-FC19268C104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CC815244-DC04-430B-9A0A-C95ECF11240B}"/>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7898193F-A3C0-4B96-9144-DB8BC232B671}"/>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6AA338B8-1067-4ED6-B41C-1D3237EF59A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D84CC2FB-7EEC-44E6-B8C1-9FF550BA25E5}"/>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38274FA6-AA59-4547-B8C2-38C5123D291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171" name="直線コネクタ 170">
          <a:extLst>
            <a:ext uri="{FF2B5EF4-FFF2-40B4-BE49-F238E27FC236}">
              <a16:creationId xmlns:a16="http://schemas.microsoft.com/office/drawing/2014/main" id="{EB524163-0F2B-4071-A527-EFEE20490720}"/>
            </a:ext>
          </a:extLst>
        </xdr:cNvPr>
        <xdr:cNvCxnSpPr/>
      </xdr:nvCxnSpPr>
      <xdr:spPr>
        <a:xfrm flipV="1">
          <a:off x="463486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B5E20836-F17E-4F5C-B71B-08C96DD003CB}"/>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3" name="直線コネクタ 172">
          <a:extLst>
            <a:ext uri="{FF2B5EF4-FFF2-40B4-BE49-F238E27FC236}">
              <a16:creationId xmlns:a16="http://schemas.microsoft.com/office/drawing/2014/main" id="{C932E874-1127-4E5F-ADD9-7F1EE203523E}"/>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F618E5C7-1D42-4831-B898-8D48492E3669}"/>
            </a:ext>
          </a:extLst>
        </xdr:cNvPr>
        <xdr:cNvSpPr txBox="1"/>
      </xdr:nvSpPr>
      <xdr:spPr>
        <a:xfrm>
          <a:off x="46736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175" name="直線コネクタ 174">
          <a:extLst>
            <a:ext uri="{FF2B5EF4-FFF2-40B4-BE49-F238E27FC236}">
              <a16:creationId xmlns:a16="http://schemas.microsoft.com/office/drawing/2014/main" id="{E5B543D8-585D-40ED-A1D1-8C95950B3DBB}"/>
            </a:ext>
          </a:extLst>
        </xdr:cNvPr>
        <xdr:cNvCxnSpPr/>
      </xdr:nvCxnSpPr>
      <xdr:spPr>
        <a:xfrm>
          <a:off x="4546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29227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9DD32359-75B7-4FEF-89D5-6A6464436D71}"/>
            </a:ext>
          </a:extLst>
        </xdr:cNvPr>
        <xdr:cNvSpPr txBox="1"/>
      </xdr:nvSpPr>
      <xdr:spPr>
        <a:xfrm>
          <a:off x="4673600" y="1014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177" name="フローチャート: 判断 176">
          <a:extLst>
            <a:ext uri="{FF2B5EF4-FFF2-40B4-BE49-F238E27FC236}">
              <a16:creationId xmlns:a16="http://schemas.microsoft.com/office/drawing/2014/main" id="{1C0039E4-11DD-463E-B0DD-68BAA5E1A912}"/>
            </a:ext>
          </a:extLst>
        </xdr:cNvPr>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178" name="フローチャート: 判断 177">
          <a:extLst>
            <a:ext uri="{FF2B5EF4-FFF2-40B4-BE49-F238E27FC236}">
              <a16:creationId xmlns:a16="http://schemas.microsoft.com/office/drawing/2014/main" id="{B0790E63-406A-4677-B704-FCC368F815F4}"/>
            </a:ext>
          </a:extLst>
        </xdr:cNvPr>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79" name="フローチャート: 判断 178">
          <a:extLst>
            <a:ext uri="{FF2B5EF4-FFF2-40B4-BE49-F238E27FC236}">
              <a16:creationId xmlns:a16="http://schemas.microsoft.com/office/drawing/2014/main" id="{32BCBB96-B4B6-4B2E-BBF8-C70B81123714}"/>
            </a:ext>
          </a:extLst>
        </xdr:cNvPr>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180" name="フローチャート: 判断 179">
          <a:extLst>
            <a:ext uri="{FF2B5EF4-FFF2-40B4-BE49-F238E27FC236}">
              <a16:creationId xmlns:a16="http://schemas.microsoft.com/office/drawing/2014/main" id="{CE78E201-C482-4001-988A-3D68C5F66CAD}"/>
            </a:ext>
          </a:extLst>
        </xdr:cNvPr>
        <xdr:cNvSpPr/>
      </xdr:nvSpPr>
      <xdr:spPr>
        <a:xfrm>
          <a:off x="1968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181" name="フローチャート: 判断 180">
          <a:extLst>
            <a:ext uri="{FF2B5EF4-FFF2-40B4-BE49-F238E27FC236}">
              <a16:creationId xmlns:a16="http://schemas.microsoft.com/office/drawing/2014/main" id="{441B088C-3F9A-4253-B73D-B6A56ED13B73}"/>
            </a:ext>
          </a:extLst>
        </xdr:cNvPr>
        <xdr:cNvSpPr/>
      </xdr:nvSpPr>
      <xdr:spPr>
        <a:xfrm>
          <a:off x="1079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09D1D55-CFE9-4073-9D36-AB7AE2E7BE1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0D2ADA0-5AEA-4241-906B-C2F3860A5AB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29AAF25-32FB-49F9-9F1E-311BC29FFF1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9D691C4-28B4-47AE-AADF-5A91545CD9D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3742E5B-6F0C-48C8-AE05-072949837D9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87" name="楕円 186">
          <a:extLst>
            <a:ext uri="{FF2B5EF4-FFF2-40B4-BE49-F238E27FC236}">
              <a16:creationId xmlns:a16="http://schemas.microsoft.com/office/drawing/2014/main" id="{2EC0C7D8-4019-4E29-9036-86C062D472DC}"/>
            </a:ext>
          </a:extLst>
        </xdr:cNvPr>
        <xdr:cNvSpPr/>
      </xdr:nvSpPr>
      <xdr:spPr>
        <a:xfrm>
          <a:off x="4584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30497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D65A640E-CEE5-4906-9A9D-A019B87C898B}"/>
            </a:ext>
          </a:extLst>
        </xdr:cNvPr>
        <xdr:cNvSpPr txBox="1"/>
      </xdr:nvSpPr>
      <xdr:spPr>
        <a:xfrm>
          <a:off x="4673600"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90932</xdr:rowOff>
    </xdr:from>
    <xdr:to>
      <xdr:col>20</xdr:col>
      <xdr:colOff>38100</xdr:colOff>
      <xdr:row>61</xdr:row>
      <xdr:rowOff>21082</xdr:rowOff>
    </xdr:to>
    <xdr:sp macro="" textlink="">
      <xdr:nvSpPr>
        <xdr:cNvPr id="189" name="楕円 188">
          <a:extLst>
            <a:ext uri="{FF2B5EF4-FFF2-40B4-BE49-F238E27FC236}">
              <a16:creationId xmlns:a16="http://schemas.microsoft.com/office/drawing/2014/main" id="{669E2923-ACD2-4182-A6A2-A93A0F7FDF5F}"/>
            </a:ext>
          </a:extLst>
        </xdr:cNvPr>
        <xdr:cNvSpPr/>
      </xdr:nvSpPr>
      <xdr:spPr>
        <a:xfrm>
          <a:off x="3746500" y="1037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141732</xdr:rowOff>
    </xdr:from>
    <xdr:to>
      <xdr:col>24</xdr:col>
      <xdr:colOff>63500</xdr:colOff>
      <xdr:row>61</xdr:row>
      <xdr:rowOff>102870</xdr:rowOff>
    </xdr:to>
    <xdr:cxnSp macro="">
      <xdr:nvCxnSpPr>
        <xdr:cNvPr id="190" name="直線コネクタ 189">
          <a:extLst>
            <a:ext uri="{FF2B5EF4-FFF2-40B4-BE49-F238E27FC236}">
              <a16:creationId xmlns:a16="http://schemas.microsoft.com/office/drawing/2014/main" id="{500E10AA-E225-4EE0-A0EB-8E6626FD0CCF}"/>
            </a:ext>
          </a:extLst>
        </xdr:cNvPr>
        <xdr:cNvCxnSpPr/>
      </xdr:nvCxnSpPr>
      <xdr:spPr>
        <a:xfrm>
          <a:off x="3797300" y="10428732"/>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90932</xdr:rowOff>
    </xdr:from>
    <xdr:to>
      <xdr:col>15</xdr:col>
      <xdr:colOff>101600</xdr:colOff>
      <xdr:row>61</xdr:row>
      <xdr:rowOff>21082</xdr:rowOff>
    </xdr:to>
    <xdr:sp macro="" textlink="">
      <xdr:nvSpPr>
        <xdr:cNvPr id="191" name="楕円 190">
          <a:extLst>
            <a:ext uri="{FF2B5EF4-FFF2-40B4-BE49-F238E27FC236}">
              <a16:creationId xmlns:a16="http://schemas.microsoft.com/office/drawing/2014/main" id="{2D3FEB8C-4830-437C-8E2B-8E25F34984CD}"/>
            </a:ext>
          </a:extLst>
        </xdr:cNvPr>
        <xdr:cNvSpPr/>
      </xdr:nvSpPr>
      <xdr:spPr>
        <a:xfrm>
          <a:off x="2857500" y="1037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141732</xdr:rowOff>
    </xdr:from>
    <xdr:to>
      <xdr:col>19</xdr:col>
      <xdr:colOff>177800</xdr:colOff>
      <xdr:row>60</xdr:row>
      <xdr:rowOff>141732</xdr:rowOff>
    </xdr:to>
    <xdr:cxnSp macro="">
      <xdr:nvCxnSpPr>
        <xdr:cNvPr id="192" name="直線コネクタ 191">
          <a:extLst>
            <a:ext uri="{FF2B5EF4-FFF2-40B4-BE49-F238E27FC236}">
              <a16:creationId xmlns:a16="http://schemas.microsoft.com/office/drawing/2014/main" id="{DE77F706-C485-4CA4-8573-9FAAF4EEF5E5}"/>
            </a:ext>
          </a:extLst>
        </xdr:cNvPr>
        <xdr:cNvCxnSpPr/>
      </xdr:nvCxnSpPr>
      <xdr:spPr>
        <a:xfrm>
          <a:off x="2908300" y="104287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42926</xdr:rowOff>
    </xdr:from>
    <xdr:to>
      <xdr:col>10</xdr:col>
      <xdr:colOff>165100</xdr:colOff>
      <xdr:row>60</xdr:row>
      <xdr:rowOff>144526</xdr:rowOff>
    </xdr:to>
    <xdr:sp macro="" textlink="">
      <xdr:nvSpPr>
        <xdr:cNvPr id="193" name="楕円 192">
          <a:extLst>
            <a:ext uri="{FF2B5EF4-FFF2-40B4-BE49-F238E27FC236}">
              <a16:creationId xmlns:a16="http://schemas.microsoft.com/office/drawing/2014/main" id="{9F437B50-FC14-4B9B-967D-C88FF02BC207}"/>
            </a:ext>
          </a:extLst>
        </xdr:cNvPr>
        <xdr:cNvSpPr/>
      </xdr:nvSpPr>
      <xdr:spPr>
        <a:xfrm>
          <a:off x="1968500" y="1032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93726</xdr:rowOff>
    </xdr:from>
    <xdr:to>
      <xdr:col>15</xdr:col>
      <xdr:colOff>50800</xdr:colOff>
      <xdr:row>60</xdr:row>
      <xdr:rowOff>141732</xdr:rowOff>
    </xdr:to>
    <xdr:cxnSp macro="">
      <xdr:nvCxnSpPr>
        <xdr:cNvPr id="194" name="直線コネクタ 193">
          <a:extLst>
            <a:ext uri="{FF2B5EF4-FFF2-40B4-BE49-F238E27FC236}">
              <a16:creationId xmlns:a16="http://schemas.microsoft.com/office/drawing/2014/main" id="{87A71EB7-9431-4AE8-8C2A-3FF91990ED57}"/>
            </a:ext>
          </a:extLst>
        </xdr:cNvPr>
        <xdr:cNvCxnSpPr/>
      </xdr:nvCxnSpPr>
      <xdr:spPr>
        <a:xfrm>
          <a:off x="2019300" y="1038072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166370</xdr:rowOff>
    </xdr:from>
    <xdr:to>
      <xdr:col>6</xdr:col>
      <xdr:colOff>38100</xdr:colOff>
      <xdr:row>60</xdr:row>
      <xdr:rowOff>96520</xdr:rowOff>
    </xdr:to>
    <xdr:sp macro="" textlink="">
      <xdr:nvSpPr>
        <xdr:cNvPr id="195" name="楕円 194">
          <a:extLst>
            <a:ext uri="{FF2B5EF4-FFF2-40B4-BE49-F238E27FC236}">
              <a16:creationId xmlns:a16="http://schemas.microsoft.com/office/drawing/2014/main" id="{80703DB9-A714-458B-8102-9E6CBA9406A2}"/>
            </a:ext>
          </a:extLst>
        </xdr:cNvPr>
        <xdr:cNvSpPr/>
      </xdr:nvSpPr>
      <xdr:spPr>
        <a:xfrm>
          <a:off x="1079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45720</xdr:rowOff>
    </xdr:from>
    <xdr:to>
      <xdr:col>10</xdr:col>
      <xdr:colOff>114300</xdr:colOff>
      <xdr:row>60</xdr:row>
      <xdr:rowOff>93726</xdr:rowOff>
    </xdr:to>
    <xdr:cxnSp macro="">
      <xdr:nvCxnSpPr>
        <xdr:cNvPr id="196" name="直線コネクタ 195">
          <a:extLst>
            <a:ext uri="{FF2B5EF4-FFF2-40B4-BE49-F238E27FC236}">
              <a16:creationId xmlns:a16="http://schemas.microsoft.com/office/drawing/2014/main" id="{B64E4CF6-8BDB-423D-B7F6-844BE0F0E26A}"/>
            </a:ext>
          </a:extLst>
        </xdr:cNvPr>
        <xdr:cNvCxnSpPr/>
      </xdr:nvCxnSpPr>
      <xdr:spPr>
        <a:xfrm>
          <a:off x="1130300" y="1033272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55897</xdr:rowOff>
    </xdr:from>
    <xdr:ext cx="405111" cy="259045"/>
    <xdr:sp macro="" textlink="">
      <xdr:nvSpPr>
        <xdr:cNvPr id="197" name="n_1aveValue【体育館・プール】&#10;有形固定資産減価償却率">
          <a:extLst>
            <a:ext uri="{FF2B5EF4-FFF2-40B4-BE49-F238E27FC236}">
              <a16:creationId xmlns:a16="http://schemas.microsoft.com/office/drawing/2014/main" id="{AD431849-1495-4AC3-B156-497481A5FC46}"/>
            </a:ext>
          </a:extLst>
        </xdr:cNvPr>
        <xdr:cNvSpPr txBox="1"/>
      </xdr:nvSpPr>
      <xdr:spPr>
        <a:xfrm>
          <a:off x="3582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198" name="n_2aveValue【体育館・プール】&#10;有形固定資産減価償却率">
          <a:extLst>
            <a:ext uri="{FF2B5EF4-FFF2-40B4-BE49-F238E27FC236}">
              <a16:creationId xmlns:a16="http://schemas.microsoft.com/office/drawing/2014/main" id="{23FF4CB9-3ACB-4E02-8F4E-C250A30A8852}"/>
            </a:ext>
          </a:extLst>
        </xdr:cNvPr>
        <xdr:cNvSpPr txBox="1"/>
      </xdr:nvSpPr>
      <xdr:spPr>
        <a:xfrm>
          <a:off x="27057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154195</xdr:rowOff>
    </xdr:from>
    <xdr:ext cx="405111" cy="259045"/>
    <xdr:sp macro="" textlink="">
      <xdr:nvSpPr>
        <xdr:cNvPr id="199" name="n_3aveValue【体育館・プール】&#10;有形固定資産減価償却率">
          <a:extLst>
            <a:ext uri="{FF2B5EF4-FFF2-40B4-BE49-F238E27FC236}">
              <a16:creationId xmlns:a16="http://schemas.microsoft.com/office/drawing/2014/main" id="{6CD2A9DC-6D58-4CCA-A0EF-51326C28E106}"/>
            </a:ext>
          </a:extLst>
        </xdr:cNvPr>
        <xdr:cNvSpPr txBox="1"/>
      </xdr:nvSpPr>
      <xdr:spPr>
        <a:xfrm>
          <a:off x="1816744" y="992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147337</xdr:rowOff>
    </xdr:from>
    <xdr:ext cx="405111" cy="259045"/>
    <xdr:sp macro="" textlink="">
      <xdr:nvSpPr>
        <xdr:cNvPr id="200" name="n_4aveValue【体育館・プール】&#10;有形固定資産減価償却率">
          <a:extLst>
            <a:ext uri="{FF2B5EF4-FFF2-40B4-BE49-F238E27FC236}">
              <a16:creationId xmlns:a16="http://schemas.microsoft.com/office/drawing/2014/main" id="{50199C4A-5029-4878-9D1A-0F21306DA263}"/>
            </a:ext>
          </a:extLst>
        </xdr:cNvPr>
        <xdr:cNvSpPr txBox="1"/>
      </xdr:nvSpPr>
      <xdr:spPr>
        <a:xfrm>
          <a:off x="927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12209</xdr:rowOff>
    </xdr:from>
    <xdr:ext cx="405111" cy="259045"/>
    <xdr:sp macro="" textlink="">
      <xdr:nvSpPr>
        <xdr:cNvPr id="201" name="n_1mainValue【体育館・プール】&#10;有形固定資産減価償却率">
          <a:extLst>
            <a:ext uri="{FF2B5EF4-FFF2-40B4-BE49-F238E27FC236}">
              <a16:creationId xmlns:a16="http://schemas.microsoft.com/office/drawing/2014/main" id="{393E5EC4-7BC0-4E2D-929D-B84A8E5CD0CB}"/>
            </a:ext>
          </a:extLst>
        </xdr:cNvPr>
        <xdr:cNvSpPr txBox="1"/>
      </xdr:nvSpPr>
      <xdr:spPr>
        <a:xfrm>
          <a:off x="3582044" y="1047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12209</xdr:rowOff>
    </xdr:from>
    <xdr:ext cx="405111" cy="259045"/>
    <xdr:sp macro="" textlink="">
      <xdr:nvSpPr>
        <xdr:cNvPr id="202" name="n_2mainValue【体育館・プール】&#10;有形固定資産減価償却率">
          <a:extLst>
            <a:ext uri="{FF2B5EF4-FFF2-40B4-BE49-F238E27FC236}">
              <a16:creationId xmlns:a16="http://schemas.microsoft.com/office/drawing/2014/main" id="{4B8D2817-59C7-4E1D-978D-C072E08F8B1A}"/>
            </a:ext>
          </a:extLst>
        </xdr:cNvPr>
        <xdr:cNvSpPr txBox="1"/>
      </xdr:nvSpPr>
      <xdr:spPr>
        <a:xfrm>
          <a:off x="2705744" y="1047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135653</xdr:rowOff>
    </xdr:from>
    <xdr:ext cx="405111" cy="259045"/>
    <xdr:sp macro="" textlink="">
      <xdr:nvSpPr>
        <xdr:cNvPr id="203" name="n_3mainValue【体育館・プール】&#10;有形固定資産減価償却率">
          <a:extLst>
            <a:ext uri="{FF2B5EF4-FFF2-40B4-BE49-F238E27FC236}">
              <a16:creationId xmlns:a16="http://schemas.microsoft.com/office/drawing/2014/main" id="{31824799-0430-4D10-A014-1980DC82B9D4}"/>
            </a:ext>
          </a:extLst>
        </xdr:cNvPr>
        <xdr:cNvSpPr txBox="1"/>
      </xdr:nvSpPr>
      <xdr:spPr>
        <a:xfrm>
          <a:off x="1816744" y="1042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87647</xdr:rowOff>
    </xdr:from>
    <xdr:ext cx="405111" cy="259045"/>
    <xdr:sp macro="" textlink="">
      <xdr:nvSpPr>
        <xdr:cNvPr id="204" name="n_4mainValue【体育館・プール】&#10;有形固定資産減価償却率">
          <a:extLst>
            <a:ext uri="{FF2B5EF4-FFF2-40B4-BE49-F238E27FC236}">
              <a16:creationId xmlns:a16="http://schemas.microsoft.com/office/drawing/2014/main" id="{01B2F1FF-222D-43DD-83C9-5E21AEF00963}"/>
            </a:ext>
          </a:extLst>
        </xdr:cNvPr>
        <xdr:cNvSpPr txBox="1"/>
      </xdr:nvSpPr>
      <xdr:spPr>
        <a:xfrm>
          <a:off x="927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A1310BA9-FF72-40D1-A0D4-72CEC7DB0A2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B41F8D6-BC0E-4B04-BF98-D098BD3E094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367313F1-1D9D-4C2A-B788-3F0396133AE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F923A188-5B39-4934-8E10-A520D3D0742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C48E193-251D-4B64-89E4-0DA7813DB08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4D55738-371C-4EB7-8820-ECEA88CDCDD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5FADDB5-87E8-495F-BDD1-335B7D343ED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2840FAB-F553-4C32-BB4F-25B05ED0F91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A62AC415-D29F-431C-AD58-C4BA7F03578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D7337370-A2BB-463B-89D8-918F388FF32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1D4F9E63-4B4C-400D-B9F8-8512E49727B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16F900BB-FFDC-40CA-97B8-05D2970867E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4378869C-05F9-423C-B75F-7E723DE07B0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AC93ED8A-C0AC-4A8E-87DF-F314743E9DE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A0F4ED9E-3207-440D-8BB2-59765E459DC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335E4CAE-A67D-47DE-BCE5-59689500B10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A9FCA3E8-886B-47E0-B503-AA0A37DCBCB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DADECF23-6712-4EE0-BC7A-E93CD1A83D3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D0BC4F43-4C7F-48B8-8796-E83EFB7E6F7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39BFC383-8D0B-4FBF-91F1-C51223167B2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53DAB5B3-4B9E-4E71-93F6-D0089146826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C8826F08-C730-43E5-8455-52A84B32EE3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AD6E2270-1C90-4771-A017-ACC144AB30B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228" name="直線コネクタ 227">
          <a:extLst>
            <a:ext uri="{FF2B5EF4-FFF2-40B4-BE49-F238E27FC236}">
              <a16:creationId xmlns:a16="http://schemas.microsoft.com/office/drawing/2014/main" id="{12D77529-4BBD-48EC-99F6-F92DB69C3996}"/>
            </a:ext>
          </a:extLst>
        </xdr:cNvPr>
        <xdr:cNvCxnSpPr/>
      </xdr:nvCxnSpPr>
      <xdr:spPr>
        <a:xfrm flipV="1">
          <a:off x="10476865" y="9749028"/>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229" name="【体育館・プール】&#10;一人当たり面積最小値テキスト">
          <a:extLst>
            <a:ext uri="{FF2B5EF4-FFF2-40B4-BE49-F238E27FC236}">
              <a16:creationId xmlns:a16="http://schemas.microsoft.com/office/drawing/2014/main" id="{FD00F4BA-F4A4-4A2C-A7B0-95CFD845E2F1}"/>
            </a:ext>
          </a:extLst>
        </xdr:cNvPr>
        <xdr:cNvSpPr txBox="1"/>
      </xdr:nvSpPr>
      <xdr:spPr>
        <a:xfrm>
          <a:off x="1051560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230" name="直線コネクタ 229">
          <a:extLst>
            <a:ext uri="{FF2B5EF4-FFF2-40B4-BE49-F238E27FC236}">
              <a16:creationId xmlns:a16="http://schemas.microsoft.com/office/drawing/2014/main" id="{8727F8CB-5FE2-4464-8A41-19553779F5F6}"/>
            </a:ext>
          </a:extLst>
        </xdr:cNvPr>
        <xdr:cNvCxnSpPr/>
      </xdr:nvCxnSpPr>
      <xdr:spPr>
        <a:xfrm>
          <a:off x="10388600" y="1104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231" name="【体育館・プール】&#10;一人当たり面積最大値テキスト">
          <a:extLst>
            <a:ext uri="{FF2B5EF4-FFF2-40B4-BE49-F238E27FC236}">
              <a16:creationId xmlns:a16="http://schemas.microsoft.com/office/drawing/2014/main" id="{D20A3992-BA82-4E91-8EC4-4EEA24C5BC1E}"/>
            </a:ext>
          </a:extLst>
        </xdr:cNvPr>
        <xdr:cNvSpPr txBox="1"/>
      </xdr:nvSpPr>
      <xdr:spPr>
        <a:xfrm>
          <a:off x="10515600" y="95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232" name="直線コネクタ 231">
          <a:extLst>
            <a:ext uri="{FF2B5EF4-FFF2-40B4-BE49-F238E27FC236}">
              <a16:creationId xmlns:a16="http://schemas.microsoft.com/office/drawing/2014/main" id="{4EC796CE-BFBB-49D6-8833-D10FDA586F25}"/>
            </a:ext>
          </a:extLst>
        </xdr:cNvPr>
        <xdr:cNvCxnSpPr/>
      </xdr:nvCxnSpPr>
      <xdr:spPr>
        <a:xfrm>
          <a:off x="10388600" y="974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162577</xdr:rowOff>
    </xdr:from>
    <xdr:ext cx="469744" cy="259045"/>
    <xdr:sp macro="" textlink="">
      <xdr:nvSpPr>
        <xdr:cNvPr id="233" name="【体育館・プール】&#10;一人当たり面積平均値テキスト">
          <a:extLst>
            <a:ext uri="{FF2B5EF4-FFF2-40B4-BE49-F238E27FC236}">
              <a16:creationId xmlns:a16="http://schemas.microsoft.com/office/drawing/2014/main" id="{F64F9C1D-28F0-426A-B873-D71B89258E8A}"/>
            </a:ext>
          </a:extLst>
        </xdr:cNvPr>
        <xdr:cNvSpPr txBox="1"/>
      </xdr:nvSpPr>
      <xdr:spPr>
        <a:xfrm>
          <a:off x="10515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234" name="フローチャート: 判断 233">
          <a:extLst>
            <a:ext uri="{FF2B5EF4-FFF2-40B4-BE49-F238E27FC236}">
              <a16:creationId xmlns:a16="http://schemas.microsoft.com/office/drawing/2014/main" id="{C6522BC2-E4FD-45B7-8288-96169198DDC3}"/>
            </a:ext>
          </a:extLst>
        </xdr:cNvPr>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235" name="フローチャート: 判断 234">
          <a:extLst>
            <a:ext uri="{FF2B5EF4-FFF2-40B4-BE49-F238E27FC236}">
              <a16:creationId xmlns:a16="http://schemas.microsoft.com/office/drawing/2014/main" id="{F8F72BB2-8EBE-4F70-AC49-C7EE236C256A}"/>
            </a:ext>
          </a:extLst>
        </xdr:cNvPr>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236" name="フローチャート: 判断 235">
          <a:extLst>
            <a:ext uri="{FF2B5EF4-FFF2-40B4-BE49-F238E27FC236}">
              <a16:creationId xmlns:a16="http://schemas.microsoft.com/office/drawing/2014/main" id="{A3B12E60-2423-4ED1-9141-D52CDE1FB0CA}"/>
            </a:ext>
          </a:extLst>
        </xdr:cNvPr>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237" name="フローチャート: 判断 236">
          <a:extLst>
            <a:ext uri="{FF2B5EF4-FFF2-40B4-BE49-F238E27FC236}">
              <a16:creationId xmlns:a16="http://schemas.microsoft.com/office/drawing/2014/main" id="{E3A9FC9E-71C0-4AD1-815E-1AAD93DCF230}"/>
            </a:ext>
          </a:extLst>
        </xdr:cNvPr>
        <xdr:cNvSpPr/>
      </xdr:nvSpPr>
      <xdr:spPr>
        <a:xfrm>
          <a:off x="7810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238" name="フローチャート: 判断 237">
          <a:extLst>
            <a:ext uri="{FF2B5EF4-FFF2-40B4-BE49-F238E27FC236}">
              <a16:creationId xmlns:a16="http://schemas.microsoft.com/office/drawing/2014/main" id="{BF11481B-797E-4006-8634-0AC3B05F9C5B}"/>
            </a:ext>
          </a:extLst>
        </xdr:cNvPr>
        <xdr:cNvSpPr/>
      </xdr:nvSpPr>
      <xdr:spPr>
        <a:xfrm>
          <a:off x="6921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FC08BFB-AB5A-417C-9314-B90CFEC665F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C7FC7D0-D20E-42ED-8CF2-35F7C070E0F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8F2CE5B-5044-4501-BF3C-B74C800819D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6EE1BE3-C1C1-4F94-806B-12F66952FDE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C1E0A53-957D-4A53-A483-CEFB20A8B2E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16637</xdr:rowOff>
    </xdr:from>
    <xdr:to>
      <xdr:col>55</xdr:col>
      <xdr:colOff>50800</xdr:colOff>
      <xdr:row>63</xdr:row>
      <xdr:rowOff>118237</xdr:rowOff>
    </xdr:to>
    <xdr:sp macro="" textlink="">
      <xdr:nvSpPr>
        <xdr:cNvPr id="244" name="楕円 243">
          <a:extLst>
            <a:ext uri="{FF2B5EF4-FFF2-40B4-BE49-F238E27FC236}">
              <a16:creationId xmlns:a16="http://schemas.microsoft.com/office/drawing/2014/main" id="{4A0ED7BE-B2CB-48E3-9328-77D3DA48FE3F}"/>
            </a:ext>
          </a:extLst>
        </xdr:cNvPr>
        <xdr:cNvSpPr/>
      </xdr:nvSpPr>
      <xdr:spPr>
        <a:xfrm>
          <a:off x="10426700" y="1081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166514</xdr:rowOff>
    </xdr:from>
    <xdr:ext cx="469744" cy="259045"/>
    <xdr:sp macro="" textlink="">
      <xdr:nvSpPr>
        <xdr:cNvPr id="245" name="【体育館・プール】&#10;一人当たり面積該当値テキスト">
          <a:extLst>
            <a:ext uri="{FF2B5EF4-FFF2-40B4-BE49-F238E27FC236}">
              <a16:creationId xmlns:a16="http://schemas.microsoft.com/office/drawing/2014/main" id="{3D1C581C-515E-426D-A958-EFC9D19150F7}"/>
            </a:ext>
          </a:extLst>
        </xdr:cNvPr>
        <xdr:cNvSpPr txBox="1"/>
      </xdr:nvSpPr>
      <xdr:spPr>
        <a:xfrm>
          <a:off x="10515600" y="10796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155321</xdr:rowOff>
    </xdr:from>
    <xdr:to>
      <xdr:col>50</xdr:col>
      <xdr:colOff>165100</xdr:colOff>
      <xdr:row>63</xdr:row>
      <xdr:rowOff>85471</xdr:rowOff>
    </xdr:to>
    <xdr:sp macro="" textlink="">
      <xdr:nvSpPr>
        <xdr:cNvPr id="246" name="楕円 245">
          <a:extLst>
            <a:ext uri="{FF2B5EF4-FFF2-40B4-BE49-F238E27FC236}">
              <a16:creationId xmlns:a16="http://schemas.microsoft.com/office/drawing/2014/main" id="{EF41C34D-D1FB-4D38-9AD9-E48B185C8B2E}"/>
            </a:ext>
          </a:extLst>
        </xdr:cNvPr>
        <xdr:cNvSpPr/>
      </xdr:nvSpPr>
      <xdr:spPr>
        <a:xfrm>
          <a:off x="9588500" y="1078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34671</xdr:rowOff>
    </xdr:from>
    <xdr:to>
      <xdr:col>55</xdr:col>
      <xdr:colOff>0</xdr:colOff>
      <xdr:row>63</xdr:row>
      <xdr:rowOff>67437</xdr:rowOff>
    </xdr:to>
    <xdr:cxnSp macro="">
      <xdr:nvCxnSpPr>
        <xdr:cNvPr id="247" name="直線コネクタ 246">
          <a:extLst>
            <a:ext uri="{FF2B5EF4-FFF2-40B4-BE49-F238E27FC236}">
              <a16:creationId xmlns:a16="http://schemas.microsoft.com/office/drawing/2014/main" id="{86F05704-08D8-446A-8423-4ED325EFC0DB}"/>
            </a:ext>
          </a:extLst>
        </xdr:cNvPr>
        <xdr:cNvCxnSpPr/>
      </xdr:nvCxnSpPr>
      <xdr:spPr>
        <a:xfrm>
          <a:off x="9639300" y="10836021"/>
          <a:ext cx="8382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162179</xdr:rowOff>
    </xdr:from>
    <xdr:to>
      <xdr:col>46</xdr:col>
      <xdr:colOff>38100</xdr:colOff>
      <xdr:row>63</xdr:row>
      <xdr:rowOff>92329</xdr:rowOff>
    </xdr:to>
    <xdr:sp macro="" textlink="">
      <xdr:nvSpPr>
        <xdr:cNvPr id="248" name="楕円 247">
          <a:extLst>
            <a:ext uri="{FF2B5EF4-FFF2-40B4-BE49-F238E27FC236}">
              <a16:creationId xmlns:a16="http://schemas.microsoft.com/office/drawing/2014/main" id="{E4169718-79AB-44F3-AC9C-E63761E3CB4C}"/>
            </a:ext>
          </a:extLst>
        </xdr:cNvPr>
        <xdr:cNvSpPr/>
      </xdr:nvSpPr>
      <xdr:spPr>
        <a:xfrm>
          <a:off x="8699500" y="1079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34671</xdr:rowOff>
    </xdr:from>
    <xdr:to>
      <xdr:col>50</xdr:col>
      <xdr:colOff>114300</xdr:colOff>
      <xdr:row>63</xdr:row>
      <xdr:rowOff>41529</xdr:rowOff>
    </xdr:to>
    <xdr:cxnSp macro="">
      <xdr:nvCxnSpPr>
        <xdr:cNvPr id="249" name="直線コネクタ 248">
          <a:extLst>
            <a:ext uri="{FF2B5EF4-FFF2-40B4-BE49-F238E27FC236}">
              <a16:creationId xmlns:a16="http://schemas.microsoft.com/office/drawing/2014/main" id="{D3067B62-0CEA-413C-8928-1DC325E525FD}"/>
            </a:ext>
          </a:extLst>
        </xdr:cNvPr>
        <xdr:cNvCxnSpPr/>
      </xdr:nvCxnSpPr>
      <xdr:spPr>
        <a:xfrm flipV="1">
          <a:off x="8750300" y="10836021"/>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166751</xdr:rowOff>
    </xdr:from>
    <xdr:to>
      <xdr:col>41</xdr:col>
      <xdr:colOff>101600</xdr:colOff>
      <xdr:row>63</xdr:row>
      <xdr:rowOff>96901</xdr:rowOff>
    </xdr:to>
    <xdr:sp macro="" textlink="">
      <xdr:nvSpPr>
        <xdr:cNvPr id="250" name="楕円 249">
          <a:extLst>
            <a:ext uri="{FF2B5EF4-FFF2-40B4-BE49-F238E27FC236}">
              <a16:creationId xmlns:a16="http://schemas.microsoft.com/office/drawing/2014/main" id="{D1E905B7-C521-4BD5-8921-238D88489F30}"/>
            </a:ext>
          </a:extLst>
        </xdr:cNvPr>
        <xdr:cNvSpPr/>
      </xdr:nvSpPr>
      <xdr:spPr>
        <a:xfrm>
          <a:off x="7810500" y="1079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41529</xdr:rowOff>
    </xdr:from>
    <xdr:to>
      <xdr:col>45</xdr:col>
      <xdr:colOff>177800</xdr:colOff>
      <xdr:row>63</xdr:row>
      <xdr:rowOff>46101</xdr:rowOff>
    </xdr:to>
    <xdr:cxnSp macro="">
      <xdr:nvCxnSpPr>
        <xdr:cNvPr id="251" name="直線コネクタ 250">
          <a:extLst>
            <a:ext uri="{FF2B5EF4-FFF2-40B4-BE49-F238E27FC236}">
              <a16:creationId xmlns:a16="http://schemas.microsoft.com/office/drawing/2014/main" id="{36E48FA2-5D46-4228-9FE6-7AA22CC9B8C5}"/>
            </a:ext>
          </a:extLst>
        </xdr:cNvPr>
        <xdr:cNvCxnSpPr/>
      </xdr:nvCxnSpPr>
      <xdr:spPr>
        <a:xfrm flipV="1">
          <a:off x="7861300" y="1084287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1016</xdr:rowOff>
    </xdr:from>
    <xdr:to>
      <xdr:col>36</xdr:col>
      <xdr:colOff>165100</xdr:colOff>
      <xdr:row>63</xdr:row>
      <xdr:rowOff>102616</xdr:rowOff>
    </xdr:to>
    <xdr:sp macro="" textlink="">
      <xdr:nvSpPr>
        <xdr:cNvPr id="252" name="楕円 251">
          <a:extLst>
            <a:ext uri="{FF2B5EF4-FFF2-40B4-BE49-F238E27FC236}">
              <a16:creationId xmlns:a16="http://schemas.microsoft.com/office/drawing/2014/main" id="{3A7FFBAC-9B8C-4868-8122-8AB03F78CC98}"/>
            </a:ext>
          </a:extLst>
        </xdr:cNvPr>
        <xdr:cNvSpPr/>
      </xdr:nvSpPr>
      <xdr:spPr>
        <a:xfrm>
          <a:off x="6921500" y="108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46101</xdr:rowOff>
    </xdr:from>
    <xdr:to>
      <xdr:col>41</xdr:col>
      <xdr:colOff>50800</xdr:colOff>
      <xdr:row>63</xdr:row>
      <xdr:rowOff>51816</xdr:rowOff>
    </xdr:to>
    <xdr:cxnSp macro="">
      <xdr:nvCxnSpPr>
        <xdr:cNvPr id="253" name="直線コネクタ 252">
          <a:extLst>
            <a:ext uri="{FF2B5EF4-FFF2-40B4-BE49-F238E27FC236}">
              <a16:creationId xmlns:a16="http://schemas.microsoft.com/office/drawing/2014/main" id="{F0EAE038-E73F-493E-8606-C1BCAF8D3480}"/>
            </a:ext>
          </a:extLst>
        </xdr:cNvPr>
        <xdr:cNvCxnSpPr/>
      </xdr:nvCxnSpPr>
      <xdr:spPr>
        <a:xfrm flipV="1">
          <a:off x="6972300" y="10847451"/>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89425</xdr:rowOff>
    </xdr:from>
    <xdr:ext cx="469744" cy="259045"/>
    <xdr:sp macro="" textlink="">
      <xdr:nvSpPr>
        <xdr:cNvPr id="254" name="n_1aveValue【体育館・プール】&#10;一人当たり面積">
          <a:extLst>
            <a:ext uri="{FF2B5EF4-FFF2-40B4-BE49-F238E27FC236}">
              <a16:creationId xmlns:a16="http://schemas.microsoft.com/office/drawing/2014/main" id="{6852C8C1-AEA2-4D47-B791-7FBA81A9330F}"/>
            </a:ext>
          </a:extLst>
        </xdr:cNvPr>
        <xdr:cNvSpPr txBox="1"/>
      </xdr:nvSpPr>
      <xdr:spPr>
        <a:xfrm>
          <a:off x="9391727" y="1054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91711</xdr:rowOff>
    </xdr:from>
    <xdr:ext cx="469744" cy="259045"/>
    <xdr:sp macro="" textlink="">
      <xdr:nvSpPr>
        <xdr:cNvPr id="255" name="n_2aveValue【体育館・プール】&#10;一人当たり面積">
          <a:extLst>
            <a:ext uri="{FF2B5EF4-FFF2-40B4-BE49-F238E27FC236}">
              <a16:creationId xmlns:a16="http://schemas.microsoft.com/office/drawing/2014/main" id="{844F13BE-72F3-4244-87A1-53E808A16765}"/>
            </a:ext>
          </a:extLst>
        </xdr:cNvPr>
        <xdr:cNvSpPr txBox="1"/>
      </xdr:nvSpPr>
      <xdr:spPr>
        <a:xfrm>
          <a:off x="8515427" y="105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105427</xdr:rowOff>
    </xdr:from>
    <xdr:ext cx="469744" cy="259045"/>
    <xdr:sp macro="" textlink="">
      <xdr:nvSpPr>
        <xdr:cNvPr id="256" name="n_3aveValue【体育館・プール】&#10;一人当たり面積">
          <a:extLst>
            <a:ext uri="{FF2B5EF4-FFF2-40B4-BE49-F238E27FC236}">
              <a16:creationId xmlns:a16="http://schemas.microsoft.com/office/drawing/2014/main" id="{5D2A863D-66A5-48FB-824E-606319C88926}"/>
            </a:ext>
          </a:extLst>
        </xdr:cNvPr>
        <xdr:cNvSpPr txBox="1"/>
      </xdr:nvSpPr>
      <xdr:spPr>
        <a:xfrm>
          <a:off x="76264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77614</xdr:rowOff>
    </xdr:from>
    <xdr:ext cx="469744" cy="259045"/>
    <xdr:sp macro="" textlink="">
      <xdr:nvSpPr>
        <xdr:cNvPr id="257" name="n_4aveValue【体育館・プール】&#10;一人当たり面積">
          <a:extLst>
            <a:ext uri="{FF2B5EF4-FFF2-40B4-BE49-F238E27FC236}">
              <a16:creationId xmlns:a16="http://schemas.microsoft.com/office/drawing/2014/main" id="{E007A75B-CA00-4396-ACE0-3E1456EEB5F8}"/>
            </a:ext>
          </a:extLst>
        </xdr:cNvPr>
        <xdr:cNvSpPr txBox="1"/>
      </xdr:nvSpPr>
      <xdr:spPr>
        <a:xfrm>
          <a:off x="67374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76598</xdr:rowOff>
    </xdr:from>
    <xdr:ext cx="469744" cy="259045"/>
    <xdr:sp macro="" textlink="">
      <xdr:nvSpPr>
        <xdr:cNvPr id="258" name="n_1mainValue【体育館・プール】&#10;一人当たり面積">
          <a:extLst>
            <a:ext uri="{FF2B5EF4-FFF2-40B4-BE49-F238E27FC236}">
              <a16:creationId xmlns:a16="http://schemas.microsoft.com/office/drawing/2014/main" id="{CC535580-B9FF-4FAC-820B-E9217BBF20C6}"/>
            </a:ext>
          </a:extLst>
        </xdr:cNvPr>
        <xdr:cNvSpPr txBox="1"/>
      </xdr:nvSpPr>
      <xdr:spPr>
        <a:xfrm>
          <a:off x="9391727" y="1087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83456</xdr:rowOff>
    </xdr:from>
    <xdr:ext cx="469744" cy="259045"/>
    <xdr:sp macro="" textlink="">
      <xdr:nvSpPr>
        <xdr:cNvPr id="259" name="n_2mainValue【体育館・プール】&#10;一人当たり面積">
          <a:extLst>
            <a:ext uri="{FF2B5EF4-FFF2-40B4-BE49-F238E27FC236}">
              <a16:creationId xmlns:a16="http://schemas.microsoft.com/office/drawing/2014/main" id="{19CDA81A-B226-4CAD-A889-990FCD169E3C}"/>
            </a:ext>
          </a:extLst>
        </xdr:cNvPr>
        <xdr:cNvSpPr txBox="1"/>
      </xdr:nvSpPr>
      <xdr:spPr>
        <a:xfrm>
          <a:off x="8515427" y="1088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88028</xdr:rowOff>
    </xdr:from>
    <xdr:ext cx="469744" cy="259045"/>
    <xdr:sp macro="" textlink="">
      <xdr:nvSpPr>
        <xdr:cNvPr id="260" name="n_3mainValue【体育館・プール】&#10;一人当たり面積">
          <a:extLst>
            <a:ext uri="{FF2B5EF4-FFF2-40B4-BE49-F238E27FC236}">
              <a16:creationId xmlns:a16="http://schemas.microsoft.com/office/drawing/2014/main" id="{435238A3-FF2C-4519-875D-045B64262615}"/>
            </a:ext>
          </a:extLst>
        </xdr:cNvPr>
        <xdr:cNvSpPr txBox="1"/>
      </xdr:nvSpPr>
      <xdr:spPr>
        <a:xfrm>
          <a:off x="7626427" y="1088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93743</xdr:rowOff>
    </xdr:from>
    <xdr:ext cx="469744" cy="259045"/>
    <xdr:sp macro="" textlink="">
      <xdr:nvSpPr>
        <xdr:cNvPr id="261" name="n_4mainValue【体育館・プール】&#10;一人当たり面積">
          <a:extLst>
            <a:ext uri="{FF2B5EF4-FFF2-40B4-BE49-F238E27FC236}">
              <a16:creationId xmlns:a16="http://schemas.microsoft.com/office/drawing/2014/main" id="{E826015F-77DC-4406-A6F9-4BA0A6C3A140}"/>
            </a:ext>
          </a:extLst>
        </xdr:cNvPr>
        <xdr:cNvSpPr txBox="1"/>
      </xdr:nvSpPr>
      <xdr:spPr>
        <a:xfrm>
          <a:off x="6737427" y="1089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BFE57401-BB1E-4ADF-BBEF-5572808D6C8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C877CB85-FF81-4037-9054-7F965F6B577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2E195A18-0AF9-401D-B098-4F76E2763F9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A9A0C4DA-BD48-4435-832B-2C0BDD1836D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ED827FCC-FDE7-476E-ABE7-DFA1032F52A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5874E78-D8E6-49B2-B895-0AB57668B50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FD1DF9FB-D737-44F5-9806-FB4DF6A26F7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6A2DF03D-C7CB-4329-9A21-35A80929F6C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64027342-9E7F-4350-8A7F-8C1916E338D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987B42E-A325-462A-8CA5-CDA8419BF70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FA46F968-5278-4A17-8EE3-E6AFCB6FF9D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9944D4B-2B47-4C03-9A38-FA80D42272B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62F53EF7-5946-45B5-99E2-1BF731CF2B1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932731FE-4D33-4CD3-AAA3-88D7BBB05E3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6F45BC26-2B82-4A32-AEC4-42C1114F204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27675F87-31B1-4894-9867-9AA981BD6DB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5DDDB5F4-5C39-467A-AA43-23EC2CF9350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1A43A06-7B2D-47C6-B822-B3667DCC954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5AFE11AD-3061-405A-8058-4FA5F2EEEB8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160E424E-D587-4EA0-9307-9E820A308A4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D9D1DB23-0373-45E4-9CB4-EDB8C8041D5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44C4048B-8A16-49CA-890E-29C03C3F6CF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E13A75EB-5D80-463D-88D2-9729BEDA288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3BFDD857-898C-4789-B13C-7AF0833D398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A0E26FC5-0DF0-42E5-BF71-FAC433D7EFF2}"/>
            </a:ext>
          </a:extLst>
        </xdr:cNvPr>
        <xdr:cNvCxnSpPr/>
      </xdr:nvCxnSpPr>
      <xdr:spPr>
        <a:xfrm flipV="1">
          <a:off x="4634865"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81F70AE5-F1BE-441C-B68C-6AAF3EA56F6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6E2EDF8-788A-4B2C-9A1A-CE507BA60C4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2304E0BA-B741-4A2C-908E-0CDC5DE0ECFB}"/>
            </a:ext>
          </a:extLst>
        </xdr:cNvPr>
        <xdr:cNvSpPr txBox="1"/>
      </xdr:nvSpPr>
      <xdr:spPr>
        <a:xfrm>
          <a:off x="4673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290" name="直線コネクタ 289">
          <a:extLst>
            <a:ext uri="{FF2B5EF4-FFF2-40B4-BE49-F238E27FC236}">
              <a16:creationId xmlns:a16="http://schemas.microsoft.com/office/drawing/2014/main" id="{E1EB17ED-A4D5-4A80-9FB8-355387D7E877}"/>
            </a:ext>
          </a:extLst>
        </xdr:cNvPr>
        <xdr:cNvCxnSpPr/>
      </xdr:nvCxnSpPr>
      <xdr:spPr>
        <a:xfrm>
          <a:off x="4546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144797</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B6AC8B0-B716-4A3D-B87B-4FF223776095}"/>
            </a:ext>
          </a:extLst>
        </xdr:cNvPr>
        <xdr:cNvSpPr txBox="1"/>
      </xdr:nvSpPr>
      <xdr:spPr>
        <a:xfrm>
          <a:off x="4673600" y="1420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292" name="フローチャート: 判断 291">
          <a:extLst>
            <a:ext uri="{FF2B5EF4-FFF2-40B4-BE49-F238E27FC236}">
              <a16:creationId xmlns:a16="http://schemas.microsoft.com/office/drawing/2014/main" id="{AF88ECFA-2762-40FF-AF03-75BEB0B7C824}"/>
            </a:ext>
          </a:extLst>
        </xdr:cNvPr>
        <xdr:cNvSpPr/>
      </xdr:nvSpPr>
      <xdr:spPr>
        <a:xfrm>
          <a:off x="45847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3" name="フローチャート: 判断 292">
          <a:extLst>
            <a:ext uri="{FF2B5EF4-FFF2-40B4-BE49-F238E27FC236}">
              <a16:creationId xmlns:a16="http://schemas.microsoft.com/office/drawing/2014/main" id="{4E06BD12-3945-461A-8425-EC8A475D5AC0}"/>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94" name="フローチャート: 判断 293">
          <a:extLst>
            <a:ext uri="{FF2B5EF4-FFF2-40B4-BE49-F238E27FC236}">
              <a16:creationId xmlns:a16="http://schemas.microsoft.com/office/drawing/2014/main" id="{B2621C4B-9A33-4E11-95E7-99A9CAB2E233}"/>
            </a:ext>
          </a:extLst>
        </xdr:cNvPr>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53975</xdr:rowOff>
    </xdr:from>
    <xdr:to>
      <xdr:col>10</xdr:col>
      <xdr:colOff>165100</xdr:colOff>
      <xdr:row>82</xdr:row>
      <xdr:rowOff>155575</xdr:rowOff>
    </xdr:to>
    <xdr:sp macro="" textlink="">
      <xdr:nvSpPr>
        <xdr:cNvPr id="295" name="フローチャート: 判断 294">
          <a:extLst>
            <a:ext uri="{FF2B5EF4-FFF2-40B4-BE49-F238E27FC236}">
              <a16:creationId xmlns:a16="http://schemas.microsoft.com/office/drawing/2014/main" id="{2000D7EA-CD52-4BA6-B64C-5AACA311C2AB}"/>
            </a:ext>
          </a:extLst>
        </xdr:cNvPr>
        <xdr:cNvSpPr/>
      </xdr:nvSpPr>
      <xdr:spPr>
        <a:xfrm>
          <a:off x="1968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296" name="フローチャート: 判断 295">
          <a:extLst>
            <a:ext uri="{FF2B5EF4-FFF2-40B4-BE49-F238E27FC236}">
              <a16:creationId xmlns:a16="http://schemas.microsoft.com/office/drawing/2014/main" id="{31E7623C-C162-4745-9202-0549C6BB563B}"/>
            </a:ext>
          </a:extLst>
        </xdr:cNvPr>
        <xdr:cNvSpPr/>
      </xdr:nvSpPr>
      <xdr:spPr>
        <a:xfrm>
          <a:off x="1079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8558383-CDB9-4055-942C-D594C3DAF01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A48D5E5-198F-4C91-8511-BA47F2BC26B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6FBA242-3D29-449A-AFE7-EEE36AAE79D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1A223CF-2BB2-4316-A6A9-C56C9897090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CDB0621-844A-4AC3-87FB-20C2D389B4E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71120</xdr:rowOff>
    </xdr:from>
    <xdr:to>
      <xdr:col>24</xdr:col>
      <xdr:colOff>114300</xdr:colOff>
      <xdr:row>83</xdr:row>
      <xdr:rowOff>1270</xdr:rowOff>
    </xdr:to>
    <xdr:sp macro="" textlink="">
      <xdr:nvSpPr>
        <xdr:cNvPr id="302" name="楕円 301">
          <a:extLst>
            <a:ext uri="{FF2B5EF4-FFF2-40B4-BE49-F238E27FC236}">
              <a16:creationId xmlns:a16="http://schemas.microsoft.com/office/drawing/2014/main" id="{06F4381C-60C1-4A42-9C5F-614CDB3FD5DE}"/>
            </a:ext>
          </a:extLst>
        </xdr:cNvPr>
        <xdr:cNvSpPr/>
      </xdr:nvSpPr>
      <xdr:spPr>
        <a:xfrm>
          <a:off x="45847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93997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731BC89B-A774-4886-AF0C-F13F47C9E673}"/>
            </a:ext>
          </a:extLst>
        </xdr:cNvPr>
        <xdr:cNvSpPr txBox="1"/>
      </xdr:nvSpPr>
      <xdr:spPr>
        <a:xfrm>
          <a:off x="4673600"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151130</xdr:rowOff>
    </xdr:from>
    <xdr:to>
      <xdr:col>20</xdr:col>
      <xdr:colOff>38100</xdr:colOff>
      <xdr:row>83</xdr:row>
      <xdr:rowOff>81280</xdr:rowOff>
    </xdr:to>
    <xdr:sp macro="" textlink="">
      <xdr:nvSpPr>
        <xdr:cNvPr id="304" name="楕円 303">
          <a:extLst>
            <a:ext uri="{FF2B5EF4-FFF2-40B4-BE49-F238E27FC236}">
              <a16:creationId xmlns:a16="http://schemas.microsoft.com/office/drawing/2014/main" id="{3AB081F4-599B-40B3-ACCA-C21FD904EE13}"/>
            </a:ext>
          </a:extLst>
        </xdr:cNvPr>
        <xdr:cNvSpPr/>
      </xdr:nvSpPr>
      <xdr:spPr>
        <a:xfrm>
          <a:off x="37465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121920</xdr:rowOff>
    </xdr:from>
    <xdr:to>
      <xdr:col>24</xdr:col>
      <xdr:colOff>63500</xdr:colOff>
      <xdr:row>83</xdr:row>
      <xdr:rowOff>30480</xdr:rowOff>
    </xdr:to>
    <xdr:cxnSp macro="">
      <xdr:nvCxnSpPr>
        <xdr:cNvPr id="305" name="直線コネクタ 304">
          <a:extLst>
            <a:ext uri="{FF2B5EF4-FFF2-40B4-BE49-F238E27FC236}">
              <a16:creationId xmlns:a16="http://schemas.microsoft.com/office/drawing/2014/main" id="{66E72FFE-573D-43AD-943F-A75922DDDC78}"/>
            </a:ext>
          </a:extLst>
        </xdr:cNvPr>
        <xdr:cNvCxnSpPr/>
      </xdr:nvCxnSpPr>
      <xdr:spPr>
        <a:xfrm flipV="1">
          <a:off x="3797300" y="1418082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151130</xdr:rowOff>
    </xdr:from>
    <xdr:to>
      <xdr:col>15</xdr:col>
      <xdr:colOff>101600</xdr:colOff>
      <xdr:row>83</xdr:row>
      <xdr:rowOff>81280</xdr:rowOff>
    </xdr:to>
    <xdr:sp macro="" textlink="">
      <xdr:nvSpPr>
        <xdr:cNvPr id="306" name="楕円 305">
          <a:extLst>
            <a:ext uri="{FF2B5EF4-FFF2-40B4-BE49-F238E27FC236}">
              <a16:creationId xmlns:a16="http://schemas.microsoft.com/office/drawing/2014/main" id="{0AD90F59-E413-4B9D-BE8C-0A97BF4CF108}"/>
            </a:ext>
          </a:extLst>
        </xdr:cNvPr>
        <xdr:cNvSpPr/>
      </xdr:nvSpPr>
      <xdr:spPr>
        <a:xfrm>
          <a:off x="28575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30480</xdr:rowOff>
    </xdr:from>
    <xdr:to>
      <xdr:col>19</xdr:col>
      <xdr:colOff>177800</xdr:colOff>
      <xdr:row>83</xdr:row>
      <xdr:rowOff>30480</xdr:rowOff>
    </xdr:to>
    <xdr:cxnSp macro="">
      <xdr:nvCxnSpPr>
        <xdr:cNvPr id="307" name="直線コネクタ 306">
          <a:extLst>
            <a:ext uri="{FF2B5EF4-FFF2-40B4-BE49-F238E27FC236}">
              <a16:creationId xmlns:a16="http://schemas.microsoft.com/office/drawing/2014/main" id="{239043C5-FCDD-4A00-B28D-BD60B62CD61B}"/>
            </a:ext>
          </a:extLst>
        </xdr:cNvPr>
        <xdr:cNvCxnSpPr/>
      </xdr:nvCxnSpPr>
      <xdr:spPr>
        <a:xfrm>
          <a:off x="2908300" y="14260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126364</xdr:rowOff>
    </xdr:from>
    <xdr:to>
      <xdr:col>10</xdr:col>
      <xdr:colOff>165100</xdr:colOff>
      <xdr:row>83</xdr:row>
      <xdr:rowOff>56514</xdr:rowOff>
    </xdr:to>
    <xdr:sp macro="" textlink="">
      <xdr:nvSpPr>
        <xdr:cNvPr id="308" name="楕円 307">
          <a:extLst>
            <a:ext uri="{FF2B5EF4-FFF2-40B4-BE49-F238E27FC236}">
              <a16:creationId xmlns:a16="http://schemas.microsoft.com/office/drawing/2014/main" id="{D9379752-7371-43EC-AF70-AD1EF9FFC538}"/>
            </a:ext>
          </a:extLst>
        </xdr:cNvPr>
        <xdr:cNvSpPr/>
      </xdr:nvSpPr>
      <xdr:spPr>
        <a:xfrm>
          <a:off x="1968500" y="141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5714</xdr:rowOff>
    </xdr:from>
    <xdr:to>
      <xdr:col>15</xdr:col>
      <xdr:colOff>50800</xdr:colOff>
      <xdr:row>83</xdr:row>
      <xdr:rowOff>30480</xdr:rowOff>
    </xdr:to>
    <xdr:cxnSp macro="">
      <xdr:nvCxnSpPr>
        <xdr:cNvPr id="309" name="直線コネクタ 308">
          <a:extLst>
            <a:ext uri="{FF2B5EF4-FFF2-40B4-BE49-F238E27FC236}">
              <a16:creationId xmlns:a16="http://schemas.microsoft.com/office/drawing/2014/main" id="{0D5BF21D-6247-4729-95E7-68051421BD19}"/>
            </a:ext>
          </a:extLst>
        </xdr:cNvPr>
        <xdr:cNvCxnSpPr/>
      </xdr:nvCxnSpPr>
      <xdr:spPr>
        <a:xfrm>
          <a:off x="2019300" y="1423606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90170</xdr:rowOff>
    </xdr:from>
    <xdr:to>
      <xdr:col>6</xdr:col>
      <xdr:colOff>38100</xdr:colOff>
      <xdr:row>83</xdr:row>
      <xdr:rowOff>20320</xdr:rowOff>
    </xdr:to>
    <xdr:sp macro="" textlink="">
      <xdr:nvSpPr>
        <xdr:cNvPr id="310" name="楕円 309">
          <a:extLst>
            <a:ext uri="{FF2B5EF4-FFF2-40B4-BE49-F238E27FC236}">
              <a16:creationId xmlns:a16="http://schemas.microsoft.com/office/drawing/2014/main" id="{FBD4BF39-01A3-4A80-AE11-26E0E18D9054}"/>
            </a:ext>
          </a:extLst>
        </xdr:cNvPr>
        <xdr:cNvSpPr/>
      </xdr:nvSpPr>
      <xdr:spPr>
        <a:xfrm>
          <a:off x="1079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140970</xdr:rowOff>
    </xdr:from>
    <xdr:to>
      <xdr:col>10</xdr:col>
      <xdr:colOff>114300</xdr:colOff>
      <xdr:row>83</xdr:row>
      <xdr:rowOff>5714</xdr:rowOff>
    </xdr:to>
    <xdr:cxnSp macro="">
      <xdr:nvCxnSpPr>
        <xdr:cNvPr id="311" name="直線コネクタ 310">
          <a:extLst>
            <a:ext uri="{FF2B5EF4-FFF2-40B4-BE49-F238E27FC236}">
              <a16:creationId xmlns:a16="http://schemas.microsoft.com/office/drawing/2014/main" id="{C04EA069-FF3C-46C5-97AB-574170BF40EC}"/>
            </a:ext>
          </a:extLst>
        </xdr:cNvPr>
        <xdr:cNvCxnSpPr/>
      </xdr:nvCxnSpPr>
      <xdr:spPr>
        <a:xfrm>
          <a:off x="1130300" y="141998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312" name="n_1aveValue【福祉施設】&#10;有形固定資産減価償却率">
          <a:extLst>
            <a:ext uri="{FF2B5EF4-FFF2-40B4-BE49-F238E27FC236}">
              <a16:creationId xmlns:a16="http://schemas.microsoft.com/office/drawing/2014/main" id="{853E9644-1FD6-4581-AA2E-027B5E713FBC}"/>
            </a:ext>
          </a:extLst>
        </xdr:cNvPr>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313" name="n_2aveValue【福祉施設】&#10;有形固定資産減価償却率">
          <a:extLst>
            <a:ext uri="{FF2B5EF4-FFF2-40B4-BE49-F238E27FC236}">
              <a16:creationId xmlns:a16="http://schemas.microsoft.com/office/drawing/2014/main" id="{3994DC4E-50F9-487F-9CD6-2E29254A8091}"/>
            </a:ext>
          </a:extLst>
        </xdr:cNvPr>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652</xdr:rowOff>
    </xdr:from>
    <xdr:ext cx="405111" cy="259045"/>
    <xdr:sp macro="" textlink="">
      <xdr:nvSpPr>
        <xdr:cNvPr id="314" name="n_3aveValue【福祉施設】&#10;有形固定資産減価償却率">
          <a:extLst>
            <a:ext uri="{FF2B5EF4-FFF2-40B4-BE49-F238E27FC236}">
              <a16:creationId xmlns:a16="http://schemas.microsoft.com/office/drawing/2014/main" id="{EB7471F0-C309-4469-920D-304AD1B90EB7}"/>
            </a:ext>
          </a:extLst>
        </xdr:cNvPr>
        <xdr:cNvSpPr txBox="1"/>
      </xdr:nvSpPr>
      <xdr:spPr>
        <a:xfrm>
          <a:off x="18167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8272</xdr:rowOff>
    </xdr:from>
    <xdr:ext cx="405111" cy="259045"/>
    <xdr:sp macro="" textlink="">
      <xdr:nvSpPr>
        <xdr:cNvPr id="315" name="n_4aveValue【福祉施設】&#10;有形固定資産減価償却率">
          <a:extLst>
            <a:ext uri="{FF2B5EF4-FFF2-40B4-BE49-F238E27FC236}">
              <a16:creationId xmlns:a16="http://schemas.microsoft.com/office/drawing/2014/main" id="{70758888-FFF1-4D1D-821A-A205D155BFD2}"/>
            </a:ext>
          </a:extLst>
        </xdr:cNvPr>
        <xdr:cNvSpPr txBox="1"/>
      </xdr:nvSpPr>
      <xdr:spPr>
        <a:xfrm>
          <a:off x="927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72407</xdr:rowOff>
    </xdr:from>
    <xdr:ext cx="405111" cy="259045"/>
    <xdr:sp macro="" textlink="">
      <xdr:nvSpPr>
        <xdr:cNvPr id="316" name="n_1mainValue【福祉施設】&#10;有形固定資産減価償却率">
          <a:extLst>
            <a:ext uri="{FF2B5EF4-FFF2-40B4-BE49-F238E27FC236}">
              <a16:creationId xmlns:a16="http://schemas.microsoft.com/office/drawing/2014/main" id="{75C6932C-5ACC-47EB-AA53-EEFBAB98CC1B}"/>
            </a:ext>
          </a:extLst>
        </xdr:cNvPr>
        <xdr:cNvSpPr txBox="1"/>
      </xdr:nvSpPr>
      <xdr:spPr>
        <a:xfrm>
          <a:off x="35820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7" name="n_2mainValue【福祉施設】&#10;有形固定資産減価償却率">
          <a:extLst>
            <a:ext uri="{FF2B5EF4-FFF2-40B4-BE49-F238E27FC236}">
              <a16:creationId xmlns:a16="http://schemas.microsoft.com/office/drawing/2014/main" id="{BFF61DC7-C2B9-4FF0-A085-7805264B3BC1}"/>
            </a:ext>
          </a:extLst>
        </xdr:cNvPr>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47641</xdr:rowOff>
    </xdr:from>
    <xdr:ext cx="405111" cy="259045"/>
    <xdr:sp macro="" textlink="">
      <xdr:nvSpPr>
        <xdr:cNvPr id="318" name="n_3mainValue【福祉施設】&#10;有形固定資産減価償却率">
          <a:extLst>
            <a:ext uri="{FF2B5EF4-FFF2-40B4-BE49-F238E27FC236}">
              <a16:creationId xmlns:a16="http://schemas.microsoft.com/office/drawing/2014/main" id="{B97C165C-F6E1-493F-B3E7-9C3CBDE157A1}"/>
            </a:ext>
          </a:extLst>
        </xdr:cNvPr>
        <xdr:cNvSpPr txBox="1"/>
      </xdr:nvSpPr>
      <xdr:spPr>
        <a:xfrm>
          <a:off x="1816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11447</xdr:rowOff>
    </xdr:from>
    <xdr:ext cx="405111" cy="259045"/>
    <xdr:sp macro="" textlink="">
      <xdr:nvSpPr>
        <xdr:cNvPr id="319" name="n_4mainValue【福祉施設】&#10;有形固定資産減価償却率">
          <a:extLst>
            <a:ext uri="{FF2B5EF4-FFF2-40B4-BE49-F238E27FC236}">
              <a16:creationId xmlns:a16="http://schemas.microsoft.com/office/drawing/2014/main" id="{271A489C-BBD6-4CF0-AD1B-BF61936E0A49}"/>
            </a:ext>
          </a:extLst>
        </xdr:cNvPr>
        <xdr:cNvSpPr txBox="1"/>
      </xdr:nvSpPr>
      <xdr:spPr>
        <a:xfrm>
          <a:off x="927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DCAB7025-1338-4F29-AF0E-2559AC9C2F0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DC959C54-D484-427E-87E5-BAC364AEA17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35DA6C79-CEA9-488D-A18F-DB324583435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59FB9441-B1B7-4987-BD23-501362CE229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9A9ADE9-63BA-49EC-A490-16E670E565C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A734D8C6-6378-42D5-B7D2-783590ED8B6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964BCB38-7C5E-4133-86EA-D4518D1FE2A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DF1E0170-C3CD-428E-894E-3960B94AD95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13363EE4-188B-4EFC-AB21-F1CA79B4DE6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AE12852A-FCE2-48EE-9FDC-03E937269B8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FEA91367-16B9-4D5A-AE23-07D4EBF377A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516B13FE-A261-41EE-A6EB-4B5D862058B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07028338-C7F4-43AB-8B1D-718078A004B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ABB50F91-8B86-4B77-8A10-89E8E63F427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74451EDB-D4BA-430C-B302-0B4FCAF5CAD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ED9A6894-F6E1-4E09-8D91-B00C0C76CF2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3C04FF13-F464-4AB8-8E2E-77B23133391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22ED6DDA-EA58-45DE-A167-B86298E6F7E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7EABDA36-D86D-47F1-9334-8F51CFFA8E5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2275A120-311E-4FEB-B537-8F07708F680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29A8766D-DB01-404C-80CC-4CD9F26CDDD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1D8EC240-61C7-4187-A9E3-CE5A4C05061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6ED7798A-8692-4D97-93E8-63C7D800F56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343" name="直線コネクタ 342">
          <a:extLst>
            <a:ext uri="{FF2B5EF4-FFF2-40B4-BE49-F238E27FC236}">
              <a16:creationId xmlns:a16="http://schemas.microsoft.com/office/drawing/2014/main" id="{2F56768A-39D8-4E28-85E1-DDAF54490E95}"/>
            </a:ext>
          </a:extLst>
        </xdr:cNvPr>
        <xdr:cNvCxnSpPr/>
      </xdr:nvCxnSpPr>
      <xdr:spPr>
        <a:xfrm flipV="1">
          <a:off x="10476865" y="13550646"/>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44" name="【福祉施設】&#10;一人当たり面積最小値テキスト">
          <a:extLst>
            <a:ext uri="{FF2B5EF4-FFF2-40B4-BE49-F238E27FC236}">
              <a16:creationId xmlns:a16="http://schemas.microsoft.com/office/drawing/2014/main" id="{FE763064-A7EC-4A73-9FEA-A9B63B62677E}"/>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45" name="直線コネクタ 344">
          <a:extLst>
            <a:ext uri="{FF2B5EF4-FFF2-40B4-BE49-F238E27FC236}">
              <a16:creationId xmlns:a16="http://schemas.microsoft.com/office/drawing/2014/main" id="{380AED68-C6AD-4847-B19D-0B4E39BB54A4}"/>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346" name="【福祉施設】&#10;一人当たり面積最大値テキスト">
          <a:extLst>
            <a:ext uri="{FF2B5EF4-FFF2-40B4-BE49-F238E27FC236}">
              <a16:creationId xmlns:a16="http://schemas.microsoft.com/office/drawing/2014/main" id="{0BABD034-F313-4698-9E6C-8EAAC077E13D}"/>
            </a:ext>
          </a:extLst>
        </xdr:cNvPr>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347" name="直線コネクタ 346">
          <a:extLst>
            <a:ext uri="{FF2B5EF4-FFF2-40B4-BE49-F238E27FC236}">
              <a16:creationId xmlns:a16="http://schemas.microsoft.com/office/drawing/2014/main" id="{BD29D466-20F1-4835-AB61-8C8FDE1EEEEA}"/>
            </a:ext>
          </a:extLst>
        </xdr:cNvPr>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163340</xdr:rowOff>
    </xdr:from>
    <xdr:ext cx="469744" cy="259045"/>
    <xdr:sp macro="" textlink="">
      <xdr:nvSpPr>
        <xdr:cNvPr id="348" name="【福祉施設】&#10;一人当たり面積平均値テキスト">
          <a:extLst>
            <a:ext uri="{FF2B5EF4-FFF2-40B4-BE49-F238E27FC236}">
              <a16:creationId xmlns:a16="http://schemas.microsoft.com/office/drawing/2014/main" id="{E32C8542-2C36-46F9-B350-048474375AE0}"/>
            </a:ext>
          </a:extLst>
        </xdr:cNvPr>
        <xdr:cNvSpPr txBox="1"/>
      </xdr:nvSpPr>
      <xdr:spPr>
        <a:xfrm>
          <a:off x="10515600" y="14393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349" name="フローチャート: 判断 348">
          <a:extLst>
            <a:ext uri="{FF2B5EF4-FFF2-40B4-BE49-F238E27FC236}">
              <a16:creationId xmlns:a16="http://schemas.microsoft.com/office/drawing/2014/main" id="{A0363F99-AF64-46FD-9611-14A091B6DF26}"/>
            </a:ext>
          </a:extLst>
        </xdr:cNvPr>
        <xdr:cNvSpPr/>
      </xdr:nvSpPr>
      <xdr:spPr>
        <a:xfrm>
          <a:off x="104267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350" name="フローチャート: 判断 349">
          <a:extLst>
            <a:ext uri="{FF2B5EF4-FFF2-40B4-BE49-F238E27FC236}">
              <a16:creationId xmlns:a16="http://schemas.microsoft.com/office/drawing/2014/main" id="{FA94FAAA-5CF2-48B4-9669-11EB6E1DBEA2}"/>
            </a:ext>
          </a:extLst>
        </xdr:cNvPr>
        <xdr:cNvSpPr/>
      </xdr:nvSpPr>
      <xdr:spPr>
        <a:xfrm>
          <a:off x="95885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351" name="フローチャート: 判断 350">
          <a:extLst>
            <a:ext uri="{FF2B5EF4-FFF2-40B4-BE49-F238E27FC236}">
              <a16:creationId xmlns:a16="http://schemas.microsoft.com/office/drawing/2014/main" id="{FA9AA4D7-0FF6-494A-BBFB-ED592FD992A0}"/>
            </a:ext>
          </a:extLst>
        </xdr:cNvPr>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8637</xdr:rowOff>
    </xdr:from>
    <xdr:to>
      <xdr:col>41</xdr:col>
      <xdr:colOff>101600</xdr:colOff>
      <xdr:row>85</xdr:row>
      <xdr:rowOff>110237</xdr:rowOff>
    </xdr:to>
    <xdr:sp macro="" textlink="">
      <xdr:nvSpPr>
        <xdr:cNvPr id="352" name="フローチャート: 判断 351">
          <a:extLst>
            <a:ext uri="{FF2B5EF4-FFF2-40B4-BE49-F238E27FC236}">
              <a16:creationId xmlns:a16="http://schemas.microsoft.com/office/drawing/2014/main" id="{182D2877-BC86-4F9E-8B8B-DF43CEC674ED}"/>
            </a:ext>
          </a:extLst>
        </xdr:cNvPr>
        <xdr:cNvSpPr/>
      </xdr:nvSpPr>
      <xdr:spPr>
        <a:xfrm>
          <a:off x="7810500" y="1458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164085</xdr:rowOff>
    </xdr:from>
    <xdr:to>
      <xdr:col>36</xdr:col>
      <xdr:colOff>165100</xdr:colOff>
      <xdr:row>85</xdr:row>
      <xdr:rowOff>94235</xdr:rowOff>
    </xdr:to>
    <xdr:sp macro="" textlink="">
      <xdr:nvSpPr>
        <xdr:cNvPr id="353" name="フローチャート: 判断 352">
          <a:extLst>
            <a:ext uri="{FF2B5EF4-FFF2-40B4-BE49-F238E27FC236}">
              <a16:creationId xmlns:a16="http://schemas.microsoft.com/office/drawing/2014/main" id="{FA27247A-F657-44F8-9C43-BCD6BD37071E}"/>
            </a:ext>
          </a:extLst>
        </xdr:cNvPr>
        <xdr:cNvSpPr/>
      </xdr:nvSpPr>
      <xdr:spPr>
        <a:xfrm>
          <a:off x="69215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0914605-50FB-499C-AA95-1881ADB15D8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171C056-D555-4B3D-8150-37B767FAC61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8987977-A363-4140-81B2-9952A8657AF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471D8B3-FB13-4D21-A6D0-02E28B4B0F2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4C7E2A4-AFEE-4DE0-B428-305C0CF94E6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151892</xdr:rowOff>
    </xdr:from>
    <xdr:to>
      <xdr:col>55</xdr:col>
      <xdr:colOff>50800</xdr:colOff>
      <xdr:row>86</xdr:row>
      <xdr:rowOff>82042</xdr:rowOff>
    </xdr:to>
    <xdr:sp macro="" textlink="">
      <xdr:nvSpPr>
        <xdr:cNvPr id="359" name="楕円 358">
          <a:extLst>
            <a:ext uri="{FF2B5EF4-FFF2-40B4-BE49-F238E27FC236}">
              <a16:creationId xmlns:a16="http://schemas.microsoft.com/office/drawing/2014/main" id="{DD66D65A-FBF4-4CA9-93AD-4B308264DFE6}"/>
            </a:ext>
          </a:extLst>
        </xdr:cNvPr>
        <xdr:cNvSpPr/>
      </xdr:nvSpPr>
      <xdr:spPr>
        <a:xfrm>
          <a:off x="10426700" y="1472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66819</xdr:rowOff>
    </xdr:from>
    <xdr:ext cx="469744" cy="259045"/>
    <xdr:sp macro="" textlink="">
      <xdr:nvSpPr>
        <xdr:cNvPr id="360" name="【福祉施設】&#10;一人当たり面積該当値テキスト">
          <a:extLst>
            <a:ext uri="{FF2B5EF4-FFF2-40B4-BE49-F238E27FC236}">
              <a16:creationId xmlns:a16="http://schemas.microsoft.com/office/drawing/2014/main" id="{DD5F9191-B49F-4DEF-BC16-394BE0CE1A3A}"/>
            </a:ext>
          </a:extLst>
        </xdr:cNvPr>
        <xdr:cNvSpPr txBox="1"/>
      </xdr:nvSpPr>
      <xdr:spPr>
        <a:xfrm>
          <a:off x="10515600" y="14640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119887</xdr:rowOff>
    </xdr:from>
    <xdr:to>
      <xdr:col>50</xdr:col>
      <xdr:colOff>165100</xdr:colOff>
      <xdr:row>86</xdr:row>
      <xdr:rowOff>50037</xdr:rowOff>
    </xdr:to>
    <xdr:sp macro="" textlink="">
      <xdr:nvSpPr>
        <xdr:cNvPr id="361" name="楕円 360">
          <a:extLst>
            <a:ext uri="{FF2B5EF4-FFF2-40B4-BE49-F238E27FC236}">
              <a16:creationId xmlns:a16="http://schemas.microsoft.com/office/drawing/2014/main" id="{F52B0AA8-1CE4-4C2B-AFF5-3AB9024682F6}"/>
            </a:ext>
          </a:extLst>
        </xdr:cNvPr>
        <xdr:cNvSpPr/>
      </xdr:nvSpPr>
      <xdr:spPr>
        <a:xfrm>
          <a:off x="95885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170687</xdr:rowOff>
    </xdr:from>
    <xdr:to>
      <xdr:col>55</xdr:col>
      <xdr:colOff>0</xdr:colOff>
      <xdr:row>86</xdr:row>
      <xdr:rowOff>31242</xdr:rowOff>
    </xdr:to>
    <xdr:cxnSp macro="">
      <xdr:nvCxnSpPr>
        <xdr:cNvPr id="362" name="直線コネクタ 361">
          <a:extLst>
            <a:ext uri="{FF2B5EF4-FFF2-40B4-BE49-F238E27FC236}">
              <a16:creationId xmlns:a16="http://schemas.microsoft.com/office/drawing/2014/main" id="{2F825136-2508-4E4C-A3BE-3E68FE02AC90}"/>
            </a:ext>
          </a:extLst>
        </xdr:cNvPr>
        <xdr:cNvCxnSpPr/>
      </xdr:nvCxnSpPr>
      <xdr:spPr>
        <a:xfrm>
          <a:off x="9639300" y="14743937"/>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123698</xdr:rowOff>
    </xdr:from>
    <xdr:to>
      <xdr:col>46</xdr:col>
      <xdr:colOff>38100</xdr:colOff>
      <xdr:row>86</xdr:row>
      <xdr:rowOff>53848</xdr:rowOff>
    </xdr:to>
    <xdr:sp macro="" textlink="">
      <xdr:nvSpPr>
        <xdr:cNvPr id="363" name="楕円 362">
          <a:extLst>
            <a:ext uri="{FF2B5EF4-FFF2-40B4-BE49-F238E27FC236}">
              <a16:creationId xmlns:a16="http://schemas.microsoft.com/office/drawing/2014/main" id="{EE647622-9DC5-4C2C-818E-246262A16C1A}"/>
            </a:ext>
          </a:extLst>
        </xdr:cNvPr>
        <xdr:cNvSpPr/>
      </xdr:nvSpPr>
      <xdr:spPr>
        <a:xfrm>
          <a:off x="8699500" y="1469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170687</xdr:rowOff>
    </xdr:from>
    <xdr:to>
      <xdr:col>50</xdr:col>
      <xdr:colOff>114300</xdr:colOff>
      <xdr:row>86</xdr:row>
      <xdr:rowOff>3048</xdr:rowOff>
    </xdr:to>
    <xdr:cxnSp macro="">
      <xdr:nvCxnSpPr>
        <xdr:cNvPr id="364" name="直線コネクタ 363">
          <a:extLst>
            <a:ext uri="{FF2B5EF4-FFF2-40B4-BE49-F238E27FC236}">
              <a16:creationId xmlns:a16="http://schemas.microsoft.com/office/drawing/2014/main" id="{49DF938B-525D-458E-8364-9539344EC083}"/>
            </a:ext>
          </a:extLst>
        </xdr:cNvPr>
        <xdr:cNvCxnSpPr/>
      </xdr:nvCxnSpPr>
      <xdr:spPr>
        <a:xfrm flipV="1">
          <a:off x="8750300" y="14743937"/>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125985</xdr:rowOff>
    </xdr:from>
    <xdr:to>
      <xdr:col>41</xdr:col>
      <xdr:colOff>101600</xdr:colOff>
      <xdr:row>86</xdr:row>
      <xdr:rowOff>56135</xdr:rowOff>
    </xdr:to>
    <xdr:sp macro="" textlink="">
      <xdr:nvSpPr>
        <xdr:cNvPr id="365" name="楕円 364">
          <a:extLst>
            <a:ext uri="{FF2B5EF4-FFF2-40B4-BE49-F238E27FC236}">
              <a16:creationId xmlns:a16="http://schemas.microsoft.com/office/drawing/2014/main" id="{4B12914E-E72E-45B6-A58C-3A568970F722}"/>
            </a:ext>
          </a:extLst>
        </xdr:cNvPr>
        <xdr:cNvSpPr/>
      </xdr:nvSpPr>
      <xdr:spPr>
        <a:xfrm>
          <a:off x="7810500" y="1469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3048</xdr:rowOff>
    </xdr:from>
    <xdr:to>
      <xdr:col>45</xdr:col>
      <xdr:colOff>177800</xdr:colOff>
      <xdr:row>86</xdr:row>
      <xdr:rowOff>5335</xdr:rowOff>
    </xdr:to>
    <xdr:cxnSp macro="">
      <xdr:nvCxnSpPr>
        <xdr:cNvPr id="366" name="直線コネクタ 365">
          <a:extLst>
            <a:ext uri="{FF2B5EF4-FFF2-40B4-BE49-F238E27FC236}">
              <a16:creationId xmlns:a16="http://schemas.microsoft.com/office/drawing/2014/main" id="{82969851-C84E-468E-9668-ECA15F4FBD65}"/>
            </a:ext>
          </a:extLst>
        </xdr:cNvPr>
        <xdr:cNvCxnSpPr/>
      </xdr:nvCxnSpPr>
      <xdr:spPr>
        <a:xfrm flipV="1">
          <a:off x="7861300" y="1474774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129794</xdr:rowOff>
    </xdr:from>
    <xdr:to>
      <xdr:col>36</xdr:col>
      <xdr:colOff>165100</xdr:colOff>
      <xdr:row>86</xdr:row>
      <xdr:rowOff>59944</xdr:rowOff>
    </xdr:to>
    <xdr:sp macro="" textlink="">
      <xdr:nvSpPr>
        <xdr:cNvPr id="367" name="楕円 366">
          <a:extLst>
            <a:ext uri="{FF2B5EF4-FFF2-40B4-BE49-F238E27FC236}">
              <a16:creationId xmlns:a16="http://schemas.microsoft.com/office/drawing/2014/main" id="{4894CE2B-F93C-4A27-9CC3-A4F7BB898D6B}"/>
            </a:ext>
          </a:extLst>
        </xdr:cNvPr>
        <xdr:cNvSpPr/>
      </xdr:nvSpPr>
      <xdr:spPr>
        <a:xfrm>
          <a:off x="6921500" y="1470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5335</xdr:rowOff>
    </xdr:from>
    <xdr:to>
      <xdr:col>41</xdr:col>
      <xdr:colOff>50800</xdr:colOff>
      <xdr:row>86</xdr:row>
      <xdr:rowOff>9144</xdr:rowOff>
    </xdr:to>
    <xdr:cxnSp macro="">
      <xdr:nvCxnSpPr>
        <xdr:cNvPr id="368" name="直線コネクタ 367">
          <a:extLst>
            <a:ext uri="{FF2B5EF4-FFF2-40B4-BE49-F238E27FC236}">
              <a16:creationId xmlns:a16="http://schemas.microsoft.com/office/drawing/2014/main" id="{CF436383-7C8A-4FB9-955D-D650A7B1B694}"/>
            </a:ext>
          </a:extLst>
        </xdr:cNvPr>
        <xdr:cNvCxnSpPr/>
      </xdr:nvCxnSpPr>
      <xdr:spPr>
        <a:xfrm flipV="1">
          <a:off x="6972300" y="1475003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93235</xdr:rowOff>
    </xdr:from>
    <xdr:ext cx="469744" cy="259045"/>
    <xdr:sp macro="" textlink="">
      <xdr:nvSpPr>
        <xdr:cNvPr id="369" name="n_1aveValue【福祉施設】&#10;一人当たり面積">
          <a:extLst>
            <a:ext uri="{FF2B5EF4-FFF2-40B4-BE49-F238E27FC236}">
              <a16:creationId xmlns:a16="http://schemas.microsoft.com/office/drawing/2014/main" id="{8C632E76-AE4E-4C1B-B22A-3AEC8CFD8FBB}"/>
            </a:ext>
          </a:extLst>
        </xdr:cNvPr>
        <xdr:cNvSpPr txBox="1"/>
      </xdr:nvSpPr>
      <xdr:spPr>
        <a:xfrm>
          <a:off x="9391727" y="1432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370" name="n_2aveValue【福祉施設】&#10;一人当たり面積">
          <a:extLst>
            <a:ext uri="{FF2B5EF4-FFF2-40B4-BE49-F238E27FC236}">
              <a16:creationId xmlns:a16="http://schemas.microsoft.com/office/drawing/2014/main" id="{1D666280-E515-49BE-8FAC-6E14BE7B3378}"/>
            </a:ext>
          </a:extLst>
        </xdr:cNvPr>
        <xdr:cNvSpPr txBox="1"/>
      </xdr:nvSpPr>
      <xdr:spPr>
        <a:xfrm>
          <a:off x="85154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126764</xdr:rowOff>
    </xdr:from>
    <xdr:ext cx="469744" cy="259045"/>
    <xdr:sp macro="" textlink="">
      <xdr:nvSpPr>
        <xdr:cNvPr id="371" name="n_3aveValue【福祉施設】&#10;一人当たり面積">
          <a:extLst>
            <a:ext uri="{FF2B5EF4-FFF2-40B4-BE49-F238E27FC236}">
              <a16:creationId xmlns:a16="http://schemas.microsoft.com/office/drawing/2014/main" id="{CC6DBBB2-FAFB-40FB-9B7D-D81DC3BCC12C}"/>
            </a:ext>
          </a:extLst>
        </xdr:cNvPr>
        <xdr:cNvSpPr txBox="1"/>
      </xdr:nvSpPr>
      <xdr:spPr>
        <a:xfrm>
          <a:off x="7626427" y="1435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110762</xdr:rowOff>
    </xdr:from>
    <xdr:ext cx="469744" cy="259045"/>
    <xdr:sp macro="" textlink="">
      <xdr:nvSpPr>
        <xdr:cNvPr id="372" name="n_4aveValue【福祉施設】&#10;一人当たり面積">
          <a:extLst>
            <a:ext uri="{FF2B5EF4-FFF2-40B4-BE49-F238E27FC236}">
              <a16:creationId xmlns:a16="http://schemas.microsoft.com/office/drawing/2014/main" id="{861C8FA1-3091-4E90-A376-A738315C28F8}"/>
            </a:ext>
          </a:extLst>
        </xdr:cNvPr>
        <xdr:cNvSpPr txBox="1"/>
      </xdr:nvSpPr>
      <xdr:spPr>
        <a:xfrm>
          <a:off x="6737427" y="1434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41164</xdr:rowOff>
    </xdr:from>
    <xdr:ext cx="469744" cy="259045"/>
    <xdr:sp macro="" textlink="">
      <xdr:nvSpPr>
        <xdr:cNvPr id="373" name="n_1mainValue【福祉施設】&#10;一人当たり面積">
          <a:extLst>
            <a:ext uri="{FF2B5EF4-FFF2-40B4-BE49-F238E27FC236}">
              <a16:creationId xmlns:a16="http://schemas.microsoft.com/office/drawing/2014/main" id="{C6CFF973-EAAC-4A31-9CC9-BA24E703BC12}"/>
            </a:ext>
          </a:extLst>
        </xdr:cNvPr>
        <xdr:cNvSpPr txBox="1"/>
      </xdr:nvSpPr>
      <xdr:spPr>
        <a:xfrm>
          <a:off x="9391727" y="1478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44975</xdr:rowOff>
    </xdr:from>
    <xdr:ext cx="469744" cy="259045"/>
    <xdr:sp macro="" textlink="">
      <xdr:nvSpPr>
        <xdr:cNvPr id="374" name="n_2mainValue【福祉施設】&#10;一人当たり面積">
          <a:extLst>
            <a:ext uri="{FF2B5EF4-FFF2-40B4-BE49-F238E27FC236}">
              <a16:creationId xmlns:a16="http://schemas.microsoft.com/office/drawing/2014/main" id="{8806693E-63DE-45AC-9635-1A7BD6BA50CD}"/>
            </a:ext>
          </a:extLst>
        </xdr:cNvPr>
        <xdr:cNvSpPr txBox="1"/>
      </xdr:nvSpPr>
      <xdr:spPr>
        <a:xfrm>
          <a:off x="8515427" y="1478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47262</xdr:rowOff>
    </xdr:from>
    <xdr:ext cx="469744" cy="259045"/>
    <xdr:sp macro="" textlink="">
      <xdr:nvSpPr>
        <xdr:cNvPr id="375" name="n_3mainValue【福祉施設】&#10;一人当たり面積">
          <a:extLst>
            <a:ext uri="{FF2B5EF4-FFF2-40B4-BE49-F238E27FC236}">
              <a16:creationId xmlns:a16="http://schemas.microsoft.com/office/drawing/2014/main" id="{F7D3F85B-A4C8-45CA-927C-4EE0922736F7}"/>
            </a:ext>
          </a:extLst>
        </xdr:cNvPr>
        <xdr:cNvSpPr txBox="1"/>
      </xdr:nvSpPr>
      <xdr:spPr>
        <a:xfrm>
          <a:off x="7626427" y="1479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51071</xdr:rowOff>
    </xdr:from>
    <xdr:ext cx="469744" cy="259045"/>
    <xdr:sp macro="" textlink="">
      <xdr:nvSpPr>
        <xdr:cNvPr id="376" name="n_4mainValue【福祉施設】&#10;一人当たり面積">
          <a:extLst>
            <a:ext uri="{FF2B5EF4-FFF2-40B4-BE49-F238E27FC236}">
              <a16:creationId xmlns:a16="http://schemas.microsoft.com/office/drawing/2014/main" id="{8BCF0AE5-51D9-47A8-8FBC-63B99AB5220F}"/>
            </a:ext>
          </a:extLst>
        </xdr:cNvPr>
        <xdr:cNvSpPr txBox="1"/>
      </xdr:nvSpPr>
      <xdr:spPr>
        <a:xfrm>
          <a:off x="6737427" y="1479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2CCD5C0A-6A69-4240-A851-D8783F60C30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AFF7E660-F511-44D5-8E94-A4B83E94ACA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297939DE-940E-4A59-BF20-BF3804D4E29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C7B7402-73A6-4588-A82A-30DEB8B9E54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74E4013-DE6D-41DC-AA65-7B7DDF134DB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23A62CCA-F08F-42CA-B89A-EBC61004F55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99B6432C-9ECB-4275-9743-346D27D2EAC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9F930AEC-D7FA-4307-A887-01A20D83171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AD12AA9-ACED-4FB1-8286-032E1E587BB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49310413-AA00-48FA-9B6B-2684C65BE3F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1703FF70-F952-44D5-8D0D-3288E34A42A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A895EF87-25BD-4483-867F-1A8FC2BDBFBE}"/>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5BDC3C3E-06DA-47E5-9F2F-9821594ECCA6}"/>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D4CD1045-303B-41E7-9412-5E6F620947F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5B8D401E-A807-4556-823A-641321C7D051}"/>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2C4AC18F-E821-43A7-A1A9-49A8157DCCE1}"/>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19927228-A566-4913-8B7C-2C8394BEB723}"/>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9C32F64A-D51E-4BD6-8985-3364BC16AEE9}"/>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B213F15E-17DB-482C-9594-B8D2D7E09906}"/>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D8F8C74D-BA5C-4927-9023-956C6341EEDD}"/>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5ED5DB30-3438-4ACE-8913-1AA4003B10B9}"/>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1DE32BB3-FCF7-4E61-AF7E-17405DCBDEB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4AC9C4BF-2051-4A29-9503-C4EE7B2BCCDC}"/>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803B49EE-799B-48DF-B947-676B16C3E31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34289</xdr:rowOff>
    </xdr:from>
    <xdr:to>
      <xdr:col>24</xdr:col>
      <xdr:colOff>62865</xdr:colOff>
      <xdr:row>108</xdr:row>
      <xdr:rowOff>66675</xdr:rowOff>
    </xdr:to>
    <xdr:cxnSp macro="">
      <xdr:nvCxnSpPr>
        <xdr:cNvPr id="401" name="直線コネクタ 400">
          <a:extLst>
            <a:ext uri="{FF2B5EF4-FFF2-40B4-BE49-F238E27FC236}">
              <a16:creationId xmlns:a16="http://schemas.microsoft.com/office/drawing/2014/main" id="{36D68207-F1F0-4CC7-B821-91471E530B2B}"/>
            </a:ext>
          </a:extLst>
        </xdr:cNvPr>
        <xdr:cNvCxnSpPr/>
      </xdr:nvCxnSpPr>
      <xdr:spPr>
        <a:xfrm flipV="1">
          <a:off x="4634865" y="17179289"/>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70502</xdr:rowOff>
    </xdr:from>
    <xdr:ext cx="405111" cy="259045"/>
    <xdr:sp macro="" textlink="">
      <xdr:nvSpPr>
        <xdr:cNvPr id="402" name="【市民会館】&#10;有形固定資産減価償却率最小値テキスト">
          <a:extLst>
            <a:ext uri="{FF2B5EF4-FFF2-40B4-BE49-F238E27FC236}">
              <a16:creationId xmlns:a16="http://schemas.microsoft.com/office/drawing/2014/main" id="{4F833138-6D97-44D4-A9B2-E562E5343F5E}"/>
            </a:ext>
          </a:extLst>
        </xdr:cNvPr>
        <xdr:cNvSpPr txBox="1"/>
      </xdr:nvSpPr>
      <xdr:spPr>
        <a:xfrm>
          <a:off x="4673600" y="185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66675</xdr:rowOff>
    </xdr:from>
    <xdr:to>
      <xdr:col>24</xdr:col>
      <xdr:colOff>152400</xdr:colOff>
      <xdr:row>108</xdr:row>
      <xdr:rowOff>66675</xdr:rowOff>
    </xdr:to>
    <xdr:cxnSp macro="">
      <xdr:nvCxnSpPr>
        <xdr:cNvPr id="403" name="直線コネクタ 402">
          <a:extLst>
            <a:ext uri="{FF2B5EF4-FFF2-40B4-BE49-F238E27FC236}">
              <a16:creationId xmlns:a16="http://schemas.microsoft.com/office/drawing/2014/main" id="{88951E5A-FCDC-472B-97F2-3BCBC02282B2}"/>
            </a:ext>
          </a:extLst>
        </xdr:cNvPr>
        <xdr:cNvCxnSpPr/>
      </xdr:nvCxnSpPr>
      <xdr:spPr>
        <a:xfrm>
          <a:off x="4546600" y="1858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152416</xdr:rowOff>
    </xdr:from>
    <xdr:ext cx="405111" cy="259045"/>
    <xdr:sp macro="" textlink="">
      <xdr:nvSpPr>
        <xdr:cNvPr id="404" name="【市民会館】&#10;有形固定資産減価償却率最大値テキスト">
          <a:extLst>
            <a:ext uri="{FF2B5EF4-FFF2-40B4-BE49-F238E27FC236}">
              <a16:creationId xmlns:a16="http://schemas.microsoft.com/office/drawing/2014/main" id="{E2AC927D-C2D0-4136-A2FF-D7247FBAAE9B}"/>
            </a:ext>
          </a:extLst>
        </xdr:cNvPr>
        <xdr:cNvSpPr txBox="1"/>
      </xdr:nvSpPr>
      <xdr:spPr>
        <a:xfrm>
          <a:off x="4673600" y="1695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34289</xdr:rowOff>
    </xdr:from>
    <xdr:to>
      <xdr:col>24</xdr:col>
      <xdr:colOff>152400</xdr:colOff>
      <xdr:row>100</xdr:row>
      <xdr:rowOff>34289</xdr:rowOff>
    </xdr:to>
    <xdr:cxnSp macro="">
      <xdr:nvCxnSpPr>
        <xdr:cNvPr id="405" name="直線コネクタ 404">
          <a:extLst>
            <a:ext uri="{FF2B5EF4-FFF2-40B4-BE49-F238E27FC236}">
              <a16:creationId xmlns:a16="http://schemas.microsoft.com/office/drawing/2014/main" id="{84C40B4D-2BD5-45DA-AB8F-A217E1C5955E}"/>
            </a:ext>
          </a:extLst>
        </xdr:cNvPr>
        <xdr:cNvCxnSpPr/>
      </xdr:nvCxnSpPr>
      <xdr:spPr>
        <a:xfrm>
          <a:off x="4546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139082</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4A727C6B-E26E-4A8A-902D-A8C0F0E1CC4F}"/>
            </a:ext>
          </a:extLst>
        </xdr:cNvPr>
        <xdr:cNvSpPr txBox="1"/>
      </xdr:nvSpPr>
      <xdr:spPr>
        <a:xfrm>
          <a:off x="4673600" y="1779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160655</xdr:rowOff>
    </xdr:from>
    <xdr:to>
      <xdr:col>24</xdr:col>
      <xdr:colOff>114300</xdr:colOff>
      <xdr:row>104</xdr:row>
      <xdr:rowOff>90805</xdr:rowOff>
    </xdr:to>
    <xdr:sp macro="" textlink="">
      <xdr:nvSpPr>
        <xdr:cNvPr id="407" name="フローチャート: 判断 406">
          <a:extLst>
            <a:ext uri="{FF2B5EF4-FFF2-40B4-BE49-F238E27FC236}">
              <a16:creationId xmlns:a16="http://schemas.microsoft.com/office/drawing/2014/main" id="{5F8703C4-AFCD-4A55-AEA9-D8610C8FCB9F}"/>
            </a:ext>
          </a:extLst>
        </xdr:cNvPr>
        <xdr:cNvSpPr/>
      </xdr:nvSpPr>
      <xdr:spPr>
        <a:xfrm>
          <a:off x="4584700" y="1782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143511</xdr:rowOff>
    </xdr:from>
    <xdr:to>
      <xdr:col>20</xdr:col>
      <xdr:colOff>38100</xdr:colOff>
      <xdr:row>104</xdr:row>
      <xdr:rowOff>73661</xdr:rowOff>
    </xdr:to>
    <xdr:sp macro="" textlink="">
      <xdr:nvSpPr>
        <xdr:cNvPr id="408" name="フローチャート: 判断 407">
          <a:extLst>
            <a:ext uri="{FF2B5EF4-FFF2-40B4-BE49-F238E27FC236}">
              <a16:creationId xmlns:a16="http://schemas.microsoft.com/office/drawing/2014/main" id="{F585B93E-7AEB-401B-ACD1-083F9CEBC39E}"/>
            </a:ext>
          </a:extLst>
        </xdr:cNvPr>
        <xdr:cNvSpPr/>
      </xdr:nvSpPr>
      <xdr:spPr>
        <a:xfrm>
          <a:off x="3746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122555</xdr:rowOff>
    </xdr:from>
    <xdr:to>
      <xdr:col>15</xdr:col>
      <xdr:colOff>101600</xdr:colOff>
      <xdr:row>104</xdr:row>
      <xdr:rowOff>52705</xdr:rowOff>
    </xdr:to>
    <xdr:sp macro="" textlink="">
      <xdr:nvSpPr>
        <xdr:cNvPr id="409" name="フローチャート: 判断 408">
          <a:extLst>
            <a:ext uri="{FF2B5EF4-FFF2-40B4-BE49-F238E27FC236}">
              <a16:creationId xmlns:a16="http://schemas.microsoft.com/office/drawing/2014/main" id="{5095749D-0336-4BC4-B6E3-3ABC3D1E777C}"/>
            </a:ext>
          </a:extLst>
        </xdr:cNvPr>
        <xdr:cNvSpPr/>
      </xdr:nvSpPr>
      <xdr:spPr>
        <a:xfrm>
          <a:off x="2857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111125</xdr:rowOff>
    </xdr:from>
    <xdr:to>
      <xdr:col>10</xdr:col>
      <xdr:colOff>165100</xdr:colOff>
      <xdr:row>104</xdr:row>
      <xdr:rowOff>41275</xdr:rowOff>
    </xdr:to>
    <xdr:sp macro="" textlink="">
      <xdr:nvSpPr>
        <xdr:cNvPr id="410" name="フローチャート: 判断 409">
          <a:extLst>
            <a:ext uri="{FF2B5EF4-FFF2-40B4-BE49-F238E27FC236}">
              <a16:creationId xmlns:a16="http://schemas.microsoft.com/office/drawing/2014/main" id="{1D582B19-78B7-400C-A2A5-EC94D9512B60}"/>
            </a:ext>
          </a:extLst>
        </xdr:cNvPr>
        <xdr:cNvSpPr/>
      </xdr:nvSpPr>
      <xdr:spPr>
        <a:xfrm>
          <a:off x="1968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95886</xdr:rowOff>
    </xdr:from>
    <xdr:to>
      <xdr:col>6</xdr:col>
      <xdr:colOff>38100</xdr:colOff>
      <xdr:row>104</xdr:row>
      <xdr:rowOff>26036</xdr:rowOff>
    </xdr:to>
    <xdr:sp macro="" textlink="">
      <xdr:nvSpPr>
        <xdr:cNvPr id="411" name="フローチャート: 判断 410">
          <a:extLst>
            <a:ext uri="{FF2B5EF4-FFF2-40B4-BE49-F238E27FC236}">
              <a16:creationId xmlns:a16="http://schemas.microsoft.com/office/drawing/2014/main" id="{728041A8-E480-445E-B939-9B8737F9D320}"/>
            </a:ext>
          </a:extLst>
        </xdr:cNvPr>
        <xdr:cNvSpPr/>
      </xdr:nvSpPr>
      <xdr:spPr>
        <a:xfrm>
          <a:off x="1079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B5224F74-D31A-457A-A7AB-0D9FB04ED07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C7562E74-FC0B-4F65-A48E-78F2CBDF2C1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3897FF8-7261-4B36-82CC-77C89CD80CD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CA098DD7-A2D2-46A9-8271-6F1F8257A25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5B14F6E7-4E62-45B7-BA36-84F83DF3D2E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137795</xdr:rowOff>
    </xdr:from>
    <xdr:to>
      <xdr:col>20</xdr:col>
      <xdr:colOff>38100</xdr:colOff>
      <xdr:row>106</xdr:row>
      <xdr:rowOff>67945</xdr:rowOff>
    </xdr:to>
    <xdr:sp macro="" textlink="">
      <xdr:nvSpPr>
        <xdr:cNvPr id="417" name="楕円 416">
          <a:extLst>
            <a:ext uri="{FF2B5EF4-FFF2-40B4-BE49-F238E27FC236}">
              <a16:creationId xmlns:a16="http://schemas.microsoft.com/office/drawing/2014/main" id="{82D27B00-BC29-4B8D-9B57-B4EBB9A466D9}"/>
            </a:ext>
          </a:extLst>
        </xdr:cNvPr>
        <xdr:cNvSpPr/>
      </xdr:nvSpPr>
      <xdr:spPr>
        <a:xfrm>
          <a:off x="3746500" y="181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137795</xdr:rowOff>
    </xdr:from>
    <xdr:to>
      <xdr:col>15</xdr:col>
      <xdr:colOff>101600</xdr:colOff>
      <xdr:row>106</xdr:row>
      <xdr:rowOff>67945</xdr:rowOff>
    </xdr:to>
    <xdr:sp macro="" textlink="">
      <xdr:nvSpPr>
        <xdr:cNvPr id="418" name="楕円 417">
          <a:extLst>
            <a:ext uri="{FF2B5EF4-FFF2-40B4-BE49-F238E27FC236}">
              <a16:creationId xmlns:a16="http://schemas.microsoft.com/office/drawing/2014/main" id="{60105604-D508-4F16-97C2-6BE40D14D769}"/>
            </a:ext>
          </a:extLst>
        </xdr:cNvPr>
        <xdr:cNvSpPr/>
      </xdr:nvSpPr>
      <xdr:spPr>
        <a:xfrm>
          <a:off x="2857500" y="181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17145</xdr:rowOff>
    </xdr:from>
    <xdr:to>
      <xdr:col>19</xdr:col>
      <xdr:colOff>177800</xdr:colOff>
      <xdr:row>106</xdr:row>
      <xdr:rowOff>17145</xdr:rowOff>
    </xdr:to>
    <xdr:cxnSp macro="">
      <xdr:nvCxnSpPr>
        <xdr:cNvPr id="419" name="直線コネクタ 418">
          <a:extLst>
            <a:ext uri="{FF2B5EF4-FFF2-40B4-BE49-F238E27FC236}">
              <a16:creationId xmlns:a16="http://schemas.microsoft.com/office/drawing/2014/main" id="{DDB8B77D-EAA1-4558-8DB9-A6AD8CB9C27F}"/>
            </a:ext>
          </a:extLst>
        </xdr:cNvPr>
        <xdr:cNvCxnSpPr/>
      </xdr:nvCxnSpPr>
      <xdr:spPr>
        <a:xfrm>
          <a:off x="2908300" y="18190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99695</xdr:rowOff>
    </xdr:from>
    <xdr:to>
      <xdr:col>10</xdr:col>
      <xdr:colOff>165100</xdr:colOff>
      <xdr:row>106</xdr:row>
      <xdr:rowOff>29845</xdr:rowOff>
    </xdr:to>
    <xdr:sp macro="" textlink="">
      <xdr:nvSpPr>
        <xdr:cNvPr id="420" name="楕円 419">
          <a:extLst>
            <a:ext uri="{FF2B5EF4-FFF2-40B4-BE49-F238E27FC236}">
              <a16:creationId xmlns:a16="http://schemas.microsoft.com/office/drawing/2014/main" id="{5E62E5FB-32BA-4E95-A05E-02B544C992C6}"/>
            </a:ext>
          </a:extLst>
        </xdr:cNvPr>
        <xdr:cNvSpPr/>
      </xdr:nvSpPr>
      <xdr:spPr>
        <a:xfrm>
          <a:off x="1968500" y="181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150495</xdr:rowOff>
    </xdr:from>
    <xdr:to>
      <xdr:col>15</xdr:col>
      <xdr:colOff>50800</xdr:colOff>
      <xdr:row>106</xdr:row>
      <xdr:rowOff>17145</xdr:rowOff>
    </xdr:to>
    <xdr:cxnSp macro="">
      <xdr:nvCxnSpPr>
        <xdr:cNvPr id="421" name="直線コネクタ 420">
          <a:extLst>
            <a:ext uri="{FF2B5EF4-FFF2-40B4-BE49-F238E27FC236}">
              <a16:creationId xmlns:a16="http://schemas.microsoft.com/office/drawing/2014/main" id="{0A53CE21-D943-4523-8C41-29A7C1ED271B}"/>
            </a:ext>
          </a:extLst>
        </xdr:cNvPr>
        <xdr:cNvCxnSpPr/>
      </xdr:nvCxnSpPr>
      <xdr:spPr>
        <a:xfrm>
          <a:off x="2019300" y="181527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59689</xdr:rowOff>
    </xdr:from>
    <xdr:to>
      <xdr:col>6</xdr:col>
      <xdr:colOff>38100</xdr:colOff>
      <xdr:row>105</xdr:row>
      <xdr:rowOff>161289</xdr:rowOff>
    </xdr:to>
    <xdr:sp macro="" textlink="">
      <xdr:nvSpPr>
        <xdr:cNvPr id="422" name="楕円 421">
          <a:extLst>
            <a:ext uri="{FF2B5EF4-FFF2-40B4-BE49-F238E27FC236}">
              <a16:creationId xmlns:a16="http://schemas.microsoft.com/office/drawing/2014/main" id="{78EC6C28-5ED9-47A6-892C-334847AF4A05}"/>
            </a:ext>
          </a:extLst>
        </xdr:cNvPr>
        <xdr:cNvSpPr/>
      </xdr:nvSpPr>
      <xdr:spPr>
        <a:xfrm>
          <a:off x="1079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110489</xdr:rowOff>
    </xdr:from>
    <xdr:to>
      <xdr:col>10</xdr:col>
      <xdr:colOff>114300</xdr:colOff>
      <xdr:row>105</xdr:row>
      <xdr:rowOff>150495</xdr:rowOff>
    </xdr:to>
    <xdr:cxnSp macro="">
      <xdr:nvCxnSpPr>
        <xdr:cNvPr id="423" name="直線コネクタ 422">
          <a:extLst>
            <a:ext uri="{FF2B5EF4-FFF2-40B4-BE49-F238E27FC236}">
              <a16:creationId xmlns:a16="http://schemas.microsoft.com/office/drawing/2014/main" id="{FD6E0AD4-A934-4625-8E1F-5FF5BE102AD3}"/>
            </a:ext>
          </a:extLst>
        </xdr:cNvPr>
        <xdr:cNvCxnSpPr/>
      </xdr:nvCxnSpPr>
      <xdr:spPr>
        <a:xfrm>
          <a:off x="1130300" y="1811273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90188</xdr:rowOff>
    </xdr:from>
    <xdr:ext cx="405111" cy="259045"/>
    <xdr:sp macro="" textlink="">
      <xdr:nvSpPr>
        <xdr:cNvPr id="424" name="n_1aveValue【市民会館】&#10;有形固定資産減価償却率">
          <a:extLst>
            <a:ext uri="{FF2B5EF4-FFF2-40B4-BE49-F238E27FC236}">
              <a16:creationId xmlns:a16="http://schemas.microsoft.com/office/drawing/2014/main" id="{48A6CC20-F932-4094-83DB-0579E2F12713}"/>
            </a:ext>
          </a:extLst>
        </xdr:cNvPr>
        <xdr:cNvSpPr txBox="1"/>
      </xdr:nvSpPr>
      <xdr:spPr>
        <a:xfrm>
          <a:off x="35820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69232</xdr:rowOff>
    </xdr:from>
    <xdr:ext cx="405111" cy="259045"/>
    <xdr:sp macro="" textlink="">
      <xdr:nvSpPr>
        <xdr:cNvPr id="425" name="n_2aveValue【市民会館】&#10;有形固定資産減価償却率">
          <a:extLst>
            <a:ext uri="{FF2B5EF4-FFF2-40B4-BE49-F238E27FC236}">
              <a16:creationId xmlns:a16="http://schemas.microsoft.com/office/drawing/2014/main" id="{24053829-B7E5-49F5-A966-F39ADFBDE0DC}"/>
            </a:ext>
          </a:extLst>
        </xdr:cNvPr>
        <xdr:cNvSpPr txBox="1"/>
      </xdr:nvSpPr>
      <xdr:spPr>
        <a:xfrm>
          <a:off x="2705744"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57802</xdr:rowOff>
    </xdr:from>
    <xdr:ext cx="405111" cy="259045"/>
    <xdr:sp macro="" textlink="">
      <xdr:nvSpPr>
        <xdr:cNvPr id="426" name="n_3aveValue【市民会館】&#10;有形固定資産減価償却率">
          <a:extLst>
            <a:ext uri="{FF2B5EF4-FFF2-40B4-BE49-F238E27FC236}">
              <a16:creationId xmlns:a16="http://schemas.microsoft.com/office/drawing/2014/main" id="{75C7607B-8D6B-4FF4-A829-DC38DC6CA29F}"/>
            </a:ext>
          </a:extLst>
        </xdr:cNvPr>
        <xdr:cNvSpPr txBox="1"/>
      </xdr:nvSpPr>
      <xdr:spPr>
        <a:xfrm>
          <a:off x="1816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42563</xdr:rowOff>
    </xdr:from>
    <xdr:ext cx="405111" cy="259045"/>
    <xdr:sp macro="" textlink="">
      <xdr:nvSpPr>
        <xdr:cNvPr id="427" name="n_4aveValue【市民会館】&#10;有形固定資産減価償却率">
          <a:extLst>
            <a:ext uri="{FF2B5EF4-FFF2-40B4-BE49-F238E27FC236}">
              <a16:creationId xmlns:a16="http://schemas.microsoft.com/office/drawing/2014/main" id="{52A1EFBF-D958-4821-AE1A-03EF0B4CC57B}"/>
            </a:ext>
          </a:extLst>
        </xdr:cNvPr>
        <xdr:cNvSpPr txBox="1"/>
      </xdr:nvSpPr>
      <xdr:spPr>
        <a:xfrm>
          <a:off x="9277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59072</xdr:rowOff>
    </xdr:from>
    <xdr:ext cx="405111" cy="259045"/>
    <xdr:sp macro="" textlink="">
      <xdr:nvSpPr>
        <xdr:cNvPr id="428" name="n_1mainValue【市民会館】&#10;有形固定資産減価償却率">
          <a:extLst>
            <a:ext uri="{FF2B5EF4-FFF2-40B4-BE49-F238E27FC236}">
              <a16:creationId xmlns:a16="http://schemas.microsoft.com/office/drawing/2014/main" id="{3311F239-9DB9-48C5-AD10-BD7EE190635F}"/>
            </a:ext>
          </a:extLst>
        </xdr:cNvPr>
        <xdr:cNvSpPr txBox="1"/>
      </xdr:nvSpPr>
      <xdr:spPr>
        <a:xfrm>
          <a:off x="3582044" y="1823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59072</xdr:rowOff>
    </xdr:from>
    <xdr:ext cx="405111" cy="259045"/>
    <xdr:sp macro="" textlink="">
      <xdr:nvSpPr>
        <xdr:cNvPr id="429" name="n_2mainValue【市民会館】&#10;有形固定資産減価償却率">
          <a:extLst>
            <a:ext uri="{FF2B5EF4-FFF2-40B4-BE49-F238E27FC236}">
              <a16:creationId xmlns:a16="http://schemas.microsoft.com/office/drawing/2014/main" id="{5FDE9F6A-B275-4AD9-B128-2B95BB0E9410}"/>
            </a:ext>
          </a:extLst>
        </xdr:cNvPr>
        <xdr:cNvSpPr txBox="1"/>
      </xdr:nvSpPr>
      <xdr:spPr>
        <a:xfrm>
          <a:off x="2705744" y="1823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20972</xdr:rowOff>
    </xdr:from>
    <xdr:ext cx="405111" cy="259045"/>
    <xdr:sp macro="" textlink="">
      <xdr:nvSpPr>
        <xdr:cNvPr id="430" name="n_3mainValue【市民会館】&#10;有形固定資産減価償却率">
          <a:extLst>
            <a:ext uri="{FF2B5EF4-FFF2-40B4-BE49-F238E27FC236}">
              <a16:creationId xmlns:a16="http://schemas.microsoft.com/office/drawing/2014/main" id="{55B93F91-BAFB-4536-93F1-8BF9F96E9A84}"/>
            </a:ext>
          </a:extLst>
        </xdr:cNvPr>
        <xdr:cNvSpPr txBox="1"/>
      </xdr:nvSpPr>
      <xdr:spPr>
        <a:xfrm>
          <a:off x="1816744" y="1819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152416</xdr:rowOff>
    </xdr:from>
    <xdr:ext cx="405111" cy="259045"/>
    <xdr:sp macro="" textlink="">
      <xdr:nvSpPr>
        <xdr:cNvPr id="431" name="n_4mainValue【市民会館】&#10;有形固定資産減価償却率">
          <a:extLst>
            <a:ext uri="{FF2B5EF4-FFF2-40B4-BE49-F238E27FC236}">
              <a16:creationId xmlns:a16="http://schemas.microsoft.com/office/drawing/2014/main" id="{4C2261B6-70D6-4407-A126-44746B72FA35}"/>
            </a:ext>
          </a:extLst>
        </xdr:cNvPr>
        <xdr:cNvSpPr txBox="1"/>
      </xdr:nvSpPr>
      <xdr:spPr>
        <a:xfrm>
          <a:off x="927744"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2D7F621E-A2C3-4499-80EE-2B77C5E6CFA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D3AC5FD6-8F98-43B6-9167-D6794F2FADE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F79E05B0-CA6C-4E53-A3D3-A868316C403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F8922E81-0D89-4D32-8ECB-5AB021D5B13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0C1DBC03-05FE-4947-B991-404810B225A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1546615D-E2D5-4E75-81C7-962ADD5E446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CFF5B187-5D33-48C1-BF3E-6C6CE3F2103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9314D464-6DB4-4A8A-9425-EE542C63F77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ABA4FDFA-DC48-4A6E-BAC7-62697CD7E23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32DA82A2-EDF5-472B-8B5C-63AA042665F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975EF0FA-CB6E-4FB4-8DF9-D2532261D13A}"/>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98FB1AAF-4E67-4630-9C8F-6CB988A1C74D}"/>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DAA2E8D0-1639-43BC-B73A-2F1C21F4C61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26DE9996-BFDE-4FAE-9C3E-DD9F867DF28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960AEF3A-6A05-4421-B867-97AF301E65B8}"/>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CB2BC2C8-C28F-4D6E-803C-4903F0C7B1A1}"/>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C5139C9C-018D-493F-BD33-A6B0D7A5E3A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B8FCCF27-CA5B-4F76-B280-F05481C916B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87AC0182-D60E-4646-8798-74036AE5D08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107</xdr:row>
      <xdr:rowOff>106490</xdr:rowOff>
    </xdr:to>
    <xdr:cxnSp macro="">
      <xdr:nvCxnSpPr>
        <xdr:cNvPr id="451" name="直線コネクタ 450">
          <a:extLst>
            <a:ext uri="{FF2B5EF4-FFF2-40B4-BE49-F238E27FC236}">
              <a16:creationId xmlns:a16="http://schemas.microsoft.com/office/drawing/2014/main" id="{36C9711E-BA48-4BB2-A137-645473B7DFE8}"/>
            </a:ext>
          </a:extLst>
        </xdr:cNvPr>
        <xdr:cNvCxnSpPr/>
      </xdr:nvCxnSpPr>
      <xdr:spPr>
        <a:xfrm flipV="1">
          <a:off x="10476865" y="17296637"/>
          <a:ext cx="0" cy="115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110317</xdr:rowOff>
    </xdr:from>
    <xdr:ext cx="469744" cy="259045"/>
    <xdr:sp macro="" textlink="">
      <xdr:nvSpPr>
        <xdr:cNvPr id="452" name="【市民会館】&#10;一人当たり面積最小値テキスト">
          <a:extLst>
            <a:ext uri="{FF2B5EF4-FFF2-40B4-BE49-F238E27FC236}">
              <a16:creationId xmlns:a16="http://schemas.microsoft.com/office/drawing/2014/main" id="{96F32C7C-CCC3-42A4-B650-242467689FDC}"/>
            </a:ext>
          </a:extLst>
        </xdr:cNvPr>
        <xdr:cNvSpPr txBox="1"/>
      </xdr:nvSpPr>
      <xdr:spPr>
        <a:xfrm>
          <a:off x="10515600" y="1845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106490</xdr:rowOff>
    </xdr:from>
    <xdr:to>
      <xdr:col>55</xdr:col>
      <xdr:colOff>88900</xdr:colOff>
      <xdr:row>107</xdr:row>
      <xdr:rowOff>106490</xdr:rowOff>
    </xdr:to>
    <xdr:cxnSp macro="">
      <xdr:nvCxnSpPr>
        <xdr:cNvPr id="453" name="直線コネクタ 452">
          <a:extLst>
            <a:ext uri="{FF2B5EF4-FFF2-40B4-BE49-F238E27FC236}">
              <a16:creationId xmlns:a16="http://schemas.microsoft.com/office/drawing/2014/main" id="{D2C900FE-3D25-4232-AE72-49E7B2B6F796}"/>
            </a:ext>
          </a:extLst>
        </xdr:cNvPr>
        <xdr:cNvCxnSpPr/>
      </xdr:nvCxnSpPr>
      <xdr:spPr>
        <a:xfrm>
          <a:off x="10388600" y="184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454" name="【市民会館】&#10;一人当たり面積最大値テキスト">
          <a:extLst>
            <a:ext uri="{FF2B5EF4-FFF2-40B4-BE49-F238E27FC236}">
              <a16:creationId xmlns:a16="http://schemas.microsoft.com/office/drawing/2014/main" id="{0A775CBF-4C35-4C22-904F-6A1818A3BA5B}"/>
            </a:ext>
          </a:extLst>
        </xdr:cNvPr>
        <xdr:cNvSpPr txBox="1"/>
      </xdr:nvSpPr>
      <xdr:spPr>
        <a:xfrm>
          <a:off x="10515600" y="1707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455" name="直線コネクタ 454">
          <a:extLst>
            <a:ext uri="{FF2B5EF4-FFF2-40B4-BE49-F238E27FC236}">
              <a16:creationId xmlns:a16="http://schemas.microsoft.com/office/drawing/2014/main" id="{8AD0C694-A673-49C6-B534-2417FB3D1E46}"/>
            </a:ext>
          </a:extLst>
        </xdr:cNvPr>
        <xdr:cNvCxnSpPr/>
      </xdr:nvCxnSpPr>
      <xdr:spPr>
        <a:xfrm>
          <a:off x="10388600" y="1729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144987</xdr:rowOff>
    </xdr:from>
    <xdr:ext cx="469744" cy="259045"/>
    <xdr:sp macro="" textlink="">
      <xdr:nvSpPr>
        <xdr:cNvPr id="456" name="【市民会館】&#10;一人当たり面積平均値テキスト">
          <a:extLst>
            <a:ext uri="{FF2B5EF4-FFF2-40B4-BE49-F238E27FC236}">
              <a16:creationId xmlns:a16="http://schemas.microsoft.com/office/drawing/2014/main" id="{D846B6EC-0EDE-4496-B039-E43B5CD3C3B8}"/>
            </a:ext>
          </a:extLst>
        </xdr:cNvPr>
        <xdr:cNvSpPr txBox="1"/>
      </xdr:nvSpPr>
      <xdr:spPr>
        <a:xfrm>
          <a:off x="10515600" y="1814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166560</xdr:rowOff>
    </xdr:from>
    <xdr:to>
      <xdr:col>55</xdr:col>
      <xdr:colOff>50800</xdr:colOff>
      <xdr:row>106</xdr:row>
      <xdr:rowOff>96710</xdr:rowOff>
    </xdr:to>
    <xdr:sp macro="" textlink="">
      <xdr:nvSpPr>
        <xdr:cNvPr id="457" name="フローチャート: 判断 456">
          <a:extLst>
            <a:ext uri="{FF2B5EF4-FFF2-40B4-BE49-F238E27FC236}">
              <a16:creationId xmlns:a16="http://schemas.microsoft.com/office/drawing/2014/main" id="{92281A89-4F50-4A13-BE8F-7BEC14A517CB}"/>
            </a:ext>
          </a:extLst>
        </xdr:cNvPr>
        <xdr:cNvSpPr/>
      </xdr:nvSpPr>
      <xdr:spPr>
        <a:xfrm>
          <a:off x="10426700" y="1816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164275</xdr:rowOff>
    </xdr:from>
    <xdr:to>
      <xdr:col>50</xdr:col>
      <xdr:colOff>165100</xdr:colOff>
      <xdr:row>106</xdr:row>
      <xdr:rowOff>94425</xdr:rowOff>
    </xdr:to>
    <xdr:sp macro="" textlink="">
      <xdr:nvSpPr>
        <xdr:cNvPr id="458" name="フローチャート: 判断 457">
          <a:extLst>
            <a:ext uri="{FF2B5EF4-FFF2-40B4-BE49-F238E27FC236}">
              <a16:creationId xmlns:a16="http://schemas.microsoft.com/office/drawing/2014/main" id="{C3A07CFB-15AC-4C21-8FBD-FC173DF6C344}"/>
            </a:ext>
          </a:extLst>
        </xdr:cNvPr>
        <xdr:cNvSpPr/>
      </xdr:nvSpPr>
      <xdr:spPr>
        <a:xfrm>
          <a:off x="9588500" y="1816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161989</xdr:rowOff>
    </xdr:from>
    <xdr:to>
      <xdr:col>46</xdr:col>
      <xdr:colOff>38100</xdr:colOff>
      <xdr:row>106</xdr:row>
      <xdr:rowOff>92139</xdr:rowOff>
    </xdr:to>
    <xdr:sp macro="" textlink="">
      <xdr:nvSpPr>
        <xdr:cNvPr id="459" name="フローチャート: 判断 458">
          <a:extLst>
            <a:ext uri="{FF2B5EF4-FFF2-40B4-BE49-F238E27FC236}">
              <a16:creationId xmlns:a16="http://schemas.microsoft.com/office/drawing/2014/main" id="{64E11FC4-3F5D-424C-8561-6B67F0C2057B}"/>
            </a:ext>
          </a:extLst>
        </xdr:cNvPr>
        <xdr:cNvSpPr/>
      </xdr:nvSpPr>
      <xdr:spPr>
        <a:xfrm>
          <a:off x="8699500" y="1816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6541</xdr:rowOff>
    </xdr:from>
    <xdr:to>
      <xdr:col>41</xdr:col>
      <xdr:colOff>101600</xdr:colOff>
      <xdr:row>106</xdr:row>
      <xdr:rowOff>108141</xdr:rowOff>
    </xdr:to>
    <xdr:sp macro="" textlink="">
      <xdr:nvSpPr>
        <xdr:cNvPr id="460" name="フローチャート: 判断 459">
          <a:extLst>
            <a:ext uri="{FF2B5EF4-FFF2-40B4-BE49-F238E27FC236}">
              <a16:creationId xmlns:a16="http://schemas.microsoft.com/office/drawing/2014/main" id="{0A777104-F470-4F26-AF18-FD68DDFF0143}"/>
            </a:ext>
          </a:extLst>
        </xdr:cNvPr>
        <xdr:cNvSpPr/>
      </xdr:nvSpPr>
      <xdr:spPr>
        <a:xfrm>
          <a:off x="7810500" y="181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45974</xdr:rowOff>
    </xdr:from>
    <xdr:to>
      <xdr:col>36</xdr:col>
      <xdr:colOff>165100</xdr:colOff>
      <xdr:row>106</xdr:row>
      <xdr:rowOff>147574</xdr:rowOff>
    </xdr:to>
    <xdr:sp macro="" textlink="">
      <xdr:nvSpPr>
        <xdr:cNvPr id="461" name="フローチャート: 判断 460">
          <a:extLst>
            <a:ext uri="{FF2B5EF4-FFF2-40B4-BE49-F238E27FC236}">
              <a16:creationId xmlns:a16="http://schemas.microsoft.com/office/drawing/2014/main" id="{11DAB7C2-51B4-479D-B21F-3ADB354ABC4D}"/>
            </a:ext>
          </a:extLst>
        </xdr:cNvPr>
        <xdr:cNvSpPr/>
      </xdr:nvSpPr>
      <xdr:spPr>
        <a:xfrm>
          <a:off x="6921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423BBBAF-0983-4BA0-BAC3-6DD1B597124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410DB4D5-6386-457C-A2D7-D475EE53289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35A2B63D-A750-48F6-B2BD-7DA356B6F58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C6A26374-A620-4D2A-8E51-02CD425561C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35FAA0CB-0861-4512-B6E8-16C71B230F7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149988</xdr:rowOff>
    </xdr:from>
    <xdr:to>
      <xdr:col>50</xdr:col>
      <xdr:colOff>165100</xdr:colOff>
      <xdr:row>105</xdr:row>
      <xdr:rowOff>80138</xdr:rowOff>
    </xdr:to>
    <xdr:sp macro="" textlink="">
      <xdr:nvSpPr>
        <xdr:cNvPr id="467" name="楕円 466">
          <a:extLst>
            <a:ext uri="{FF2B5EF4-FFF2-40B4-BE49-F238E27FC236}">
              <a16:creationId xmlns:a16="http://schemas.microsoft.com/office/drawing/2014/main" id="{8BAA9705-F672-4748-B316-CCEE8EA43094}"/>
            </a:ext>
          </a:extLst>
        </xdr:cNvPr>
        <xdr:cNvSpPr/>
      </xdr:nvSpPr>
      <xdr:spPr>
        <a:xfrm>
          <a:off x="9588500" y="1798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164846</xdr:rowOff>
    </xdr:from>
    <xdr:to>
      <xdr:col>46</xdr:col>
      <xdr:colOff>38100</xdr:colOff>
      <xdr:row>105</xdr:row>
      <xdr:rowOff>94996</xdr:rowOff>
    </xdr:to>
    <xdr:sp macro="" textlink="">
      <xdr:nvSpPr>
        <xdr:cNvPr id="468" name="楕円 467">
          <a:extLst>
            <a:ext uri="{FF2B5EF4-FFF2-40B4-BE49-F238E27FC236}">
              <a16:creationId xmlns:a16="http://schemas.microsoft.com/office/drawing/2014/main" id="{3FF83350-15F6-447E-AD5B-E7A7DCBEB38F}"/>
            </a:ext>
          </a:extLst>
        </xdr:cNvPr>
        <xdr:cNvSpPr/>
      </xdr:nvSpPr>
      <xdr:spPr>
        <a:xfrm>
          <a:off x="8699500" y="1799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29338</xdr:rowOff>
    </xdr:from>
    <xdr:to>
      <xdr:col>50</xdr:col>
      <xdr:colOff>114300</xdr:colOff>
      <xdr:row>105</xdr:row>
      <xdr:rowOff>44196</xdr:rowOff>
    </xdr:to>
    <xdr:cxnSp macro="">
      <xdr:nvCxnSpPr>
        <xdr:cNvPr id="469" name="直線コネクタ 468">
          <a:extLst>
            <a:ext uri="{FF2B5EF4-FFF2-40B4-BE49-F238E27FC236}">
              <a16:creationId xmlns:a16="http://schemas.microsoft.com/office/drawing/2014/main" id="{0783C0BF-BDB2-4AC6-90CC-BDC401904610}"/>
            </a:ext>
          </a:extLst>
        </xdr:cNvPr>
        <xdr:cNvCxnSpPr/>
      </xdr:nvCxnSpPr>
      <xdr:spPr>
        <a:xfrm flipV="1">
          <a:off x="8750300" y="18031588"/>
          <a:ext cx="8890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2539</xdr:rowOff>
    </xdr:from>
    <xdr:to>
      <xdr:col>41</xdr:col>
      <xdr:colOff>101600</xdr:colOff>
      <xdr:row>105</xdr:row>
      <xdr:rowOff>104139</xdr:rowOff>
    </xdr:to>
    <xdr:sp macro="" textlink="">
      <xdr:nvSpPr>
        <xdr:cNvPr id="470" name="楕円 469">
          <a:extLst>
            <a:ext uri="{FF2B5EF4-FFF2-40B4-BE49-F238E27FC236}">
              <a16:creationId xmlns:a16="http://schemas.microsoft.com/office/drawing/2014/main" id="{AC2997CA-EA94-452F-8D1C-A4AEAC37E5DF}"/>
            </a:ext>
          </a:extLst>
        </xdr:cNvPr>
        <xdr:cNvSpPr/>
      </xdr:nvSpPr>
      <xdr:spPr>
        <a:xfrm>
          <a:off x="7810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44196</xdr:rowOff>
    </xdr:from>
    <xdr:to>
      <xdr:col>45</xdr:col>
      <xdr:colOff>177800</xdr:colOff>
      <xdr:row>105</xdr:row>
      <xdr:rowOff>53339</xdr:rowOff>
    </xdr:to>
    <xdr:cxnSp macro="">
      <xdr:nvCxnSpPr>
        <xdr:cNvPr id="471" name="直線コネクタ 470">
          <a:extLst>
            <a:ext uri="{FF2B5EF4-FFF2-40B4-BE49-F238E27FC236}">
              <a16:creationId xmlns:a16="http://schemas.microsoft.com/office/drawing/2014/main" id="{3FA05787-BAA0-4EF4-9865-63C80D5BE0FA}"/>
            </a:ext>
          </a:extLst>
        </xdr:cNvPr>
        <xdr:cNvCxnSpPr/>
      </xdr:nvCxnSpPr>
      <xdr:spPr>
        <a:xfrm flipV="1">
          <a:off x="7861300" y="1804644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15112</xdr:rowOff>
    </xdr:from>
    <xdr:to>
      <xdr:col>36</xdr:col>
      <xdr:colOff>165100</xdr:colOff>
      <xdr:row>105</xdr:row>
      <xdr:rowOff>116712</xdr:rowOff>
    </xdr:to>
    <xdr:sp macro="" textlink="">
      <xdr:nvSpPr>
        <xdr:cNvPr id="472" name="楕円 471">
          <a:extLst>
            <a:ext uri="{FF2B5EF4-FFF2-40B4-BE49-F238E27FC236}">
              <a16:creationId xmlns:a16="http://schemas.microsoft.com/office/drawing/2014/main" id="{BFE3A5E7-C1C9-41F5-9C9C-EF695BAB4A2E}"/>
            </a:ext>
          </a:extLst>
        </xdr:cNvPr>
        <xdr:cNvSpPr/>
      </xdr:nvSpPr>
      <xdr:spPr>
        <a:xfrm>
          <a:off x="6921500" y="1801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53339</xdr:rowOff>
    </xdr:from>
    <xdr:to>
      <xdr:col>41</xdr:col>
      <xdr:colOff>50800</xdr:colOff>
      <xdr:row>105</xdr:row>
      <xdr:rowOff>65912</xdr:rowOff>
    </xdr:to>
    <xdr:cxnSp macro="">
      <xdr:nvCxnSpPr>
        <xdr:cNvPr id="473" name="直線コネクタ 472">
          <a:extLst>
            <a:ext uri="{FF2B5EF4-FFF2-40B4-BE49-F238E27FC236}">
              <a16:creationId xmlns:a16="http://schemas.microsoft.com/office/drawing/2014/main" id="{A9B0879C-9CDD-4DCB-8C82-E0CC7AE9F530}"/>
            </a:ext>
          </a:extLst>
        </xdr:cNvPr>
        <xdr:cNvCxnSpPr/>
      </xdr:nvCxnSpPr>
      <xdr:spPr>
        <a:xfrm flipV="1">
          <a:off x="6972300" y="18055589"/>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85552</xdr:rowOff>
    </xdr:from>
    <xdr:ext cx="469744" cy="259045"/>
    <xdr:sp macro="" textlink="">
      <xdr:nvSpPr>
        <xdr:cNvPr id="474" name="n_1aveValue【市民会館】&#10;一人当たり面積">
          <a:extLst>
            <a:ext uri="{FF2B5EF4-FFF2-40B4-BE49-F238E27FC236}">
              <a16:creationId xmlns:a16="http://schemas.microsoft.com/office/drawing/2014/main" id="{4575A5D3-0C23-4476-9236-1773094533A0}"/>
            </a:ext>
          </a:extLst>
        </xdr:cNvPr>
        <xdr:cNvSpPr txBox="1"/>
      </xdr:nvSpPr>
      <xdr:spPr>
        <a:xfrm>
          <a:off x="9391727" y="1825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83266</xdr:rowOff>
    </xdr:from>
    <xdr:ext cx="469744" cy="259045"/>
    <xdr:sp macro="" textlink="">
      <xdr:nvSpPr>
        <xdr:cNvPr id="475" name="n_2aveValue【市民会館】&#10;一人当たり面積">
          <a:extLst>
            <a:ext uri="{FF2B5EF4-FFF2-40B4-BE49-F238E27FC236}">
              <a16:creationId xmlns:a16="http://schemas.microsoft.com/office/drawing/2014/main" id="{A9D8F99F-18DA-4DE6-B503-28835062C719}"/>
            </a:ext>
          </a:extLst>
        </xdr:cNvPr>
        <xdr:cNvSpPr txBox="1"/>
      </xdr:nvSpPr>
      <xdr:spPr>
        <a:xfrm>
          <a:off x="8515427" y="18256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99268</xdr:rowOff>
    </xdr:from>
    <xdr:ext cx="469744" cy="259045"/>
    <xdr:sp macro="" textlink="">
      <xdr:nvSpPr>
        <xdr:cNvPr id="476" name="n_3aveValue【市民会館】&#10;一人当たり面積">
          <a:extLst>
            <a:ext uri="{FF2B5EF4-FFF2-40B4-BE49-F238E27FC236}">
              <a16:creationId xmlns:a16="http://schemas.microsoft.com/office/drawing/2014/main" id="{3EC303BB-63F1-4844-806D-27B7637A4D03}"/>
            </a:ext>
          </a:extLst>
        </xdr:cNvPr>
        <xdr:cNvSpPr txBox="1"/>
      </xdr:nvSpPr>
      <xdr:spPr>
        <a:xfrm>
          <a:off x="7626427" y="1827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138701</xdr:rowOff>
    </xdr:from>
    <xdr:ext cx="469744" cy="259045"/>
    <xdr:sp macro="" textlink="">
      <xdr:nvSpPr>
        <xdr:cNvPr id="477" name="n_4aveValue【市民会館】&#10;一人当たり面積">
          <a:extLst>
            <a:ext uri="{FF2B5EF4-FFF2-40B4-BE49-F238E27FC236}">
              <a16:creationId xmlns:a16="http://schemas.microsoft.com/office/drawing/2014/main" id="{945A1BF9-8428-47EF-9D7C-F5A99D9D0E3E}"/>
            </a:ext>
          </a:extLst>
        </xdr:cNvPr>
        <xdr:cNvSpPr txBox="1"/>
      </xdr:nvSpPr>
      <xdr:spPr>
        <a:xfrm>
          <a:off x="6737427" y="1831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96665</xdr:rowOff>
    </xdr:from>
    <xdr:ext cx="469744" cy="259045"/>
    <xdr:sp macro="" textlink="">
      <xdr:nvSpPr>
        <xdr:cNvPr id="478" name="n_1mainValue【市民会館】&#10;一人当たり面積">
          <a:extLst>
            <a:ext uri="{FF2B5EF4-FFF2-40B4-BE49-F238E27FC236}">
              <a16:creationId xmlns:a16="http://schemas.microsoft.com/office/drawing/2014/main" id="{A6D85429-4011-475F-97C4-0F12F71F0FB3}"/>
            </a:ext>
          </a:extLst>
        </xdr:cNvPr>
        <xdr:cNvSpPr txBox="1"/>
      </xdr:nvSpPr>
      <xdr:spPr>
        <a:xfrm>
          <a:off x="9391727" y="1775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111523</xdr:rowOff>
    </xdr:from>
    <xdr:ext cx="469744" cy="259045"/>
    <xdr:sp macro="" textlink="">
      <xdr:nvSpPr>
        <xdr:cNvPr id="479" name="n_2mainValue【市民会館】&#10;一人当たり面積">
          <a:extLst>
            <a:ext uri="{FF2B5EF4-FFF2-40B4-BE49-F238E27FC236}">
              <a16:creationId xmlns:a16="http://schemas.microsoft.com/office/drawing/2014/main" id="{2CD98D2F-3EF5-40A7-8CC8-28C250C7AA5C}"/>
            </a:ext>
          </a:extLst>
        </xdr:cNvPr>
        <xdr:cNvSpPr txBox="1"/>
      </xdr:nvSpPr>
      <xdr:spPr>
        <a:xfrm>
          <a:off x="8515427" y="1777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120666</xdr:rowOff>
    </xdr:from>
    <xdr:ext cx="469744" cy="259045"/>
    <xdr:sp macro="" textlink="">
      <xdr:nvSpPr>
        <xdr:cNvPr id="480" name="n_3mainValue【市民会館】&#10;一人当たり面積">
          <a:extLst>
            <a:ext uri="{FF2B5EF4-FFF2-40B4-BE49-F238E27FC236}">
              <a16:creationId xmlns:a16="http://schemas.microsoft.com/office/drawing/2014/main" id="{6B77307F-8F0C-4F06-8BBE-65A8EF6A9FC5}"/>
            </a:ext>
          </a:extLst>
        </xdr:cNvPr>
        <xdr:cNvSpPr txBox="1"/>
      </xdr:nvSpPr>
      <xdr:spPr>
        <a:xfrm>
          <a:off x="7626427" y="1778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133239</xdr:rowOff>
    </xdr:from>
    <xdr:ext cx="469744" cy="259045"/>
    <xdr:sp macro="" textlink="">
      <xdr:nvSpPr>
        <xdr:cNvPr id="481" name="n_4mainValue【市民会館】&#10;一人当たり面積">
          <a:extLst>
            <a:ext uri="{FF2B5EF4-FFF2-40B4-BE49-F238E27FC236}">
              <a16:creationId xmlns:a16="http://schemas.microsoft.com/office/drawing/2014/main" id="{7F922F82-9E2E-4325-80F2-86C7E515F402}"/>
            </a:ext>
          </a:extLst>
        </xdr:cNvPr>
        <xdr:cNvSpPr txBox="1"/>
      </xdr:nvSpPr>
      <xdr:spPr>
        <a:xfrm>
          <a:off x="6737427" y="1779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2" name="正方形/長方形 481">
          <a:extLst>
            <a:ext uri="{FF2B5EF4-FFF2-40B4-BE49-F238E27FC236}">
              <a16:creationId xmlns:a16="http://schemas.microsoft.com/office/drawing/2014/main" id="{3BCD36EB-2E9D-4C9E-B844-813E7BA3DBF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3" name="正方形/長方形 482">
          <a:extLst>
            <a:ext uri="{FF2B5EF4-FFF2-40B4-BE49-F238E27FC236}">
              <a16:creationId xmlns:a16="http://schemas.microsoft.com/office/drawing/2014/main" id="{DF5192E8-F3D5-42E7-92F4-F35BA14F2A0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4" name="正方形/長方形 483">
          <a:extLst>
            <a:ext uri="{FF2B5EF4-FFF2-40B4-BE49-F238E27FC236}">
              <a16:creationId xmlns:a16="http://schemas.microsoft.com/office/drawing/2014/main" id="{CCC9673E-1B8E-48B0-9CC3-EFDD165B67D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5" name="正方形/長方形 484">
          <a:extLst>
            <a:ext uri="{FF2B5EF4-FFF2-40B4-BE49-F238E27FC236}">
              <a16:creationId xmlns:a16="http://schemas.microsoft.com/office/drawing/2014/main" id="{5897ED8A-2D2E-468B-B2DD-F04FA9F2EB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6" name="正方形/長方形 485">
          <a:extLst>
            <a:ext uri="{FF2B5EF4-FFF2-40B4-BE49-F238E27FC236}">
              <a16:creationId xmlns:a16="http://schemas.microsoft.com/office/drawing/2014/main" id="{6ED0B191-54D3-428A-AC71-945CCDECE53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7" name="正方形/長方形 486">
          <a:extLst>
            <a:ext uri="{FF2B5EF4-FFF2-40B4-BE49-F238E27FC236}">
              <a16:creationId xmlns:a16="http://schemas.microsoft.com/office/drawing/2014/main" id="{2215F272-99F6-4E93-B410-5D0227FD82A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8" name="正方形/長方形 487">
          <a:extLst>
            <a:ext uri="{FF2B5EF4-FFF2-40B4-BE49-F238E27FC236}">
              <a16:creationId xmlns:a16="http://schemas.microsoft.com/office/drawing/2014/main" id="{A3DC97F0-5D70-4FA1-A4A9-07D3BFE4F2C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9" name="正方形/長方形 488">
          <a:extLst>
            <a:ext uri="{FF2B5EF4-FFF2-40B4-BE49-F238E27FC236}">
              <a16:creationId xmlns:a16="http://schemas.microsoft.com/office/drawing/2014/main" id="{1ABCCB55-D82F-4372-A688-0CC9010153E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0" name="テキスト ボックス 489">
          <a:extLst>
            <a:ext uri="{FF2B5EF4-FFF2-40B4-BE49-F238E27FC236}">
              <a16:creationId xmlns:a16="http://schemas.microsoft.com/office/drawing/2014/main" id="{02FE1AF1-7209-4072-AD74-D41637D00F6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1" name="直線コネクタ 490">
          <a:extLst>
            <a:ext uri="{FF2B5EF4-FFF2-40B4-BE49-F238E27FC236}">
              <a16:creationId xmlns:a16="http://schemas.microsoft.com/office/drawing/2014/main" id="{ECDFBA05-5D14-44F0-89CB-69478ACE459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2" name="テキスト ボックス 491">
          <a:extLst>
            <a:ext uri="{FF2B5EF4-FFF2-40B4-BE49-F238E27FC236}">
              <a16:creationId xmlns:a16="http://schemas.microsoft.com/office/drawing/2014/main" id="{F664875C-22A0-45B3-AF21-601D013E770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3" name="直線コネクタ 492">
          <a:extLst>
            <a:ext uri="{FF2B5EF4-FFF2-40B4-BE49-F238E27FC236}">
              <a16:creationId xmlns:a16="http://schemas.microsoft.com/office/drawing/2014/main" id="{E282BA6C-EAA5-40FD-8252-A888E00B97B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4" name="テキスト ボックス 493">
          <a:extLst>
            <a:ext uri="{FF2B5EF4-FFF2-40B4-BE49-F238E27FC236}">
              <a16:creationId xmlns:a16="http://schemas.microsoft.com/office/drawing/2014/main" id="{483FE1A7-9895-4C8B-A004-2EE59C205986}"/>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5" name="直線コネクタ 494">
          <a:extLst>
            <a:ext uri="{FF2B5EF4-FFF2-40B4-BE49-F238E27FC236}">
              <a16:creationId xmlns:a16="http://schemas.microsoft.com/office/drawing/2014/main" id="{3A40EC0B-3DB5-49E3-A9E0-107964DEDDF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6" name="テキスト ボックス 495">
          <a:extLst>
            <a:ext uri="{FF2B5EF4-FFF2-40B4-BE49-F238E27FC236}">
              <a16:creationId xmlns:a16="http://schemas.microsoft.com/office/drawing/2014/main" id="{E21707A3-9A81-446E-BA58-AF53DE3878A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7" name="直線コネクタ 496">
          <a:extLst>
            <a:ext uri="{FF2B5EF4-FFF2-40B4-BE49-F238E27FC236}">
              <a16:creationId xmlns:a16="http://schemas.microsoft.com/office/drawing/2014/main" id="{A82D6358-C909-4D15-A0EC-AF0EE5D544F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8" name="テキスト ボックス 497">
          <a:extLst>
            <a:ext uri="{FF2B5EF4-FFF2-40B4-BE49-F238E27FC236}">
              <a16:creationId xmlns:a16="http://schemas.microsoft.com/office/drawing/2014/main" id="{D045745A-FACF-40BF-946D-515EBE9B571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99" name="直線コネクタ 498">
          <a:extLst>
            <a:ext uri="{FF2B5EF4-FFF2-40B4-BE49-F238E27FC236}">
              <a16:creationId xmlns:a16="http://schemas.microsoft.com/office/drawing/2014/main" id="{636DE573-9B2C-4C55-8C26-60F7615E913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0" name="テキスト ボックス 499">
          <a:extLst>
            <a:ext uri="{FF2B5EF4-FFF2-40B4-BE49-F238E27FC236}">
              <a16:creationId xmlns:a16="http://schemas.microsoft.com/office/drawing/2014/main" id="{B30898AA-9AA4-441A-9DD9-017523E0015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1" name="直線コネクタ 500">
          <a:extLst>
            <a:ext uri="{FF2B5EF4-FFF2-40B4-BE49-F238E27FC236}">
              <a16:creationId xmlns:a16="http://schemas.microsoft.com/office/drawing/2014/main" id="{6F2BF39C-B617-4D63-8CE9-5040F516D58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2" name="テキスト ボックス 501">
          <a:extLst>
            <a:ext uri="{FF2B5EF4-FFF2-40B4-BE49-F238E27FC236}">
              <a16:creationId xmlns:a16="http://schemas.microsoft.com/office/drawing/2014/main" id="{521B0B8F-C531-408C-BFE3-B390D875391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3" name="直線コネクタ 502">
          <a:extLst>
            <a:ext uri="{FF2B5EF4-FFF2-40B4-BE49-F238E27FC236}">
              <a16:creationId xmlns:a16="http://schemas.microsoft.com/office/drawing/2014/main" id="{144F50E7-FAC7-4FCF-A427-FA82CED447A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4" name="テキスト ボックス 503">
          <a:extLst>
            <a:ext uri="{FF2B5EF4-FFF2-40B4-BE49-F238E27FC236}">
              <a16:creationId xmlns:a16="http://schemas.microsoft.com/office/drawing/2014/main" id="{09FADEB0-7A98-4EA4-B034-F1CDCD38DEF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a:extLst>
            <a:ext uri="{FF2B5EF4-FFF2-40B4-BE49-F238E27FC236}">
              <a16:creationId xmlns:a16="http://schemas.microsoft.com/office/drawing/2014/main" id="{9BBFFE4C-DF2F-4839-BCDC-F2A14B59BD3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一般廃棄物処理施設】&#10;有形固定資産減価償却率グラフ枠">
          <a:extLst>
            <a:ext uri="{FF2B5EF4-FFF2-40B4-BE49-F238E27FC236}">
              <a16:creationId xmlns:a16="http://schemas.microsoft.com/office/drawing/2014/main" id="{58D3EFA7-3371-429B-A7F8-AC5F8366E68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507" name="直線コネクタ 506">
          <a:extLst>
            <a:ext uri="{FF2B5EF4-FFF2-40B4-BE49-F238E27FC236}">
              <a16:creationId xmlns:a16="http://schemas.microsoft.com/office/drawing/2014/main" id="{2D87EABD-D7CB-4CA7-9F26-50183D535807}"/>
            </a:ext>
          </a:extLst>
        </xdr:cNvPr>
        <xdr:cNvCxnSpPr/>
      </xdr:nvCxnSpPr>
      <xdr:spPr>
        <a:xfrm flipV="1">
          <a:off x="16318864" y="5783036"/>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08" name="【一般廃棄物処理施設】&#10;有形固定資産減価償却率最小値テキスト">
          <a:extLst>
            <a:ext uri="{FF2B5EF4-FFF2-40B4-BE49-F238E27FC236}">
              <a16:creationId xmlns:a16="http://schemas.microsoft.com/office/drawing/2014/main" id="{D42ACA1B-5BB9-4A50-88D8-44DB157663CE}"/>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09" name="直線コネクタ 508">
          <a:extLst>
            <a:ext uri="{FF2B5EF4-FFF2-40B4-BE49-F238E27FC236}">
              <a16:creationId xmlns:a16="http://schemas.microsoft.com/office/drawing/2014/main" id="{6BAA8874-7EB3-4732-8A9D-188E80E0FFD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510" name="【一般廃棄物処理施設】&#10;有形固定資産減価償却率最大値テキスト">
          <a:extLst>
            <a:ext uri="{FF2B5EF4-FFF2-40B4-BE49-F238E27FC236}">
              <a16:creationId xmlns:a16="http://schemas.microsoft.com/office/drawing/2014/main" id="{BA8CB9DD-B308-4680-8B72-00FDB5AD58FB}"/>
            </a:ext>
          </a:extLst>
        </xdr:cNvPr>
        <xdr:cNvSpPr txBox="1"/>
      </xdr:nvSpPr>
      <xdr:spPr>
        <a:xfrm>
          <a:off x="16357600" y="555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511" name="直線コネクタ 510">
          <a:extLst>
            <a:ext uri="{FF2B5EF4-FFF2-40B4-BE49-F238E27FC236}">
              <a16:creationId xmlns:a16="http://schemas.microsoft.com/office/drawing/2014/main" id="{F85D5795-B5C7-4D75-BC44-FB0FD48DF9EF}"/>
            </a:ext>
          </a:extLst>
        </xdr:cNvPr>
        <xdr:cNvCxnSpPr/>
      </xdr:nvCxnSpPr>
      <xdr:spPr>
        <a:xfrm>
          <a:off x="16230600" y="578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136089</xdr:rowOff>
    </xdr:from>
    <xdr:ext cx="405111" cy="259045"/>
    <xdr:sp macro="" textlink="">
      <xdr:nvSpPr>
        <xdr:cNvPr id="512" name="【一般廃棄物処理施設】&#10;有形固定資産減価償却率平均値テキスト">
          <a:extLst>
            <a:ext uri="{FF2B5EF4-FFF2-40B4-BE49-F238E27FC236}">
              <a16:creationId xmlns:a16="http://schemas.microsoft.com/office/drawing/2014/main" id="{57FC0ED2-65FF-49FF-83DE-62E1BC2E0CC3}"/>
            </a:ext>
          </a:extLst>
        </xdr:cNvPr>
        <xdr:cNvSpPr txBox="1"/>
      </xdr:nvSpPr>
      <xdr:spPr>
        <a:xfrm>
          <a:off x="16357600" y="6479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513" name="フローチャート: 判断 512">
          <a:extLst>
            <a:ext uri="{FF2B5EF4-FFF2-40B4-BE49-F238E27FC236}">
              <a16:creationId xmlns:a16="http://schemas.microsoft.com/office/drawing/2014/main" id="{452D8A88-7134-4CCD-8BB5-5008CC856E4A}"/>
            </a:ext>
          </a:extLst>
        </xdr:cNvPr>
        <xdr:cNvSpPr/>
      </xdr:nvSpPr>
      <xdr:spPr>
        <a:xfrm>
          <a:off x="16268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514" name="フローチャート: 判断 513">
          <a:extLst>
            <a:ext uri="{FF2B5EF4-FFF2-40B4-BE49-F238E27FC236}">
              <a16:creationId xmlns:a16="http://schemas.microsoft.com/office/drawing/2014/main" id="{5FCD7A5C-5025-474F-98C2-10D535D5388A}"/>
            </a:ext>
          </a:extLst>
        </xdr:cNvPr>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515" name="フローチャート: 判断 514">
          <a:extLst>
            <a:ext uri="{FF2B5EF4-FFF2-40B4-BE49-F238E27FC236}">
              <a16:creationId xmlns:a16="http://schemas.microsoft.com/office/drawing/2014/main" id="{96F7A41D-C9D5-43FE-88A6-A4A1FB7F4BBD}"/>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16" name="フローチャート: 判断 515">
          <a:extLst>
            <a:ext uri="{FF2B5EF4-FFF2-40B4-BE49-F238E27FC236}">
              <a16:creationId xmlns:a16="http://schemas.microsoft.com/office/drawing/2014/main" id="{6E02B9AE-7339-4FA5-B0D1-A875525AA901}"/>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517" name="フローチャート: 判断 516">
          <a:extLst>
            <a:ext uri="{FF2B5EF4-FFF2-40B4-BE49-F238E27FC236}">
              <a16:creationId xmlns:a16="http://schemas.microsoft.com/office/drawing/2014/main" id="{F4D15163-7656-401F-A766-7B6075CCAB06}"/>
            </a:ext>
          </a:extLst>
        </xdr:cNvPr>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8" name="テキスト ボックス 517">
          <a:extLst>
            <a:ext uri="{FF2B5EF4-FFF2-40B4-BE49-F238E27FC236}">
              <a16:creationId xmlns:a16="http://schemas.microsoft.com/office/drawing/2014/main" id="{152C0017-70B0-4652-8277-646F1328F08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F4D7E6D4-896C-42AD-9B88-35D94594489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D03DBCD5-0AFB-4A84-AD85-BA4FAE6C04D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E1243C60-BA2B-4806-ABDD-A46AEA3F120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779351F8-ADE4-493E-ADA8-075C48C07F7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25400</xdr:rowOff>
    </xdr:from>
    <xdr:to>
      <xdr:col>81</xdr:col>
      <xdr:colOff>101600</xdr:colOff>
      <xdr:row>37</xdr:row>
      <xdr:rowOff>127000</xdr:rowOff>
    </xdr:to>
    <xdr:sp macro="" textlink="">
      <xdr:nvSpPr>
        <xdr:cNvPr id="523" name="楕円 522">
          <a:extLst>
            <a:ext uri="{FF2B5EF4-FFF2-40B4-BE49-F238E27FC236}">
              <a16:creationId xmlns:a16="http://schemas.microsoft.com/office/drawing/2014/main" id="{FA893010-38FC-4586-BD04-052299096D08}"/>
            </a:ext>
          </a:extLst>
        </xdr:cNvPr>
        <xdr:cNvSpPr/>
      </xdr:nvSpPr>
      <xdr:spPr>
        <a:xfrm>
          <a:off x="15430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25400</xdr:rowOff>
    </xdr:from>
    <xdr:to>
      <xdr:col>76</xdr:col>
      <xdr:colOff>165100</xdr:colOff>
      <xdr:row>37</xdr:row>
      <xdr:rowOff>127000</xdr:rowOff>
    </xdr:to>
    <xdr:sp macro="" textlink="">
      <xdr:nvSpPr>
        <xdr:cNvPr id="524" name="楕円 523">
          <a:extLst>
            <a:ext uri="{FF2B5EF4-FFF2-40B4-BE49-F238E27FC236}">
              <a16:creationId xmlns:a16="http://schemas.microsoft.com/office/drawing/2014/main" id="{0BCB90D2-D9CB-4AEF-8C30-42EE53A96178}"/>
            </a:ext>
          </a:extLst>
        </xdr:cNvPr>
        <xdr:cNvSpPr/>
      </xdr:nvSpPr>
      <xdr:spPr>
        <a:xfrm>
          <a:off x="14541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76200</xdr:rowOff>
    </xdr:from>
    <xdr:to>
      <xdr:col>81</xdr:col>
      <xdr:colOff>50800</xdr:colOff>
      <xdr:row>37</xdr:row>
      <xdr:rowOff>76200</xdr:rowOff>
    </xdr:to>
    <xdr:cxnSp macro="">
      <xdr:nvCxnSpPr>
        <xdr:cNvPr id="525" name="直線コネクタ 524">
          <a:extLst>
            <a:ext uri="{FF2B5EF4-FFF2-40B4-BE49-F238E27FC236}">
              <a16:creationId xmlns:a16="http://schemas.microsoft.com/office/drawing/2014/main" id="{F61C3250-F1E2-4423-8042-02AF3BED684D}"/>
            </a:ext>
          </a:extLst>
        </xdr:cNvPr>
        <xdr:cNvCxnSpPr/>
      </xdr:nvCxnSpPr>
      <xdr:spPr>
        <a:xfrm>
          <a:off x="14592300" y="6419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164193</xdr:rowOff>
    </xdr:from>
    <xdr:to>
      <xdr:col>72</xdr:col>
      <xdr:colOff>38100</xdr:colOff>
      <xdr:row>37</xdr:row>
      <xdr:rowOff>94343</xdr:rowOff>
    </xdr:to>
    <xdr:sp macro="" textlink="">
      <xdr:nvSpPr>
        <xdr:cNvPr id="526" name="楕円 525">
          <a:extLst>
            <a:ext uri="{FF2B5EF4-FFF2-40B4-BE49-F238E27FC236}">
              <a16:creationId xmlns:a16="http://schemas.microsoft.com/office/drawing/2014/main" id="{E609E1F6-6F2E-4C4D-8ECE-C4DC1E61EF55}"/>
            </a:ext>
          </a:extLst>
        </xdr:cNvPr>
        <xdr:cNvSpPr/>
      </xdr:nvSpPr>
      <xdr:spPr>
        <a:xfrm>
          <a:off x="13652500" y="633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43543</xdr:rowOff>
    </xdr:from>
    <xdr:to>
      <xdr:col>76</xdr:col>
      <xdr:colOff>114300</xdr:colOff>
      <xdr:row>37</xdr:row>
      <xdr:rowOff>76200</xdr:rowOff>
    </xdr:to>
    <xdr:cxnSp macro="">
      <xdr:nvCxnSpPr>
        <xdr:cNvPr id="527" name="直線コネクタ 526">
          <a:extLst>
            <a:ext uri="{FF2B5EF4-FFF2-40B4-BE49-F238E27FC236}">
              <a16:creationId xmlns:a16="http://schemas.microsoft.com/office/drawing/2014/main" id="{A828549B-64F5-46EB-96A7-785EB69F9254}"/>
            </a:ext>
          </a:extLst>
        </xdr:cNvPr>
        <xdr:cNvCxnSpPr/>
      </xdr:nvCxnSpPr>
      <xdr:spPr>
        <a:xfrm>
          <a:off x="13703300" y="63871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131536</xdr:rowOff>
    </xdr:from>
    <xdr:to>
      <xdr:col>67</xdr:col>
      <xdr:colOff>101600</xdr:colOff>
      <xdr:row>37</xdr:row>
      <xdr:rowOff>61686</xdr:rowOff>
    </xdr:to>
    <xdr:sp macro="" textlink="">
      <xdr:nvSpPr>
        <xdr:cNvPr id="528" name="楕円 527">
          <a:extLst>
            <a:ext uri="{FF2B5EF4-FFF2-40B4-BE49-F238E27FC236}">
              <a16:creationId xmlns:a16="http://schemas.microsoft.com/office/drawing/2014/main" id="{287BB03B-F369-40F9-84AB-4B2E6B6B8F79}"/>
            </a:ext>
          </a:extLst>
        </xdr:cNvPr>
        <xdr:cNvSpPr/>
      </xdr:nvSpPr>
      <xdr:spPr>
        <a:xfrm>
          <a:off x="12763500" y="630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10886</xdr:rowOff>
    </xdr:from>
    <xdr:to>
      <xdr:col>71</xdr:col>
      <xdr:colOff>177800</xdr:colOff>
      <xdr:row>37</xdr:row>
      <xdr:rowOff>43543</xdr:rowOff>
    </xdr:to>
    <xdr:cxnSp macro="">
      <xdr:nvCxnSpPr>
        <xdr:cNvPr id="529" name="直線コネクタ 528">
          <a:extLst>
            <a:ext uri="{FF2B5EF4-FFF2-40B4-BE49-F238E27FC236}">
              <a16:creationId xmlns:a16="http://schemas.microsoft.com/office/drawing/2014/main" id="{BBD506E6-189B-4558-AFA7-E76F0CFBA735}"/>
            </a:ext>
          </a:extLst>
        </xdr:cNvPr>
        <xdr:cNvCxnSpPr/>
      </xdr:nvCxnSpPr>
      <xdr:spPr>
        <a:xfrm>
          <a:off x="12814300" y="635453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109962</xdr:rowOff>
    </xdr:from>
    <xdr:ext cx="405111" cy="259045"/>
    <xdr:sp macro="" textlink="">
      <xdr:nvSpPr>
        <xdr:cNvPr id="530" name="n_1aveValue【一般廃棄物処理施設】&#10;有形固定資産減価償却率">
          <a:extLst>
            <a:ext uri="{FF2B5EF4-FFF2-40B4-BE49-F238E27FC236}">
              <a16:creationId xmlns:a16="http://schemas.microsoft.com/office/drawing/2014/main" id="{F8C97E12-4F5C-449F-9783-709FBBB6F031}"/>
            </a:ext>
          </a:extLst>
        </xdr:cNvPr>
        <xdr:cNvSpPr txBox="1"/>
      </xdr:nvSpPr>
      <xdr:spPr>
        <a:xfrm>
          <a:off x="152660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72407</xdr:rowOff>
    </xdr:from>
    <xdr:ext cx="405111" cy="259045"/>
    <xdr:sp macro="" textlink="">
      <xdr:nvSpPr>
        <xdr:cNvPr id="531" name="n_2aveValue【一般廃棄物処理施設】&#10;有形固定資産減価償却率">
          <a:extLst>
            <a:ext uri="{FF2B5EF4-FFF2-40B4-BE49-F238E27FC236}">
              <a16:creationId xmlns:a16="http://schemas.microsoft.com/office/drawing/2014/main" id="{6422A606-79EC-4AA6-9520-45D6E3D08324}"/>
            </a:ext>
          </a:extLst>
        </xdr:cNvPr>
        <xdr:cNvSpPr txBox="1"/>
      </xdr:nvSpPr>
      <xdr:spPr>
        <a:xfrm>
          <a:off x="14389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532" name="n_3aveValue【一般廃棄物処理施設】&#10;有形固定資産減価償却率">
          <a:extLst>
            <a:ext uri="{FF2B5EF4-FFF2-40B4-BE49-F238E27FC236}">
              <a16:creationId xmlns:a16="http://schemas.microsoft.com/office/drawing/2014/main" id="{A8C329E5-707E-40C9-8EF8-1A3799837FCE}"/>
            </a:ext>
          </a:extLst>
        </xdr:cNvPr>
        <xdr:cNvSpPr txBox="1"/>
      </xdr:nvSpPr>
      <xdr:spPr>
        <a:xfrm>
          <a:off x="13500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15257</xdr:rowOff>
    </xdr:from>
    <xdr:ext cx="405111" cy="259045"/>
    <xdr:sp macro="" textlink="">
      <xdr:nvSpPr>
        <xdr:cNvPr id="533" name="n_4aveValue【一般廃棄物処理施設】&#10;有形固定資産減価償却率">
          <a:extLst>
            <a:ext uri="{FF2B5EF4-FFF2-40B4-BE49-F238E27FC236}">
              <a16:creationId xmlns:a16="http://schemas.microsoft.com/office/drawing/2014/main" id="{5D2D1351-1B07-470F-AB5E-D51475DA4D48}"/>
            </a:ext>
          </a:extLst>
        </xdr:cNvPr>
        <xdr:cNvSpPr txBox="1"/>
      </xdr:nvSpPr>
      <xdr:spPr>
        <a:xfrm>
          <a:off x="12611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143527</xdr:rowOff>
    </xdr:from>
    <xdr:ext cx="405111" cy="259045"/>
    <xdr:sp macro="" textlink="">
      <xdr:nvSpPr>
        <xdr:cNvPr id="534" name="n_1mainValue【一般廃棄物処理施設】&#10;有形固定資産減価償却率">
          <a:extLst>
            <a:ext uri="{FF2B5EF4-FFF2-40B4-BE49-F238E27FC236}">
              <a16:creationId xmlns:a16="http://schemas.microsoft.com/office/drawing/2014/main" id="{DCAE0ADD-857D-4FAE-BD65-5225D36AFAD4}"/>
            </a:ext>
          </a:extLst>
        </xdr:cNvPr>
        <xdr:cNvSpPr txBox="1"/>
      </xdr:nvSpPr>
      <xdr:spPr>
        <a:xfrm>
          <a:off x="152660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143527</xdr:rowOff>
    </xdr:from>
    <xdr:ext cx="405111" cy="259045"/>
    <xdr:sp macro="" textlink="">
      <xdr:nvSpPr>
        <xdr:cNvPr id="535" name="n_2mainValue【一般廃棄物処理施設】&#10;有形固定資産減価償却率">
          <a:extLst>
            <a:ext uri="{FF2B5EF4-FFF2-40B4-BE49-F238E27FC236}">
              <a16:creationId xmlns:a16="http://schemas.microsoft.com/office/drawing/2014/main" id="{19BF1A22-2FD3-4923-9F89-DC7F3FA6CA73}"/>
            </a:ext>
          </a:extLst>
        </xdr:cNvPr>
        <xdr:cNvSpPr txBox="1"/>
      </xdr:nvSpPr>
      <xdr:spPr>
        <a:xfrm>
          <a:off x="14389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110870</xdr:rowOff>
    </xdr:from>
    <xdr:ext cx="405111" cy="259045"/>
    <xdr:sp macro="" textlink="">
      <xdr:nvSpPr>
        <xdr:cNvPr id="536" name="n_3mainValue【一般廃棄物処理施設】&#10;有形固定資産減価償却率">
          <a:extLst>
            <a:ext uri="{FF2B5EF4-FFF2-40B4-BE49-F238E27FC236}">
              <a16:creationId xmlns:a16="http://schemas.microsoft.com/office/drawing/2014/main" id="{646728DC-C13B-433E-99CC-418E5D18AA30}"/>
            </a:ext>
          </a:extLst>
        </xdr:cNvPr>
        <xdr:cNvSpPr txBox="1"/>
      </xdr:nvSpPr>
      <xdr:spPr>
        <a:xfrm>
          <a:off x="135007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78213</xdr:rowOff>
    </xdr:from>
    <xdr:ext cx="405111" cy="259045"/>
    <xdr:sp macro="" textlink="">
      <xdr:nvSpPr>
        <xdr:cNvPr id="537" name="n_4mainValue【一般廃棄物処理施設】&#10;有形固定資産減価償却率">
          <a:extLst>
            <a:ext uri="{FF2B5EF4-FFF2-40B4-BE49-F238E27FC236}">
              <a16:creationId xmlns:a16="http://schemas.microsoft.com/office/drawing/2014/main" id="{5C77EABD-9962-4C41-A37A-59CEF50D20FA}"/>
            </a:ext>
          </a:extLst>
        </xdr:cNvPr>
        <xdr:cNvSpPr txBox="1"/>
      </xdr:nvSpPr>
      <xdr:spPr>
        <a:xfrm>
          <a:off x="12611744" y="607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8" name="正方形/長方形 537">
          <a:extLst>
            <a:ext uri="{FF2B5EF4-FFF2-40B4-BE49-F238E27FC236}">
              <a16:creationId xmlns:a16="http://schemas.microsoft.com/office/drawing/2014/main" id="{EFBFE7BB-AF5C-41A6-A251-F096586E539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9" name="正方形/長方形 538">
          <a:extLst>
            <a:ext uri="{FF2B5EF4-FFF2-40B4-BE49-F238E27FC236}">
              <a16:creationId xmlns:a16="http://schemas.microsoft.com/office/drawing/2014/main" id="{5F9372DA-DF61-48CD-9D46-73E573BCF1C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0" name="正方形/長方形 539">
          <a:extLst>
            <a:ext uri="{FF2B5EF4-FFF2-40B4-BE49-F238E27FC236}">
              <a16:creationId xmlns:a16="http://schemas.microsoft.com/office/drawing/2014/main" id="{F877E460-5407-4700-AA45-9AD414F256D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1" name="正方形/長方形 540">
          <a:extLst>
            <a:ext uri="{FF2B5EF4-FFF2-40B4-BE49-F238E27FC236}">
              <a16:creationId xmlns:a16="http://schemas.microsoft.com/office/drawing/2014/main" id="{3B4B8CB5-4BFC-4EB4-9E80-300AAFD42FF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2" name="正方形/長方形 541">
          <a:extLst>
            <a:ext uri="{FF2B5EF4-FFF2-40B4-BE49-F238E27FC236}">
              <a16:creationId xmlns:a16="http://schemas.microsoft.com/office/drawing/2014/main" id="{43211123-9C4B-4B30-8604-6101BD05A36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3" name="正方形/長方形 542">
          <a:extLst>
            <a:ext uri="{FF2B5EF4-FFF2-40B4-BE49-F238E27FC236}">
              <a16:creationId xmlns:a16="http://schemas.microsoft.com/office/drawing/2014/main" id="{49EAD9F8-1133-4C2F-809C-5D3F57BCD47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4" name="正方形/長方形 543">
          <a:extLst>
            <a:ext uri="{FF2B5EF4-FFF2-40B4-BE49-F238E27FC236}">
              <a16:creationId xmlns:a16="http://schemas.microsoft.com/office/drawing/2014/main" id="{21F02053-161E-409F-9CFC-8CEE6CC2426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5" name="正方形/長方形 544">
          <a:extLst>
            <a:ext uri="{FF2B5EF4-FFF2-40B4-BE49-F238E27FC236}">
              <a16:creationId xmlns:a16="http://schemas.microsoft.com/office/drawing/2014/main" id="{22366BD3-B6BD-4ADD-95CC-3712B73121B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6" name="テキスト ボックス 545">
          <a:extLst>
            <a:ext uri="{FF2B5EF4-FFF2-40B4-BE49-F238E27FC236}">
              <a16:creationId xmlns:a16="http://schemas.microsoft.com/office/drawing/2014/main" id="{326A2EA4-B5E7-40F4-8689-B48DA751468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7" name="直線コネクタ 546">
          <a:extLst>
            <a:ext uri="{FF2B5EF4-FFF2-40B4-BE49-F238E27FC236}">
              <a16:creationId xmlns:a16="http://schemas.microsoft.com/office/drawing/2014/main" id="{4D95ED9F-E8E3-4FF2-88B2-EF00CC3F763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48" name="直線コネクタ 547">
          <a:extLst>
            <a:ext uri="{FF2B5EF4-FFF2-40B4-BE49-F238E27FC236}">
              <a16:creationId xmlns:a16="http://schemas.microsoft.com/office/drawing/2014/main" id="{7F7816D1-49E1-4178-8EA6-996A4BDBBE12}"/>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49" name="テキスト ボックス 548">
          <a:extLst>
            <a:ext uri="{FF2B5EF4-FFF2-40B4-BE49-F238E27FC236}">
              <a16:creationId xmlns:a16="http://schemas.microsoft.com/office/drawing/2014/main" id="{C6CD5449-914B-48EF-B967-8F0992B8E2E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0" name="直線コネクタ 549">
          <a:extLst>
            <a:ext uri="{FF2B5EF4-FFF2-40B4-BE49-F238E27FC236}">
              <a16:creationId xmlns:a16="http://schemas.microsoft.com/office/drawing/2014/main" id="{516707E5-5E09-458C-A7D7-204A3B47621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551" name="テキスト ボックス 550">
          <a:extLst>
            <a:ext uri="{FF2B5EF4-FFF2-40B4-BE49-F238E27FC236}">
              <a16:creationId xmlns:a16="http://schemas.microsoft.com/office/drawing/2014/main" id="{C23246B9-59AA-429E-A5E7-9467C85CE248}"/>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52" name="直線コネクタ 551">
          <a:extLst>
            <a:ext uri="{FF2B5EF4-FFF2-40B4-BE49-F238E27FC236}">
              <a16:creationId xmlns:a16="http://schemas.microsoft.com/office/drawing/2014/main" id="{5FB417DF-B10A-4F1E-A60C-BC105C521BA6}"/>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553" name="テキスト ボックス 552">
          <a:extLst>
            <a:ext uri="{FF2B5EF4-FFF2-40B4-BE49-F238E27FC236}">
              <a16:creationId xmlns:a16="http://schemas.microsoft.com/office/drawing/2014/main" id="{8E952A7C-3B4F-4A6D-BDA9-16048928790A}"/>
            </a:ext>
          </a:extLst>
        </xdr:cNvPr>
        <xdr:cNvSpPr txBox="1"/>
      </xdr:nvSpPr>
      <xdr:spPr>
        <a:xfrm>
          <a:off x="17602428" y="576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4" name="直線コネクタ 553">
          <a:extLst>
            <a:ext uri="{FF2B5EF4-FFF2-40B4-BE49-F238E27FC236}">
              <a16:creationId xmlns:a16="http://schemas.microsoft.com/office/drawing/2014/main" id="{5C0C266E-1F65-4068-A14E-CF25C0866D0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55" name="テキスト ボックス 554">
          <a:extLst>
            <a:ext uri="{FF2B5EF4-FFF2-40B4-BE49-F238E27FC236}">
              <a16:creationId xmlns:a16="http://schemas.microsoft.com/office/drawing/2014/main" id="{A4102CD7-8D5D-4BA4-BE5E-3313883FC0CB}"/>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6" name="【一般廃棄物処理施設】&#10;一人当たり有形固定資産（償却資産）額グラフ枠">
          <a:extLst>
            <a:ext uri="{FF2B5EF4-FFF2-40B4-BE49-F238E27FC236}">
              <a16:creationId xmlns:a16="http://schemas.microsoft.com/office/drawing/2014/main" id="{02509A41-C1C0-4CB8-A5E4-F815F13950E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557" name="直線コネクタ 556">
          <a:extLst>
            <a:ext uri="{FF2B5EF4-FFF2-40B4-BE49-F238E27FC236}">
              <a16:creationId xmlns:a16="http://schemas.microsoft.com/office/drawing/2014/main" id="{3422C103-6A10-447B-84BA-A5C569A0DA51}"/>
            </a:ext>
          </a:extLst>
        </xdr:cNvPr>
        <xdr:cNvCxnSpPr/>
      </xdr:nvCxnSpPr>
      <xdr:spPr>
        <a:xfrm flipV="1">
          <a:off x="22160864" y="5893785"/>
          <a:ext cx="0" cy="1154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558" name="【一般廃棄物処理施設】&#10;一人当たり有形固定資産（償却資産）額最小値テキスト">
          <a:extLst>
            <a:ext uri="{FF2B5EF4-FFF2-40B4-BE49-F238E27FC236}">
              <a16:creationId xmlns:a16="http://schemas.microsoft.com/office/drawing/2014/main" id="{C65E6774-642F-42A3-AF47-89A519E84561}"/>
            </a:ext>
          </a:extLst>
        </xdr:cNvPr>
        <xdr:cNvSpPr txBox="1"/>
      </xdr:nvSpPr>
      <xdr:spPr>
        <a:xfrm>
          <a:off x="22199600" y="705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559" name="直線コネクタ 558">
          <a:extLst>
            <a:ext uri="{FF2B5EF4-FFF2-40B4-BE49-F238E27FC236}">
              <a16:creationId xmlns:a16="http://schemas.microsoft.com/office/drawing/2014/main" id="{C784BFE0-7714-4AC4-9EEA-10AF24D2CBB2}"/>
            </a:ext>
          </a:extLst>
        </xdr:cNvPr>
        <xdr:cNvCxnSpPr/>
      </xdr:nvCxnSpPr>
      <xdr:spPr>
        <a:xfrm>
          <a:off x="22072600" y="7048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560" name="【一般廃棄物処理施設】&#10;一人当たり有形固定資産（償却資産）額最大値テキスト">
          <a:extLst>
            <a:ext uri="{FF2B5EF4-FFF2-40B4-BE49-F238E27FC236}">
              <a16:creationId xmlns:a16="http://schemas.microsoft.com/office/drawing/2014/main" id="{35443DE2-0CD7-4D47-861E-6C0CBD089B32}"/>
            </a:ext>
          </a:extLst>
        </xdr:cNvPr>
        <xdr:cNvSpPr txBox="1"/>
      </xdr:nvSpPr>
      <xdr:spPr>
        <a:xfrm>
          <a:off x="22199600" y="5669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561" name="直線コネクタ 560">
          <a:extLst>
            <a:ext uri="{FF2B5EF4-FFF2-40B4-BE49-F238E27FC236}">
              <a16:creationId xmlns:a16="http://schemas.microsoft.com/office/drawing/2014/main" id="{D1C070C4-96B1-4FBF-9CAA-FF9ED51F0EEE}"/>
            </a:ext>
          </a:extLst>
        </xdr:cNvPr>
        <xdr:cNvCxnSpPr/>
      </xdr:nvCxnSpPr>
      <xdr:spPr>
        <a:xfrm>
          <a:off x="22072600" y="589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2385</xdr:rowOff>
    </xdr:from>
    <xdr:ext cx="599010" cy="259045"/>
    <xdr:sp macro="" textlink="">
      <xdr:nvSpPr>
        <xdr:cNvPr id="562" name="【一般廃棄物処理施設】&#10;一人当たり有形固定資産（償却資産）額平均値テキスト">
          <a:extLst>
            <a:ext uri="{FF2B5EF4-FFF2-40B4-BE49-F238E27FC236}">
              <a16:creationId xmlns:a16="http://schemas.microsoft.com/office/drawing/2014/main" id="{1B200BBB-364D-4BC5-8453-3E2887AF45C7}"/>
            </a:ext>
          </a:extLst>
        </xdr:cNvPr>
        <xdr:cNvSpPr txBox="1"/>
      </xdr:nvSpPr>
      <xdr:spPr>
        <a:xfrm>
          <a:off x="22199600" y="6860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563" name="フローチャート: 判断 562">
          <a:extLst>
            <a:ext uri="{FF2B5EF4-FFF2-40B4-BE49-F238E27FC236}">
              <a16:creationId xmlns:a16="http://schemas.microsoft.com/office/drawing/2014/main" id="{CF0C2938-1010-48E7-8F4F-8F2107C8C299}"/>
            </a:ext>
          </a:extLst>
        </xdr:cNvPr>
        <xdr:cNvSpPr/>
      </xdr:nvSpPr>
      <xdr:spPr>
        <a:xfrm>
          <a:off x="22110700" y="688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564" name="フローチャート: 判断 563">
          <a:extLst>
            <a:ext uri="{FF2B5EF4-FFF2-40B4-BE49-F238E27FC236}">
              <a16:creationId xmlns:a16="http://schemas.microsoft.com/office/drawing/2014/main" id="{EA1C5E51-8AE4-4C3E-BFC3-CA5A0518B053}"/>
            </a:ext>
          </a:extLst>
        </xdr:cNvPr>
        <xdr:cNvSpPr/>
      </xdr:nvSpPr>
      <xdr:spPr>
        <a:xfrm>
          <a:off x="21272500" y="690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565" name="フローチャート: 判断 564">
          <a:extLst>
            <a:ext uri="{FF2B5EF4-FFF2-40B4-BE49-F238E27FC236}">
              <a16:creationId xmlns:a16="http://schemas.microsoft.com/office/drawing/2014/main" id="{D2EE7BAB-32A7-4345-B08B-6817342BEF79}"/>
            </a:ext>
          </a:extLst>
        </xdr:cNvPr>
        <xdr:cNvSpPr/>
      </xdr:nvSpPr>
      <xdr:spPr>
        <a:xfrm>
          <a:off x="20383500" y="690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566" name="フローチャート: 判断 565">
          <a:extLst>
            <a:ext uri="{FF2B5EF4-FFF2-40B4-BE49-F238E27FC236}">
              <a16:creationId xmlns:a16="http://schemas.microsoft.com/office/drawing/2014/main" id="{5E30EF4E-4366-4B13-9B1D-678AEF3CA70E}"/>
            </a:ext>
          </a:extLst>
        </xdr:cNvPr>
        <xdr:cNvSpPr/>
      </xdr:nvSpPr>
      <xdr:spPr>
        <a:xfrm>
          <a:off x="19494500" y="691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71438</xdr:rowOff>
    </xdr:from>
    <xdr:to>
      <xdr:col>98</xdr:col>
      <xdr:colOff>38100</xdr:colOff>
      <xdr:row>41</xdr:row>
      <xdr:rowOff>1588</xdr:rowOff>
    </xdr:to>
    <xdr:sp macro="" textlink="">
      <xdr:nvSpPr>
        <xdr:cNvPr id="567" name="フローチャート: 判断 566">
          <a:extLst>
            <a:ext uri="{FF2B5EF4-FFF2-40B4-BE49-F238E27FC236}">
              <a16:creationId xmlns:a16="http://schemas.microsoft.com/office/drawing/2014/main" id="{D1AF86CC-0AE5-4360-A6A5-C131E34F308B}"/>
            </a:ext>
          </a:extLst>
        </xdr:cNvPr>
        <xdr:cNvSpPr/>
      </xdr:nvSpPr>
      <xdr:spPr>
        <a:xfrm>
          <a:off x="18605500" y="692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8" name="テキスト ボックス 567">
          <a:extLst>
            <a:ext uri="{FF2B5EF4-FFF2-40B4-BE49-F238E27FC236}">
              <a16:creationId xmlns:a16="http://schemas.microsoft.com/office/drawing/2014/main" id="{729AA95E-64F3-4BB6-A2AD-079FEB6976F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9" name="テキスト ボックス 568">
          <a:extLst>
            <a:ext uri="{FF2B5EF4-FFF2-40B4-BE49-F238E27FC236}">
              <a16:creationId xmlns:a16="http://schemas.microsoft.com/office/drawing/2014/main" id="{2502F505-415B-441D-8158-6C6F8766AD6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0" name="テキスト ボックス 569">
          <a:extLst>
            <a:ext uri="{FF2B5EF4-FFF2-40B4-BE49-F238E27FC236}">
              <a16:creationId xmlns:a16="http://schemas.microsoft.com/office/drawing/2014/main" id="{540AFABE-8687-4E0D-9681-7F7052CFB40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1" name="テキスト ボックス 570">
          <a:extLst>
            <a:ext uri="{FF2B5EF4-FFF2-40B4-BE49-F238E27FC236}">
              <a16:creationId xmlns:a16="http://schemas.microsoft.com/office/drawing/2014/main" id="{66C01220-590C-4393-9DBC-92E059CA4E4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2" name="テキスト ボックス 571">
          <a:extLst>
            <a:ext uri="{FF2B5EF4-FFF2-40B4-BE49-F238E27FC236}">
              <a16:creationId xmlns:a16="http://schemas.microsoft.com/office/drawing/2014/main" id="{EC1854C5-FA9D-4EE9-9F22-DC8269B400A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156567</xdr:rowOff>
    </xdr:from>
    <xdr:to>
      <xdr:col>112</xdr:col>
      <xdr:colOff>38100</xdr:colOff>
      <xdr:row>40</xdr:row>
      <xdr:rowOff>86717</xdr:rowOff>
    </xdr:to>
    <xdr:sp macro="" textlink="">
      <xdr:nvSpPr>
        <xdr:cNvPr id="573" name="楕円 572">
          <a:extLst>
            <a:ext uri="{FF2B5EF4-FFF2-40B4-BE49-F238E27FC236}">
              <a16:creationId xmlns:a16="http://schemas.microsoft.com/office/drawing/2014/main" id="{4AE6A8AA-F394-490B-9E69-B7916D96DC4A}"/>
            </a:ext>
          </a:extLst>
        </xdr:cNvPr>
        <xdr:cNvSpPr/>
      </xdr:nvSpPr>
      <xdr:spPr>
        <a:xfrm>
          <a:off x="21272500" y="68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161623</xdr:rowOff>
    </xdr:from>
    <xdr:to>
      <xdr:col>107</xdr:col>
      <xdr:colOff>101600</xdr:colOff>
      <xdr:row>40</xdr:row>
      <xdr:rowOff>91773</xdr:rowOff>
    </xdr:to>
    <xdr:sp macro="" textlink="">
      <xdr:nvSpPr>
        <xdr:cNvPr id="574" name="楕円 573">
          <a:extLst>
            <a:ext uri="{FF2B5EF4-FFF2-40B4-BE49-F238E27FC236}">
              <a16:creationId xmlns:a16="http://schemas.microsoft.com/office/drawing/2014/main" id="{EBD89DBC-81EF-41AD-95AF-82FF5111D5A9}"/>
            </a:ext>
          </a:extLst>
        </xdr:cNvPr>
        <xdr:cNvSpPr/>
      </xdr:nvSpPr>
      <xdr:spPr>
        <a:xfrm>
          <a:off x="20383500" y="684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35917</xdr:rowOff>
    </xdr:from>
    <xdr:to>
      <xdr:col>111</xdr:col>
      <xdr:colOff>177800</xdr:colOff>
      <xdr:row>40</xdr:row>
      <xdr:rowOff>40973</xdr:rowOff>
    </xdr:to>
    <xdr:cxnSp macro="">
      <xdr:nvCxnSpPr>
        <xdr:cNvPr id="575" name="直線コネクタ 574">
          <a:extLst>
            <a:ext uri="{FF2B5EF4-FFF2-40B4-BE49-F238E27FC236}">
              <a16:creationId xmlns:a16="http://schemas.microsoft.com/office/drawing/2014/main" id="{6D5E6423-DD29-4049-ACC6-AABE95686110}"/>
            </a:ext>
          </a:extLst>
        </xdr:cNvPr>
        <xdr:cNvCxnSpPr/>
      </xdr:nvCxnSpPr>
      <xdr:spPr>
        <a:xfrm flipV="1">
          <a:off x="20434300" y="6893917"/>
          <a:ext cx="889000" cy="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164878</xdr:rowOff>
    </xdr:from>
    <xdr:to>
      <xdr:col>102</xdr:col>
      <xdr:colOff>165100</xdr:colOff>
      <xdr:row>40</xdr:row>
      <xdr:rowOff>95028</xdr:rowOff>
    </xdr:to>
    <xdr:sp macro="" textlink="">
      <xdr:nvSpPr>
        <xdr:cNvPr id="576" name="楕円 575">
          <a:extLst>
            <a:ext uri="{FF2B5EF4-FFF2-40B4-BE49-F238E27FC236}">
              <a16:creationId xmlns:a16="http://schemas.microsoft.com/office/drawing/2014/main" id="{4B36E69F-96F1-432C-B471-4EE9585E1ACD}"/>
            </a:ext>
          </a:extLst>
        </xdr:cNvPr>
        <xdr:cNvSpPr/>
      </xdr:nvSpPr>
      <xdr:spPr>
        <a:xfrm>
          <a:off x="19494500" y="685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40973</xdr:rowOff>
    </xdr:from>
    <xdr:to>
      <xdr:col>107</xdr:col>
      <xdr:colOff>50800</xdr:colOff>
      <xdr:row>40</xdr:row>
      <xdr:rowOff>44228</xdr:rowOff>
    </xdr:to>
    <xdr:cxnSp macro="">
      <xdr:nvCxnSpPr>
        <xdr:cNvPr id="577" name="直線コネクタ 576">
          <a:extLst>
            <a:ext uri="{FF2B5EF4-FFF2-40B4-BE49-F238E27FC236}">
              <a16:creationId xmlns:a16="http://schemas.microsoft.com/office/drawing/2014/main" id="{CFCC8644-AACE-455A-B5AA-D13AAC7361EE}"/>
            </a:ext>
          </a:extLst>
        </xdr:cNvPr>
        <xdr:cNvCxnSpPr/>
      </xdr:nvCxnSpPr>
      <xdr:spPr>
        <a:xfrm flipV="1">
          <a:off x="19545300" y="6898973"/>
          <a:ext cx="889000" cy="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169181</xdr:rowOff>
    </xdr:from>
    <xdr:to>
      <xdr:col>98</xdr:col>
      <xdr:colOff>38100</xdr:colOff>
      <xdr:row>40</xdr:row>
      <xdr:rowOff>99331</xdr:rowOff>
    </xdr:to>
    <xdr:sp macro="" textlink="">
      <xdr:nvSpPr>
        <xdr:cNvPr id="578" name="楕円 577">
          <a:extLst>
            <a:ext uri="{FF2B5EF4-FFF2-40B4-BE49-F238E27FC236}">
              <a16:creationId xmlns:a16="http://schemas.microsoft.com/office/drawing/2014/main" id="{FDFAFC6B-1097-453B-B9E9-FF3916CD2F21}"/>
            </a:ext>
          </a:extLst>
        </xdr:cNvPr>
        <xdr:cNvSpPr/>
      </xdr:nvSpPr>
      <xdr:spPr>
        <a:xfrm>
          <a:off x="18605500" y="685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44228</xdr:rowOff>
    </xdr:from>
    <xdr:to>
      <xdr:col>102</xdr:col>
      <xdr:colOff>114300</xdr:colOff>
      <xdr:row>40</xdr:row>
      <xdr:rowOff>48531</xdr:rowOff>
    </xdr:to>
    <xdr:cxnSp macro="">
      <xdr:nvCxnSpPr>
        <xdr:cNvPr id="579" name="直線コネクタ 578">
          <a:extLst>
            <a:ext uri="{FF2B5EF4-FFF2-40B4-BE49-F238E27FC236}">
              <a16:creationId xmlns:a16="http://schemas.microsoft.com/office/drawing/2014/main" id="{D892D6A0-46A9-4AC4-8E92-2EA94403E57F}"/>
            </a:ext>
          </a:extLst>
        </xdr:cNvPr>
        <xdr:cNvCxnSpPr/>
      </xdr:nvCxnSpPr>
      <xdr:spPr>
        <a:xfrm flipV="1">
          <a:off x="18656300" y="6902228"/>
          <a:ext cx="889000" cy="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138066</xdr:rowOff>
    </xdr:from>
    <xdr:ext cx="599010" cy="259045"/>
    <xdr:sp macro="" textlink="">
      <xdr:nvSpPr>
        <xdr:cNvPr id="580" name="n_1aveValue【一般廃棄物処理施設】&#10;一人当たり有形固定資産（償却資産）額">
          <a:extLst>
            <a:ext uri="{FF2B5EF4-FFF2-40B4-BE49-F238E27FC236}">
              <a16:creationId xmlns:a16="http://schemas.microsoft.com/office/drawing/2014/main" id="{9F5972B3-2B98-4485-B1A0-48F9D3810229}"/>
            </a:ext>
          </a:extLst>
        </xdr:cNvPr>
        <xdr:cNvSpPr txBox="1"/>
      </xdr:nvSpPr>
      <xdr:spPr>
        <a:xfrm>
          <a:off x="21011095" y="699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139876</xdr:rowOff>
    </xdr:from>
    <xdr:ext cx="599010" cy="259045"/>
    <xdr:sp macro="" textlink="">
      <xdr:nvSpPr>
        <xdr:cNvPr id="581" name="n_2aveValue【一般廃棄物処理施設】&#10;一人当たり有形固定資産（償却資産）額">
          <a:extLst>
            <a:ext uri="{FF2B5EF4-FFF2-40B4-BE49-F238E27FC236}">
              <a16:creationId xmlns:a16="http://schemas.microsoft.com/office/drawing/2014/main" id="{AB9B1208-4F51-46AC-903B-B20B086A7D01}"/>
            </a:ext>
          </a:extLst>
        </xdr:cNvPr>
        <xdr:cNvSpPr txBox="1"/>
      </xdr:nvSpPr>
      <xdr:spPr>
        <a:xfrm>
          <a:off x="20134795" y="699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154264</xdr:rowOff>
    </xdr:from>
    <xdr:ext cx="599010" cy="259045"/>
    <xdr:sp macro="" textlink="">
      <xdr:nvSpPr>
        <xdr:cNvPr id="582" name="n_3aveValue【一般廃棄物処理施設】&#10;一人当たり有形固定資産（償却資産）額">
          <a:extLst>
            <a:ext uri="{FF2B5EF4-FFF2-40B4-BE49-F238E27FC236}">
              <a16:creationId xmlns:a16="http://schemas.microsoft.com/office/drawing/2014/main" id="{36888BC8-D1A8-455C-837C-54A5A662249F}"/>
            </a:ext>
          </a:extLst>
        </xdr:cNvPr>
        <xdr:cNvSpPr txBox="1"/>
      </xdr:nvSpPr>
      <xdr:spPr>
        <a:xfrm>
          <a:off x="19245795" y="701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164165</xdr:rowOff>
    </xdr:from>
    <xdr:ext cx="599010" cy="259045"/>
    <xdr:sp macro="" textlink="">
      <xdr:nvSpPr>
        <xdr:cNvPr id="583" name="n_4aveValue【一般廃棄物処理施設】&#10;一人当たり有形固定資産（償却資産）額">
          <a:extLst>
            <a:ext uri="{FF2B5EF4-FFF2-40B4-BE49-F238E27FC236}">
              <a16:creationId xmlns:a16="http://schemas.microsoft.com/office/drawing/2014/main" id="{F8D203AF-6106-461F-9CBC-4C89DB64B4FE}"/>
            </a:ext>
          </a:extLst>
        </xdr:cNvPr>
        <xdr:cNvSpPr txBox="1"/>
      </xdr:nvSpPr>
      <xdr:spPr>
        <a:xfrm>
          <a:off x="18356795" y="7022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103244</xdr:rowOff>
    </xdr:from>
    <xdr:ext cx="599010" cy="259045"/>
    <xdr:sp macro="" textlink="">
      <xdr:nvSpPr>
        <xdr:cNvPr id="584" name="n_1mainValue【一般廃棄物処理施設】&#10;一人当たり有形固定資産（償却資産）額">
          <a:extLst>
            <a:ext uri="{FF2B5EF4-FFF2-40B4-BE49-F238E27FC236}">
              <a16:creationId xmlns:a16="http://schemas.microsoft.com/office/drawing/2014/main" id="{13C418EE-5A0E-4484-AB7F-0A48D3B362F1}"/>
            </a:ext>
          </a:extLst>
        </xdr:cNvPr>
        <xdr:cNvSpPr txBox="1"/>
      </xdr:nvSpPr>
      <xdr:spPr>
        <a:xfrm>
          <a:off x="21011095" y="6618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108300</xdr:rowOff>
    </xdr:from>
    <xdr:ext cx="599010" cy="259045"/>
    <xdr:sp macro="" textlink="">
      <xdr:nvSpPr>
        <xdr:cNvPr id="585" name="n_2mainValue【一般廃棄物処理施設】&#10;一人当たり有形固定資産（償却資産）額">
          <a:extLst>
            <a:ext uri="{FF2B5EF4-FFF2-40B4-BE49-F238E27FC236}">
              <a16:creationId xmlns:a16="http://schemas.microsoft.com/office/drawing/2014/main" id="{60599C64-A6CD-4144-9FB5-1B60E2141FBB}"/>
            </a:ext>
          </a:extLst>
        </xdr:cNvPr>
        <xdr:cNvSpPr txBox="1"/>
      </xdr:nvSpPr>
      <xdr:spPr>
        <a:xfrm>
          <a:off x="20134795" y="6623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111555</xdr:rowOff>
    </xdr:from>
    <xdr:ext cx="599010" cy="259045"/>
    <xdr:sp macro="" textlink="">
      <xdr:nvSpPr>
        <xdr:cNvPr id="586" name="n_3mainValue【一般廃棄物処理施設】&#10;一人当たり有形固定資産（償却資産）額">
          <a:extLst>
            <a:ext uri="{FF2B5EF4-FFF2-40B4-BE49-F238E27FC236}">
              <a16:creationId xmlns:a16="http://schemas.microsoft.com/office/drawing/2014/main" id="{996BE4EE-32F1-4EF6-B4A2-2A375B7FCCC7}"/>
            </a:ext>
          </a:extLst>
        </xdr:cNvPr>
        <xdr:cNvSpPr txBox="1"/>
      </xdr:nvSpPr>
      <xdr:spPr>
        <a:xfrm>
          <a:off x="19245795" y="6626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115858</xdr:rowOff>
    </xdr:from>
    <xdr:ext cx="599010" cy="259045"/>
    <xdr:sp macro="" textlink="">
      <xdr:nvSpPr>
        <xdr:cNvPr id="587" name="n_4mainValue【一般廃棄物処理施設】&#10;一人当たり有形固定資産（償却資産）額">
          <a:extLst>
            <a:ext uri="{FF2B5EF4-FFF2-40B4-BE49-F238E27FC236}">
              <a16:creationId xmlns:a16="http://schemas.microsoft.com/office/drawing/2014/main" id="{399A27E6-1F3A-4D1C-BC34-D089F9594EFA}"/>
            </a:ext>
          </a:extLst>
        </xdr:cNvPr>
        <xdr:cNvSpPr txBox="1"/>
      </xdr:nvSpPr>
      <xdr:spPr>
        <a:xfrm>
          <a:off x="18356795" y="6630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8" name="正方形/長方形 587">
          <a:extLst>
            <a:ext uri="{FF2B5EF4-FFF2-40B4-BE49-F238E27FC236}">
              <a16:creationId xmlns:a16="http://schemas.microsoft.com/office/drawing/2014/main" id="{0D5A7105-B179-460A-9609-6AF42CF679E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9" name="正方形/長方形 588">
          <a:extLst>
            <a:ext uri="{FF2B5EF4-FFF2-40B4-BE49-F238E27FC236}">
              <a16:creationId xmlns:a16="http://schemas.microsoft.com/office/drawing/2014/main" id="{85A74CCB-12AF-4FFA-81D3-EB9D9CFCE04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0" name="正方形/長方形 589">
          <a:extLst>
            <a:ext uri="{FF2B5EF4-FFF2-40B4-BE49-F238E27FC236}">
              <a16:creationId xmlns:a16="http://schemas.microsoft.com/office/drawing/2014/main" id="{EA9BDF01-E09B-4820-9726-CE429881031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1" name="正方形/長方形 590">
          <a:extLst>
            <a:ext uri="{FF2B5EF4-FFF2-40B4-BE49-F238E27FC236}">
              <a16:creationId xmlns:a16="http://schemas.microsoft.com/office/drawing/2014/main" id="{3759BFD5-2C4E-4DB1-8ED2-ECF92A73B7F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2" name="正方形/長方形 591">
          <a:extLst>
            <a:ext uri="{FF2B5EF4-FFF2-40B4-BE49-F238E27FC236}">
              <a16:creationId xmlns:a16="http://schemas.microsoft.com/office/drawing/2014/main" id="{1233ABD9-213E-4217-8B5B-D55E6E0F903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3" name="正方形/長方形 592">
          <a:extLst>
            <a:ext uri="{FF2B5EF4-FFF2-40B4-BE49-F238E27FC236}">
              <a16:creationId xmlns:a16="http://schemas.microsoft.com/office/drawing/2014/main" id="{7B469CB4-0769-4C6D-95CF-D0459A28BB2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4" name="正方形/長方形 593">
          <a:extLst>
            <a:ext uri="{FF2B5EF4-FFF2-40B4-BE49-F238E27FC236}">
              <a16:creationId xmlns:a16="http://schemas.microsoft.com/office/drawing/2014/main" id="{793D73CA-62AF-4907-847D-F427EFEFDE7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5" name="正方形/長方形 594">
          <a:extLst>
            <a:ext uri="{FF2B5EF4-FFF2-40B4-BE49-F238E27FC236}">
              <a16:creationId xmlns:a16="http://schemas.microsoft.com/office/drawing/2014/main" id="{1F0A4870-CE03-4D8F-A698-2B4268D4840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6" name="テキスト ボックス 595">
          <a:extLst>
            <a:ext uri="{FF2B5EF4-FFF2-40B4-BE49-F238E27FC236}">
              <a16:creationId xmlns:a16="http://schemas.microsoft.com/office/drawing/2014/main" id="{96E81E71-A34C-45BE-AE92-500B0B0ED45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7" name="直線コネクタ 596">
          <a:extLst>
            <a:ext uri="{FF2B5EF4-FFF2-40B4-BE49-F238E27FC236}">
              <a16:creationId xmlns:a16="http://schemas.microsoft.com/office/drawing/2014/main" id="{931CB245-49BE-4EF3-B0C1-F060617ACBD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8" name="テキスト ボックス 597">
          <a:extLst>
            <a:ext uri="{FF2B5EF4-FFF2-40B4-BE49-F238E27FC236}">
              <a16:creationId xmlns:a16="http://schemas.microsoft.com/office/drawing/2014/main" id="{C20925FA-AC3F-4C1D-8D7A-B29DA562F93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9" name="直線コネクタ 598">
          <a:extLst>
            <a:ext uri="{FF2B5EF4-FFF2-40B4-BE49-F238E27FC236}">
              <a16:creationId xmlns:a16="http://schemas.microsoft.com/office/drawing/2014/main" id="{28991D1D-4486-414B-B485-73B2445C4F3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00" name="テキスト ボックス 599">
          <a:extLst>
            <a:ext uri="{FF2B5EF4-FFF2-40B4-BE49-F238E27FC236}">
              <a16:creationId xmlns:a16="http://schemas.microsoft.com/office/drawing/2014/main" id="{120243D8-A2F2-4549-969E-214F0C9005C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01" name="直線コネクタ 600">
          <a:extLst>
            <a:ext uri="{FF2B5EF4-FFF2-40B4-BE49-F238E27FC236}">
              <a16:creationId xmlns:a16="http://schemas.microsoft.com/office/drawing/2014/main" id="{D63F36B3-9183-497B-AD4D-83F438814DC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02" name="テキスト ボックス 601">
          <a:extLst>
            <a:ext uri="{FF2B5EF4-FFF2-40B4-BE49-F238E27FC236}">
              <a16:creationId xmlns:a16="http://schemas.microsoft.com/office/drawing/2014/main" id="{850D8EDB-BC12-41C8-B706-1B821E7E0C7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03" name="直線コネクタ 602">
          <a:extLst>
            <a:ext uri="{FF2B5EF4-FFF2-40B4-BE49-F238E27FC236}">
              <a16:creationId xmlns:a16="http://schemas.microsoft.com/office/drawing/2014/main" id="{B24D5D51-F662-41AB-B948-A902A27F4A1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04" name="テキスト ボックス 603">
          <a:extLst>
            <a:ext uri="{FF2B5EF4-FFF2-40B4-BE49-F238E27FC236}">
              <a16:creationId xmlns:a16="http://schemas.microsoft.com/office/drawing/2014/main" id="{25E553FD-DCAA-4F34-B64E-D679B2F775D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05" name="直線コネクタ 604">
          <a:extLst>
            <a:ext uri="{FF2B5EF4-FFF2-40B4-BE49-F238E27FC236}">
              <a16:creationId xmlns:a16="http://schemas.microsoft.com/office/drawing/2014/main" id="{D980F978-9F3F-4F4E-83BA-D7FBD597A97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06" name="テキスト ボックス 605">
          <a:extLst>
            <a:ext uri="{FF2B5EF4-FFF2-40B4-BE49-F238E27FC236}">
              <a16:creationId xmlns:a16="http://schemas.microsoft.com/office/drawing/2014/main" id="{B20DB708-9FED-42CA-A109-9E397CB12B2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07" name="直線コネクタ 606">
          <a:extLst>
            <a:ext uri="{FF2B5EF4-FFF2-40B4-BE49-F238E27FC236}">
              <a16:creationId xmlns:a16="http://schemas.microsoft.com/office/drawing/2014/main" id="{DA9A831F-D552-4045-B168-22C6E3F518F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08" name="テキスト ボックス 607">
          <a:extLst>
            <a:ext uri="{FF2B5EF4-FFF2-40B4-BE49-F238E27FC236}">
              <a16:creationId xmlns:a16="http://schemas.microsoft.com/office/drawing/2014/main" id="{4A0E2966-9520-4330-ADF1-213DDE5AEE2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9" name="直線コネクタ 608">
          <a:extLst>
            <a:ext uri="{FF2B5EF4-FFF2-40B4-BE49-F238E27FC236}">
              <a16:creationId xmlns:a16="http://schemas.microsoft.com/office/drawing/2014/main" id="{47A2543E-0C88-4326-9A9D-218E072E0BD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10" name="テキスト ボックス 609">
          <a:extLst>
            <a:ext uri="{FF2B5EF4-FFF2-40B4-BE49-F238E27FC236}">
              <a16:creationId xmlns:a16="http://schemas.microsoft.com/office/drawing/2014/main" id="{8D29663B-1D08-46CA-A66A-40F0F53B771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1" name="【保健センター・保健所】&#10;有形固定資産減価償却率グラフ枠">
          <a:extLst>
            <a:ext uri="{FF2B5EF4-FFF2-40B4-BE49-F238E27FC236}">
              <a16:creationId xmlns:a16="http://schemas.microsoft.com/office/drawing/2014/main" id="{AC55E7BA-0D39-44B0-9170-5A633CD01BD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78105</xdr:rowOff>
    </xdr:to>
    <xdr:cxnSp macro="">
      <xdr:nvCxnSpPr>
        <xdr:cNvPr id="612" name="直線コネクタ 611">
          <a:extLst>
            <a:ext uri="{FF2B5EF4-FFF2-40B4-BE49-F238E27FC236}">
              <a16:creationId xmlns:a16="http://schemas.microsoft.com/office/drawing/2014/main" id="{C5D33125-61C0-4E7B-B8E4-641394B596AA}"/>
            </a:ext>
          </a:extLst>
        </xdr:cNvPr>
        <xdr:cNvCxnSpPr/>
      </xdr:nvCxnSpPr>
      <xdr:spPr>
        <a:xfrm flipV="1">
          <a:off x="16318864" y="945261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613" name="【保健センター・保健所】&#10;有形固定資産減価償却率最小値テキスト">
          <a:extLst>
            <a:ext uri="{FF2B5EF4-FFF2-40B4-BE49-F238E27FC236}">
              <a16:creationId xmlns:a16="http://schemas.microsoft.com/office/drawing/2014/main" id="{9890FCF5-5A6A-4F91-B414-8352FBB9804A}"/>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614" name="直線コネクタ 613">
          <a:extLst>
            <a:ext uri="{FF2B5EF4-FFF2-40B4-BE49-F238E27FC236}">
              <a16:creationId xmlns:a16="http://schemas.microsoft.com/office/drawing/2014/main" id="{9E7D222B-F3FD-46BF-9C1E-5256F4DA40C7}"/>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615" name="【保健センター・保健所】&#10;有形固定資産減価償却率最大値テキスト">
          <a:extLst>
            <a:ext uri="{FF2B5EF4-FFF2-40B4-BE49-F238E27FC236}">
              <a16:creationId xmlns:a16="http://schemas.microsoft.com/office/drawing/2014/main" id="{9D5F28A7-110C-4E02-B432-2EB49F1BBCBC}"/>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616" name="直線コネクタ 615">
          <a:extLst>
            <a:ext uri="{FF2B5EF4-FFF2-40B4-BE49-F238E27FC236}">
              <a16:creationId xmlns:a16="http://schemas.microsoft.com/office/drawing/2014/main" id="{8900A7E0-BBCD-450B-8CE7-3AB98B4E3FF6}"/>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168292</xdr:rowOff>
    </xdr:from>
    <xdr:ext cx="405111" cy="259045"/>
    <xdr:sp macro="" textlink="">
      <xdr:nvSpPr>
        <xdr:cNvPr id="617" name="【保健センター・保健所】&#10;有形固定資産減価償却率平均値テキスト">
          <a:extLst>
            <a:ext uri="{FF2B5EF4-FFF2-40B4-BE49-F238E27FC236}">
              <a16:creationId xmlns:a16="http://schemas.microsoft.com/office/drawing/2014/main" id="{E17C71A4-4E41-4822-AF1D-F85C5D4580AC}"/>
            </a:ext>
          </a:extLst>
        </xdr:cNvPr>
        <xdr:cNvSpPr txBox="1"/>
      </xdr:nvSpPr>
      <xdr:spPr>
        <a:xfrm>
          <a:off x="16357600" y="9940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145415</xdr:rowOff>
    </xdr:from>
    <xdr:to>
      <xdr:col>85</xdr:col>
      <xdr:colOff>177800</xdr:colOff>
      <xdr:row>59</xdr:row>
      <xdr:rowOff>75565</xdr:rowOff>
    </xdr:to>
    <xdr:sp macro="" textlink="">
      <xdr:nvSpPr>
        <xdr:cNvPr id="618" name="フローチャート: 判断 617">
          <a:extLst>
            <a:ext uri="{FF2B5EF4-FFF2-40B4-BE49-F238E27FC236}">
              <a16:creationId xmlns:a16="http://schemas.microsoft.com/office/drawing/2014/main" id="{541A0CA4-D7BA-462A-9F6A-8EFB99E86990}"/>
            </a:ext>
          </a:extLst>
        </xdr:cNvPr>
        <xdr:cNvSpPr/>
      </xdr:nvSpPr>
      <xdr:spPr>
        <a:xfrm>
          <a:off x="16268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153035</xdr:rowOff>
    </xdr:from>
    <xdr:to>
      <xdr:col>81</xdr:col>
      <xdr:colOff>101600</xdr:colOff>
      <xdr:row>59</xdr:row>
      <xdr:rowOff>83185</xdr:rowOff>
    </xdr:to>
    <xdr:sp macro="" textlink="">
      <xdr:nvSpPr>
        <xdr:cNvPr id="619" name="フローチャート: 判断 618">
          <a:extLst>
            <a:ext uri="{FF2B5EF4-FFF2-40B4-BE49-F238E27FC236}">
              <a16:creationId xmlns:a16="http://schemas.microsoft.com/office/drawing/2014/main" id="{D3B07F50-2784-42E1-83F9-AB93F1E37DA5}"/>
            </a:ext>
          </a:extLst>
        </xdr:cNvPr>
        <xdr:cNvSpPr/>
      </xdr:nvSpPr>
      <xdr:spPr>
        <a:xfrm>
          <a:off x="15430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620" name="フローチャート: 判断 619">
          <a:extLst>
            <a:ext uri="{FF2B5EF4-FFF2-40B4-BE49-F238E27FC236}">
              <a16:creationId xmlns:a16="http://schemas.microsoft.com/office/drawing/2014/main" id="{9E56A51A-9A46-4DDD-A89D-5200A98FBA03}"/>
            </a:ext>
          </a:extLst>
        </xdr:cNvPr>
        <xdr:cNvSpPr/>
      </xdr:nvSpPr>
      <xdr:spPr>
        <a:xfrm>
          <a:off x="14541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621" name="フローチャート: 判断 620">
          <a:extLst>
            <a:ext uri="{FF2B5EF4-FFF2-40B4-BE49-F238E27FC236}">
              <a16:creationId xmlns:a16="http://schemas.microsoft.com/office/drawing/2014/main" id="{705AEC6A-B150-4503-849A-A83B9F8727AD}"/>
            </a:ext>
          </a:extLst>
        </xdr:cNvPr>
        <xdr:cNvSpPr/>
      </xdr:nvSpPr>
      <xdr:spPr>
        <a:xfrm>
          <a:off x="13652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46355</xdr:rowOff>
    </xdr:from>
    <xdr:to>
      <xdr:col>67</xdr:col>
      <xdr:colOff>101600</xdr:colOff>
      <xdr:row>58</xdr:row>
      <xdr:rowOff>147955</xdr:rowOff>
    </xdr:to>
    <xdr:sp macro="" textlink="">
      <xdr:nvSpPr>
        <xdr:cNvPr id="622" name="フローチャート: 判断 621">
          <a:extLst>
            <a:ext uri="{FF2B5EF4-FFF2-40B4-BE49-F238E27FC236}">
              <a16:creationId xmlns:a16="http://schemas.microsoft.com/office/drawing/2014/main" id="{E3D271FB-38BD-49BA-BF99-AA1EA956103B}"/>
            </a:ext>
          </a:extLst>
        </xdr:cNvPr>
        <xdr:cNvSpPr/>
      </xdr:nvSpPr>
      <xdr:spPr>
        <a:xfrm>
          <a:off x="12763500" y="999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3" name="テキスト ボックス 622">
          <a:extLst>
            <a:ext uri="{FF2B5EF4-FFF2-40B4-BE49-F238E27FC236}">
              <a16:creationId xmlns:a16="http://schemas.microsoft.com/office/drawing/2014/main" id="{09DF8F6F-1AAA-4E5A-B86C-DC50AE0BF83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B91051C5-2250-4522-9174-A8F553C5142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911F1C6A-AB94-443E-9739-D47BDD752B4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6" name="テキスト ボックス 625">
          <a:extLst>
            <a:ext uri="{FF2B5EF4-FFF2-40B4-BE49-F238E27FC236}">
              <a16:creationId xmlns:a16="http://schemas.microsoft.com/office/drawing/2014/main" id="{2F02BD7D-FEEA-4D5B-9EAC-A1688DC5CDC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7" name="テキスト ボックス 626">
          <a:extLst>
            <a:ext uri="{FF2B5EF4-FFF2-40B4-BE49-F238E27FC236}">
              <a16:creationId xmlns:a16="http://schemas.microsoft.com/office/drawing/2014/main" id="{B1FED51B-9302-4977-835F-71554DF8641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628" name="楕円 627">
          <a:extLst>
            <a:ext uri="{FF2B5EF4-FFF2-40B4-BE49-F238E27FC236}">
              <a16:creationId xmlns:a16="http://schemas.microsoft.com/office/drawing/2014/main" id="{49EC9BEC-DAEF-40DC-85D6-180D82558FEA}"/>
            </a:ext>
          </a:extLst>
        </xdr:cNvPr>
        <xdr:cNvSpPr/>
      </xdr:nvSpPr>
      <xdr:spPr>
        <a:xfrm>
          <a:off x="162687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5732</xdr:rowOff>
    </xdr:from>
    <xdr:ext cx="405111" cy="259045"/>
    <xdr:sp macro="" textlink="">
      <xdr:nvSpPr>
        <xdr:cNvPr id="629" name="【保健センター・保健所】&#10;有形固定資産減価償却率該当値テキスト">
          <a:extLst>
            <a:ext uri="{FF2B5EF4-FFF2-40B4-BE49-F238E27FC236}">
              <a16:creationId xmlns:a16="http://schemas.microsoft.com/office/drawing/2014/main" id="{EA1F1060-387D-4011-8E3E-9BFE41F13404}"/>
            </a:ext>
          </a:extLst>
        </xdr:cNvPr>
        <xdr:cNvSpPr txBox="1"/>
      </xdr:nvSpPr>
      <xdr:spPr>
        <a:xfrm>
          <a:off x="16357600" y="1012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137795</xdr:rowOff>
    </xdr:from>
    <xdr:to>
      <xdr:col>81</xdr:col>
      <xdr:colOff>101600</xdr:colOff>
      <xdr:row>59</xdr:row>
      <xdr:rowOff>67945</xdr:rowOff>
    </xdr:to>
    <xdr:sp macro="" textlink="">
      <xdr:nvSpPr>
        <xdr:cNvPr id="630" name="楕円 629">
          <a:extLst>
            <a:ext uri="{FF2B5EF4-FFF2-40B4-BE49-F238E27FC236}">
              <a16:creationId xmlns:a16="http://schemas.microsoft.com/office/drawing/2014/main" id="{090D851A-7756-4502-83F3-2F39B3FB9760}"/>
            </a:ext>
          </a:extLst>
        </xdr:cNvPr>
        <xdr:cNvSpPr/>
      </xdr:nvSpPr>
      <xdr:spPr>
        <a:xfrm>
          <a:off x="15430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17145</xdr:rowOff>
    </xdr:from>
    <xdr:to>
      <xdr:col>85</xdr:col>
      <xdr:colOff>127000</xdr:colOff>
      <xdr:row>59</xdr:row>
      <xdr:rowOff>78105</xdr:rowOff>
    </xdr:to>
    <xdr:cxnSp macro="">
      <xdr:nvCxnSpPr>
        <xdr:cNvPr id="631" name="直線コネクタ 630">
          <a:extLst>
            <a:ext uri="{FF2B5EF4-FFF2-40B4-BE49-F238E27FC236}">
              <a16:creationId xmlns:a16="http://schemas.microsoft.com/office/drawing/2014/main" id="{F25048D6-2086-45A0-A2EF-A3D0E37DA45A}"/>
            </a:ext>
          </a:extLst>
        </xdr:cNvPr>
        <xdr:cNvCxnSpPr/>
      </xdr:nvCxnSpPr>
      <xdr:spPr>
        <a:xfrm>
          <a:off x="15481300" y="1013269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137795</xdr:rowOff>
    </xdr:from>
    <xdr:to>
      <xdr:col>76</xdr:col>
      <xdr:colOff>165100</xdr:colOff>
      <xdr:row>59</xdr:row>
      <xdr:rowOff>67945</xdr:rowOff>
    </xdr:to>
    <xdr:sp macro="" textlink="">
      <xdr:nvSpPr>
        <xdr:cNvPr id="632" name="楕円 631">
          <a:extLst>
            <a:ext uri="{FF2B5EF4-FFF2-40B4-BE49-F238E27FC236}">
              <a16:creationId xmlns:a16="http://schemas.microsoft.com/office/drawing/2014/main" id="{53B54849-4A40-4216-9125-3A5F473A2842}"/>
            </a:ext>
          </a:extLst>
        </xdr:cNvPr>
        <xdr:cNvSpPr/>
      </xdr:nvSpPr>
      <xdr:spPr>
        <a:xfrm>
          <a:off x="14541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17145</xdr:rowOff>
    </xdr:from>
    <xdr:to>
      <xdr:col>81</xdr:col>
      <xdr:colOff>50800</xdr:colOff>
      <xdr:row>59</xdr:row>
      <xdr:rowOff>17145</xdr:rowOff>
    </xdr:to>
    <xdr:cxnSp macro="">
      <xdr:nvCxnSpPr>
        <xdr:cNvPr id="633" name="直線コネクタ 632">
          <a:extLst>
            <a:ext uri="{FF2B5EF4-FFF2-40B4-BE49-F238E27FC236}">
              <a16:creationId xmlns:a16="http://schemas.microsoft.com/office/drawing/2014/main" id="{86A66551-DC9A-4EA0-937B-567DEA320976}"/>
            </a:ext>
          </a:extLst>
        </xdr:cNvPr>
        <xdr:cNvCxnSpPr/>
      </xdr:nvCxnSpPr>
      <xdr:spPr>
        <a:xfrm>
          <a:off x="14592300" y="101326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111125</xdr:rowOff>
    </xdr:from>
    <xdr:to>
      <xdr:col>72</xdr:col>
      <xdr:colOff>38100</xdr:colOff>
      <xdr:row>59</xdr:row>
      <xdr:rowOff>41275</xdr:rowOff>
    </xdr:to>
    <xdr:sp macro="" textlink="">
      <xdr:nvSpPr>
        <xdr:cNvPr id="634" name="楕円 633">
          <a:extLst>
            <a:ext uri="{FF2B5EF4-FFF2-40B4-BE49-F238E27FC236}">
              <a16:creationId xmlns:a16="http://schemas.microsoft.com/office/drawing/2014/main" id="{888883EF-64DA-4D20-B381-90E23378C416}"/>
            </a:ext>
          </a:extLst>
        </xdr:cNvPr>
        <xdr:cNvSpPr/>
      </xdr:nvSpPr>
      <xdr:spPr>
        <a:xfrm>
          <a:off x="136525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161925</xdr:rowOff>
    </xdr:from>
    <xdr:to>
      <xdr:col>76</xdr:col>
      <xdr:colOff>114300</xdr:colOff>
      <xdr:row>59</xdr:row>
      <xdr:rowOff>17145</xdr:rowOff>
    </xdr:to>
    <xdr:cxnSp macro="">
      <xdr:nvCxnSpPr>
        <xdr:cNvPr id="635" name="直線コネクタ 634">
          <a:extLst>
            <a:ext uri="{FF2B5EF4-FFF2-40B4-BE49-F238E27FC236}">
              <a16:creationId xmlns:a16="http://schemas.microsoft.com/office/drawing/2014/main" id="{545BB802-33DB-482A-9782-0192BDD305C8}"/>
            </a:ext>
          </a:extLst>
        </xdr:cNvPr>
        <xdr:cNvCxnSpPr/>
      </xdr:nvCxnSpPr>
      <xdr:spPr>
        <a:xfrm>
          <a:off x="13703300" y="101060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118745</xdr:rowOff>
    </xdr:from>
    <xdr:to>
      <xdr:col>67</xdr:col>
      <xdr:colOff>101600</xdr:colOff>
      <xdr:row>59</xdr:row>
      <xdr:rowOff>48895</xdr:rowOff>
    </xdr:to>
    <xdr:sp macro="" textlink="">
      <xdr:nvSpPr>
        <xdr:cNvPr id="636" name="楕円 635">
          <a:extLst>
            <a:ext uri="{FF2B5EF4-FFF2-40B4-BE49-F238E27FC236}">
              <a16:creationId xmlns:a16="http://schemas.microsoft.com/office/drawing/2014/main" id="{6361D17B-07DF-4D05-A16C-5275AB426C7B}"/>
            </a:ext>
          </a:extLst>
        </xdr:cNvPr>
        <xdr:cNvSpPr/>
      </xdr:nvSpPr>
      <xdr:spPr>
        <a:xfrm>
          <a:off x="127635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161925</xdr:rowOff>
    </xdr:from>
    <xdr:to>
      <xdr:col>71</xdr:col>
      <xdr:colOff>177800</xdr:colOff>
      <xdr:row>58</xdr:row>
      <xdr:rowOff>169545</xdr:rowOff>
    </xdr:to>
    <xdr:cxnSp macro="">
      <xdr:nvCxnSpPr>
        <xdr:cNvPr id="637" name="直線コネクタ 636">
          <a:extLst>
            <a:ext uri="{FF2B5EF4-FFF2-40B4-BE49-F238E27FC236}">
              <a16:creationId xmlns:a16="http://schemas.microsoft.com/office/drawing/2014/main" id="{2FFAEEC5-1C0C-41E0-A800-228495DC286A}"/>
            </a:ext>
          </a:extLst>
        </xdr:cNvPr>
        <xdr:cNvCxnSpPr/>
      </xdr:nvCxnSpPr>
      <xdr:spPr>
        <a:xfrm flipV="1">
          <a:off x="12814300" y="1010602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74312</xdr:rowOff>
    </xdr:from>
    <xdr:ext cx="405111" cy="259045"/>
    <xdr:sp macro="" textlink="">
      <xdr:nvSpPr>
        <xdr:cNvPr id="638" name="n_1aveValue【保健センター・保健所】&#10;有形固定資産減価償却率">
          <a:extLst>
            <a:ext uri="{FF2B5EF4-FFF2-40B4-BE49-F238E27FC236}">
              <a16:creationId xmlns:a16="http://schemas.microsoft.com/office/drawing/2014/main" id="{46CF897B-5B79-4C25-86C0-726D9FEC36A8}"/>
            </a:ext>
          </a:extLst>
        </xdr:cNvPr>
        <xdr:cNvSpPr txBox="1"/>
      </xdr:nvSpPr>
      <xdr:spPr>
        <a:xfrm>
          <a:off x="15266044"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76852</xdr:rowOff>
    </xdr:from>
    <xdr:ext cx="405111" cy="259045"/>
    <xdr:sp macro="" textlink="">
      <xdr:nvSpPr>
        <xdr:cNvPr id="639" name="n_2aveValue【保健センター・保健所】&#10;有形固定資産減価償却率">
          <a:extLst>
            <a:ext uri="{FF2B5EF4-FFF2-40B4-BE49-F238E27FC236}">
              <a16:creationId xmlns:a16="http://schemas.microsoft.com/office/drawing/2014/main" id="{202F2FFA-EA56-471E-8835-433FAF677811}"/>
            </a:ext>
          </a:extLst>
        </xdr:cNvPr>
        <xdr:cNvSpPr txBox="1"/>
      </xdr:nvSpPr>
      <xdr:spPr>
        <a:xfrm>
          <a:off x="14389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640" name="n_3aveValue【保健センター・保健所】&#10;有形固定資産減価償却率">
          <a:extLst>
            <a:ext uri="{FF2B5EF4-FFF2-40B4-BE49-F238E27FC236}">
              <a16:creationId xmlns:a16="http://schemas.microsoft.com/office/drawing/2014/main" id="{4920E2E7-C81C-405B-98C5-894D13D17CC8}"/>
            </a:ext>
          </a:extLst>
        </xdr:cNvPr>
        <xdr:cNvSpPr txBox="1"/>
      </xdr:nvSpPr>
      <xdr:spPr>
        <a:xfrm>
          <a:off x="13500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164482</xdr:rowOff>
    </xdr:from>
    <xdr:ext cx="405111" cy="259045"/>
    <xdr:sp macro="" textlink="">
      <xdr:nvSpPr>
        <xdr:cNvPr id="641" name="n_4aveValue【保健センター・保健所】&#10;有形固定資産減価償却率">
          <a:extLst>
            <a:ext uri="{FF2B5EF4-FFF2-40B4-BE49-F238E27FC236}">
              <a16:creationId xmlns:a16="http://schemas.microsoft.com/office/drawing/2014/main" id="{89950614-9CE5-42A7-8F71-90FDDE0F6849}"/>
            </a:ext>
          </a:extLst>
        </xdr:cNvPr>
        <xdr:cNvSpPr txBox="1"/>
      </xdr:nvSpPr>
      <xdr:spPr>
        <a:xfrm>
          <a:off x="1261174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84472</xdr:rowOff>
    </xdr:from>
    <xdr:ext cx="405111" cy="259045"/>
    <xdr:sp macro="" textlink="">
      <xdr:nvSpPr>
        <xdr:cNvPr id="642" name="n_1mainValue【保健センター・保健所】&#10;有形固定資産減価償却率">
          <a:extLst>
            <a:ext uri="{FF2B5EF4-FFF2-40B4-BE49-F238E27FC236}">
              <a16:creationId xmlns:a16="http://schemas.microsoft.com/office/drawing/2014/main" id="{FEA40B32-63D0-4D3F-ABCB-C5618AF6956D}"/>
            </a:ext>
          </a:extLst>
        </xdr:cNvPr>
        <xdr:cNvSpPr txBox="1"/>
      </xdr:nvSpPr>
      <xdr:spPr>
        <a:xfrm>
          <a:off x="15266044" y="985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59072</xdr:rowOff>
    </xdr:from>
    <xdr:ext cx="405111" cy="259045"/>
    <xdr:sp macro="" textlink="">
      <xdr:nvSpPr>
        <xdr:cNvPr id="643" name="n_2mainValue【保健センター・保健所】&#10;有形固定資産減価償却率">
          <a:extLst>
            <a:ext uri="{FF2B5EF4-FFF2-40B4-BE49-F238E27FC236}">
              <a16:creationId xmlns:a16="http://schemas.microsoft.com/office/drawing/2014/main" id="{3E47EDE3-A3DA-4B5A-ACFD-0588ED71FDAD}"/>
            </a:ext>
          </a:extLst>
        </xdr:cNvPr>
        <xdr:cNvSpPr txBox="1"/>
      </xdr:nvSpPr>
      <xdr:spPr>
        <a:xfrm>
          <a:off x="14389744" y="1017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32402</xdr:rowOff>
    </xdr:from>
    <xdr:ext cx="405111" cy="259045"/>
    <xdr:sp macro="" textlink="">
      <xdr:nvSpPr>
        <xdr:cNvPr id="644" name="n_3mainValue【保健センター・保健所】&#10;有形固定資産減価償却率">
          <a:extLst>
            <a:ext uri="{FF2B5EF4-FFF2-40B4-BE49-F238E27FC236}">
              <a16:creationId xmlns:a16="http://schemas.microsoft.com/office/drawing/2014/main" id="{5B5BE608-95D8-4096-9640-99218F08C6D0}"/>
            </a:ext>
          </a:extLst>
        </xdr:cNvPr>
        <xdr:cNvSpPr txBox="1"/>
      </xdr:nvSpPr>
      <xdr:spPr>
        <a:xfrm>
          <a:off x="13500744" y="1014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40022</xdr:rowOff>
    </xdr:from>
    <xdr:ext cx="405111" cy="259045"/>
    <xdr:sp macro="" textlink="">
      <xdr:nvSpPr>
        <xdr:cNvPr id="645" name="n_4mainValue【保健センター・保健所】&#10;有形固定資産減価償却率">
          <a:extLst>
            <a:ext uri="{FF2B5EF4-FFF2-40B4-BE49-F238E27FC236}">
              <a16:creationId xmlns:a16="http://schemas.microsoft.com/office/drawing/2014/main" id="{E6A483A0-119B-4453-AAD2-1F1B29B55211}"/>
            </a:ext>
          </a:extLst>
        </xdr:cNvPr>
        <xdr:cNvSpPr txBox="1"/>
      </xdr:nvSpPr>
      <xdr:spPr>
        <a:xfrm>
          <a:off x="12611744" y="1015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6" name="正方形/長方形 645">
          <a:extLst>
            <a:ext uri="{FF2B5EF4-FFF2-40B4-BE49-F238E27FC236}">
              <a16:creationId xmlns:a16="http://schemas.microsoft.com/office/drawing/2014/main" id="{5767B650-0D04-47AB-94CD-29E6BC0DD7B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7" name="正方形/長方形 646">
          <a:extLst>
            <a:ext uri="{FF2B5EF4-FFF2-40B4-BE49-F238E27FC236}">
              <a16:creationId xmlns:a16="http://schemas.microsoft.com/office/drawing/2014/main" id="{C7F2B863-01F6-441A-88C6-746E555634A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8" name="正方形/長方形 647">
          <a:extLst>
            <a:ext uri="{FF2B5EF4-FFF2-40B4-BE49-F238E27FC236}">
              <a16:creationId xmlns:a16="http://schemas.microsoft.com/office/drawing/2014/main" id="{C9B83907-73D2-48FA-B0CA-D2A83BA9E71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9" name="正方形/長方形 648">
          <a:extLst>
            <a:ext uri="{FF2B5EF4-FFF2-40B4-BE49-F238E27FC236}">
              <a16:creationId xmlns:a16="http://schemas.microsoft.com/office/drawing/2014/main" id="{59DC4647-EF60-4A03-8BEC-17976C74BBD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0" name="正方形/長方形 649">
          <a:extLst>
            <a:ext uri="{FF2B5EF4-FFF2-40B4-BE49-F238E27FC236}">
              <a16:creationId xmlns:a16="http://schemas.microsoft.com/office/drawing/2014/main" id="{7A73361F-0989-4FFC-82EA-5898ACFF034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1" name="正方形/長方形 650">
          <a:extLst>
            <a:ext uri="{FF2B5EF4-FFF2-40B4-BE49-F238E27FC236}">
              <a16:creationId xmlns:a16="http://schemas.microsoft.com/office/drawing/2014/main" id="{641C2C6D-284C-4014-BD28-B6C03C9D188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2" name="正方形/長方形 651">
          <a:extLst>
            <a:ext uri="{FF2B5EF4-FFF2-40B4-BE49-F238E27FC236}">
              <a16:creationId xmlns:a16="http://schemas.microsoft.com/office/drawing/2014/main" id="{F5ED9520-5EF6-4961-89AD-29C43D8A33D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3" name="正方形/長方形 652">
          <a:extLst>
            <a:ext uri="{FF2B5EF4-FFF2-40B4-BE49-F238E27FC236}">
              <a16:creationId xmlns:a16="http://schemas.microsoft.com/office/drawing/2014/main" id="{AE417B09-1E6D-491E-A405-C574620C939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4" name="テキスト ボックス 653">
          <a:extLst>
            <a:ext uri="{FF2B5EF4-FFF2-40B4-BE49-F238E27FC236}">
              <a16:creationId xmlns:a16="http://schemas.microsoft.com/office/drawing/2014/main" id="{F4E52ECA-FEAD-486E-B1D0-89651446816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5" name="直線コネクタ 654">
          <a:extLst>
            <a:ext uri="{FF2B5EF4-FFF2-40B4-BE49-F238E27FC236}">
              <a16:creationId xmlns:a16="http://schemas.microsoft.com/office/drawing/2014/main" id="{CDD278B1-7236-458C-AB47-024BB2B7470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6" name="直線コネクタ 655">
          <a:extLst>
            <a:ext uri="{FF2B5EF4-FFF2-40B4-BE49-F238E27FC236}">
              <a16:creationId xmlns:a16="http://schemas.microsoft.com/office/drawing/2014/main" id="{6AA57F9E-176E-4F7E-8F34-59CA3D76859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7" name="テキスト ボックス 656">
          <a:extLst>
            <a:ext uri="{FF2B5EF4-FFF2-40B4-BE49-F238E27FC236}">
              <a16:creationId xmlns:a16="http://schemas.microsoft.com/office/drawing/2014/main" id="{6BC64F69-88E1-4501-8B27-00C183B8857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8" name="直線コネクタ 657">
          <a:extLst>
            <a:ext uri="{FF2B5EF4-FFF2-40B4-BE49-F238E27FC236}">
              <a16:creationId xmlns:a16="http://schemas.microsoft.com/office/drawing/2014/main" id="{37E652D8-0A4E-4846-9C8E-9079BFCE686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9" name="テキスト ボックス 658">
          <a:extLst>
            <a:ext uri="{FF2B5EF4-FFF2-40B4-BE49-F238E27FC236}">
              <a16:creationId xmlns:a16="http://schemas.microsoft.com/office/drawing/2014/main" id="{D87A97C9-78EE-462D-BDE6-C8B85F6992F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0" name="直線コネクタ 659">
          <a:extLst>
            <a:ext uri="{FF2B5EF4-FFF2-40B4-BE49-F238E27FC236}">
              <a16:creationId xmlns:a16="http://schemas.microsoft.com/office/drawing/2014/main" id="{9B68113F-F188-42C3-ABEA-D9CA9166C2E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61" name="テキスト ボックス 660">
          <a:extLst>
            <a:ext uri="{FF2B5EF4-FFF2-40B4-BE49-F238E27FC236}">
              <a16:creationId xmlns:a16="http://schemas.microsoft.com/office/drawing/2014/main" id="{DB582919-C1F4-4EB9-87B8-EEC1EBAEAAE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62" name="直線コネクタ 661">
          <a:extLst>
            <a:ext uri="{FF2B5EF4-FFF2-40B4-BE49-F238E27FC236}">
              <a16:creationId xmlns:a16="http://schemas.microsoft.com/office/drawing/2014/main" id="{F1EE1210-B9B6-4B63-8995-0EF1805D488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63" name="テキスト ボックス 662">
          <a:extLst>
            <a:ext uri="{FF2B5EF4-FFF2-40B4-BE49-F238E27FC236}">
              <a16:creationId xmlns:a16="http://schemas.microsoft.com/office/drawing/2014/main" id="{7F30337F-1048-43E8-9600-EECCFC482DA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4" name="直線コネクタ 663">
          <a:extLst>
            <a:ext uri="{FF2B5EF4-FFF2-40B4-BE49-F238E27FC236}">
              <a16:creationId xmlns:a16="http://schemas.microsoft.com/office/drawing/2014/main" id="{63F90AF3-E0AA-4AD4-8FD3-2F709EACD8A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65" name="テキスト ボックス 664">
          <a:extLst>
            <a:ext uri="{FF2B5EF4-FFF2-40B4-BE49-F238E27FC236}">
              <a16:creationId xmlns:a16="http://schemas.microsoft.com/office/drawing/2014/main" id="{499F4285-760D-4604-B552-10BB27CE1C6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6" name="直線コネクタ 665">
          <a:extLst>
            <a:ext uri="{FF2B5EF4-FFF2-40B4-BE49-F238E27FC236}">
              <a16:creationId xmlns:a16="http://schemas.microsoft.com/office/drawing/2014/main" id="{EDD27EE8-0305-48A8-9FB5-AB3FE84A8C7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7" name="テキスト ボックス 666">
          <a:extLst>
            <a:ext uri="{FF2B5EF4-FFF2-40B4-BE49-F238E27FC236}">
              <a16:creationId xmlns:a16="http://schemas.microsoft.com/office/drawing/2014/main" id="{30DA30A7-D922-4084-B0B7-EEFD13D2CF9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8" name="【保健センター・保健所】&#10;一人当たり面積グラフ枠">
          <a:extLst>
            <a:ext uri="{FF2B5EF4-FFF2-40B4-BE49-F238E27FC236}">
              <a16:creationId xmlns:a16="http://schemas.microsoft.com/office/drawing/2014/main" id="{BDFA50C1-090A-4C02-BDE9-C48DAC87DA5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xdr:rowOff>
    </xdr:from>
    <xdr:to>
      <xdr:col>116</xdr:col>
      <xdr:colOff>62864</xdr:colOff>
      <xdr:row>64</xdr:row>
      <xdr:rowOff>21590</xdr:rowOff>
    </xdr:to>
    <xdr:cxnSp macro="">
      <xdr:nvCxnSpPr>
        <xdr:cNvPr id="669" name="直線コネクタ 668">
          <a:extLst>
            <a:ext uri="{FF2B5EF4-FFF2-40B4-BE49-F238E27FC236}">
              <a16:creationId xmlns:a16="http://schemas.microsoft.com/office/drawing/2014/main" id="{80B557AA-7869-4320-87FC-BB2549290E0B}"/>
            </a:ext>
          </a:extLst>
        </xdr:cNvPr>
        <xdr:cNvCxnSpPr/>
      </xdr:nvCxnSpPr>
      <xdr:spPr>
        <a:xfrm flipV="1">
          <a:off x="22160864" y="9608820"/>
          <a:ext cx="0" cy="1385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25417</xdr:rowOff>
    </xdr:from>
    <xdr:ext cx="469744" cy="259045"/>
    <xdr:sp macro="" textlink="">
      <xdr:nvSpPr>
        <xdr:cNvPr id="670" name="【保健センター・保健所】&#10;一人当たり面積最小値テキスト">
          <a:extLst>
            <a:ext uri="{FF2B5EF4-FFF2-40B4-BE49-F238E27FC236}">
              <a16:creationId xmlns:a16="http://schemas.microsoft.com/office/drawing/2014/main" id="{FE578760-C0E6-4ADC-8148-1A318E686D97}"/>
            </a:ext>
          </a:extLst>
        </xdr:cNvPr>
        <xdr:cNvSpPr txBox="1"/>
      </xdr:nvSpPr>
      <xdr:spPr>
        <a:xfrm>
          <a:off x="22199600" y="1099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21590</xdr:rowOff>
    </xdr:from>
    <xdr:to>
      <xdr:col>116</xdr:col>
      <xdr:colOff>152400</xdr:colOff>
      <xdr:row>64</xdr:row>
      <xdr:rowOff>21590</xdr:rowOff>
    </xdr:to>
    <xdr:cxnSp macro="">
      <xdr:nvCxnSpPr>
        <xdr:cNvPr id="671" name="直線コネクタ 670">
          <a:extLst>
            <a:ext uri="{FF2B5EF4-FFF2-40B4-BE49-F238E27FC236}">
              <a16:creationId xmlns:a16="http://schemas.microsoft.com/office/drawing/2014/main" id="{EE893E50-A044-48D9-BC95-062CC9363665}"/>
            </a:ext>
          </a:extLst>
        </xdr:cNvPr>
        <xdr:cNvCxnSpPr/>
      </xdr:nvCxnSpPr>
      <xdr:spPr>
        <a:xfrm>
          <a:off x="22072600" y="10994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125747</xdr:rowOff>
    </xdr:from>
    <xdr:ext cx="469744" cy="259045"/>
    <xdr:sp macro="" textlink="">
      <xdr:nvSpPr>
        <xdr:cNvPr id="672" name="【保健センター・保健所】&#10;一人当たり面積最大値テキスト">
          <a:extLst>
            <a:ext uri="{FF2B5EF4-FFF2-40B4-BE49-F238E27FC236}">
              <a16:creationId xmlns:a16="http://schemas.microsoft.com/office/drawing/2014/main" id="{9916CAA4-F2AF-4FA8-900A-50448716B863}"/>
            </a:ext>
          </a:extLst>
        </xdr:cNvPr>
        <xdr:cNvSpPr txBox="1"/>
      </xdr:nvSpPr>
      <xdr:spPr>
        <a:xfrm>
          <a:off x="22199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xdr:rowOff>
    </xdr:from>
    <xdr:to>
      <xdr:col>116</xdr:col>
      <xdr:colOff>152400</xdr:colOff>
      <xdr:row>56</xdr:row>
      <xdr:rowOff>7620</xdr:rowOff>
    </xdr:to>
    <xdr:cxnSp macro="">
      <xdr:nvCxnSpPr>
        <xdr:cNvPr id="673" name="直線コネクタ 672">
          <a:extLst>
            <a:ext uri="{FF2B5EF4-FFF2-40B4-BE49-F238E27FC236}">
              <a16:creationId xmlns:a16="http://schemas.microsoft.com/office/drawing/2014/main" id="{BF1817EF-7150-404A-9436-EDCD459F2A38}"/>
            </a:ext>
          </a:extLst>
        </xdr:cNvPr>
        <xdr:cNvCxnSpPr/>
      </xdr:nvCxnSpPr>
      <xdr:spPr>
        <a:xfrm>
          <a:off x="22072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22877</xdr:rowOff>
    </xdr:from>
    <xdr:ext cx="469744" cy="259045"/>
    <xdr:sp macro="" textlink="">
      <xdr:nvSpPr>
        <xdr:cNvPr id="674" name="【保健センター・保健所】&#10;一人当たり面積平均値テキスト">
          <a:extLst>
            <a:ext uri="{FF2B5EF4-FFF2-40B4-BE49-F238E27FC236}">
              <a16:creationId xmlns:a16="http://schemas.microsoft.com/office/drawing/2014/main" id="{816430AB-DF09-409E-927B-B66390F53CB6}"/>
            </a:ext>
          </a:extLst>
        </xdr:cNvPr>
        <xdr:cNvSpPr txBox="1"/>
      </xdr:nvSpPr>
      <xdr:spPr>
        <a:xfrm>
          <a:off x="22199600" y="1065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675" name="フローチャート: 判断 674">
          <a:extLst>
            <a:ext uri="{FF2B5EF4-FFF2-40B4-BE49-F238E27FC236}">
              <a16:creationId xmlns:a16="http://schemas.microsoft.com/office/drawing/2014/main" id="{9BE1C0E3-F14A-49CA-A381-8CE7E597B053}"/>
            </a:ext>
          </a:extLst>
        </xdr:cNvPr>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76200</xdr:rowOff>
    </xdr:from>
    <xdr:to>
      <xdr:col>112</xdr:col>
      <xdr:colOff>38100</xdr:colOff>
      <xdr:row>63</xdr:row>
      <xdr:rowOff>6350</xdr:rowOff>
    </xdr:to>
    <xdr:sp macro="" textlink="">
      <xdr:nvSpPr>
        <xdr:cNvPr id="676" name="フローチャート: 判断 675">
          <a:extLst>
            <a:ext uri="{FF2B5EF4-FFF2-40B4-BE49-F238E27FC236}">
              <a16:creationId xmlns:a16="http://schemas.microsoft.com/office/drawing/2014/main" id="{AC4A1D21-8CAD-4729-80D7-0A1AAB26185A}"/>
            </a:ext>
          </a:extLst>
        </xdr:cNvPr>
        <xdr:cNvSpPr/>
      </xdr:nvSpPr>
      <xdr:spPr>
        <a:xfrm>
          <a:off x="21272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85090</xdr:rowOff>
    </xdr:from>
    <xdr:to>
      <xdr:col>107</xdr:col>
      <xdr:colOff>101600</xdr:colOff>
      <xdr:row>63</xdr:row>
      <xdr:rowOff>15240</xdr:rowOff>
    </xdr:to>
    <xdr:sp macro="" textlink="">
      <xdr:nvSpPr>
        <xdr:cNvPr id="677" name="フローチャート: 判断 676">
          <a:extLst>
            <a:ext uri="{FF2B5EF4-FFF2-40B4-BE49-F238E27FC236}">
              <a16:creationId xmlns:a16="http://schemas.microsoft.com/office/drawing/2014/main" id="{B7BCC173-5FC1-4850-B59E-C2E12916CB6E}"/>
            </a:ext>
          </a:extLst>
        </xdr:cNvPr>
        <xdr:cNvSpPr/>
      </xdr:nvSpPr>
      <xdr:spPr>
        <a:xfrm>
          <a:off x="20383500" y="1071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678" name="フローチャート: 判断 677">
          <a:extLst>
            <a:ext uri="{FF2B5EF4-FFF2-40B4-BE49-F238E27FC236}">
              <a16:creationId xmlns:a16="http://schemas.microsoft.com/office/drawing/2014/main" id="{0279EA6A-B293-42F7-A7D9-B12EFB185F4C}"/>
            </a:ext>
          </a:extLst>
        </xdr:cNvPr>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22860</xdr:rowOff>
    </xdr:from>
    <xdr:to>
      <xdr:col>98</xdr:col>
      <xdr:colOff>38100</xdr:colOff>
      <xdr:row>62</xdr:row>
      <xdr:rowOff>124460</xdr:rowOff>
    </xdr:to>
    <xdr:sp macro="" textlink="">
      <xdr:nvSpPr>
        <xdr:cNvPr id="679" name="フローチャート: 判断 678">
          <a:extLst>
            <a:ext uri="{FF2B5EF4-FFF2-40B4-BE49-F238E27FC236}">
              <a16:creationId xmlns:a16="http://schemas.microsoft.com/office/drawing/2014/main" id="{91E141EA-EC72-4682-A33E-C5F638A2B4FF}"/>
            </a:ext>
          </a:extLst>
        </xdr:cNvPr>
        <xdr:cNvSpPr/>
      </xdr:nvSpPr>
      <xdr:spPr>
        <a:xfrm>
          <a:off x="186055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0" name="テキスト ボックス 679">
          <a:extLst>
            <a:ext uri="{FF2B5EF4-FFF2-40B4-BE49-F238E27FC236}">
              <a16:creationId xmlns:a16="http://schemas.microsoft.com/office/drawing/2014/main" id="{48A98E3E-CB6F-4397-90B4-6DDD1350EF8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1" name="テキスト ボックス 680">
          <a:extLst>
            <a:ext uri="{FF2B5EF4-FFF2-40B4-BE49-F238E27FC236}">
              <a16:creationId xmlns:a16="http://schemas.microsoft.com/office/drawing/2014/main" id="{05CBDE4A-A074-4781-9D83-E5639D18E87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2" name="テキスト ボックス 681">
          <a:extLst>
            <a:ext uri="{FF2B5EF4-FFF2-40B4-BE49-F238E27FC236}">
              <a16:creationId xmlns:a16="http://schemas.microsoft.com/office/drawing/2014/main" id="{47CCD254-51B4-4B9A-B90F-C735340C49A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3" name="テキスト ボックス 682">
          <a:extLst>
            <a:ext uri="{FF2B5EF4-FFF2-40B4-BE49-F238E27FC236}">
              <a16:creationId xmlns:a16="http://schemas.microsoft.com/office/drawing/2014/main" id="{62154BA8-5E2A-4434-A71B-8E7DF0BE1F7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4" name="テキスト ボックス 683">
          <a:extLst>
            <a:ext uri="{FF2B5EF4-FFF2-40B4-BE49-F238E27FC236}">
              <a16:creationId xmlns:a16="http://schemas.microsoft.com/office/drawing/2014/main" id="{5D2FBDA8-BE0A-480F-B292-098CCF23CA0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105410</xdr:rowOff>
    </xdr:from>
    <xdr:to>
      <xdr:col>116</xdr:col>
      <xdr:colOff>114300</xdr:colOff>
      <xdr:row>62</xdr:row>
      <xdr:rowOff>35560</xdr:rowOff>
    </xdr:to>
    <xdr:sp macro="" textlink="">
      <xdr:nvSpPr>
        <xdr:cNvPr id="685" name="楕円 684">
          <a:extLst>
            <a:ext uri="{FF2B5EF4-FFF2-40B4-BE49-F238E27FC236}">
              <a16:creationId xmlns:a16="http://schemas.microsoft.com/office/drawing/2014/main" id="{72FE43D5-23FD-424B-BB50-92BECF2AE445}"/>
            </a:ext>
          </a:extLst>
        </xdr:cNvPr>
        <xdr:cNvSpPr/>
      </xdr:nvSpPr>
      <xdr:spPr>
        <a:xfrm>
          <a:off x="221107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128287</xdr:rowOff>
    </xdr:from>
    <xdr:ext cx="469744" cy="259045"/>
    <xdr:sp macro="" textlink="">
      <xdr:nvSpPr>
        <xdr:cNvPr id="686" name="【保健センター・保健所】&#10;一人当たり面積該当値テキスト">
          <a:extLst>
            <a:ext uri="{FF2B5EF4-FFF2-40B4-BE49-F238E27FC236}">
              <a16:creationId xmlns:a16="http://schemas.microsoft.com/office/drawing/2014/main" id="{42485EDE-0FC3-4E73-B444-FBE76447F772}"/>
            </a:ext>
          </a:extLst>
        </xdr:cNvPr>
        <xdr:cNvSpPr txBox="1"/>
      </xdr:nvSpPr>
      <xdr:spPr>
        <a:xfrm>
          <a:off x="22199600"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118110</xdr:rowOff>
    </xdr:from>
    <xdr:to>
      <xdr:col>112</xdr:col>
      <xdr:colOff>38100</xdr:colOff>
      <xdr:row>62</xdr:row>
      <xdr:rowOff>48260</xdr:rowOff>
    </xdr:to>
    <xdr:sp macro="" textlink="">
      <xdr:nvSpPr>
        <xdr:cNvPr id="687" name="楕円 686">
          <a:extLst>
            <a:ext uri="{FF2B5EF4-FFF2-40B4-BE49-F238E27FC236}">
              <a16:creationId xmlns:a16="http://schemas.microsoft.com/office/drawing/2014/main" id="{BD49FAB4-2E6D-46AF-87DC-1A9635CC0A7A}"/>
            </a:ext>
          </a:extLst>
        </xdr:cNvPr>
        <xdr:cNvSpPr/>
      </xdr:nvSpPr>
      <xdr:spPr>
        <a:xfrm>
          <a:off x="21272500" y="1057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156210</xdr:rowOff>
    </xdr:from>
    <xdr:to>
      <xdr:col>116</xdr:col>
      <xdr:colOff>63500</xdr:colOff>
      <xdr:row>61</xdr:row>
      <xdr:rowOff>168910</xdr:rowOff>
    </xdr:to>
    <xdr:cxnSp macro="">
      <xdr:nvCxnSpPr>
        <xdr:cNvPr id="688" name="直線コネクタ 687">
          <a:extLst>
            <a:ext uri="{FF2B5EF4-FFF2-40B4-BE49-F238E27FC236}">
              <a16:creationId xmlns:a16="http://schemas.microsoft.com/office/drawing/2014/main" id="{86EA6FB6-9E96-44CC-BAD6-CBA284966349}"/>
            </a:ext>
          </a:extLst>
        </xdr:cNvPr>
        <xdr:cNvCxnSpPr/>
      </xdr:nvCxnSpPr>
      <xdr:spPr>
        <a:xfrm flipV="1">
          <a:off x="21323300" y="1061466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132080</xdr:rowOff>
    </xdr:from>
    <xdr:to>
      <xdr:col>107</xdr:col>
      <xdr:colOff>101600</xdr:colOff>
      <xdr:row>62</xdr:row>
      <xdr:rowOff>62230</xdr:rowOff>
    </xdr:to>
    <xdr:sp macro="" textlink="">
      <xdr:nvSpPr>
        <xdr:cNvPr id="689" name="楕円 688">
          <a:extLst>
            <a:ext uri="{FF2B5EF4-FFF2-40B4-BE49-F238E27FC236}">
              <a16:creationId xmlns:a16="http://schemas.microsoft.com/office/drawing/2014/main" id="{8AF9CDB1-BE80-4D95-AF03-EEE517BE0CFF}"/>
            </a:ext>
          </a:extLst>
        </xdr:cNvPr>
        <xdr:cNvSpPr/>
      </xdr:nvSpPr>
      <xdr:spPr>
        <a:xfrm>
          <a:off x="20383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168910</xdr:rowOff>
    </xdr:from>
    <xdr:to>
      <xdr:col>111</xdr:col>
      <xdr:colOff>177800</xdr:colOff>
      <xdr:row>62</xdr:row>
      <xdr:rowOff>11430</xdr:rowOff>
    </xdr:to>
    <xdr:cxnSp macro="">
      <xdr:nvCxnSpPr>
        <xdr:cNvPr id="690" name="直線コネクタ 689">
          <a:extLst>
            <a:ext uri="{FF2B5EF4-FFF2-40B4-BE49-F238E27FC236}">
              <a16:creationId xmlns:a16="http://schemas.microsoft.com/office/drawing/2014/main" id="{E1A06D2C-2F54-4117-A333-68CD2DB09F77}"/>
            </a:ext>
          </a:extLst>
        </xdr:cNvPr>
        <xdr:cNvCxnSpPr/>
      </xdr:nvCxnSpPr>
      <xdr:spPr>
        <a:xfrm flipV="1">
          <a:off x="20434300" y="1062736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140970</xdr:rowOff>
    </xdr:from>
    <xdr:to>
      <xdr:col>102</xdr:col>
      <xdr:colOff>165100</xdr:colOff>
      <xdr:row>62</xdr:row>
      <xdr:rowOff>71120</xdr:rowOff>
    </xdr:to>
    <xdr:sp macro="" textlink="">
      <xdr:nvSpPr>
        <xdr:cNvPr id="691" name="楕円 690">
          <a:extLst>
            <a:ext uri="{FF2B5EF4-FFF2-40B4-BE49-F238E27FC236}">
              <a16:creationId xmlns:a16="http://schemas.microsoft.com/office/drawing/2014/main" id="{A6735790-D89E-42B6-9A13-A52B4DDCDDD0}"/>
            </a:ext>
          </a:extLst>
        </xdr:cNvPr>
        <xdr:cNvSpPr/>
      </xdr:nvSpPr>
      <xdr:spPr>
        <a:xfrm>
          <a:off x="194945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xdr:rowOff>
    </xdr:from>
    <xdr:to>
      <xdr:col>107</xdr:col>
      <xdr:colOff>50800</xdr:colOff>
      <xdr:row>62</xdr:row>
      <xdr:rowOff>20320</xdr:rowOff>
    </xdr:to>
    <xdr:cxnSp macro="">
      <xdr:nvCxnSpPr>
        <xdr:cNvPr id="692" name="直線コネクタ 691">
          <a:extLst>
            <a:ext uri="{FF2B5EF4-FFF2-40B4-BE49-F238E27FC236}">
              <a16:creationId xmlns:a16="http://schemas.microsoft.com/office/drawing/2014/main" id="{84AEA959-BE80-40F2-8811-C37961F4BB07}"/>
            </a:ext>
          </a:extLst>
        </xdr:cNvPr>
        <xdr:cNvCxnSpPr/>
      </xdr:nvCxnSpPr>
      <xdr:spPr>
        <a:xfrm flipV="1">
          <a:off x="19545300" y="1064133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152400</xdr:rowOff>
    </xdr:from>
    <xdr:to>
      <xdr:col>98</xdr:col>
      <xdr:colOff>38100</xdr:colOff>
      <xdr:row>62</xdr:row>
      <xdr:rowOff>82550</xdr:rowOff>
    </xdr:to>
    <xdr:sp macro="" textlink="">
      <xdr:nvSpPr>
        <xdr:cNvPr id="693" name="楕円 692">
          <a:extLst>
            <a:ext uri="{FF2B5EF4-FFF2-40B4-BE49-F238E27FC236}">
              <a16:creationId xmlns:a16="http://schemas.microsoft.com/office/drawing/2014/main" id="{ECA349D8-4684-47E8-8B23-F14828C45899}"/>
            </a:ext>
          </a:extLst>
        </xdr:cNvPr>
        <xdr:cNvSpPr/>
      </xdr:nvSpPr>
      <xdr:spPr>
        <a:xfrm>
          <a:off x="18605500" y="1061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20320</xdr:rowOff>
    </xdr:from>
    <xdr:to>
      <xdr:col>102</xdr:col>
      <xdr:colOff>114300</xdr:colOff>
      <xdr:row>62</xdr:row>
      <xdr:rowOff>31750</xdr:rowOff>
    </xdr:to>
    <xdr:cxnSp macro="">
      <xdr:nvCxnSpPr>
        <xdr:cNvPr id="694" name="直線コネクタ 693">
          <a:extLst>
            <a:ext uri="{FF2B5EF4-FFF2-40B4-BE49-F238E27FC236}">
              <a16:creationId xmlns:a16="http://schemas.microsoft.com/office/drawing/2014/main" id="{E1002D5B-171C-47C3-9FCF-FC720E82A26D}"/>
            </a:ext>
          </a:extLst>
        </xdr:cNvPr>
        <xdr:cNvCxnSpPr/>
      </xdr:nvCxnSpPr>
      <xdr:spPr>
        <a:xfrm flipV="1">
          <a:off x="18656300" y="106502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168927</xdr:rowOff>
    </xdr:from>
    <xdr:ext cx="469744" cy="259045"/>
    <xdr:sp macro="" textlink="">
      <xdr:nvSpPr>
        <xdr:cNvPr id="695" name="n_1aveValue【保健センター・保健所】&#10;一人当たり面積">
          <a:extLst>
            <a:ext uri="{FF2B5EF4-FFF2-40B4-BE49-F238E27FC236}">
              <a16:creationId xmlns:a16="http://schemas.microsoft.com/office/drawing/2014/main" id="{18DD2BC3-7910-430F-BE59-534484003B3F}"/>
            </a:ext>
          </a:extLst>
        </xdr:cNvPr>
        <xdr:cNvSpPr txBox="1"/>
      </xdr:nvSpPr>
      <xdr:spPr>
        <a:xfrm>
          <a:off x="21075727"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6367</xdr:rowOff>
    </xdr:from>
    <xdr:ext cx="469744" cy="259045"/>
    <xdr:sp macro="" textlink="">
      <xdr:nvSpPr>
        <xdr:cNvPr id="696" name="n_2aveValue【保健センター・保健所】&#10;一人当たり面積">
          <a:extLst>
            <a:ext uri="{FF2B5EF4-FFF2-40B4-BE49-F238E27FC236}">
              <a16:creationId xmlns:a16="http://schemas.microsoft.com/office/drawing/2014/main" id="{5D1D1818-8420-41A6-AF8A-ADCA7BDB2CDF}"/>
            </a:ext>
          </a:extLst>
        </xdr:cNvPr>
        <xdr:cNvSpPr txBox="1"/>
      </xdr:nvSpPr>
      <xdr:spPr>
        <a:xfrm>
          <a:off x="20199427" y="108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95267</xdr:rowOff>
    </xdr:from>
    <xdr:ext cx="469744" cy="259045"/>
    <xdr:sp macro="" textlink="">
      <xdr:nvSpPr>
        <xdr:cNvPr id="697" name="n_3aveValue【保健センター・保健所】&#10;一人当たり面積">
          <a:extLst>
            <a:ext uri="{FF2B5EF4-FFF2-40B4-BE49-F238E27FC236}">
              <a16:creationId xmlns:a16="http://schemas.microsoft.com/office/drawing/2014/main" id="{0ED9A6DD-0328-4948-B86F-397F50688284}"/>
            </a:ext>
          </a:extLst>
        </xdr:cNvPr>
        <xdr:cNvSpPr txBox="1"/>
      </xdr:nvSpPr>
      <xdr:spPr>
        <a:xfrm>
          <a:off x="19310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115587</xdr:rowOff>
    </xdr:from>
    <xdr:ext cx="469744" cy="259045"/>
    <xdr:sp macro="" textlink="">
      <xdr:nvSpPr>
        <xdr:cNvPr id="698" name="n_4aveValue【保健センター・保健所】&#10;一人当たり面積">
          <a:extLst>
            <a:ext uri="{FF2B5EF4-FFF2-40B4-BE49-F238E27FC236}">
              <a16:creationId xmlns:a16="http://schemas.microsoft.com/office/drawing/2014/main" id="{4572B864-E033-411A-AF71-7CD5FEBF13BD}"/>
            </a:ext>
          </a:extLst>
        </xdr:cNvPr>
        <xdr:cNvSpPr txBox="1"/>
      </xdr:nvSpPr>
      <xdr:spPr>
        <a:xfrm>
          <a:off x="18421427" y="1074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64787</xdr:rowOff>
    </xdr:from>
    <xdr:ext cx="469744" cy="259045"/>
    <xdr:sp macro="" textlink="">
      <xdr:nvSpPr>
        <xdr:cNvPr id="699" name="n_1mainValue【保健センター・保健所】&#10;一人当たり面積">
          <a:extLst>
            <a:ext uri="{FF2B5EF4-FFF2-40B4-BE49-F238E27FC236}">
              <a16:creationId xmlns:a16="http://schemas.microsoft.com/office/drawing/2014/main" id="{297CC0FE-DCA2-45BF-8AE9-2A71FC94755B}"/>
            </a:ext>
          </a:extLst>
        </xdr:cNvPr>
        <xdr:cNvSpPr txBox="1"/>
      </xdr:nvSpPr>
      <xdr:spPr>
        <a:xfrm>
          <a:off x="21075727" y="103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78757</xdr:rowOff>
    </xdr:from>
    <xdr:ext cx="469744" cy="259045"/>
    <xdr:sp macro="" textlink="">
      <xdr:nvSpPr>
        <xdr:cNvPr id="700" name="n_2mainValue【保健センター・保健所】&#10;一人当たり面積">
          <a:extLst>
            <a:ext uri="{FF2B5EF4-FFF2-40B4-BE49-F238E27FC236}">
              <a16:creationId xmlns:a16="http://schemas.microsoft.com/office/drawing/2014/main" id="{9D49C063-7114-447B-B483-39A08DD596CC}"/>
            </a:ext>
          </a:extLst>
        </xdr:cNvPr>
        <xdr:cNvSpPr txBox="1"/>
      </xdr:nvSpPr>
      <xdr:spPr>
        <a:xfrm>
          <a:off x="20199427"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87647</xdr:rowOff>
    </xdr:from>
    <xdr:ext cx="469744" cy="259045"/>
    <xdr:sp macro="" textlink="">
      <xdr:nvSpPr>
        <xdr:cNvPr id="701" name="n_3mainValue【保健センター・保健所】&#10;一人当たり面積">
          <a:extLst>
            <a:ext uri="{FF2B5EF4-FFF2-40B4-BE49-F238E27FC236}">
              <a16:creationId xmlns:a16="http://schemas.microsoft.com/office/drawing/2014/main" id="{E193EE25-59A4-4C99-8392-51F2A13099DF}"/>
            </a:ext>
          </a:extLst>
        </xdr:cNvPr>
        <xdr:cNvSpPr txBox="1"/>
      </xdr:nvSpPr>
      <xdr:spPr>
        <a:xfrm>
          <a:off x="193104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99077</xdr:rowOff>
    </xdr:from>
    <xdr:ext cx="469744" cy="259045"/>
    <xdr:sp macro="" textlink="">
      <xdr:nvSpPr>
        <xdr:cNvPr id="702" name="n_4mainValue【保健センター・保健所】&#10;一人当たり面積">
          <a:extLst>
            <a:ext uri="{FF2B5EF4-FFF2-40B4-BE49-F238E27FC236}">
              <a16:creationId xmlns:a16="http://schemas.microsoft.com/office/drawing/2014/main" id="{5E5BF302-8F82-4DB3-AF61-41BFE28467D5}"/>
            </a:ext>
          </a:extLst>
        </xdr:cNvPr>
        <xdr:cNvSpPr txBox="1"/>
      </xdr:nvSpPr>
      <xdr:spPr>
        <a:xfrm>
          <a:off x="18421427" y="1038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3" name="正方形/長方形 702">
          <a:extLst>
            <a:ext uri="{FF2B5EF4-FFF2-40B4-BE49-F238E27FC236}">
              <a16:creationId xmlns:a16="http://schemas.microsoft.com/office/drawing/2014/main" id="{D24D00DE-FDE9-4670-A8D7-738A1D8BFCD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4" name="正方形/長方形 703">
          <a:extLst>
            <a:ext uri="{FF2B5EF4-FFF2-40B4-BE49-F238E27FC236}">
              <a16:creationId xmlns:a16="http://schemas.microsoft.com/office/drawing/2014/main" id="{AC8F59DF-BEC6-43FE-8E95-266F5F63A8A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5" name="正方形/長方形 704">
          <a:extLst>
            <a:ext uri="{FF2B5EF4-FFF2-40B4-BE49-F238E27FC236}">
              <a16:creationId xmlns:a16="http://schemas.microsoft.com/office/drawing/2014/main" id="{B8134B61-442F-49A0-B9D6-5D04B123834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6" name="正方形/長方形 705">
          <a:extLst>
            <a:ext uri="{FF2B5EF4-FFF2-40B4-BE49-F238E27FC236}">
              <a16:creationId xmlns:a16="http://schemas.microsoft.com/office/drawing/2014/main" id="{32F82A71-77B7-441A-8A36-4F570F6C09D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7" name="正方形/長方形 706">
          <a:extLst>
            <a:ext uri="{FF2B5EF4-FFF2-40B4-BE49-F238E27FC236}">
              <a16:creationId xmlns:a16="http://schemas.microsoft.com/office/drawing/2014/main" id="{72451F82-9F73-49B3-87B6-AFADD016E6D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8" name="正方形/長方形 707">
          <a:extLst>
            <a:ext uri="{FF2B5EF4-FFF2-40B4-BE49-F238E27FC236}">
              <a16:creationId xmlns:a16="http://schemas.microsoft.com/office/drawing/2014/main" id="{88003857-CE0D-4AEC-AC21-FD459A05339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9" name="正方形/長方形 708">
          <a:extLst>
            <a:ext uri="{FF2B5EF4-FFF2-40B4-BE49-F238E27FC236}">
              <a16:creationId xmlns:a16="http://schemas.microsoft.com/office/drawing/2014/main" id="{F879EB97-601D-4724-8F7F-D4AE22CEDDA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0" name="正方形/長方形 709">
          <a:extLst>
            <a:ext uri="{FF2B5EF4-FFF2-40B4-BE49-F238E27FC236}">
              <a16:creationId xmlns:a16="http://schemas.microsoft.com/office/drawing/2014/main" id="{B8EACA85-B7E0-40CF-BEFB-1F3CB0C3C34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1" name="テキスト ボックス 710">
          <a:extLst>
            <a:ext uri="{FF2B5EF4-FFF2-40B4-BE49-F238E27FC236}">
              <a16:creationId xmlns:a16="http://schemas.microsoft.com/office/drawing/2014/main" id="{32CA299B-65E6-42AB-9370-51EB31AF8EB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2" name="直線コネクタ 711">
          <a:extLst>
            <a:ext uri="{FF2B5EF4-FFF2-40B4-BE49-F238E27FC236}">
              <a16:creationId xmlns:a16="http://schemas.microsoft.com/office/drawing/2014/main" id="{6C84D08C-7B94-4C76-8613-E0CF1A3DD28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3" name="テキスト ボックス 712">
          <a:extLst>
            <a:ext uri="{FF2B5EF4-FFF2-40B4-BE49-F238E27FC236}">
              <a16:creationId xmlns:a16="http://schemas.microsoft.com/office/drawing/2014/main" id="{CB57A5F3-4220-47C9-A7F8-0186964CCC2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14" name="直線コネクタ 713">
          <a:extLst>
            <a:ext uri="{FF2B5EF4-FFF2-40B4-BE49-F238E27FC236}">
              <a16:creationId xmlns:a16="http://schemas.microsoft.com/office/drawing/2014/main" id="{EFC45BC2-B739-4C4A-A25D-1E36C6B7705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15" name="テキスト ボックス 714">
          <a:extLst>
            <a:ext uri="{FF2B5EF4-FFF2-40B4-BE49-F238E27FC236}">
              <a16:creationId xmlns:a16="http://schemas.microsoft.com/office/drawing/2014/main" id="{E3983204-B11E-4B48-9544-627C49C1B91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16" name="直線コネクタ 715">
          <a:extLst>
            <a:ext uri="{FF2B5EF4-FFF2-40B4-BE49-F238E27FC236}">
              <a16:creationId xmlns:a16="http://schemas.microsoft.com/office/drawing/2014/main" id="{8F285670-CA72-4925-AFC1-A5C1D2BB40CB}"/>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17" name="テキスト ボックス 716">
          <a:extLst>
            <a:ext uri="{FF2B5EF4-FFF2-40B4-BE49-F238E27FC236}">
              <a16:creationId xmlns:a16="http://schemas.microsoft.com/office/drawing/2014/main" id="{837A45B9-DB48-4D5B-98A3-627868D6639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18" name="直線コネクタ 717">
          <a:extLst>
            <a:ext uri="{FF2B5EF4-FFF2-40B4-BE49-F238E27FC236}">
              <a16:creationId xmlns:a16="http://schemas.microsoft.com/office/drawing/2014/main" id="{AEC75DC1-DD82-4A15-B7F1-B2EF72F3175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19" name="テキスト ボックス 718">
          <a:extLst>
            <a:ext uri="{FF2B5EF4-FFF2-40B4-BE49-F238E27FC236}">
              <a16:creationId xmlns:a16="http://schemas.microsoft.com/office/drawing/2014/main" id="{958F6608-A740-4D12-9086-61CB85D4AA1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0" name="直線コネクタ 719">
          <a:extLst>
            <a:ext uri="{FF2B5EF4-FFF2-40B4-BE49-F238E27FC236}">
              <a16:creationId xmlns:a16="http://schemas.microsoft.com/office/drawing/2014/main" id="{F6935815-193E-44B1-AB57-AE53AB0B0D4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1" name="テキスト ボックス 720">
          <a:extLst>
            <a:ext uri="{FF2B5EF4-FFF2-40B4-BE49-F238E27FC236}">
              <a16:creationId xmlns:a16="http://schemas.microsoft.com/office/drawing/2014/main" id="{09ECE8F2-A8BD-4989-B4EA-A64B9F68FC2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22" name="直線コネクタ 721">
          <a:extLst>
            <a:ext uri="{FF2B5EF4-FFF2-40B4-BE49-F238E27FC236}">
              <a16:creationId xmlns:a16="http://schemas.microsoft.com/office/drawing/2014/main" id="{DBA8905A-CB64-428A-9431-AB15CB647C3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23" name="テキスト ボックス 722">
          <a:extLst>
            <a:ext uri="{FF2B5EF4-FFF2-40B4-BE49-F238E27FC236}">
              <a16:creationId xmlns:a16="http://schemas.microsoft.com/office/drawing/2014/main" id="{E83B1AED-1BBD-4A55-8C49-D663ADAB869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4" name="直線コネクタ 723">
          <a:extLst>
            <a:ext uri="{FF2B5EF4-FFF2-40B4-BE49-F238E27FC236}">
              <a16:creationId xmlns:a16="http://schemas.microsoft.com/office/drawing/2014/main" id="{CDD35D86-6BE7-4367-B4B5-3CE19CA6936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25" name="テキスト ボックス 724">
          <a:extLst>
            <a:ext uri="{FF2B5EF4-FFF2-40B4-BE49-F238E27FC236}">
              <a16:creationId xmlns:a16="http://schemas.microsoft.com/office/drawing/2014/main" id="{D647D521-9920-4E24-BD90-A6E9312A4B1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26" name="【消防施設】&#10;有形固定資産減価償却率グラフ枠">
          <a:extLst>
            <a:ext uri="{FF2B5EF4-FFF2-40B4-BE49-F238E27FC236}">
              <a16:creationId xmlns:a16="http://schemas.microsoft.com/office/drawing/2014/main" id="{74CE3212-9AE5-4A14-9FEA-F836B9D086F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727" name="直線コネクタ 726">
          <a:extLst>
            <a:ext uri="{FF2B5EF4-FFF2-40B4-BE49-F238E27FC236}">
              <a16:creationId xmlns:a16="http://schemas.microsoft.com/office/drawing/2014/main" id="{C74F02BD-6ED4-4D35-8DB1-B0F77BB0BFD1}"/>
            </a:ext>
          </a:extLst>
        </xdr:cNvPr>
        <xdr:cNvCxnSpPr/>
      </xdr:nvCxnSpPr>
      <xdr:spPr>
        <a:xfrm flipV="1">
          <a:off x="16318864"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28" name="【消防施設】&#10;有形固定資産減価償却率最小値テキスト">
          <a:extLst>
            <a:ext uri="{FF2B5EF4-FFF2-40B4-BE49-F238E27FC236}">
              <a16:creationId xmlns:a16="http://schemas.microsoft.com/office/drawing/2014/main" id="{78EB7971-3D4C-4867-B0C7-51B1BAE66EF6}"/>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29" name="直線コネクタ 728">
          <a:extLst>
            <a:ext uri="{FF2B5EF4-FFF2-40B4-BE49-F238E27FC236}">
              <a16:creationId xmlns:a16="http://schemas.microsoft.com/office/drawing/2014/main" id="{03C582AC-1780-4C9A-BAFE-49DAD7BF11F3}"/>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730" name="【消防施設】&#10;有形固定資産減価償却率最大値テキスト">
          <a:extLst>
            <a:ext uri="{FF2B5EF4-FFF2-40B4-BE49-F238E27FC236}">
              <a16:creationId xmlns:a16="http://schemas.microsoft.com/office/drawing/2014/main" id="{11D086D9-1E10-4EC6-8BFF-E82FFD5D34CD}"/>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731" name="直線コネクタ 730">
          <a:extLst>
            <a:ext uri="{FF2B5EF4-FFF2-40B4-BE49-F238E27FC236}">
              <a16:creationId xmlns:a16="http://schemas.microsoft.com/office/drawing/2014/main" id="{69A41F3E-D048-4AC0-8B5C-A15386782507}"/>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732" name="【消防施設】&#10;有形固定資産減価償却率平均値テキスト">
          <a:extLst>
            <a:ext uri="{FF2B5EF4-FFF2-40B4-BE49-F238E27FC236}">
              <a16:creationId xmlns:a16="http://schemas.microsoft.com/office/drawing/2014/main" id="{0F7DF172-CF91-4BA0-AA75-9399038D2A43}"/>
            </a:ext>
          </a:extLst>
        </xdr:cNvPr>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733" name="フローチャート: 判断 732">
          <a:extLst>
            <a:ext uri="{FF2B5EF4-FFF2-40B4-BE49-F238E27FC236}">
              <a16:creationId xmlns:a16="http://schemas.microsoft.com/office/drawing/2014/main" id="{A4B66E26-2923-4356-9E7B-946519E61542}"/>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734" name="フローチャート: 判断 733">
          <a:extLst>
            <a:ext uri="{FF2B5EF4-FFF2-40B4-BE49-F238E27FC236}">
              <a16:creationId xmlns:a16="http://schemas.microsoft.com/office/drawing/2014/main" id="{991B0D4A-5C79-4D37-A145-1F087CE0E93A}"/>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735" name="フローチャート: 判断 734">
          <a:extLst>
            <a:ext uri="{FF2B5EF4-FFF2-40B4-BE49-F238E27FC236}">
              <a16:creationId xmlns:a16="http://schemas.microsoft.com/office/drawing/2014/main" id="{32B89F32-3ACB-4D19-AF2B-4746E7398C35}"/>
            </a:ext>
          </a:extLst>
        </xdr:cNvPr>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736" name="フローチャート: 判断 735">
          <a:extLst>
            <a:ext uri="{FF2B5EF4-FFF2-40B4-BE49-F238E27FC236}">
              <a16:creationId xmlns:a16="http://schemas.microsoft.com/office/drawing/2014/main" id="{5E079E66-B36A-4558-A62F-5A0FB6EC836A}"/>
            </a:ext>
          </a:extLst>
        </xdr:cNvPr>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737" name="フローチャート: 判断 736">
          <a:extLst>
            <a:ext uri="{FF2B5EF4-FFF2-40B4-BE49-F238E27FC236}">
              <a16:creationId xmlns:a16="http://schemas.microsoft.com/office/drawing/2014/main" id="{9BE2645F-6D4B-40FA-845B-3E6CC5C104A1}"/>
            </a:ext>
          </a:extLst>
        </xdr:cNvPr>
        <xdr:cNvSpPr/>
      </xdr:nvSpPr>
      <xdr:spPr>
        <a:xfrm>
          <a:off x="127635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8" name="テキスト ボックス 737">
          <a:extLst>
            <a:ext uri="{FF2B5EF4-FFF2-40B4-BE49-F238E27FC236}">
              <a16:creationId xmlns:a16="http://schemas.microsoft.com/office/drawing/2014/main" id="{75C0C2EF-9073-4DD8-8DD2-9A19FDDC865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9" name="テキスト ボックス 738">
          <a:extLst>
            <a:ext uri="{FF2B5EF4-FFF2-40B4-BE49-F238E27FC236}">
              <a16:creationId xmlns:a16="http://schemas.microsoft.com/office/drawing/2014/main" id="{57871E75-47FC-4B91-ADBC-F3C3D0D0B9C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0" name="テキスト ボックス 739">
          <a:extLst>
            <a:ext uri="{FF2B5EF4-FFF2-40B4-BE49-F238E27FC236}">
              <a16:creationId xmlns:a16="http://schemas.microsoft.com/office/drawing/2014/main" id="{509F874F-0B5D-4EE6-8A97-4E7E925764A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1" name="テキスト ボックス 740">
          <a:extLst>
            <a:ext uri="{FF2B5EF4-FFF2-40B4-BE49-F238E27FC236}">
              <a16:creationId xmlns:a16="http://schemas.microsoft.com/office/drawing/2014/main" id="{BB6A1C06-CB6E-4EAD-AE2F-EDF60F79840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2" name="テキスト ボックス 741">
          <a:extLst>
            <a:ext uri="{FF2B5EF4-FFF2-40B4-BE49-F238E27FC236}">
              <a16:creationId xmlns:a16="http://schemas.microsoft.com/office/drawing/2014/main" id="{BF683D44-E729-43E3-8B3D-FBE37211226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151130</xdr:rowOff>
    </xdr:from>
    <xdr:to>
      <xdr:col>85</xdr:col>
      <xdr:colOff>177800</xdr:colOff>
      <xdr:row>85</xdr:row>
      <xdr:rowOff>81280</xdr:rowOff>
    </xdr:to>
    <xdr:sp macro="" textlink="">
      <xdr:nvSpPr>
        <xdr:cNvPr id="743" name="楕円 742">
          <a:extLst>
            <a:ext uri="{FF2B5EF4-FFF2-40B4-BE49-F238E27FC236}">
              <a16:creationId xmlns:a16="http://schemas.microsoft.com/office/drawing/2014/main" id="{31AA1430-2A06-43F7-ACDC-49141A6959EF}"/>
            </a:ext>
          </a:extLst>
        </xdr:cNvPr>
        <xdr:cNvSpPr/>
      </xdr:nvSpPr>
      <xdr:spPr>
        <a:xfrm>
          <a:off x="16268700" y="145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129557</xdr:rowOff>
    </xdr:from>
    <xdr:ext cx="405111" cy="259045"/>
    <xdr:sp macro="" textlink="">
      <xdr:nvSpPr>
        <xdr:cNvPr id="744" name="【消防施設】&#10;有形固定資産減価償却率該当値テキスト">
          <a:extLst>
            <a:ext uri="{FF2B5EF4-FFF2-40B4-BE49-F238E27FC236}">
              <a16:creationId xmlns:a16="http://schemas.microsoft.com/office/drawing/2014/main" id="{CF651E98-8799-4230-B5F7-CA2D2149F4B8}"/>
            </a:ext>
          </a:extLst>
        </xdr:cNvPr>
        <xdr:cNvSpPr txBox="1"/>
      </xdr:nvSpPr>
      <xdr:spPr>
        <a:xfrm>
          <a:off x="16357600" y="1453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154939</xdr:rowOff>
    </xdr:from>
    <xdr:to>
      <xdr:col>81</xdr:col>
      <xdr:colOff>101600</xdr:colOff>
      <xdr:row>83</xdr:row>
      <xdr:rowOff>85089</xdr:rowOff>
    </xdr:to>
    <xdr:sp macro="" textlink="">
      <xdr:nvSpPr>
        <xdr:cNvPr id="745" name="楕円 744">
          <a:extLst>
            <a:ext uri="{FF2B5EF4-FFF2-40B4-BE49-F238E27FC236}">
              <a16:creationId xmlns:a16="http://schemas.microsoft.com/office/drawing/2014/main" id="{88FD4582-04EA-4AB7-ADD8-0668B0A4A6BC}"/>
            </a:ext>
          </a:extLst>
        </xdr:cNvPr>
        <xdr:cNvSpPr/>
      </xdr:nvSpPr>
      <xdr:spPr>
        <a:xfrm>
          <a:off x="154305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34289</xdr:rowOff>
    </xdr:from>
    <xdr:to>
      <xdr:col>85</xdr:col>
      <xdr:colOff>127000</xdr:colOff>
      <xdr:row>85</xdr:row>
      <xdr:rowOff>30480</xdr:rowOff>
    </xdr:to>
    <xdr:cxnSp macro="">
      <xdr:nvCxnSpPr>
        <xdr:cNvPr id="746" name="直線コネクタ 745">
          <a:extLst>
            <a:ext uri="{FF2B5EF4-FFF2-40B4-BE49-F238E27FC236}">
              <a16:creationId xmlns:a16="http://schemas.microsoft.com/office/drawing/2014/main" id="{39EEE1C2-3533-489E-AE94-52C2B0347B37}"/>
            </a:ext>
          </a:extLst>
        </xdr:cNvPr>
        <xdr:cNvCxnSpPr/>
      </xdr:nvCxnSpPr>
      <xdr:spPr>
        <a:xfrm>
          <a:off x="15481300" y="14264639"/>
          <a:ext cx="838200" cy="3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154939</xdr:rowOff>
    </xdr:from>
    <xdr:to>
      <xdr:col>76</xdr:col>
      <xdr:colOff>165100</xdr:colOff>
      <xdr:row>83</xdr:row>
      <xdr:rowOff>85089</xdr:rowOff>
    </xdr:to>
    <xdr:sp macro="" textlink="">
      <xdr:nvSpPr>
        <xdr:cNvPr id="747" name="楕円 746">
          <a:extLst>
            <a:ext uri="{FF2B5EF4-FFF2-40B4-BE49-F238E27FC236}">
              <a16:creationId xmlns:a16="http://schemas.microsoft.com/office/drawing/2014/main" id="{FE82C783-8607-4970-A83C-C5F5397EE55C}"/>
            </a:ext>
          </a:extLst>
        </xdr:cNvPr>
        <xdr:cNvSpPr/>
      </xdr:nvSpPr>
      <xdr:spPr>
        <a:xfrm>
          <a:off x="145415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34289</xdr:rowOff>
    </xdr:from>
    <xdr:to>
      <xdr:col>81</xdr:col>
      <xdr:colOff>50800</xdr:colOff>
      <xdr:row>83</xdr:row>
      <xdr:rowOff>34289</xdr:rowOff>
    </xdr:to>
    <xdr:cxnSp macro="">
      <xdr:nvCxnSpPr>
        <xdr:cNvPr id="748" name="直線コネクタ 747">
          <a:extLst>
            <a:ext uri="{FF2B5EF4-FFF2-40B4-BE49-F238E27FC236}">
              <a16:creationId xmlns:a16="http://schemas.microsoft.com/office/drawing/2014/main" id="{972F6DF8-247F-4FD5-9BFA-187E71699D81}"/>
            </a:ext>
          </a:extLst>
        </xdr:cNvPr>
        <xdr:cNvCxnSpPr/>
      </xdr:nvCxnSpPr>
      <xdr:spPr>
        <a:xfrm>
          <a:off x="14592300" y="14264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126364</xdr:rowOff>
    </xdr:from>
    <xdr:to>
      <xdr:col>72</xdr:col>
      <xdr:colOff>38100</xdr:colOff>
      <xdr:row>83</xdr:row>
      <xdr:rowOff>56514</xdr:rowOff>
    </xdr:to>
    <xdr:sp macro="" textlink="">
      <xdr:nvSpPr>
        <xdr:cNvPr id="749" name="楕円 748">
          <a:extLst>
            <a:ext uri="{FF2B5EF4-FFF2-40B4-BE49-F238E27FC236}">
              <a16:creationId xmlns:a16="http://schemas.microsoft.com/office/drawing/2014/main" id="{4A60CDEA-163D-4552-95B9-71D6F970B91B}"/>
            </a:ext>
          </a:extLst>
        </xdr:cNvPr>
        <xdr:cNvSpPr/>
      </xdr:nvSpPr>
      <xdr:spPr>
        <a:xfrm>
          <a:off x="13652500" y="141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5714</xdr:rowOff>
    </xdr:from>
    <xdr:to>
      <xdr:col>76</xdr:col>
      <xdr:colOff>114300</xdr:colOff>
      <xdr:row>83</xdr:row>
      <xdr:rowOff>34289</xdr:rowOff>
    </xdr:to>
    <xdr:cxnSp macro="">
      <xdr:nvCxnSpPr>
        <xdr:cNvPr id="750" name="直線コネクタ 749">
          <a:extLst>
            <a:ext uri="{FF2B5EF4-FFF2-40B4-BE49-F238E27FC236}">
              <a16:creationId xmlns:a16="http://schemas.microsoft.com/office/drawing/2014/main" id="{8665CEAF-0644-4131-9CFA-843BFFAA4C61}"/>
            </a:ext>
          </a:extLst>
        </xdr:cNvPr>
        <xdr:cNvCxnSpPr/>
      </xdr:nvCxnSpPr>
      <xdr:spPr>
        <a:xfrm>
          <a:off x="13703300" y="1423606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99695</xdr:rowOff>
    </xdr:from>
    <xdr:to>
      <xdr:col>67</xdr:col>
      <xdr:colOff>101600</xdr:colOff>
      <xdr:row>83</xdr:row>
      <xdr:rowOff>29845</xdr:rowOff>
    </xdr:to>
    <xdr:sp macro="" textlink="">
      <xdr:nvSpPr>
        <xdr:cNvPr id="751" name="楕円 750">
          <a:extLst>
            <a:ext uri="{FF2B5EF4-FFF2-40B4-BE49-F238E27FC236}">
              <a16:creationId xmlns:a16="http://schemas.microsoft.com/office/drawing/2014/main" id="{2F7E5461-2462-4655-927C-9BF457AC955A}"/>
            </a:ext>
          </a:extLst>
        </xdr:cNvPr>
        <xdr:cNvSpPr/>
      </xdr:nvSpPr>
      <xdr:spPr>
        <a:xfrm>
          <a:off x="127635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150495</xdr:rowOff>
    </xdr:from>
    <xdr:to>
      <xdr:col>71</xdr:col>
      <xdr:colOff>177800</xdr:colOff>
      <xdr:row>83</xdr:row>
      <xdr:rowOff>5714</xdr:rowOff>
    </xdr:to>
    <xdr:cxnSp macro="">
      <xdr:nvCxnSpPr>
        <xdr:cNvPr id="752" name="直線コネクタ 751">
          <a:extLst>
            <a:ext uri="{FF2B5EF4-FFF2-40B4-BE49-F238E27FC236}">
              <a16:creationId xmlns:a16="http://schemas.microsoft.com/office/drawing/2014/main" id="{66FD87B3-66D9-4B9C-95C9-F1D1745B223F}"/>
            </a:ext>
          </a:extLst>
        </xdr:cNvPr>
        <xdr:cNvCxnSpPr/>
      </xdr:nvCxnSpPr>
      <xdr:spPr>
        <a:xfrm>
          <a:off x="12814300" y="14209395"/>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145432</xdr:rowOff>
    </xdr:from>
    <xdr:ext cx="405111" cy="259045"/>
    <xdr:sp macro="" textlink="">
      <xdr:nvSpPr>
        <xdr:cNvPr id="753" name="n_1aveValue【消防施設】&#10;有形固定資産減価償却率">
          <a:extLst>
            <a:ext uri="{FF2B5EF4-FFF2-40B4-BE49-F238E27FC236}">
              <a16:creationId xmlns:a16="http://schemas.microsoft.com/office/drawing/2014/main" id="{14EC4878-B512-4BB8-80BD-4227882CCEDD}"/>
            </a:ext>
          </a:extLst>
        </xdr:cNvPr>
        <xdr:cNvSpPr txBox="1"/>
      </xdr:nvSpPr>
      <xdr:spPr>
        <a:xfrm>
          <a:off x="152660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65422</xdr:rowOff>
    </xdr:from>
    <xdr:ext cx="405111" cy="259045"/>
    <xdr:sp macro="" textlink="">
      <xdr:nvSpPr>
        <xdr:cNvPr id="754" name="n_2aveValue【消防施設】&#10;有形固定資産減価償却率">
          <a:extLst>
            <a:ext uri="{FF2B5EF4-FFF2-40B4-BE49-F238E27FC236}">
              <a16:creationId xmlns:a16="http://schemas.microsoft.com/office/drawing/2014/main" id="{56378761-13E9-4F60-826C-CBE2E2D0CEE2}"/>
            </a:ext>
          </a:extLst>
        </xdr:cNvPr>
        <xdr:cNvSpPr txBox="1"/>
      </xdr:nvSpPr>
      <xdr:spPr>
        <a:xfrm>
          <a:off x="143897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755" name="n_3aveValue【消防施設】&#10;有形固定資産減価償却率">
          <a:extLst>
            <a:ext uri="{FF2B5EF4-FFF2-40B4-BE49-F238E27FC236}">
              <a16:creationId xmlns:a16="http://schemas.microsoft.com/office/drawing/2014/main" id="{FFDFBCF8-E4B9-43FC-ADAB-23A2C41B40FD}"/>
            </a:ext>
          </a:extLst>
        </xdr:cNvPr>
        <xdr:cNvSpPr txBox="1"/>
      </xdr:nvSpPr>
      <xdr:spPr>
        <a:xfrm>
          <a:off x="13500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101616</xdr:rowOff>
    </xdr:from>
    <xdr:ext cx="405111" cy="259045"/>
    <xdr:sp macro="" textlink="">
      <xdr:nvSpPr>
        <xdr:cNvPr id="756" name="n_4aveValue【消防施設】&#10;有形固定資産減価償却率">
          <a:extLst>
            <a:ext uri="{FF2B5EF4-FFF2-40B4-BE49-F238E27FC236}">
              <a16:creationId xmlns:a16="http://schemas.microsoft.com/office/drawing/2014/main" id="{2E058A89-5F2D-4FBF-9792-8E88FE7CE0A8}"/>
            </a:ext>
          </a:extLst>
        </xdr:cNvPr>
        <xdr:cNvSpPr txBox="1"/>
      </xdr:nvSpPr>
      <xdr:spPr>
        <a:xfrm>
          <a:off x="12611744"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76216</xdr:rowOff>
    </xdr:from>
    <xdr:ext cx="405111" cy="259045"/>
    <xdr:sp macro="" textlink="">
      <xdr:nvSpPr>
        <xdr:cNvPr id="757" name="n_1mainValue【消防施設】&#10;有形固定資産減価償却率">
          <a:extLst>
            <a:ext uri="{FF2B5EF4-FFF2-40B4-BE49-F238E27FC236}">
              <a16:creationId xmlns:a16="http://schemas.microsoft.com/office/drawing/2014/main" id="{AAAD1A80-6E37-472A-B139-11AAA47AC5C6}"/>
            </a:ext>
          </a:extLst>
        </xdr:cNvPr>
        <xdr:cNvSpPr txBox="1"/>
      </xdr:nvSpPr>
      <xdr:spPr>
        <a:xfrm>
          <a:off x="152660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76216</xdr:rowOff>
    </xdr:from>
    <xdr:ext cx="405111" cy="259045"/>
    <xdr:sp macro="" textlink="">
      <xdr:nvSpPr>
        <xdr:cNvPr id="758" name="n_2mainValue【消防施設】&#10;有形固定資産減価償却率">
          <a:extLst>
            <a:ext uri="{FF2B5EF4-FFF2-40B4-BE49-F238E27FC236}">
              <a16:creationId xmlns:a16="http://schemas.microsoft.com/office/drawing/2014/main" id="{5AAC741F-D473-483E-B313-2E93C78F988B}"/>
            </a:ext>
          </a:extLst>
        </xdr:cNvPr>
        <xdr:cNvSpPr txBox="1"/>
      </xdr:nvSpPr>
      <xdr:spPr>
        <a:xfrm>
          <a:off x="143897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47641</xdr:rowOff>
    </xdr:from>
    <xdr:ext cx="405111" cy="259045"/>
    <xdr:sp macro="" textlink="">
      <xdr:nvSpPr>
        <xdr:cNvPr id="759" name="n_3mainValue【消防施設】&#10;有形固定資産減価償却率">
          <a:extLst>
            <a:ext uri="{FF2B5EF4-FFF2-40B4-BE49-F238E27FC236}">
              <a16:creationId xmlns:a16="http://schemas.microsoft.com/office/drawing/2014/main" id="{78C1EC13-FE64-48C9-A7BD-62AD9E24D65A}"/>
            </a:ext>
          </a:extLst>
        </xdr:cNvPr>
        <xdr:cNvSpPr txBox="1"/>
      </xdr:nvSpPr>
      <xdr:spPr>
        <a:xfrm>
          <a:off x="13500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20972</xdr:rowOff>
    </xdr:from>
    <xdr:ext cx="405111" cy="259045"/>
    <xdr:sp macro="" textlink="">
      <xdr:nvSpPr>
        <xdr:cNvPr id="760" name="n_4mainValue【消防施設】&#10;有形固定資産減価償却率">
          <a:extLst>
            <a:ext uri="{FF2B5EF4-FFF2-40B4-BE49-F238E27FC236}">
              <a16:creationId xmlns:a16="http://schemas.microsoft.com/office/drawing/2014/main" id="{17DDE415-42C2-4EB3-A4AD-047886783A54}"/>
            </a:ext>
          </a:extLst>
        </xdr:cNvPr>
        <xdr:cNvSpPr txBox="1"/>
      </xdr:nvSpPr>
      <xdr:spPr>
        <a:xfrm>
          <a:off x="12611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1" name="正方形/長方形 760">
          <a:extLst>
            <a:ext uri="{FF2B5EF4-FFF2-40B4-BE49-F238E27FC236}">
              <a16:creationId xmlns:a16="http://schemas.microsoft.com/office/drawing/2014/main" id="{990E5D80-FF18-46AA-9659-FB3F2A8C6CF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2" name="正方形/長方形 761">
          <a:extLst>
            <a:ext uri="{FF2B5EF4-FFF2-40B4-BE49-F238E27FC236}">
              <a16:creationId xmlns:a16="http://schemas.microsoft.com/office/drawing/2014/main" id="{3EEEB4EA-7E84-4987-842D-1923B48B7D7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3" name="正方形/長方形 762">
          <a:extLst>
            <a:ext uri="{FF2B5EF4-FFF2-40B4-BE49-F238E27FC236}">
              <a16:creationId xmlns:a16="http://schemas.microsoft.com/office/drawing/2014/main" id="{81144D0E-842D-4E58-AC44-DD194ED5F3F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4" name="正方形/長方形 763">
          <a:extLst>
            <a:ext uri="{FF2B5EF4-FFF2-40B4-BE49-F238E27FC236}">
              <a16:creationId xmlns:a16="http://schemas.microsoft.com/office/drawing/2014/main" id="{0435BC27-E96B-4861-A310-DB180374672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5" name="正方形/長方形 764">
          <a:extLst>
            <a:ext uri="{FF2B5EF4-FFF2-40B4-BE49-F238E27FC236}">
              <a16:creationId xmlns:a16="http://schemas.microsoft.com/office/drawing/2014/main" id="{34F65786-328D-42F6-8428-A30FC4097AB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6" name="正方形/長方形 765">
          <a:extLst>
            <a:ext uri="{FF2B5EF4-FFF2-40B4-BE49-F238E27FC236}">
              <a16:creationId xmlns:a16="http://schemas.microsoft.com/office/drawing/2014/main" id="{EAA58579-CA1F-4B64-9522-CE6F86B18A6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7" name="正方形/長方形 766">
          <a:extLst>
            <a:ext uri="{FF2B5EF4-FFF2-40B4-BE49-F238E27FC236}">
              <a16:creationId xmlns:a16="http://schemas.microsoft.com/office/drawing/2014/main" id="{2CFA8433-AD9F-447E-A5D8-F12F4D746CD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8" name="正方形/長方形 767">
          <a:extLst>
            <a:ext uri="{FF2B5EF4-FFF2-40B4-BE49-F238E27FC236}">
              <a16:creationId xmlns:a16="http://schemas.microsoft.com/office/drawing/2014/main" id="{BADC2AA7-9E81-4C5E-9854-F3D1F1B7ED1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9" name="テキスト ボックス 768">
          <a:extLst>
            <a:ext uri="{FF2B5EF4-FFF2-40B4-BE49-F238E27FC236}">
              <a16:creationId xmlns:a16="http://schemas.microsoft.com/office/drawing/2014/main" id="{3BD774F2-CDFF-4B8D-A5A7-8A4EA493105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0" name="直線コネクタ 769">
          <a:extLst>
            <a:ext uri="{FF2B5EF4-FFF2-40B4-BE49-F238E27FC236}">
              <a16:creationId xmlns:a16="http://schemas.microsoft.com/office/drawing/2014/main" id="{C2154F8B-97B1-421A-B03B-AD14390B76C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71" name="直線コネクタ 770">
          <a:extLst>
            <a:ext uri="{FF2B5EF4-FFF2-40B4-BE49-F238E27FC236}">
              <a16:creationId xmlns:a16="http://schemas.microsoft.com/office/drawing/2014/main" id="{92FB1D9C-0572-40FC-B373-BBF7E80BE28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72" name="テキスト ボックス 771">
          <a:extLst>
            <a:ext uri="{FF2B5EF4-FFF2-40B4-BE49-F238E27FC236}">
              <a16:creationId xmlns:a16="http://schemas.microsoft.com/office/drawing/2014/main" id="{F5621FAE-468A-4008-9253-538222F7402F}"/>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73" name="直線コネクタ 772">
          <a:extLst>
            <a:ext uri="{FF2B5EF4-FFF2-40B4-BE49-F238E27FC236}">
              <a16:creationId xmlns:a16="http://schemas.microsoft.com/office/drawing/2014/main" id="{D3951131-3356-42A1-AB19-EF5B1730B8DD}"/>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74" name="テキスト ボックス 773">
          <a:extLst>
            <a:ext uri="{FF2B5EF4-FFF2-40B4-BE49-F238E27FC236}">
              <a16:creationId xmlns:a16="http://schemas.microsoft.com/office/drawing/2014/main" id="{228B4358-57D2-4F91-AEA0-A0D141BEEFF3}"/>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75" name="直線コネクタ 774">
          <a:extLst>
            <a:ext uri="{FF2B5EF4-FFF2-40B4-BE49-F238E27FC236}">
              <a16:creationId xmlns:a16="http://schemas.microsoft.com/office/drawing/2014/main" id="{3693F3B6-6D61-4D68-A182-AD8970A72F8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76" name="テキスト ボックス 775">
          <a:extLst>
            <a:ext uri="{FF2B5EF4-FFF2-40B4-BE49-F238E27FC236}">
              <a16:creationId xmlns:a16="http://schemas.microsoft.com/office/drawing/2014/main" id="{4A5DF083-D4BC-4D7B-A740-33CDB5D41772}"/>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77" name="直線コネクタ 776">
          <a:extLst>
            <a:ext uri="{FF2B5EF4-FFF2-40B4-BE49-F238E27FC236}">
              <a16:creationId xmlns:a16="http://schemas.microsoft.com/office/drawing/2014/main" id="{72942111-DAB1-4B51-A3A0-BDFBA2EE0B1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78" name="テキスト ボックス 777">
          <a:extLst>
            <a:ext uri="{FF2B5EF4-FFF2-40B4-BE49-F238E27FC236}">
              <a16:creationId xmlns:a16="http://schemas.microsoft.com/office/drawing/2014/main" id="{3823612C-A569-44CB-8134-5D178550ADC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9" name="直線コネクタ 778">
          <a:extLst>
            <a:ext uri="{FF2B5EF4-FFF2-40B4-BE49-F238E27FC236}">
              <a16:creationId xmlns:a16="http://schemas.microsoft.com/office/drawing/2014/main" id="{C52D5CBD-A0A3-4CAC-8BB5-ED4658E8E76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0" name="テキスト ボックス 779">
          <a:extLst>
            <a:ext uri="{FF2B5EF4-FFF2-40B4-BE49-F238E27FC236}">
              <a16:creationId xmlns:a16="http://schemas.microsoft.com/office/drawing/2014/main" id="{1F3ECC87-7BC4-4028-A9F6-78E23045397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1" name="【消防施設】&#10;一人当たり面積グラフ枠">
          <a:extLst>
            <a:ext uri="{FF2B5EF4-FFF2-40B4-BE49-F238E27FC236}">
              <a16:creationId xmlns:a16="http://schemas.microsoft.com/office/drawing/2014/main" id="{8B8BE1B1-256F-492B-A73E-76A216E5D15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782" name="直線コネクタ 781">
          <a:extLst>
            <a:ext uri="{FF2B5EF4-FFF2-40B4-BE49-F238E27FC236}">
              <a16:creationId xmlns:a16="http://schemas.microsoft.com/office/drawing/2014/main" id="{19C28EE0-C9CE-468C-B348-21A17F815FE1}"/>
            </a:ext>
          </a:extLst>
        </xdr:cNvPr>
        <xdr:cNvCxnSpPr/>
      </xdr:nvCxnSpPr>
      <xdr:spPr>
        <a:xfrm flipV="1">
          <a:off x="22160864" y="1353693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83" name="【消防施設】&#10;一人当たり面積最小値テキスト">
          <a:extLst>
            <a:ext uri="{FF2B5EF4-FFF2-40B4-BE49-F238E27FC236}">
              <a16:creationId xmlns:a16="http://schemas.microsoft.com/office/drawing/2014/main" id="{2F0B08C1-8647-4591-A86E-53BD279BBE7F}"/>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84" name="直線コネクタ 783">
          <a:extLst>
            <a:ext uri="{FF2B5EF4-FFF2-40B4-BE49-F238E27FC236}">
              <a16:creationId xmlns:a16="http://schemas.microsoft.com/office/drawing/2014/main" id="{D63BC75E-88C3-4039-B734-505DC3823284}"/>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785" name="【消防施設】&#10;一人当たり面積最大値テキスト">
          <a:extLst>
            <a:ext uri="{FF2B5EF4-FFF2-40B4-BE49-F238E27FC236}">
              <a16:creationId xmlns:a16="http://schemas.microsoft.com/office/drawing/2014/main" id="{C4AF3F99-89FF-420B-BE4D-E56E0FBEE8CC}"/>
            </a:ext>
          </a:extLst>
        </xdr:cNvPr>
        <xdr:cNvSpPr txBox="1"/>
      </xdr:nvSpPr>
      <xdr:spPr>
        <a:xfrm>
          <a:off x="2219960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786" name="直線コネクタ 785">
          <a:extLst>
            <a:ext uri="{FF2B5EF4-FFF2-40B4-BE49-F238E27FC236}">
              <a16:creationId xmlns:a16="http://schemas.microsoft.com/office/drawing/2014/main" id="{96766C79-45A8-4366-B191-9B24ADA9CAC8}"/>
            </a:ext>
          </a:extLst>
        </xdr:cNvPr>
        <xdr:cNvCxnSpPr/>
      </xdr:nvCxnSpPr>
      <xdr:spPr>
        <a:xfrm>
          <a:off x="22072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154195</xdr:rowOff>
    </xdr:from>
    <xdr:ext cx="469744" cy="259045"/>
    <xdr:sp macro="" textlink="">
      <xdr:nvSpPr>
        <xdr:cNvPr id="787" name="【消防施設】&#10;一人当たり面積平均値テキスト">
          <a:extLst>
            <a:ext uri="{FF2B5EF4-FFF2-40B4-BE49-F238E27FC236}">
              <a16:creationId xmlns:a16="http://schemas.microsoft.com/office/drawing/2014/main" id="{A20DBE53-2286-41F3-8D31-E0AC39F98ECD}"/>
            </a:ext>
          </a:extLst>
        </xdr:cNvPr>
        <xdr:cNvSpPr txBox="1"/>
      </xdr:nvSpPr>
      <xdr:spPr>
        <a:xfrm>
          <a:off x="22199600" y="1421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788" name="フローチャート: 判断 787">
          <a:extLst>
            <a:ext uri="{FF2B5EF4-FFF2-40B4-BE49-F238E27FC236}">
              <a16:creationId xmlns:a16="http://schemas.microsoft.com/office/drawing/2014/main" id="{324E828C-1AE3-4428-8BA7-CBD72A4EFC6D}"/>
            </a:ext>
          </a:extLst>
        </xdr:cNvPr>
        <xdr:cNvSpPr/>
      </xdr:nvSpPr>
      <xdr:spPr>
        <a:xfrm>
          <a:off x="22110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789" name="フローチャート: 判断 788">
          <a:extLst>
            <a:ext uri="{FF2B5EF4-FFF2-40B4-BE49-F238E27FC236}">
              <a16:creationId xmlns:a16="http://schemas.microsoft.com/office/drawing/2014/main" id="{D0D5B2C8-8E04-41E4-8038-DF3BEA9AA77F}"/>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790" name="フローチャート: 判断 789">
          <a:extLst>
            <a:ext uri="{FF2B5EF4-FFF2-40B4-BE49-F238E27FC236}">
              <a16:creationId xmlns:a16="http://schemas.microsoft.com/office/drawing/2014/main" id="{88EF325C-FF8F-49F6-A7F9-3B37736B3E58}"/>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791" name="フローチャート: 判断 790">
          <a:extLst>
            <a:ext uri="{FF2B5EF4-FFF2-40B4-BE49-F238E27FC236}">
              <a16:creationId xmlns:a16="http://schemas.microsoft.com/office/drawing/2014/main" id="{40328C38-A8E8-4683-99B2-B3B5E28CA425}"/>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792" name="フローチャート: 判断 791">
          <a:extLst>
            <a:ext uri="{FF2B5EF4-FFF2-40B4-BE49-F238E27FC236}">
              <a16:creationId xmlns:a16="http://schemas.microsoft.com/office/drawing/2014/main" id="{0034FDDD-711E-48E4-B411-CBF1D72C9D67}"/>
            </a:ext>
          </a:extLst>
        </xdr:cNvPr>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3" name="テキスト ボックス 792">
          <a:extLst>
            <a:ext uri="{FF2B5EF4-FFF2-40B4-BE49-F238E27FC236}">
              <a16:creationId xmlns:a16="http://schemas.microsoft.com/office/drawing/2014/main" id="{F9D91046-0476-4FE8-8EBD-6FE9C7D7A94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4" name="テキスト ボックス 793">
          <a:extLst>
            <a:ext uri="{FF2B5EF4-FFF2-40B4-BE49-F238E27FC236}">
              <a16:creationId xmlns:a16="http://schemas.microsoft.com/office/drawing/2014/main" id="{70D03B9F-FE56-4B44-A26E-0E7A9679DCE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5" name="テキスト ボックス 794">
          <a:extLst>
            <a:ext uri="{FF2B5EF4-FFF2-40B4-BE49-F238E27FC236}">
              <a16:creationId xmlns:a16="http://schemas.microsoft.com/office/drawing/2014/main" id="{8DE4EE52-6EBA-4A24-B441-468F0F11CBA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6" name="テキスト ボックス 795">
          <a:extLst>
            <a:ext uri="{FF2B5EF4-FFF2-40B4-BE49-F238E27FC236}">
              <a16:creationId xmlns:a16="http://schemas.microsoft.com/office/drawing/2014/main" id="{9883B47D-C0D5-455F-80F8-F9B87595DE4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7" name="テキスト ボックス 796">
          <a:extLst>
            <a:ext uri="{FF2B5EF4-FFF2-40B4-BE49-F238E27FC236}">
              <a16:creationId xmlns:a16="http://schemas.microsoft.com/office/drawing/2014/main" id="{168735BD-D7DF-4316-AAF8-1CE23B22ABA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99313</xdr:rowOff>
    </xdr:from>
    <xdr:to>
      <xdr:col>116</xdr:col>
      <xdr:colOff>114300</xdr:colOff>
      <xdr:row>85</xdr:row>
      <xdr:rowOff>29463</xdr:rowOff>
    </xdr:to>
    <xdr:sp macro="" textlink="">
      <xdr:nvSpPr>
        <xdr:cNvPr id="798" name="楕円 797">
          <a:extLst>
            <a:ext uri="{FF2B5EF4-FFF2-40B4-BE49-F238E27FC236}">
              <a16:creationId xmlns:a16="http://schemas.microsoft.com/office/drawing/2014/main" id="{3AEB3F62-ABCA-4267-BA18-78974A65D704}"/>
            </a:ext>
          </a:extLst>
        </xdr:cNvPr>
        <xdr:cNvSpPr/>
      </xdr:nvSpPr>
      <xdr:spPr>
        <a:xfrm>
          <a:off x="22110700" y="1450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77740</xdr:rowOff>
    </xdr:from>
    <xdr:ext cx="469744" cy="259045"/>
    <xdr:sp macro="" textlink="">
      <xdr:nvSpPr>
        <xdr:cNvPr id="799" name="【消防施設】&#10;一人当たり面積該当値テキスト">
          <a:extLst>
            <a:ext uri="{FF2B5EF4-FFF2-40B4-BE49-F238E27FC236}">
              <a16:creationId xmlns:a16="http://schemas.microsoft.com/office/drawing/2014/main" id="{4CBA1B4A-BA5B-4531-BC6E-B0F0367E3925}"/>
            </a:ext>
          </a:extLst>
        </xdr:cNvPr>
        <xdr:cNvSpPr txBox="1"/>
      </xdr:nvSpPr>
      <xdr:spPr>
        <a:xfrm>
          <a:off x="22199600" y="1447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106172</xdr:rowOff>
    </xdr:from>
    <xdr:to>
      <xdr:col>112</xdr:col>
      <xdr:colOff>38100</xdr:colOff>
      <xdr:row>85</xdr:row>
      <xdr:rowOff>36322</xdr:rowOff>
    </xdr:to>
    <xdr:sp macro="" textlink="">
      <xdr:nvSpPr>
        <xdr:cNvPr id="800" name="楕円 799">
          <a:extLst>
            <a:ext uri="{FF2B5EF4-FFF2-40B4-BE49-F238E27FC236}">
              <a16:creationId xmlns:a16="http://schemas.microsoft.com/office/drawing/2014/main" id="{1DAC1E37-7CFA-4554-820B-E479FCB738B3}"/>
            </a:ext>
          </a:extLst>
        </xdr:cNvPr>
        <xdr:cNvSpPr/>
      </xdr:nvSpPr>
      <xdr:spPr>
        <a:xfrm>
          <a:off x="21272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150113</xdr:rowOff>
    </xdr:from>
    <xdr:to>
      <xdr:col>116</xdr:col>
      <xdr:colOff>63500</xdr:colOff>
      <xdr:row>84</xdr:row>
      <xdr:rowOff>156972</xdr:rowOff>
    </xdr:to>
    <xdr:cxnSp macro="">
      <xdr:nvCxnSpPr>
        <xdr:cNvPr id="801" name="直線コネクタ 800">
          <a:extLst>
            <a:ext uri="{FF2B5EF4-FFF2-40B4-BE49-F238E27FC236}">
              <a16:creationId xmlns:a16="http://schemas.microsoft.com/office/drawing/2014/main" id="{752D0D1F-5AEC-477F-A767-0D3911D2FCCF}"/>
            </a:ext>
          </a:extLst>
        </xdr:cNvPr>
        <xdr:cNvCxnSpPr/>
      </xdr:nvCxnSpPr>
      <xdr:spPr>
        <a:xfrm flipV="1">
          <a:off x="21323300" y="14551913"/>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113030</xdr:rowOff>
    </xdr:from>
    <xdr:to>
      <xdr:col>107</xdr:col>
      <xdr:colOff>101600</xdr:colOff>
      <xdr:row>85</xdr:row>
      <xdr:rowOff>43180</xdr:rowOff>
    </xdr:to>
    <xdr:sp macro="" textlink="">
      <xdr:nvSpPr>
        <xdr:cNvPr id="802" name="楕円 801">
          <a:extLst>
            <a:ext uri="{FF2B5EF4-FFF2-40B4-BE49-F238E27FC236}">
              <a16:creationId xmlns:a16="http://schemas.microsoft.com/office/drawing/2014/main" id="{3B92F80D-FACD-453A-BF50-B86950B8EE33}"/>
            </a:ext>
          </a:extLst>
        </xdr:cNvPr>
        <xdr:cNvSpPr/>
      </xdr:nvSpPr>
      <xdr:spPr>
        <a:xfrm>
          <a:off x="20383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156972</xdr:rowOff>
    </xdr:from>
    <xdr:to>
      <xdr:col>111</xdr:col>
      <xdr:colOff>177800</xdr:colOff>
      <xdr:row>84</xdr:row>
      <xdr:rowOff>163830</xdr:rowOff>
    </xdr:to>
    <xdr:cxnSp macro="">
      <xdr:nvCxnSpPr>
        <xdr:cNvPr id="803" name="直線コネクタ 802">
          <a:extLst>
            <a:ext uri="{FF2B5EF4-FFF2-40B4-BE49-F238E27FC236}">
              <a16:creationId xmlns:a16="http://schemas.microsoft.com/office/drawing/2014/main" id="{071F7DEB-89A7-4B94-AE4B-1C412655ED03}"/>
            </a:ext>
          </a:extLst>
        </xdr:cNvPr>
        <xdr:cNvCxnSpPr/>
      </xdr:nvCxnSpPr>
      <xdr:spPr>
        <a:xfrm flipV="1">
          <a:off x="20434300" y="1455877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117602</xdr:rowOff>
    </xdr:from>
    <xdr:to>
      <xdr:col>102</xdr:col>
      <xdr:colOff>165100</xdr:colOff>
      <xdr:row>85</xdr:row>
      <xdr:rowOff>47752</xdr:rowOff>
    </xdr:to>
    <xdr:sp macro="" textlink="">
      <xdr:nvSpPr>
        <xdr:cNvPr id="804" name="楕円 803">
          <a:extLst>
            <a:ext uri="{FF2B5EF4-FFF2-40B4-BE49-F238E27FC236}">
              <a16:creationId xmlns:a16="http://schemas.microsoft.com/office/drawing/2014/main" id="{D9E0C6A7-3F1A-4C92-B7E3-5671D26439A5}"/>
            </a:ext>
          </a:extLst>
        </xdr:cNvPr>
        <xdr:cNvSpPr/>
      </xdr:nvSpPr>
      <xdr:spPr>
        <a:xfrm>
          <a:off x="19494500" y="1451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163830</xdr:rowOff>
    </xdr:from>
    <xdr:to>
      <xdr:col>107</xdr:col>
      <xdr:colOff>50800</xdr:colOff>
      <xdr:row>84</xdr:row>
      <xdr:rowOff>168402</xdr:rowOff>
    </xdr:to>
    <xdr:cxnSp macro="">
      <xdr:nvCxnSpPr>
        <xdr:cNvPr id="805" name="直線コネクタ 804">
          <a:extLst>
            <a:ext uri="{FF2B5EF4-FFF2-40B4-BE49-F238E27FC236}">
              <a16:creationId xmlns:a16="http://schemas.microsoft.com/office/drawing/2014/main" id="{380065DE-D578-483A-9068-0537CE15A02B}"/>
            </a:ext>
          </a:extLst>
        </xdr:cNvPr>
        <xdr:cNvCxnSpPr/>
      </xdr:nvCxnSpPr>
      <xdr:spPr>
        <a:xfrm flipV="1">
          <a:off x="19545300" y="1456563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124461</xdr:rowOff>
    </xdr:from>
    <xdr:to>
      <xdr:col>98</xdr:col>
      <xdr:colOff>38100</xdr:colOff>
      <xdr:row>85</xdr:row>
      <xdr:rowOff>54611</xdr:rowOff>
    </xdr:to>
    <xdr:sp macro="" textlink="">
      <xdr:nvSpPr>
        <xdr:cNvPr id="806" name="楕円 805">
          <a:extLst>
            <a:ext uri="{FF2B5EF4-FFF2-40B4-BE49-F238E27FC236}">
              <a16:creationId xmlns:a16="http://schemas.microsoft.com/office/drawing/2014/main" id="{98182083-1C6A-485E-9B64-CE7791522CE1}"/>
            </a:ext>
          </a:extLst>
        </xdr:cNvPr>
        <xdr:cNvSpPr/>
      </xdr:nvSpPr>
      <xdr:spPr>
        <a:xfrm>
          <a:off x="18605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168402</xdr:rowOff>
    </xdr:from>
    <xdr:to>
      <xdr:col>102</xdr:col>
      <xdr:colOff>114300</xdr:colOff>
      <xdr:row>85</xdr:row>
      <xdr:rowOff>3811</xdr:rowOff>
    </xdr:to>
    <xdr:cxnSp macro="">
      <xdr:nvCxnSpPr>
        <xdr:cNvPr id="807" name="直線コネクタ 806">
          <a:extLst>
            <a:ext uri="{FF2B5EF4-FFF2-40B4-BE49-F238E27FC236}">
              <a16:creationId xmlns:a16="http://schemas.microsoft.com/office/drawing/2014/main" id="{91799AFD-AA29-493B-B7E8-7F506A033599}"/>
            </a:ext>
          </a:extLst>
        </xdr:cNvPr>
        <xdr:cNvCxnSpPr/>
      </xdr:nvCxnSpPr>
      <xdr:spPr>
        <a:xfrm flipV="1">
          <a:off x="18656300" y="14570202"/>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98569</xdr:rowOff>
    </xdr:from>
    <xdr:ext cx="469744" cy="259045"/>
    <xdr:sp macro="" textlink="">
      <xdr:nvSpPr>
        <xdr:cNvPr id="808" name="n_1aveValue【消防施設】&#10;一人当たり面積">
          <a:extLst>
            <a:ext uri="{FF2B5EF4-FFF2-40B4-BE49-F238E27FC236}">
              <a16:creationId xmlns:a16="http://schemas.microsoft.com/office/drawing/2014/main" id="{3DF46F41-77AF-4E2C-B33F-8FC6634F4FAD}"/>
            </a:ext>
          </a:extLst>
        </xdr:cNvPr>
        <xdr:cNvSpPr txBox="1"/>
      </xdr:nvSpPr>
      <xdr:spPr>
        <a:xfrm>
          <a:off x="21075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809" name="n_2aveValue【消防施設】&#10;一人当たり面積">
          <a:extLst>
            <a:ext uri="{FF2B5EF4-FFF2-40B4-BE49-F238E27FC236}">
              <a16:creationId xmlns:a16="http://schemas.microsoft.com/office/drawing/2014/main" id="{1C5A8592-BC45-4878-86B1-9C69F845F3AE}"/>
            </a:ext>
          </a:extLst>
        </xdr:cNvPr>
        <xdr:cNvSpPr txBox="1"/>
      </xdr:nvSpPr>
      <xdr:spPr>
        <a:xfrm>
          <a:off x="20199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810" name="n_3aveValue【消防施設】&#10;一人当たり面積">
          <a:extLst>
            <a:ext uri="{FF2B5EF4-FFF2-40B4-BE49-F238E27FC236}">
              <a16:creationId xmlns:a16="http://schemas.microsoft.com/office/drawing/2014/main" id="{EB9E6074-43ED-40B2-A4B2-263B048B8C51}"/>
            </a:ext>
          </a:extLst>
        </xdr:cNvPr>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116857</xdr:rowOff>
    </xdr:from>
    <xdr:ext cx="469744" cy="259045"/>
    <xdr:sp macro="" textlink="">
      <xdr:nvSpPr>
        <xdr:cNvPr id="811" name="n_4aveValue【消防施設】&#10;一人当たり面積">
          <a:extLst>
            <a:ext uri="{FF2B5EF4-FFF2-40B4-BE49-F238E27FC236}">
              <a16:creationId xmlns:a16="http://schemas.microsoft.com/office/drawing/2014/main" id="{5D7C111D-7DB2-4E81-8AA4-464582C43733}"/>
            </a:ext>
          </a:extLst>
        </xdr:cNvPr>
        <xdr:cNvSpPr txBox="1"/>
      </xdr:nvSpPr>
      <xdr:spPr>
        <a:xfrm>
          <a:off x="18421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27449</xdr:rowOff>
    </xdr:from>
    <xdr:ext cx="469744" cy="259045"/>
    <xdr:sp macro="" textlink="">
      <xdr:nvSpPr>
        <xdr:cNvPr id="812" name="n_1mainValue【消防施設】&#10;一人当たり面積">
          <a:extLst>
            <a:ext uri="{FF2B5EF4-FFF2-40B4-BE49-F238E27FC236}">
              <a16:creationId xmlns:a16="http://schemas.microsoft.com/office/drawing/2014/main" id="{1AD5F05B-3C04-4538-973A-377C8EB0F16D}"/>
            </a:ext>
          </a:extLst>
        </xdr:cNvPr>
        <xdr:cNvSpPr txBox="1"/>
      </xdr:nvSpPr>
      <xdr:spPr>
        <a:xfrm>
          <a:off x="210757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34307</xdr:rowOff>
    </xdr:from>
    <xdr:ext cx="469744" cy="259045"/>
    <xdr:sp macro="" textlink="">
      <xdr:nvSpPr>
        <xdr:cNvPr id="813" name="n_2mainValue【消防施設】&#10;一人当たり面積">
          <a:extLst>
            <a:ext uri="{FF2B5EF4-FFF2-40B4-BE49-F238E27FC236}">
              <a16:creationId xmlns:a16="http://schemas.microsoft.com/office/drawing/2014/main" id="{D6CE6623-9238-43F6-BFFE-21ABF8D775BA}"/>
            </a:ext>
          </a:extLst>
        </xdr:cNvPr>
        <xdr:cNvSpPr txBox="1"/>
      </xdr:nvSpPr>
      <xdr:spPr>
        <a:xfrm>
          <a:off x="2019942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38879</xdr:rowOff>
    </xdr:from>
    <xdr:ext cx="469744" cy="259045"/>
    <xdr:sp macro="" textlink="">
      <xdr:nvSpPr>
        <xdr:cNvPr id="814" name="n_3mainValue【消防施設】&#10;一人当たり面積">
          <a:extLst>
            <a:ext uri="{FF2B5EF4-FFF2-40B4-BE49-F238E27FC236}">
              <a16:creationId xmlns:a16="http://schemas.microsoft.com/office/drawing/2014/main" id="{6DBAA34D-B865-4237-8371-23B8B49518E1}"/>
            </a:ext>
          </a:extLst>
        </xdr:cNvPr>
        <xdr:cNvSpPr txBox="1"/>
      </xdr:nvSpPr>
      <xdr:spPr>
        <a:xfrm>
          <a:off x="19310427" y="1461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45738</xdr:rowOff>
    </xdr:from>
    <xdr:ext cx="469744" cy="259045"/>
    <xdr:sp macro="" textlink="">
      <xdr:nvSpPr>
        <xdr:cNvPr id="815" name="n_4mainValue【消防施設】&#10;一人当たり面積">
          <a:extLst>
            <a:ext uri="{FF2B5EF4-FFF2-40B4-BE49-F238E27FC236}">
              <a16:creationId xmlns:a16="http://schemas.microsoft.com/office/drawing/2014/main" id="{F0004529-0655-4DAA-9650-2BE6793D4F23}"/>
            </a:ext>
          </a:extLst>
        </xdr:cNvPr>
        <xdr:cNvSpPr txBox="1"/>
      </xdr:nvSpPr>
      <xdr:spPr>
        <a:xfrm>
          <a:off x="18421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6" name="正方形/長方形 815">
          <a:extLst>
            <a:ext uri="{FF2B5EF4-FFF2-40B4-BE49-F238E27FC236}">
              <a16:creationId xmlns:a16="http://schemas.microsoft.com/office/drawing/2014/main" id="{DA2B81A2-921F-4760-97CE-B46BFC573FC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7" name="正方形/長方形 816">
          <a:extLst>
            <a:ext uri="{FF2B5EF4-FFF2-40B4-BE49-F238E27FC236}">
              <a16:creationId xmlns:a16="http://schemas.microsoft.com/office/drawing/2014/main" id="{611AE4EB-560B-480E-A179-348B309A89D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8" name="正方形/長方形 817">
          <a:extLst>
            <a:ext uri="{FF2B5EF4-FFF2-40B4-BE49-F238E27FC236}">
              <a16:creationId xmlns:a16="http://schemas.microsoft.com/office/drawing/2014/main" id="{EDF100FE-D45A-48DA-B9AE-56F9D325A2C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9" name="正方形/長方形 818">
          <a:extLst>
            <a:ext uri="{FF2B5EF4-FFF2-40B4-BE49-F238E27FC236}">
              <a16:creationId xmlns:a16="http://schemas.microsoft.com/office/drawing/2014/main" id="{3766661B-4668-4F49-A223-E42F84009D3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0" name="正方形/長方形 819">
          <a:extLst>
            <a:ext uri="{FF2B5EF4-FFF2-40B4-BE49-F238E27FC236}">
              <a16:creationId xmlns:a16="http://schemas.microsoft.com/office/drawing/2014/main" id="{B93C8B7D-E492-43B2-8CDD-553E8A8FB26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1" name="正方形/長方形 820">
          <a:extLst>
            <a:ext uri="{FF2B5EF4-FFF2-40B4-BE49-F238E27FC236}">
              <a16:creationId xmlns:a16="http://schemas.microsoft.com/office/drawing/2014/main" id="{5C9051D2-75A8-481B-A85C-7C19CF85FBB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2" name="正方形/長方形 821">
          <a:extLst>
            <a:ext uri="{FF2B5EF4-FFF2-40B4-BE49-F238E27FC236}">
              <a16:creationId xmlns:a16="http://schemas.microsoft.com/office/drawing/2014/main" id="{43A185A2-DCF0-47F0-AF22-30EF873379C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3" name="正方形/長方形 822">
          <a:extLst>
            <a:ext uri="{FF2B5EF4-FFF2-40B4-BE49-F238E27FC236}">
              <a16:creationId xmlns:a16="http://schemas.microsoft.com/office/drawing/2014/main" id="{A39FB7B3-696B-4BEF-8EC4-B5520333A2D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4" name="テキスト ボックス 823">
          <a:extLst>
            <a:ext uri="{FF2B5EF4-FFF2-40B4-BE49-F238E27FC236}">
              <a16:creationId xmlns:a16="http://schemas.microsoft.com/office/drawing/2014/main" id="{D0A96DAE-1052-4858-9636-B5711C4417C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5" name="直線コネクタ 824">
          <a:extLst>
            <a:ext uri="{FF2B5EF4-FFF2-40B4-BE49-F238E27FC236}">
              <a16:creationId xmlns:a16="http://schemas.microsoft.com/office/drawing/2014/main" id="{99FD5534-2423-4813-B0C2-F3B8F48B24A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6" name="テキスト ボックス 825">
          <a:extLst>
            <a:ext uri="{FF2B5EF4-FFF2-40B4-BE49-F238E27FC236}">
              <a16:creationId xmlns:a16="http://schemas.microsoft.com/office/drawing/2014/main" id="{5223D7D7-9265-497A-A5AF-4985457BE5A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27" name="直線コネクタ 826">
          <a:extLst>
            <a:ext uri="{FF2B5EF4-FFF2-40B4-BE49-F238E27FC236}">
              <a16:creationId xmlns:a16="http://schemas.microsoft.com/office/drawing/2014/main" id="{B2E394D3-B5DB-401B-9581-F3B7EFFEA38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28" name="テキスト ボックス 827">
          <a:extLst>
            <a:ext uri="{FF2B5EF4-FFF2-40B4-BE49-F238E27FC236}">
              <a16:creationId xmlns:a16="http://schemas.microsoft.com/office/drawing/2014/main" id="{E2969C56-227B-4886-A4DB-C37421B748C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9" name="直線コネクタ 828">
          <a:extLst>
            <a:ext uri="{FF2B5EF4-FFF2-40B4-BE49-F238E27FC236}">
              <a16:creationId xmlns:a16="http://schemas.microsoft.com/office/drawing/2014/main" id="{51A1236D-9C04-4F00-B868-2F10CCF7CF8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0" name="テキスト ボックス 829">
          <a:extLst>
            <a:ext uri="{FF2B5EF4-FFF2-40B4-BE49-F238E27FC236}">
              <a16:creationId xmlns:a16="http://schemas.microsoft.com/office/drawing/2014/main" id="{1A908EB8-D066-4D82-AFAA-BF856CEE1E1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1" name="直線コネクタ 830">
          <a:extLst>
            <a:ext uri="{FF2B5EF4-FFF2-40B4-BE49-F238E27FC236}">
              <a16:creationId xmlns:a16="http://schemas.microsoft.com/office/drawing/2014/main" id="{267E0D49-D835-4306-A230-6460C5CE4B1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2" name="テキスト ボックス 831">
          <a:extLst>
            <a:ext uri="{FF2B5EF4-FFF2-40B4-BE49-F238E27FC236}">
              <a16:creationId xmlns:a16="http://schemas.microsoft.com/office/drawing/2014/main" id="{0CF73770-46C4-45D7-BE01-85A6BA62C3A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3" name="直線コネクタ 832">
          <a:extLst>
            <a:ext uri="{FF2B5EF4-FFF2-40B4-BE49-F238E27FC236}">
              <a16:creationId xmlns:a16="http://schemas.microsoft.com/office/drawing/2014/main" id="{14ACC565-2A1C-4E17-B977-1D6DBE6A66C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4" name="テキスト ボックス 833">
          <a:extLst>
            <a:ext uri="{FF2B5EF4-FFF2-40B4-BE49-F238E27FC236}">
              <a16:creationId xmlns:a16="http://schemas.microsoft.com/office/drawing/2014/main" id="{C5FDC55E-5DD6-4F33-878A-3181204F30D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5" name="直線コネクタ 834">
          <a:extLst>
            <a:ext uri="{FF2B5EF4-FFF2-40B4-BE49-F238E27FC236}">
              <a16:creationId xmlns:a16="http://schemas.microsoft.com/office/drawing/2014/main" id="{017B5BC1-6B3D-4802-B194-320AC069C97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36" name="テキスト ボックス 835">
          <a:extLst>
            <a:ext uri="{FF2B5EF4-FFF2-40B4-BE49-F238E27FC236}">
              <a16:creationId xmlns:a16="http://schemas.microsoft.com/office/drawing/2014/main" id="{A458889E-8529-471D-89D3-4ED565059CF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37" name="直線コネクタ 836">
          <a:extLst>
            <a:ext uri="{FF2B5EF4-FFF2-40B4-BE49-F238E27FC236}">
              <a16:creationId xmlns:a16="http://schemas.microsoft.com/office/drawing/2014/main" id="{81435CF8-EC07-4946-9D3A-638A7B4B999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38" name="テキスト ボックス 837">
          <a:extLst>
            <a:ext uri="{FF2B5EF4-FFF2-40B4-BE49-F238E27FC236}">
              <a16:creationId xmlns:a16="http://schemas.microsoft.com/office/drawing/2014/main" id="{0425EC88-A525-4DE3-950A-064B85B3473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9" name="直線コネクタ 838">
          <a:extLst>
            <a:ext uri="{FF2B5EF4-FFF2-40B4-BE49-F238E27FC236}">
              <a16:creationId xmlns:a16="http://schemas.microsoft.com/office/drawing/2014/main" id="{ED6D32D4-0F1F-499A-BAE0-DB23765E4DF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0" name="【庁舎】&#10;有形固定資産減価償却率グラフ枠">
          <a:extLst>
            <a:ext uri="{FF2B5EF4-FFF2-40B4-BE49-F238E27FC236}">
              <a16:creationId xmlns:a16="http://schemas.microsoft.com/office/drawing/2014/main" id="{039BE8FC-74C4-46F7-BE7C-2CEFA6009E6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841" name="直線コネクタ 840">
          <a:extLst>
            <a:ext uri="{FF2B5EF4-FFF2-40B4-BE49-F238E27FC236}">
              <a16:creationId xmlns:a16="http://schemas.microsoft.com/office/drawing/2014/main" id="{58EE0323-6BEF-442C-9B7B-0EFFD5E731DF}"/>
            </a:ext>
          </a:extLst>
        </xdr:cNvPr>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842" name="【庁舎】&#10;有形固定資産減価償却率最小値テキスト">
          <a:extLst>
            <a:ext uri="{FF2B5EF4-FFF2-40B4-BE49-F238E27FC236}">
              <a16:creationId xmlns:a16="http://schemas.microsoft.com/office/drawing/2014/main" id="{6207869A-F68C-4570-A006-BF9770ECF7F4}"/>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843" name="直線コネクタ 842">
          <a:extLst>
            <a:ext uri="{FF2B5EF4-FFF2-40B4-BE49-F238E27FC236}">
              <a16:creationId xmlns:a16="http://schemas.microsoft.com/office/drawing/2014/main" id="{4A6C3B7E-0D7F-431D-973C-5B3A14D07282}"/>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844" name="【庁舎】&#10;有形固定資産減価償却率最大値テキスト">
          <a:extLst>
            <a:ext uri="{FF2B5EF4-FFF2-40B4-BE49-F238E27FC236}">
              <a16:creationId xmlns:a16="http://schemas.microsoft.com/office/drawing/2014/main" id="{59BA1E3E-53CB-4DCD-93C9-0F1D7D790443}"/>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845" name="直線コネクタ 844">
          <a:extLst>
            <a:ext uri="{FF2B5EF4-FFF2-40B4-BE49-F238E27FC236}">
              <a16:creationId xmlns:a16="http://schemas.microsoft.com/office/drawing/2014/main" id="{25CDBE58-E69D-4AB5-BF8B-561684DC780A}"/>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846" name="【庁舎】&#10;有形固定資産減価償却率平均値テキスト">
          <a:extLst>
            <a:ext uri="{FF2B5EF4-FFF2-40B4-BE49-F238E27FC236}">
              <a16:creationId xmlns:a16="http://schemas.microsoft.com/office/drawing/2014/main" id="{6149E922-FB13-48EF-B998-D8E88D86A667}"/>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847" name="フローチャート: 判断 846">
          <a:extLst>
            <a:ext uri="{FF2B5EF4-FFF2-40B4-BE49-F238E27FC236}">
              <a16:creationId xmlns:a16="http://schemas.microsoft.com/office/drawing/2014/main" id="{86B359B7-6EF0-4C8A-AA55-AF39090A9356}"/>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48" name="フローチャート: 判断 847">
          <a:extLst>
            <a:ext uri="{FF2B5EF4-FFF2-40B4-BE49-F238E27FC236}">
              <a16:creationId xmlns:a16="http://schemas.microsoft.com/office/drawing/2014/main" id="{C7A9F076-D816-4460-9DF4-2698E2A858EB}"/>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849" name="フローチャート: 判断 848">
          <a:extLst>
            <a:ext uri="{FF2B5EF4-FFF2-40B4-BE49-F238E27FC236}">
              <a16:creationId xmlns:a16="http://schemas.microsoft.com/office/drawing/2014/main" id="{A9C9F840-2D26-474A-BCF4-E2CC0AC9F37E}"/>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850" name="フローチャート: 判断 849">
          <a:extLst>
            <a:ext uri="{FF2B5EF4-FFF2-40B4-BE49-F238E27FC236}">
              <a16:creationId xmlns:a16="http://schemas.microsoft.com/office/drawing/2014/main" id="{91BF39C0-64A8-429B-98ED-F8F5A3EC76A3}"/>
            </a:ext>
          </a:extLst>
        </xdr:cNvPr>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851" name="フローチャート: 判断 850">
          <a:extLst>
            <a:ext uri="{FF2B5EF4-FFF2-40B4-BE49-F238E27FC236}">
              <a16:creationId xmlns:a16="http://schemas.microsoft.com/office/drawing/2014/main" id="{71E5ADAD-4BFA-42B2-B850-4A9D2C9050F8}"/>
            </a:ext>
          </a:extLst>
        </xdr:cNvPr>
        <xdr:cNvSpPr/>
      </xdr:nvSpPr>
      <xdr:spPr>
        <a:xfrm>
          <a:off x="12763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2" name="テキスト ボックス 851">
          <a:extLst>
            <a:ext uri="{FF2B5EF4-FFF2-40B4-BE49-F238E27FC236}">
              <a16:creationId xmlns:a16="http://schemas.microsoft.com/office/drawing/2014/main" id="{5FDB5F59-4D24-4AAB-848D-FB74D641A91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3" name="テキスト ボックス 852">
          <a:extLst>
            <a:ext uri="{FF2B5EF4-FFF2-40B4-BE49-F238E27FC236}">
              <a16:creationId xmlns:a16="http://schemas.microsoft.com/office/drawing/2014/main" id="{13E15ACD-0883-432B-974F-514D75CA812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4" name="テキスト ボックス 853">
          <a:extLst>
            <a:ext uri="{FF2B5EF4-FFF2-40B4-BE49-F238E27FC236}">
              <a16:creationId xmlns:a16="http://schemas.microsoft.com/office/drawing/2014/main" id="{4959BA01-ABBA-4CDC-9FF8-9897174B3F8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5" name="テキスト ボックス 854">
          <a:extLst>
            <a:ext uri="{FF2B5EF4-FFF2-40B4-BE49-F238E27FC236}">
              <a16:creationId xmlns:a16="http://schemas.microsoft.com/office/drawing/2014/main" id="{FCF82896-4464-4DE0-B90A-E6D60D5FA09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6" name="テキスト ボックス 855">
          <a:extLst>
            <a:ext uri="{FF2B5EF4-FFF2-40B4-BE49-F238E27FC236}">
              <a16:creationId xmlns:a16="http://schemas.microsoft.com/office/drawing/2014/main" id="{E739F9C5-3B10-40A5-8DC8-35002A791E7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27032</xdr:rowOff>
    </xdr:from>
    <xdr:to>
      <xdr:col>85</xdr:col>
      <xdr:colOff>177800</xdr:colOff>
      <xdr:row>106</xdr:row>
      <xdr:rowOff>128632</xdr:rowOff>
    </xdr:to>
    <xdr:sp macro="" textlink="">
      <xdr:nvSpPr>
        <xdr:cNvPr id="857" name="楕円 856">
          <a:extLst>
            <a:ext uri="{FF2B5EF4-FFF2-40B4-BE49-F238E27FC236}">
              <a16:creationId xmlns:a16="http://schemas.microsoft.com/office/drawing/2014/main" id="{E8B738CE-7667-42F7-AFB8-470DAC8164A6}"/>
            </a:ext>
          </a:extLst>
        </xdr:cNvPr>
        <xdr:cNvSpPr/>
      </xdr:nvSpPr>
      <xdr:spPr>
        <a:xfrm>
          <a:off x="162687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5459</xdr:rowOff>
    </xdr:from>
    <xdr:ext cx="405111" cy="259045"/>
    <xdr:sp macro="" textlink="">
      <xdr:nvSpPr>
        <xdr:cNvPr id="858" name="【庁舎】&#10;有形固定資産減価償却率該当値テキスト">
          <a:extLst>
            <a:ext uri="{FF2B5EF4-FFF2-40B4-BE49-F238E27FC236}">
              <a16:creationId xmlns:a16="http://schemas.microsoft.com/office/drawing/2014/main" id="{47B50964-C809-4673-93CF-125488AA6C0B}"/>
            </a:ext>
          </a:extLst>
        </xdr:cNvPr>
        <xdr:cNvSpPr txBox="1"/>
      </xdr:nvSpPr>
      <xdr:spPr>
        <a:xfrm>
          <a:off x="16357600" y="1817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30299</xdr:rowOff>
    </xdr:from>
    <xdr:to>
      <xdr:col>81</xdr:col>
      <xdr:colOff>101600</xdr:colOff>
      <xdr:row>106</xdr:row>
      <xdr:rowOff>131899</xdr:rowOff>
    </xdr:to>
    <xdr:sp macro="" textlink="">
      <xdr:nvSpPr>
        <xdr:cNvPr id="859" name="楕円 858">
          <a:extLst>
            <a:ext uri="{FF2B5EF4-FFF2-40B4-BE49-F238E27FC236}">
              <a16:creationId xmlns:a16="http://schemas.microsoft.com/office/drawing/2014/main" id="{5C729968-3A87-4D06-A576-D9C5761903B6}"/>
            </a:ext>
          </a:extLst>
        </xdr:cNvPr>
        <xdr:cNvSpPr/>
      </xdr:nvSpPr>
      <xdr:spPr>
        <a:xfrm>
          <a:off x="15430500" y="182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77832</xdr:rowOff>
    </xdr:from>
    <xdr:to>
      <xdr:col>85</xdr:col>
      <xdr:colOff>127000</xdr:colOff>
      <xdr:row>106</xdr:row>
      <xdr:rowOff>81099</xdr:rowOff>
    </xdr:to>
    <xdr:cxnSp macro="">
      <xdr:nvCxnSpPr>
        <xdr:cNvPr id="860" name="直線コネクタ 859">
          <a:extLst>
            <a:ext uri="{FF2B5EF4-FFF2-40B4-BE49-F238E27FC236}">
              <a16:creationId xmlns:a16="http://schemas.microsoft.com/office/drawing/2014/main" id="{3ADA19C0-8E14-443A-83BC-4BE30E6BE5E7}"/>
            </a:ext>
          </a:extLst>
        </xdr:cNvPr>
        <xdr:cNvCxnSpPr/>
      </xdr:nvCxnSpPr>
      <xdr:spPr>
        <a:xfrm flipV="1">
          <a:off x="15481300" y="1825153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30299</xdr:rowOff>
    </xdr:from>
    <xdr:to>
      <xdr:col>76</xdr:col>
      <xdr:colOff>165100</xdr:colOff>
      <xdr:row>106</xdr:row>
      <xdr:rowOff>131899</xdr:rowOff>
    </xdr:to>
    <xdr:sp macro="" textlink="">
      <xdr:nvSpPr>
        <xdr:cNvPr id="861" name="楕円 860">
          <a:extLst>
            <a:ext uri="{FF2B5EF4-FFF2-40B4-BE49-F238E27FC236}">
              <a16:creationId xmlns:a16="http://schemas.microsoft.com/office/drawing/2014/main" id="{301118CA-C1E7-4E0F-848C-EDD96E4A96B1}"/>
            </a:ext>
          </a:extLst>
        </xdr:cNvPr>
        <xdr:cNvSpPr/>
      </xdr:nvSpPr>
      <xdr:spPr>
        <a:xfrm>
          <a:off x="14541500" y="182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81099</xdr:rowOff>
    </xdr:from>
    <xdr:to>
      <xdr:col>81</xdr:col>
      <xdr:colOff>50800</xdr:colOff>
      <xdr:row>106</xdr:row>
      <xdr:rowOff>81099</xdr:rowOff>
    </xdr:to>
    <xdr:cxnSp macro="">
      <xdr:nvCxnSpPr>
        <xdr:cNvPr id="862" name="直線コネクタ 861">
          <a:extLst>
            <a:ext uri="{FF2B5EF4-FFF2-40B4-BE49-F238E27FC236}">
              <a16:creationId xmlns:a16="http://schemas.microsoft.com/office/drawing/2014/main" id="{BA3C3C6E-01EE-4322-B05C-63A993729A84}"/>
            </a:ext>
          </a:extLst>
        </xdr:cNvPr>
        <xdr:cNvCxnSpPr/>
      </xdr:nvCxnSpPr>
      <xdr:spPr>
        <a:xfrm>
          <a:off x="14592300" y="182547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41729</xdr:rowOff>
    </xdr:from>
    <xdr:to>
      <xdr:col>72</xdr:col>
      <xdr:colOff>38100</xdr:colOff>
      <xdr:row>106</xdr:row>
      <xdr:rowOff>143329</xdr:rowOff>
    </xdr:to>
    <xdr:sp macro="" textlink="">
      <xdr:nvSpPr>
        <xdr:cNvPr id="863" name="楕円 862">
          <a:extLst>
            <a:ext uri="{FF2B5EF4-FFF2-40B4-BE49-F238E27FC236}">
              <a16:creationId xmlns:a16="http://schemas.microsoft.com/office/drawing/2014/main" id="{A98FD1E7-4398-4368-8959-0BCF1A849477}"/>
            </a:ext>
          </a:extLst>
        </xdr:cNvPr>
        <xdr:cNvSpPr/>
      </xdr:nvSpPr>
      <xdr:spPr>
        <a:xfrm>
          <a:off x="13652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81099</xdr:rowOff>
    </xdr:from>
    <xdr:to>
      <xdr:col>76</xdr:col>
      <xdr:colOff>114300</xdr:colOff>
      <xdr:row>106</xdr:row>
      <xdr:rowOff>92529</xdr:rowOff>
    </xdr:to>
    <xdr:cxnSp macro="">
      <xdr:nvCxnSpPr>
        <xdr:cNvPr id="864" name="直線コネクタ 863">
          <a:extLst>
            <a:ext uri="{FF2B5EF4-FFF2-40B4-BE49-F238E27FC236}">
              <a16:creationId xmlns:a16="http://schemas.microsoft.com/office/drawing/2014/main" id="{FDC5FE74-1DE9-4387-B2C5-0F520930C9E1}"/>
            </a:ext>
          </a:extLst>
        </xdr:cNvPr>
        <xdr:cNvCxnSpPr/>
      </xdr:nvCxnSpPr>
      <xdr:spPr>
        <a:xfrm flipV="1">
          <a:off x="13703300" y="1825479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25400</xdr:rowOff>
    </xdr:from>
    <xdr:to>
      <xdr:col>67</xdr:col>
      <xdr:colOff>101600</xdr:colOff>
      <xdr:row>106</xdr:row>
      <xdr:rowOff>127000</xdr:rowOff>
    </xdr:to>
    <xdr:sp macro="" textlink="">
      <xdr:nvSpPr>
        <xdr:cNvPr id="865" name="楕円 864">
          <a:extLst>
            <a:ext uri="{FF2B5EF4-FFF2-40B4-BE49-F238E27FC236}">
              <a16:creationId xmlns:a16="http://schemas.microsoft.com/office/drawing/2014/main" id="{10FA27BA-94F9-441A-9B5C-C8C5A12EA2C0}"/>
            </a:ext>
          </a:extLst>
        </xdr:cNvPr>
        <xdr:cNvSpPr/>
      </xdr:nvSpPr>
      <xdr:spPr>
        <a:xfrm>
          <a:off x="12763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76200</xdr:rowOff>
    </xdr:from>
    <xdr:to>
      <xdr:col>71</xdr:col>
      <xdr:colOff>177800</xdr:colOff>
      <xdr:row>106</xdr:row>
      <xdr:rowOff>92529</xdr:rowOff>
    </xdr:to>
    <xdr:cxnSp macro="">
      <xdr:nvCxnSpPr>
        <xdr:cNvPr id="866" name="直線コネクタ 865">
          <a:extLst>
            <a:ext uri="{FF2B5EF4-FFF2-40B4-BE49-F238E27FC236}">
              <a16:creationId xmlns:a16="http://schemas.microsoft.com/office/drawing/2014/main" id="{5A74B1BD-1548-4165-A9ED-16D9CDBD84C1}"/>
            </a:ext>
          </a:extLst>
        </xdr:cNvPr>
        <xdr:cNvCxnSpPr/>
      </xdr:nvCxnSpPr>
      <xdr:spPr>
        <a:xfrm>
          <a:off x="12814300" y="1824990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867" name="n_1aveValue【庁舎】&#10;有形固定資産減価償却率">
          <a:extLst>
            <a:ext uri="{FF2B5EF4-FFF2-40B4-BE49-F238E27FC236}">
              <a16:creationId xmlns:a16="http://schemas.microsoft.com/office/drawing/2014/main" id="{C5C2F974-3278-4BB0-897F-57B424DCA741}"/>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868" name="n_2aveValue【庁舎】&#10;有形固定資産減価償却率">
          <a:extLst>
            <a:ext uri="{FF2B5EF4-FFF2-40B4-BE49-F238E27FC236}">
              <a16:creationId xmlns:a16="http://schemas.microsoft.com/office/drawing/2014/main" id="{38913AF7-8AA1-4B0B-BE2C-563DAF554F4E}"/>
            </a:ext>
          </a:extLst>
        </xdr:cNvPr>
        <xdr:cNvSpPr txBox="1"/>
      </xdr:nvSpPr>
      <xdr:spPr>
        <a:xfrm>
          <a:off x="14389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869" name="n_3aveValue【庁舎】&#10;有形固定資産減価償却率">
          <a:extLst>
            <a:ext uri="{FF2B5EF4-FFF2-40B4-BE49-F238E27FC236}">
              <a16:creationId xmlns:a16="http://schemas.microsoft.com/office/drawing/2014/main" id="{E3915B1E-7BBF-4341-887F-A53CF2B558CD}"/>
            </a:ext>
          </a:extLst>
        </xdr:cNvPr>
        <xdr:cNvSpPr txBox="1"/>
      </xdr:nvSpPr>
      <xdr:spPr>
        <a:xfrm>
          <a:off x="13500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91276</xdr:rowOff>
    </xdr:from>
    <xdr:ext cx="405111" cy="259045"/>
    <xdr:sp macro="" textlink="">
      <xdr:nvSpPr>
        <xdr:cNvPr id="870" name="n_4aveValue【庁舎】&#10;有形固定資産減価償却率">
          <a:extLst>
            <a:ext uri="{FF2B5EF4-FFF2-40B4-BE49-F238E27FC236}">
              <a16:creationId xmlns:a16="http://schemas.microsoft.com/office/drawing/2014/main" id="{BC898C97-98B0-4DEB-A3E1-4E53ECDCA474}"/>
            </a:ext>
          </a:extLst>
        </xdr:cNvPr>
        <xdr:cNvSpPr txBox="1"/>
      </xdr:nvSpPr>
      <xdr:spPr>
        <a:xfrm>
          <a:off x="126117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123026</xdr:rowOff>
    </xdr:from>
    <xdr:ext cx="405111" cy="259045"/>
    <xdr:sp macro="" textlink="">
      <xdr:nvSpPr>
        <xdr:cNvPr id="871" name="n_1mainValue【庁舎】&#10;有形固定資産減価償却率">
          <a:extLst>
            <a:ext uri="{FF2B5EF4-FFF2-40B4-BE49-F238E27FC236}">
              <a16:creationId xmlns:a16="http://schemas.microsoft.com/office/drawing/2014/main" id="{6AECDA02-C5B3-49B2-A776-5EB23D8D3207}"/>
            </a:ext>
          </a:extLst>
        </xdr:cNvPr>
        <xdr:cNvSpPr txBox="1"/>
      </xdr:nvSpPr>
      <xdr:spPr>
        <a:xfrm>
          <a:off x="15266044" y="1829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123026</xdr:rowOff>
    </xdr:from>
    <xdr:ext cx="405111" cy="259045"/>
    <xdr:sp macro="" textlink="">
      <xdr:nvSpPr>
        <xdr:cNvPr id="872" name="n_2mainValue【庁舎】&#10;有形固定資産減価償却率">
          <a:extLst>
            <a:ext uri="{FF2B5EF4-FFF2-40B4-BE49-F238E27FC236}">
              <a16:creationId xmlns:a16="http://schemas.microsoft.com/office/drawing/2014/main" id="{83302A00-297B-4541-BFAA-A657E126CD9A}"/>
            </a:ext>
          </a:extLst>
        </xdr:cNvPr>
        <xdr:cNvSpPr txBox="1"/>
      </xdr:nvSpPr>
      <xdr:spPr>
        <a:xfrm>
          <a:off x="14389744" y="1829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134456</xdr:rowOff>
    </xdr:from>
    <xdr:ext cx="405111" cy="259045"/>
    <xdr:sp macro="" textlink="">
      <xdr:nvSpPr>
        <xdr:cNvPr id="873" name="n_3mainValue【庁舎】&#10;有形固定資産減価償却率">
          <a:extLst>
            <a:ext uri="{FF2B5EF4-FFF2-40B4-BE49-F238E27FC236}">
              <a16:creationId xmlns:a16="http://schemas.microsoft.com/office/drawing/2014/main" id="{09A52194-E319-47FE-ADB1-217E0AF04F77}"/>
            </a:ext>
          </a:extLst>
        </xdr:cNvPr>
        <xdr:cNvSpPr txBox="1"/>
      </xdr:nvSpPr>
      <xdr:spPr>
        <a:xfrm>
          <a:off x="13500744"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118127</xdr:rowOff>
    </xdr:from>
    <xdr:ext cx="405111" cy="259045"/>
    <xdr:sp macro="" textlink="">
      <xdr:nvSpPr>
        <xdr:cNvPr id="874" name="n_4mainValue【庁舎】&#10;有形固定資産減価償却率">
          <a:extLst>
            <a:ext uri="{FF2B5EF4-FFF2-40B4-BE49-F238E27FC236}">
              <a16:creationId xmlns:a16="http://schemas.microsoft.com/office/drawing/2014/main" id="{86DDC897-B647-417B-B2B4-377515AA09AC}"/>
            </a:ext>
          </a:extLst>
        </xdr:cNvPr>
        <xdr:cNvSpPr txBox="1"/>
      </xdr:nvSpPr>
      <xdr:spPr>
        <a:xfrm>
          <a:off x="12611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5" name="正方形/長方形 874">
          <a:extLst>
            <a:ext uri="{FF2B5EF4-FFF2-40B4-BE49-F238E27FC236}">
              <a16:creationId xmlns:a16="http://schemas.microsoft.com/office/drawing/2014/main" id="{EB6B3316-4A4F-45C8-BFD0-F6964FE9BBD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6" name="正方形/長方形 875">
          <a:extLst>
            <a:ext uri="{FF2B5EF4-FFF2-40B4-BE49-F238E27FC236}">
              <a16:creationId xmlns:a16="http://schemas.microsoft.com/office/drawing/2014/main" id="{5585D0F6-E837-40A2-9F4B-BDF69403A0F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7" name="正方形/長方形 876">
          <a:extLst>
            <a:ext uri="{FF2B5EF4-FFF2-40B4-BE49-F238E27FC236}">
              <a16:creationId xmlns:a16="http://schemas.microsoft.com/office/drawing/2014/main" id="{84319175-44DF-4D65-8AAC-932847F1D46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8" name="正方形/長方形 877">
          <a:extLst>
            <a:ext uri="{FF2B5EF4-FFF2-40B4-BE49-F238E27FC236}">
              <a16:creationId xmlns:a16="http://schemas.microsoft.com/office/drawing/2014/main" id="{A082472A-C83A-436B-A164-060B3C4749A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9" name="正方形/長方形 878">
          <a:extLst>
            <a:ext uri="{FF2B5EF4-FFF2-40B4-BE49-F238E27FC236}">
              <a16:creationId xmlns:a16="http://schemas.microsoft.com/office/drawing/2014/main" id="{707606C8-2007-48A6-B3A1-193030FB5A2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0" name="正方形/長方形 879">
          <a:extLst>
            <a:ext uri="{FF2B5EF4-FFF2-40B4-BE49-F238E27FC236}">
              <a16:creationId xmlns:a16="http://schemas.microsoft.com/office/drawing/2014/main" id="{958BE9DF-D408-4C46-BB1D-E9E5E350BC3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1" name="正方形/長方形 880">
          <a:extLst>
            <a:ext uri="{FF2B5EF4-FFF2-40B4-BE49-F238E27FC236}">
              <a16:creationId xmlns:a16="http://schemas.microsoft.com/office/drawing/2014/main" id="{959CDF02-CFF9-419F-9655-A6C7F891108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2" name="正方形/長方形 881">
          <a:extLst>
            <a:ext uri="{FF2B5EF4-FFF2-40B4-BE49-F238E27FC236}">
              <a16:creationId xmlns:a16="http://schemas.microsoft.com/office/drawing/2014/main" id="{B4D8F7D1-8AFC-4207-82AB-B56D4D00598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3" name="テキスト ボックス 882">
          <a:extLst>
            <a:ext uri="{FF2B5EF4-FFF2-40B4-BE49-F238E27FC236}">
              <a16:creationId xmlns:a16="http://schemas.microsoft.com/office/drawing/2014/main" id="{98A991E6-45E2-482E-A1AB-76286E6B618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4" name="直線コネクタ 883">
          <a:extLst>
            <a:ext uri="{FF2B5EF4-FFF2-40B4-BE49-F238E27FC236}">
              <a16:creationId xmlns:a16="http://schemas.microsoft.com/office/drawing/2014/main" id="{C4F46709-0926-48BC-AE38-1290516972F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85" name="テキスト ボックス 884">
          <a:extLst>
            <a:ext uri="{FF2B5EF4-FFF2-40B4-BE49-F238E27FC236}">
              <a16:creationId xmlns:a16="http://schemas.microsoft.com/office/drawing/2014/main" id="{78ADB14F-98F2-4700-A2B1-D8E0571574F5}"/>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886" name="直線コネクタ 885">
          <a:extLst>
            <a:ext uri="{FF2B5EF4-FFF2-40B4-BE49-F238E27FC236}">
              <a16:creationId xmlns:a16="http://schemas.microsoft.com/office/drawing/2014/main" id="{842C15A1-0FDE-45D7-A997-355D82673F1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87" name="テキスト ボックス 886">
          <a:extLst>
            <a:ext uri="{FF2B5EF4-FFF2-40B4-BE49-F238E27FC236}">
              <a16:creationId xmlns:a16="http://schemas.microsoft.com/office/drawing/2014/main" id="{C6E05FCE-BB2E-46A3-9732-E82F0614ED7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88" name="直線コネクタ 887">
          <a:extLst>
            <a:ext uri="{FF2B5EF4-FFF2-40B4-BE49-F238E27FC236}">
              <a16:creationId xmlns:a16="http://schemas.microsoft.com/office/drawing/2014/main" id="{35D573BC-44E2-4A24-8C9A-ABC24573D40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89" name="テキスト ボックス 888">
          <a:extLst>
            <a:ext uri="{FF2B5EF4-FFF2-40B4-BE49-F238E27FC236}">
              <a16:creationId xmlns:a16="http://schemas.microsoft.com/office/drawing/2014/main" id="{5235413D-226C-4605-B0DC-7472ECF019D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0" name="直線コネクタ 889">
          <a:extLst>
            <a:ext uri="{FF2B5EF4-FFF2-40B4-BE49-F238E27FC236}">
              <a16:creationId xmlns:a16="http://schemas.microsoft.com/office/drawing/2014/main" id="{ACC387C4-C3CC-4429-B124-54E87FDF470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1" name="テキスト ボックス 890">
          <a:extLst>
            <a:ext uri="{FF2B5EF4-FFF2-40B4-BE49-F238E27FC236}">
              <a16:creationId xmlns:a16="http://schemas.microsoft.com/office/drawing/2014/main" id="{B49053B8-CF39-434B-BD38-6688EB73DB9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92" name="直線コネクタ 891">
          <a:extLst>
            <a:ext uri="{FF2B5EF4-FFF2-40B4-BE49-F238E27FC236}">
              <a16:creationId xmlns:a16="http://schemas.microsoft.com/office/drawing/2014/main" id="{9EF3531D-7B40-4440-9BAB-D722C49EEF6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93" name="テキスト ボックス 892">
          <a:extLst>
            <a:ext uri="{FF2B5EF4-FFF2-40B4-BE49-F238E27FC236}">
              <a16:creationId xmlns:a16="http://schemas.microsoft.com/office/drawing/2014/main" id="{767C608D-6706-4F30-8B92-808A1D0B9A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94" name="直線コネクタ 893">
          <a:extLst>
            <a:ext uri="{FF2B5EF4-FFF2-40B4-BE49-F238E27FC236}">
              <a16:creationId xmlns:a16="http://schemas.microsoft.com/office/drawing/2014/main" id="{68C0E71A-B7B2-4C35-A9E6-46B489855D5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95" name="テキスト ボックス 894">
          <a:extLst>
            <a:ext uri="{FF2B5EF4-FFF2-40B4-BE49-F238E27FC236}">
              <a16:creationId xmlns:a16="http://schemas.microsoft.com/office/drawing/2014/main" id="{38F8708E-8029-422D-A7F7-0F5F0F260679}"/>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6" name="直線コネクタ 895">
          <a:extLst>
            <a:ext uri="{FF2B5EF4-FFF2-40B4-BE49-F238E27FC236}">
              <a16:creationId xmlns:a16="http://schemas.microsoft.com/office/drawing/2014/main" id="{46D167BF-943B-4A63-86B5-CC81D4770E3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7" name="テキスト ボックス 896">
          <a:extLst>
            <a:ext uri="{FF2B5EF4-FFF2-40B4-BE49-F238E27FC236}">
              <a16:creationId xmlns:a16="http://schemas.microsoft.com/office/drawing/2014/main" id="{45A0D4B9-F29B-4F0C-A88B-3C3560A93C4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8" name="【庁舎】&#10;一人当たり面積グラフ枠">
          <a:extLst>
            <a:ext uri="{FF2B5EF4-FFF2-40B4-BE49-F238E27FC236}">
              <a16:creationId xmlns:a16="http://schemas.microsoft.com/office/drawing/2014/main" id="{51AB3BDD-8903-44EF-8CD4-6361ED1699E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899" name="直線コネクタ 898">
          <a:extLst>
            <a:ext uri="{FF2B5EF4-FFF2-40B4-BE49-F238E27FC236}">
              <a16:creationId xmlns:a16="http://schemas.microsoft.com/office/drawing/2014/main" id="{468EA8BD-0946-4747-98D3-8F434CE8E671}"/>
            </a:ext>
          </a:extLst>
        </xdr:cNvPr>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900" name="【庁舎】&#10;一人当たり面積最小値テキスト">
          <a:extLst>
            <a:ext uri="{FF2B5EF4-FFF2-40B4-BE49-F238E27FC236}">
              <a16:creationId xmlns:a16="http://schemas.microsoft.com/office/drawing/2014/main" id="{57112D8B-8B88-4B94-B65B-1B447276BDC0}"/>
            </a:ext>
          </a:extLst>
        </xdr:cNvPr>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901" name="直線コネクタ 900">
          <a:extLst>
            <a:ext uri="{FF2B5EF4-FFF2-40B4-BE49-F238E27FC236}">
              <a16:creationId xmlns:a16="http://schemas.microsoft.com/office/drawing/2014/main" id="{E4473FBA-8F0F-41B5-9DA6-23A3AC9CF85A}"/>
            </a:ext>
          </a:extLst>
        </xdr:cNvPr>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902" name="【庁舎】&#10;一人当たり面積最大値テキスト">
          <a:extLst>
            <a:ext uri="{FF2B5EF4-FFF2-40B4-BE49-F238E27FC236}">
              <a16:creationId xmlns:a16="http://schemas.microsoft.com/office/drawing/2014/main" id="{A0F1ACEC-444D-4CD6-9A4F-BC9B55BE8027}"/>
            </a:ext>
          </a:extLst>
        </xdr:cNvPr>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903" name="直線コネクタ 902">
          <a:extLst>
            <a:ext uri="{FF2B5EF4-FFF2-40B4-BE49-F238E27FC236}">
              <a16:creationId xmlns:a16="http://schemas.microsoft.com/office/drawing/2014/main" id="{6E3970C0-32CF-473E-9C38-3E2CF998319B}"/>
            </a:ext>
          </a:extLst>
        </xdr:cNvPr>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74947</xdr:rowOff>
    </xdr:from>
    <xdr:ext cx="469744" cy="259045"/>
    <xdr:sp macro="" textlink="">
      <xdr:nvSpPr>
        <xdr:cNvPr id="904" name="【庁舎】&#10;一人当たり面積平均値テキスト">
          <a:extLst>
            <a:ext uri="{FF2B5EF4-FFF2-40B4-BE49-F238E27FC236}">
              <a16:creationId xmlns:a16="http://schemas.microsoft.com/office/drawing/2014/main" id="{62F8C494-857B-4D7F-8E9F-E091769C390D}"/>
            </a:ext>
          </a:extLst>
        </xdr:cNvPr>
        <xdr:cNvSpPr txBox="1"/>
      </xdr:nvSpPr>
      <xdr:spPr>
        <a:xfrm>
          <a:off x="22199600" y="1807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905" name="フローチャート: 判断 904">
          <a:extLst>
            <a:ext uri="{FF2B5EF4-FFF2-40B4-BE49-F238E27FC236}">
              <a16:creationId xmlns:a16="http://schemas.microsoft.com/office/drawing/2014/main" id="{344C189F-F308-4BAF-BE8B-3A0364393309}"/>
            </a:ext>
          </a:extLst>
        </xdr:cNvPr>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906" name="フローチャート: 判断 905">
          <a:extLst>
            <a:ext uri="{FF2B5EF4-FFF2-40B4-BE49-F238E27FC236}">
              <a16:creationId xmlns:a16="http://schemas.microsoft.com/office/drawing/2014/main" id="{A3F9A334-D64D-47A5-8F41-D2E8963934E5}"/>
            </a:ext>
          </a:extLst>
        </xdr:cNvPr>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907" name="フローチャート: 判断 906">
          <a:extLst>
            <a:ext uri="{FF2B5EF4-FFF2-40B4-BE49-F238E27FC236}">
              <a16:creationId xmlns:a16="http://schemas.microsoft.com/office/drawing/2014/main" id="{381C02B4-5BD8-4234-A22E-2E9B3F6DB0AA}"/>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908" name="フローチャート: 判断 907">
          <a:extLst>
            <a:ext uri="{FF2B5EF4-FFF2-40B4-BE49-F238E27FC236}">
              <a16:creationId xmlns:a16="http://schemas.microsoft.com/office/drawing/2014/main" id="{DE42F008-F3DC-4E71-B226-E1D755A33F24}"/>
            </a:ext>
          </a:extLst>
        </xdr:cNvPr>
        <xdr:cNvSpPr/>
      </xdr:nvSpPr>
      <xdr:spPr>
        <a:xfrm>
          <a:off x="19494500" y="1828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909" name="フローチャート: 判断 908">
          <a:extLst>
            <a:ext uri="{FF2B5EF4-FFF2-40B4-BE49-F238E27FC236}">
              <a16:creationId xmlns:a16="http://schemas.microsoft.com/office/drawing/2014/main" id="{B0FB5215-551D-46F8-BA05-271046F052C3}"/>
            </a:ext>
          </a:extLst>
        </xdr:cNvPr>
        <xdr:cNvSpPr/>
      </xdr:nvSpPr>
      <xdr:spPr>
        <a:xfrm>
          <a:off x="18605500" y="1834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0" name="テキスト ボックス 909">
          <a:extLst>
            <a:ext uri="{FF2B5EF4-FFF2-40B4-BE49-F238E27FC236}">
              <a16:creationId xmlns:a16="http://schemas.microsoft.com/office/drawing/2014/main" id="{865C6346-DBFE-4CB1-9B80-A0528F369A0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1" name="テキスト ボックス 910">
          <a:extLst>
            <a:ext uri="{FF2B5EF4-FFF2-40B4-BE49-F238E27FC236}">
              <a16:creationId xmlns:a16="http://schemas.microsoft.com/office/drawing/2014/main" id="{4F710544-B1C1-4D46-8B60-C328DDE7FF5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2" name="テキスト ボックス 911">
          <a:extLst>
            <a:ext uri="{FF2B5EF4-FFF2-40B4-BE49-F238E27FC236}">
              <a16:creationId xmlns:a16="http://schemas.microsoft.com/office/drawing/2014/main" id="{479FB3C0-CFE2-4AC0-8D98-A7CFFC7C69D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3" name="テキスト ボックス 912">
          <a:extLst>
            <a:ext uri="{FF2B5EF4-FFF2-40B4-BE49-F238E27FC236}">
              <a16:creationId xmlns:a16="http://schemas.microsoft.com/office/drawing/2014/main" id="{7F5F73FE-8346-4029-82B0-A19969A74EB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4" name="テキスト ボックス 913">
          <a:extLst>
            <a:ext uri="{FF2B5EF4-FFF2-40B4-BE49-F238E27FC236}">
              <a16:creationId xmlns:a16="http://schemas.microsoft.com/office/drawing/2014/main" id="{A610D8C1-F936-455D-A847-40567DE6668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39370</xdr:rowOff>
    </xdr:from>
    <xdr:to>
      <xdr:col>116</xdr:col>
      <xdr:colOff>114300</xdr:colOff>
      <xdr:row>107</xdr:row>
      <xdr:rowOff>140970</xdr:rowOff>
    </xdr:to>
    <xdr:sp macro="" textlink="">
      <xdr:nvSpPr>
        <xdr:cNvPr id="915" name="楕円 914">
          <a:extLst>
            <a:ext uri="{FF2B5EF4-FFF2-40B4-BE49-F238E27FC236}">
              <a16:creationId xmlns:a16="http://schemas.microsoft.com/office/drawing/2014/main" id="{CE4C9B8C-FECB-438D-B73A-9A39EE53028B}"/>
            </a:ext>
          </a:extLst>
        </xdr:cNvPr>
        <xdr:cNvSpPr/>
      </xdr:nvSpPr>
      <xdr:spPr>
        <a:xfrm>
          <a:off x="22110700" y="183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17797</xdr:rowOff>
    </xdr:from>
    <xdr:ext cx="469744" cy="259045"/>
    <xdr:sp macro="" textlink="">
      <xdr:nvSpPr>
        <xdr:cNvPr id="916" name="【庁舎】&#10;一人当たり面積該当値テキスト">
          <a:extLst>
            <a:ext uri="{FF2B5EF4-FFF2-40B4-BE49-F238E27FC236}">
              <a16:creationId xmlns:a16="http://schemas.microsoft.com/office/drawing/2014/main" id="{AF1A21B7-D244-49EA-A7E7-8253CAF012E5}"/>
            </a:ext>
          </a:extLst>
        </xdr:cNvPr>
        <xdr:cNvSpPr txBox="1"/>
      </xdr:nvSpPr>
      <xdr:spPr>
        <a:xfrm>
          <a:off x="22199600"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72389</xdr:rowOff>
    </xdr:from>
    <xdr:to>
      <xdr:col>112</xdr:col>
      <xdr:colOff>38100</xdr:colOff>
      <xdr:row>108</xdr:row>
      <xdr:rowOff>2539</xdr:rowOff>
    </xdr:to>
    <xdr:sp macro="" textlink="">
      <xdr:nvSpPr>
        <xdr:cNvPr id="917" name="楕円 916">
          <a:extLst>
            <a:ext uri="{FF2B5EF4-FFF2-40B4-BE49-F238E27FC236}">
              <a16:creationId xmlns:a16="http://schemas.microsoft.com/office/drawing/2014/main" id="{62CB393C-3319-4FEE-9B98-EC40AFF139EA}"/>
            </a:ext>
          </a:extLst>
        </xdr:cNvPr>
        <xdr:cNvSpPr/>
      </xdr:nvSpPr>
      <xdr:spPr>
        <a:xfrm>
          <a:off x="21272500" y="1841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90170</xdr:rowOff>
    </xdr:from>
    <xdr:to>
      <xdr:col>116</xdr:col>
      <xdr:colOff>63500</xdr:colOff>
      <xdr:row>107</xdr:row>
      <xdr:rowOff>123189</xdr:rowOff>
    </xdr:to>
    <xdr:cxnSp macro="">
      <xdr:nvCxnSpPr>
        <xdr:cNvPr id="918" name="直線コネクタ 917">
          <a:extLst>
            <a:ext uri="{FF2B5EF4-FFF2-40B4-BE49-F238E27FC236}">
              <a16:creationId xmlns:a16="http://schemas.microsoft.com/office/drawing/2014/main" id="{ABC40199-3860-4CC6-AE4D-3F59C0A9B7C1}"/>
            </a:ext>
          </a:extLst>
        </xdr:cNvPr>
        <xdr:cNvCxnSpPr/>
      </xdr:nvCxnSpPr>
      <xdr:spPr>
        <a:xfrm flipV="1">
          <a:off x="21323300" y="18435320"/>
          <a:ext cx="838200" cy="3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91439</xdr:rowOff>
    </xdr:from>
    <xdr:to>
      <xdr:col>107</xdr:col>
      <xdr:colOff>101600</xdr:colOff>
      <xdr:row>108</xdr:row>
      <xdr:rowOff>21589</xdr:rowOff>
    </xdr:to>
    <xdr:sp macro="" textlink="">
      <xdr:nvSpPr>
        <xdr:cNvPr id="919" name="楕円 918">
          <a:extLst>
            <a:ext uri="{FF2B5EF4-FFF2-40B4-BE49-F238E27FC236}">
              <a16:creationId xmlns:a16="http://schemas.microsoft.com/office/drawing/2014/main" id="{F3C0ACC7-B951-42B1-B0E3-1E50E83FFF88}"/>
            </a:ext>
          </a:extLst>
        </xdr:cNvPr>
        <xdr:cNvSpPr/>
      </xdr:nvSpPr>
      <xdr:spPr>
        <a:xfrm>
          <a:off x="20383500" y="1843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123189</xdr:rowOff>
    </xdr:from>
    <xdr:to>
      <xdr:col>111</xdr:col>
      <xdr:colOff>177800</xdr:colOff>
      <xdr:row>107</xdr:row>
      <xdr:rowOff>142239</xdr:rowOff>
    </xdr:to>
    <xdr:cxnSp macro="">
      <xdr:nvCxnSpPr>
        <xdr:cNvPr id="920" name="直線コネクタ 919">
          <a:extLst>
            <a:ext uri="{FF2B5EF4-FFF2-40B4-BE49-F238E27FC236}">
              <a16:creationId xmlns:a16="http://schemas.microsoft.com/office/drawing/2014/main" id="{5E3D0FBA-7FEC-4BE0-84C7-AF5B9C8A78DC}"/>
            </a:ext>
          </a:extLst>
        </xdr:cNvPr>
        <xdr:cNvCxnSpPr/>
      </xdr:nvCxnSpPr>
      <xdr:spPr>
        <a:xfrm flipV="1">
          <a:off x="20434300" y="1846833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104139</xdr:rowOff>
    </xdr:from>
    <xdr:to>
      <xdr:col>102</xdr:col>
      <xdr:colOff>165100</xdr:colOff>
      <xdr:row>108</xdr:row>
      <xdr:rowOff>34289</xdr:rowOff>
    </xdr:to>
    <xdr:sp macro="" textlink="">
      <xdr:nvSpPr>
        <xdr:cNvPr id="921" name="楕円 920">
          <a:extLst>
            <a:ext uri="{FF2B5EF4-FFF2-40B4-BE49-F238E27FC236}">
              <a16:creationId xmlns:a16="http://schemas.microsoft.com/office/drawing/2014/main" id="{E1A1CE29-03B6-4E84-B80E-4CF43C42D09A}"/>
            </a:ext>
          </a:extLst>
        </xdr:cNvPr>
        <xdr:cNvSpPr/>
      </xdr:nvSpPr>
      <xdr:spPr>
        <a:xfrm>
          <a:off x="19494500" y="1844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142239</xdr:rowOff>
    </xdr:from>
    <xdr:to>
      <xdr:col>107</xdr:col>
      <xdr:colOff>50800</xdr:colOff>
      <xdr:row>107</xdr:row>
      <xdr:rowOff>154939</xdr:rowOff>
    </xdr:to>
    <xdr:cxnSp macro="">
      <xdr:nvCxnSpPr>
        <xdr:cNvPr id="922" name="直線コネクタ 921">
          <a:extLst>
            <a:ext uri="{FF2B5EF4-FFF2-40B4-BE49-F238E27FC236}">
              <a16:creationId xmlns:a16="http://schemas.microsoft.com/office/drawing/2014/main" id="{8FC98EDE-2734-4CE6-88E2-DA92CC997206}"/>
            </a:ext>
          </a:extLst>
        </xdr:cNvPr>
        <xdr:cNvCxnSpPr/>
      </xdr:nvCxnSpPr>
      <xdr:spPr>
        <a:xfrm flipV="1">
          <a:off x="19545300" y="18487389"/>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120650</xdr:rowOff>
    </xdr:from>
    <xdr:to>
      <xdr:col>98</xdr:col>
      <xdr:colOff>38100</xdr:colOff>
      <xdr:row>108</xdr:row>
      <xdr:rowOff>50800</xdr:rowOff>
    </xdr:to>
    <xdr:sp macro="" textlink="">
      <xdr:nvSpPr>
        <xdr:cNvPr id="923" name="楕円 922">
          <a:extLst>
            <a:ext uri="{FF2B5EF4-FFF2-40B4-BE49-F238E27FC236}">
              <a16:creationId xmlns:a16="http://schemas.microsoft.com/office/drawing/2014/main" id="{E588A4BC-4212-4D0B-A561-CD9434F97013}"/>
            </a:ext>
          </a:extLst>
        </xdr:cNvPr>
        <xdr:cNvSpPr/>
      </xdr:nvSpPr>
      <xdr:spPr>
        <a:xfrm>
          <a:off x="18605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154939</xdr:rowOff>
    </xdr:from>
    <xdr:to>
      <xdr:col>102</xdr:col>
      <xdr:colOff>114300</xdr:colOff>
      <xdr:row>108</xdr:row>
      <xdr:rowOff>0</xdr:rowOff>
    </xdr:to>
    <xdr:cxnSp macro="">
      <xdr:nvCxnSpPr>
        <xdr:cNvPr id="924" name="直線コネクタ 923">
          <a:extLst>
            <a:ext uri="{FF2B5EF4-FFF2-40B4-BE49-F238E27FC236}">
              <a16:creationId xmlns:a16="http://schemas.microsoft.com/office/drawing/2014/main" id="{48BBAD16-2C0B-48A2-A348-C02FE80030C6}"/>
            </a:ext>
          </a:extLst>
        </xdr:cNvPr>
        <xdr:cNvCxnSpPr/>
      </xdr:nvCxnSpPr>
      <xdr:spPr>
        <a:xfrm flipV="1">
          <a:off x="18656300" y="18500089"/>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24147</xdr:rowOff>
    </xdr:from>
    <xdr:ext cx="469744" cy="259045"/>
    <xdr:sp macro="" textlink="">
      <xdr:nvSpPr>
        <xdr:cNvPr id="925" name="n_1aveValue【庁舎】&#10;一人当たり面積">
          <a:extLst>
            <a:ext uri="{FF2B5EF4-FFF2-40B4-BE49-F238E27FC236}">
              <a16:creationId xmlns:a16="http://schemas.microsoft.com/office/drawing/2014/main" id="{012BBE37-BD72-4509-95B9-F8C7A0CCB13F}"/>
            </a:ext>
          </a:extLst>
        </xdr:cNvPr>
        <xdr:cNvSpPr txBox="1"/>
      </xdr:nvSpPr>
      <xdr:spPr>
        <a:xfrm>
          <a:off x="21075727" y="1802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926" name="n_2aveValue【庁舎】&#10;一人当たり面積">
          <a:extLst>
            <a:ext uri="{FF2B5EF4-FFF2-40B4-BE49-F238E27FC236}">
              <a16:creationId xmlns:a16="http://schemas.microsoft.com/office/drawing/2014/main" id="{51AC4A57-5A9B-4F8D-9A59-3BE212DBD1C0}"/>
            </a:ext>
          </a:extLst>
        </xdr:cNvPr>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60977</xdr:rowOff>
    </xdr:from>
    <xdr:ext cx="469744" cy="259045"/>
    <xdr:sp macro="" textlink="">
      <xdr:nvSpPr>
        <xdr:cNvPr id="927" name="n_3aveValue【庁舎】&#10;一人当たり面積">
          <a:extLst>
            <a:ext uri="{FF2B5EF4-FFF2-40B4-BE49-F238E27FC236}">
              <a16:creationId xmlns:a16="http://schemas.microsoft.com/office/drawing/2014/main" id="{6CE96DD8-1566-4ED1-857F-3B0672844F78}"/>
            </a:ext>
          </a:extLst>
        </xdr:cNvPr>
        <xdr:cNvSpPr txBox="1"/>
      </xdr:nvSpPr>
      <xdr:spPr>
        <a:xfrm>
          <a:off x="193104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119397</xdr:rowOff>
    </xdr:from>
    <xdr:ext cx="469744" cy="259045"/>
    <xdr:sp macro="" textlink="">
      <xdr:nvSpPr>
        <xdr:cNvPr id="928" name="n_4aveValue【庁舎】&#10;一人当たり面積">
          <a:extLst>
            <a:ext uri="{FF2B5EF4-FFF2-40B4-BE49-F238E27FC236}">
              <a16:creationId xmlns:a16="http://schemas.microsoft.com/office/drawing/2014/main" id="{8F38401A-7646-4D79-A63B-94342245D178}"/>
            </a:ext>
          </a:extLst>
        </xdr:cNvPr>
        <xdr:cNvSpPr txBox="1"/>
      </xdr:nvSpPr>
      <xdr:spPr>
        <a:xfrm>
          <a:off x="18421427" y="181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165116</xdr:rowOff>
    </xdr:from>
    <xdr:ext cx="469744" cy="259045"/>
    <xdr:sp macro="" textlink="">
      <xdr:nvSpPr>
        <xdr:cNvPr id="929" name="n_1mainValue【庁舎】&#10;一人当たり面積">
          <a:extLst>
            <a:ext uri="{FF2B5EF4-FFF2-40B4-BE49-F238E27FC236}">
              <a16:creationId xmlns:a16="http://schemas.microsoft.com/office/drawing/2014/main" id="{7A38A31A-384B-4C9E-A1A5-A14EC224E4EA}"/>
            </a:ext>
          </a:extLst>
        </xdr:cNvPr>
        <xdr:cNvSpPr txBox="1"/>
      </xdr:nvSpPr>
      <xdr:spPr>
        <a:xfrm>
          <a:off x="21075727" y="1851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12716</xdr:rowOff>
    </xdr:from>
    <xdr:ext cx="469744" cy="259045"/>
    <xdr:sp macro="" textlink="">
      <xdr:nvSpPr>
        <xdr:cNvPr id="930" name="n_2mainValue【庁舎】&#10;一人当たり面積">
          <a:extLst>
            <a:ext uri="{FF2B5EF4-FFF2-40B4-BE49-F238E27FC236}">
              <a16:creationId xmlns:a16="http://schemas.microsoft.com/office/drawing/2014/main" id="{BFB3AC9D-C72D-4BEE-AAA9-912B3FD8E636}"/>
            </a:ext>
          </a:extLst>
        </xdr:cNvPr>
        <xdr:cNvSpPr txBox="1"/>
      </xdr:nvSpPr>
      <xdr:spPr>
        <a:xfrm>
          <a:off x="20199427" y="1852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25416</xdr:rowOff>
    </xdr:from>
    <xdr:ext cx="469744" cy="259045"/>
    <xdr:sp macro="" textlink="">
      <xdr:nvSpPr>
        <xdr:cNvPr id="931" name="n_3mainValue【庁舎】&#10;一人当たり面積">
          <a:extLst>
            <a:ext uri="{FF2B5EF4-FFF2-40B4-BE49-F238E27FC236}">
              <a16:creationId xmlns:a16="http://schemas.microsoft.com/office/drawing/2014/main" id="{A628818A-74DC-4CC6-9891-8E242793EA0C}"/>
            </a:ext>
          </a:extLst>
        </xdr:cNvPr>
        <xdr:cNvSpPr txBox="1"/>
      </xdr:nvSpPr>
      <xdr:spPr>
        <a:xfrm>
          <a:off x="19310427" y="1854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41927</xdr:rowOff>
    </xdr:from>
    <xdr:ext cx="469744" cy="259045"/>
    <xdr:sp macro="" textlink="">
      <xdr:nvSpPr>
        <xdr:cNvPr id="932" name="n_4mainValue【庁舎】&#10;一人当たり面積">
          <a:extLst>
            <a:ext uri="{FF2B5EF4-FFF2-40B4-BE49-F238E27FC236}">
              <a16:creationId xmlns:a16="http://schemas.microsoft.com/office/drawing/2014/main" id="{977114B9-0D4E-4383-BE7E-62A576C1E8DE}"/>
            </a:ext>
          </a:extLst>
        </xdr:cNvPr>
        <xdr:cNvSpPr txBox="1"/>
      </xdr:nvSpPr>
      <xdr:spPr>
        <a:xfrm>
          <a:off x="18421427"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3" name="正方形/長方形 932">
          <a:extLst>
            <a:ext uri="{FF2B5EF4-FFF2-40B4-BE49-F238E27FC236}">
              <a16:creationId xmlns:a16="http://schemas.microsoft.com/office/drawing/2014/main" id="{6333005B-043F-4E18-8017-E278A9468D1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4" name="正方形/長方形 933">
          <a:extLst>
            <a:ext uri="{FF2B5EF4-FFF2-40B4-BE49-F238E27FC236}">
              <a16:creationId xmlns:a16="http://schemas.microsoft.com/office/drawing/2014/main" id="{F1F88672-C981-4842-942B-C68846B43A3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5" name="テキスト ボックス 934">
          <a:extLst>
            <a:ext uri="{FF2B5EF4-FFF2-40B4-BE49-F238E27FC236}">
              <a16:creationId xmlns:a16="http://schemas.microsoft.com/office/drawing/2014/main" id="{87ECB743-327D-4572-98B8-523A9241738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年々減価償却率が高くなっており、その数値は類似団体平均や高知県団体平均と比較しても高い。地域の将来像を見据え、複合化やデジタル化などといったこれからの時代に求められる「交流施設」像への転換が求めら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有形固定資産減価償却率は上昇、県内平均、類似団体平均を大きく上回る結果となっている。老朽化がかなり進んでいることから、改修工事など適正な維持管理を行い、数値の平準化を図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について、減価償却率は前年度同様の数値を維持しているが、依然として高い。老朽化も進んでいることから修繕・改修など適正な管理を行っていく。</a:t>
          </a:r>
          <a:br>
            <a:rPr kumimoji="1" lang="en-US" altLang="ja-JP"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高知県越知町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4,939
4,923
111.95
5,231,194
5,090,187
102,412
3,016,570
5,539,144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人口の減少や全国平均を上回る高齢化（高齢化率：令和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48.3%</a:t>
          </a:r>
          <a:r>
            <a:rPr kumimoji="1" lang="ja-JP" altLang="ja-JP" sz="1100">
              <a:solidFill>
                <a:schemeClr val="dk1"/>
              </a:solidFill>
              <a:effectLst/>
              <a:latin typeface="+mn-lt"/>
              <a:ea typeface="+mn-ea"/>
              <a:cs typeface="+mn-cs"/>
            </a:rPr>
            <a:t>）に加え、主な産業である農業の担い手が年々減少して税収入は落ち込んでおり、類似団体平均をかなり下回っている。歳出の徹底的な見直しは当然のこととして、町税の収納率向上などを引き続き強化して歳入確保に努め、自主財源の確保に取り組んで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148872</xdr:rowOff>
    </xdr:from>
    <xdr:to>
      <xdr:col>23</xdr:col>
      <xdr:colOff>133350</xdr:colOff>
      <xdr:row>43</xdr:row>
      <xdr:rowOff>162278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212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148872</xdr:rowOff>
    </xdr:from>
    <xdr:to>
      <xdr:col>19</xdr:col>
      <xdr:colOff>133350</xdr:colOff>
      <xdr:row>43</xdr:row>
      <xdr:rowOff>148872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21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148872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078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111478</xdr:rowOff>
    </xdr:from>
    <xdr:to>
      <xdr:col>23</xdr:col>
      <xdr:colOff>184150</xdr:colOff>
      <xdr:row>44</xdr:row>
      <xdr:rowOff>41628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7355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98072</xdr:rowOff>
    </xdr:from>
    <xdr:to>
      <xdr:col>19</xdr:col>
      <xdr:colOff>184150</xdr:colOff>
      <xdr:row>44</xdr:row>
      <xdr:rowOff>28222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12999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5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98072</xdr:rowOff>
    </xdr:from>
    <xdr:to>
      <xdr:col>15</xdr:col>
      <xdr:colOff>133350</xdr:colOff>
      <xdr:row>44</xdr:row>
      <xdr:rowOff>28222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12999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歳出の経常経費一般財源では、人件費（対前年度比</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ポイント増）補助費等（</a:t>
          </a:r>
          <a:r>
            <a:rPr kumimoji="1" lang="ja-JP" altLang="en-US" sz="1100">
              <a:solidFill>
                <a:schemeClr val="dk1"/>
              </a:solidFill>
              <a:effectLst/>
              <a:latin typeface="+mn-lt"/>
              <a:ea typeface="+mn-ea"/>
              <a:cs typeface="+mn-cs"/>
            </a:rPr>
            <a:t>同</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ポイント増）</a:t>
          </a:r>
          <a:r>
            <a:rPr kumimoji="1" lang="ja-JP" altLang="en-US" sz="1100">
              <a:solidFill>
                <a:schemeClr val="dk1"/>
              </a:solidFill>
              <a:effectLst/>
              <a:latin typeface="+mn-lt"/>
              <a:ea typeface="+mn-ea"/>
              <a:cs typeface="+mn-cs"/>
            </a:rPr>
            <a:t>繰出</a:t>
          </a:r>
          <a:r>
            <a:rPr kumimoji="1" lang="ja-JP" altLang="ja-JP" sz="1100">
              <a:solidFill>
                <a:schemeClr val="dk1"/>
              </a:solidFill>
              <a:effectLst/>
              <a:latin typeface="+mn-lt"/>
              <a:ea typeface="+mn-ea"/>
              <a:cs typeface="+mn-cs"/>
            </a:rPr>
            <a:t>金（同</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ポイント減）公債費（同</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）となり、分子全体で増となった。一方、分母である歳入の経常経費一般財源では、</a:t>
          </a:r>
          <a:r>
            <a:rPr kumimoji="1" lang="ja-JP" altLang="en-US" sz="1100">
              <a:solidFill>
                <a:schemeClr val="dk1"/>
              </a:solidFill>
              <a:effectLst/>
              <a:latin typeface="+mn-lt"/>
              <a:ea typeface="+mn-ea"/>
              <a:cs typeface="+mn-cs"/>
            </a:rPr>
            <a:t>町税</a:t>
          </a:r>
          <a:r>
            <a:rPr kumimoji="1" lang="ja-JP" altLang="ja-JP" sz="1100">
              <a:solidFill>
                <a:schemeClr val="dk1"/>
              </a:solidFill>
              <a:effectLst/>
              <a:latin typeface="+mn-lt"/>
              <a:ea typeface="+mn-ea"/>
              <a:cs typeface="+mn-cs"/>
            </a:rPr>
            <a:t>、普通交付税</a:t>
          </a:r>
          <a:r>
            <a:rPr kumimoji="1" lang="ja-JP" altLang="en-US" sz="1100">
              <a:solidFill>
                <a:schemeClr val="dk1"/>
              </a:solidFill>
              <a:effectLst/>
              <a:latin typeface="+mn-lt"/>
              <a:ea typeface="+mn-ea"/>
              <a:cs typeface="+mn-cs"/>
            </a:rPr>
            <a:t>が減</a:t>
          </a:r>
          <a:r>
            <a:rPr kumimoji="1" lang="ja-JP" altLang="ja-JP" sz="1100">
              <a:solidFill>
                <a:schemeClr val="dk1"/>
              </a:solidFill>
              <a:effectLst/>
              <a:latin typeface="+mn-lt"/>
              <a:ea typeface="+mn-ea"/>
              <a:cs typeface="+mn-cs"/>
            </a:rPr>
            <a:t>となり、分母全体でも</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となった。分子</a:t>
          </a:r>
          <a:r>
            <a:rPr kumimoji="1" lang="ja-JP" altLang="en-US" sz="1100">
              <a:solidFill>
                <a:schemeClr val="dk1"/>
              </a:solidFill>
              <a:effectLst/>
              <a:latin typeface="+mn-lt"/>
              <a:ea typeface="+mn-ea"/>
              <a:cs typeface="+mn-cs"/>
            </a:rPr>
            <a:t>の増</a:t>
          </a:r>
          <a:r>
            <a:rPr kumimoji="1" lang="ja-JP" altLang="ja-JP" sz="1100">
              <a:solidFill>
                <a:schemeClr val="dk1"/>
              </a:solidFill>
              <a:effectLst/>
              <a:latin typeface="+mn-lt"/>
              <a:ea typeface="+mn-ea"/>
              <a:cs typeface="+mn-cs"/>
            </a:rPr>
            <a:t>、分母の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となったことにより、昨年度より悪化した。類似団体平均と比較しても</a:t>
          </a:r>
          <a:r>
            <a:rPr kumimoji="1" lang="en-US" altLang="ja-JP" sz="1100">
              <a:solidFill>
                <a:schemeClr val="dk1"/>
              </a:solidFill>
              <a:effectLst/>
              <a:latin typeface="+mn-lt"/>
              <a:ea typeface="+mn-ea"/>
              <a:cs typeface="+mn-cs"/>
            </a:rPr>
            <a:t>10.1</a:t>
          </a:r>
          <a:r>
            <a:rPr kumimoji="1" lang="ja-JP" altLang="ja-JP" sz="1100">
              <a:solidFill>
                <a:schemeClr val="dk1"/>
              </a:solidFill>
              <a:effectLst/>
              <a:latin typeface="+mn-lt"/>
              <a:ea typeface="+mn-ea"/>
              <a:cs typeface="+mn-cs"/>
            </a:rPr>
            <a:t>ポイントと大きな差があり、今後も事業の見直しを行い、より一層経常経費の削減に取り組む必要がある。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142452</xdr:rowOff>
    </xdr:from>
    <xdr:to>
      <xdr:col>23</xdr:col>
      <xdr:colOff>133350</xdr:colOff>
      <xdr:row>64</xdr:row>
      <xdr:rowOff>139912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43802"/>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136948</xdr:rowOff>
    </xdr:from>
    <xdr:to>
      <xdr:col>19</xdr:col>
      <xdr:colOff>133350</xdr:colOff>
      <xdr:row>63</xdr:row>
      <xdr:rowOff>142452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66848"/>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101406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136948</xdr:rowOff>
    </xdr:from>
    <xdr:to>
      <xdr:col>15</xdr:col>
      <xdr:colOff>82550</xdr:colOff>
      <xdr:row>64</xdr:row>
      <xdr:rowOff>119804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766848"/>
          <a:ext cx="889000" cy="32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99695</xdr:rowOff>
    </xdr:from>
    <xdr:to>
      <xdr:col>11</xdr:col>
      <xdr:colOff>31750</xdr:colOff>
      <xdr:row>64</xdr:row>
      <xdr:rowOff>119804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07249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62671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89112</xdr:rowOff>
    </xdr:from>
    <xdr:to>
      <xdr:col>23</xdr:col>
      <xdr:colOff>184150</xdr:colOff>
      <xdr:row>65</xdr:row>
      <xdr:rowOff>19262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61189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3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91652</xdr:rowOff>
    </xdr:from>
    <xdr:to>
      <xdr:col>19</xdr:col>
      <xdr:colOff>184150</xdr:colOff>
      <xdr:row>64</xdr:row>
      <xdr:rowOff>21802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6579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79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86148</xdr:rowOff>
    </xdr:from>
    <xdr:to>
      <xdr:col>15</xdr:col>
      <xdr:colOff>133350</xdr:colOff>
      <xdr:row>63</xdr:row>
      <xdr:rowOff>16298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1075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69004</xdr:rowOff>
    </xdr:from>
    <xdr:to>
      <xdr:col>11</xdr:col>
      <xdr:colOff>82550</xdr:colOff>
      <xdr:row>64</xdr:row>
      <xdr:rowOff>170604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155381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48895</xdr:rowOff>
    </xdr:from>
    <xdr:to>
      <xdr:col>7</xdr:col>
      <xdr:colOff>31750</xdr:colOff>
      <xdr:row>64</xdr:row>
      <xdr:rowOff>150495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135272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0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[368,353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人件費については、定員管理適正計画に基づく職員の適正規模、配置に努めていますが、会計年度職員の増加により、増となっている。</a:t>
          </a:r>
          <a:endParaRPr lang="ja-JP" altLang="ja-JP">
            <a:effectLst/>
          </a:endParaRPr>
        </a:p>
        <a:p>
          <a:r>
            <a:rPr kumimoji="1" lang="ja-JP" altLang="ja-JP" sz="1100">
              <a:solidFill>
                <a:schemeClr val="dk1"/>
              </a:solidFill>
              <a:effectLst/>
              <a:latin typeface="+mn-lt"/>
              <a:ea typeface="+mn-ea"/>
              <a:cs typeface="+mn-cs"/>
            </a:rPr>
            <a:t>　引き続き事務の効率化等を図ることにより経常的経費の抑制に努めていく必要がある。</a:t>
          </a:r>
          <a:endParaRPr lang="ja-JP" altLang="ja-JP">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64114</xdr:rowOff>
    </xdr:from>
    <xdr:to>
      <xdr:col>23</xdr:col>
      <xdr:colOff>133350</xdr:colOff>
      <xdr:row>83</xdr:row>
      <xdr:rowOff>84353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294464"/>
          <a:ext cx="838200" cy="2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110535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7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23178</xdr:rowOff>
    </xdr:from>
    <xdr:to>
      <xdr:col>19</xdr:col>
      <xdr:colOff>133350</xdr:colOff>
      <xdr:row>83</xdr:row>
      <xdr:rowOff>84353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53528"/>
          <a:ext cx="889000" cy="6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22547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169827</xdr:rowOff>
    </xdr:from>
    <xdr:to>
      <xdr:col>15</xdr:col>
      <xdr:colOff>82550</xdr:colOff>
      <xdr:row>83</xdr:row>
      <xdr:rowOff>23178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28727"/>
          <a:ext cx="889000" cy="2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171088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137925</xdr:rowOff>
    </xdr:from>
    <xdr:to>
      <xdr:col>11</xdr:col>
      <xdr:colOff>31750</xdr:colOff>
      <xdr:row>82</xdr:row>
      <xdr:rowOff>169827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96825"/>
          <a:ext cx="889000" cy="3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156985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7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134014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5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13314</xdr:rowOff>
    </xdr:from>
    <xdr:to>
      <xdr:col>23</xdr:col>
      <xdr:colOff>184150</xdr:colOff>
      <xdr:row>83</xdr:row>
      <xdr:rowOff>114914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4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156841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15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33553</xdr:rowOff>
    </xdr:from>
    <xdr:to>
      <xdr:col>19</xdr:col>
      <xdr:colOff>184150</xdr:colOff>
      <xdr:row>83</xdr:row>
      <xdr:rowOff>135153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6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119930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50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143828</xdr:rowOff>
    </xdr:from>
    <xdr:to>
      <xdr:col>15</xdr:col>
      <xdr:colOff>133350</xdr:colOff>
      <xdr:row>83</xdr:row>
      <xdr:rowOff>73978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0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58755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8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119027</xdr:rowOff>
    </xdr:from>
    <xdr:to>
      <xdr:col>11</xdr:col>
      <xdr:colOff>82550</xdr:colOff>
      <xdr:row>83</xdr:row>
      <xdr:rowOff>49177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7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33954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64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87125</xdr:rowOff>
    </xdr:from>
    <xdr:to>
      <xdr:col>7</xdr:col>
      <xdr:colOff>31750</xdr:colOff>
      <xdr:row>83</xdr:row>
      <xdr:rowOff>17275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4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2052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3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類似団体と比較し</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今後とも給与の適正化に努め、適正な給与水準を保つよう取り組</a:t>
          </a:r>
          <a:r>
            <a:rPr kumimoji="1" lang="ja-JP" altLang="en-US" sz="1100">
              <a:solidFill>
                <a:schemeClr val="dk1"/>
              </a:solidFill>
              <a:effectLst/>
              <a:latin typeface="+mn-lt"/>
              <a:ea typeface="+mn-ea"/>
              <a:cs typeface="+mn-cs"/>
            </a:rPr>
            <a:t>む</a:t>
          </a:r>
          <a:r>
            <a:rPr kumimoji="1" lang="ja-JP" altLang="ja-JP"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146655</xdr:rowOff>
    </xdr:from>
    <xdr:to>
      <xdr:col>81</xdr:col>
      <xdr:colOff>44450</xdr:colOff>
      <xdr:row>85</xdr:row>
      <xdr:rowOff>158145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1990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146655</xdr:rowOff>
    </xdr:from>
    <xdr:to>
      <xdr:col>77</xdr:col>
      <xdr:colOff>44450</xdr:colOff>
      <xdr:row>86</xdr:row>
      <xdr:rowOff>21166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19905"/>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3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159052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65866"/>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124582</xdr:rowOff>
    </xdr:from>
    <xdr:to>
      <xdr:col>68</xdr:col>
      <xdr:colOff>152400</xdr:colOff>
      <xdr:row>86</xdr:row>
      <xdr:rowOff>159052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869282"/>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107345</xdr:rowOff>
    </xdr:from>
    <xdr:to>
      <xdr:col>81</xdr:col>
      <xdr:colOff>95250</xdr:colOff>
      <xdr:row>86</xdr:row>
      <xdr:rowOff>37495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79422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5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95855</xdr:rowOff>
    </xdr:from>
    <xdr:to>
      <xdr:col>77</xdr:col>
      <xdr:colOff>95250</xdr:colOff>
      <xdr:row>86</xdr:row>
      <xdr:rowOff>26005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108252</xdr:rowOff>
    </xdr:from>
    <xdr:to>
      <xdr:col>68</xdr:col>
      <xdr:colOff>203200</xdr:colOff>
      <xdr:row>87</xdr:row>
      <xdr:rowOff>38402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23179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3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73782</xdr:rowOff>
    </xdr:from>
    <xdr:to>
      <xdr:col>64</xdr:col>
      <xdr:colOff>152400</xdr:colOff>
      <xdr:row>87</xdr:row>
      <xdr:rowOff>3932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160159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04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定員管理における全職員数は、平成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年の</a:t>
          </a:r>
          <a:r>
            <a:rPr kumimoji="1" lang="en-US" altLang="ja-JP" sz="1100">
              <a:solidFill>
                <a:schemeClr val="dk1"/>
              </a:solidFill>
              <a:effectLst/>
              <a:latin typeface="+mn-lt"/>
              <a:ea typeface="+mn-ea"/>
              <a:cs typeface="+mn-cs"/>
            </a:rPr>
            <a:t>128</a:t>
          </a:r>
          <a:r>
            <a:rPr kumimoji="1" lang="ja-JP" altLang="ja-JP" sz="1100">
              <a:solidFill>
                <a:schemeClr val="dk1"/>
              </a:solidFill>
              <a:effectLst/>
              <a:latin typeface="+mn-lt"/>
              <a:ea typeface="+mn-ea"/>
              <a:cs typeface="+mn-cs"/>
            </a:rPr>
            <a:t>人をピークに適正な定員管理を考慮し、各所属の業務を見直し組織改編などにより令和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年度には、定数</a:t>
          </a:r>
          <a:r>
            <a:rPr kumimoji="1" lang="en-US" altLang="ja-JP" sz="1100">
              <a:solidFill>
                <a:schemeClr val="dk1"/>
              </a:solidFill>
              <a:effectLst/>
              <a:latin typeface="+mn-lt"/>
              <a:ea typeface="+mn-ea"/>
              <a:cs typeface="+mn-cs"/>
            </a:rPr>
            <a:t>115</a:t>
          </a:r>
          <a:r>
            <a:rPr kumimoji="1" lang="ja-JP" altLang="ja-JP" sz="1100">
              <a:solidFill>
                <a:schemeClr val="dk1"/>
              </a:solidFill>
              <a:effectLst/>
              <a:latin typeface="+mn-lt"/>
              <a:ea typeface="+mn-ea"/>
              <a:cs typeface="+mn-cs"/>
            </a:rPr>
            <a:t>人となっている。</a:t>
          </a:r>
          <a:endParaRPr lang="ja-JP" altLang="ja-JP" sz="1400">
            <a:effectLst/>
          </a:endParaRPr>
        </a:p>
        <a:p>
          <a:r>
            <a:rPr kumimoji="1" lang="ja-JP" altLang="ja-JP" sz="1100">
              <a:solidFill>
                <a:schemeClr val="dk1"/>
              </a:solidFill>
              <a:effectLst/>
              <a:latin typeface="+mn-lt"/>
              <a:ea typeface="+mn-ea"/>
              <a:cs typeface="+mn-cs"/>
            </a:rPr>
            <a:t>　類似団体平均を上回っている要因として、学校等の給食調理業務を直営で行っていることが考えられる。</a:t>
          </a:r>
          <a:endParaRPr lang="ja-JP" altLang="ja-JP" sz="1400">
            <a:effectLst/>
          </a:endParaRPr>
        </a:p>
        <a:p>
          <a:r>
            <a:rPr kumimoji="1" lang="ja-JP" altLang="ja-JP" sz="1100">
              <a:solidFill>
                <a:schemeClr val="dk1"/>
              </a:solidFill>
              <a:effectLst/>
              <a:latin typeface="+mn-lt"/>
              <a:ea typeface="+mn-ea"/>
              <a:cs typeface="+mn-cs"/>
            </a:rPr>
            <a:t>　今後も計画的な職員採用を行い、定員管理計画に基づき、適正な定員管理に努める。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151850</xdr:rowOff>
    </xdr:from>
    <xdr:to>
      <xdr:col>81</xdr:col>
      <xdr:colOff>44450</xdr:colOff>
      <xdr:row>66</xdr:row>
      <xdr:rowOff>14986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296100"/>
          <a:ext cx="838200" cy="3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64871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50504</xdr:rowOff>
    </xdr:from>
    <xdr:to>
      <xdr:col>77</xdr:col>
      <xdr:colOff>44450</xdr:colOff>
      <xdr:row>65</xdr:row>
      <xdr:rowOff>151850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194754"/>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133579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15113</xdr:rowOff>
    </xdr:from>
    <xdr:to>
      <xdr:col>72</xdr:col>
      <xdr:colOff>203200</xdr:colOff>
      <xdr:row>65</xdr:row>
      <xdr:rowOff>50504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159363"/>
          <a:ext cx="8890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130361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155194</xdr:rowOff>
    </xdr:from>
    <xdr:to>
      <xdr:col>68</xdr:col>
      <xdr:colOff>152400</xdr:colOff>
      <xdr:row>65</xdr:row>
      <xdr:rowOff>15113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127994"/>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128753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135636</xdr:rowOff>
    </xdr:from>
    <xdr:to>
      <xdr:col>81</xdr:col>
      <xdr:colOff>95250</xdr:colOff>
      <xdr:row>66</xdr:row>
      <xdr:rowOff>65786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107713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25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101050</xdr:rowOff>
    </xdr:from>
    <xdr:to>
      <xdr:col>77</xdr:col>
      <xdr:colOff>95250</xdr:colOff>
      <xdr:row>66</xdr:row>
      <xdr:rowOff>31200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2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15977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33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171154</xdr:rowOff>
    </xdr:from>
    <xdr:to>
      <xdr:col>73</xdr:col>
      <xdr:colOff>44450</xdr:colOff>
      <xdr:row>65</xdr:row>
      <xdr:rowOff>101304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1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86081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230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135763</xdr:rowOff>
    </xdr:from>
    <xdr:to>
      <xdr:col>68</xdr:col>
      <xdr:colOff>203200</xdr:colOff>
      <xdr:row>65</xdr:row>
      <xdr:rowOff>65913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10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50690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194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104394</xdr:rowOff>
    </xdr:from>
    <xdr:to>
      <xdr:col>64</xdr:col>
      <xdr:colOff>152400</xdr:colOff>
      <xdr:row>65</xdr:row>
      <xdr:rowOff>34544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19321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交付税措置の少ない地方債の借入を抑制してきたが、大型事業に係る過疎対策事業債や国の補正予算に伴う補正予算債の借入等により近年公債費は増加傾向にあり、実質公債費比率が前年度より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　引き続き、緊急性・公共性の観点により事業の選別を徹底し、健全な財政運営に努める。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119634</xdr:rowOff>
    </xdr:from>
    <xdr:to>
      <xdr:col>81</xdr:col>
      <xdr:colOff>44450</xdr:colOff>
      <xdr:row>42</xdr:row>
      <xdr:rowOff>25400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14908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41</xdr:row>
      <xdr:rowOff>119634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08152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13462</xdr:rowOff>
    </xdr:from>
    <xdr:to>
      <xdr:col>72</xdr:col>
      <xdr:colOff>203200</xdr:colOff>
      <xdr:row>41</xdr:row>
      <xdr:rowOff>52070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04291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146304</xdr:rowOff>
    </xdr:from>
    <xdr:to>
      <xdr:col>68</xdr:col>
      <xdr:colOff>152400</xdr:colOff>
      <xdr:row>41</xdr:row>
      <xdr:rowOff>13462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00430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118127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68834</xdr:rowOff>
    </xdr:from>
    <xdr:to>
      <xdr:col>77</xdr:col>
      <xdr:colOff>95250</xdr:colOff>
      <xdr:row>41</xdr:row>
      <xdr:rowOff>170434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134112</xdr:rowOff>
    </xdr:from>
    <xdr:to>
      <xdr:col>68</xdr:col>
      <xdr:colOff>203200</xdr:colOff>
      <xdr:row>41</xdr:row>
      <xdr:rowOff>64262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74439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将来負担額、地方債残高の減少により前年度より</a:t>
          </a:r>
          <a:r>
            <a:rPr kumimoji="1" lang="en-US" altLang="ja-JP" sz="1100">
              <a:solidFill>
                <a:schemeClr val="dk1"/>
              </a:solidFill>
              <a:effectLst/>
              <a:latin typeface="+mn-lt"/>
              <a:ea typeface="+mn-ea"/>
              <a:cs typeface="+mn-cs"/>
            </a:rPr>
            <a:t>8.5</a:t>
          </a:r>
          <a:r>
            <a:rPr kumimoji="1" lang="ja-JP" altLang="ja-JP" sz="1100">
              <a:solidFill>
                <a:schemeClr val="dk1"/>
              </a:solidFill>
              <a:effectLst/>
              <a:latin typeface="+mn-lt"/>
              <a:ea typeface="+mn-ea"/>
              <a:cs typeface="+mn-cs"/>
            </a:rPr>
            <a:t>ポイント減少した。</a:t>
          </a:r>
          <a:r>
            <a:rPr kumimoji="1" lang="ja-JP" altLang="en-US" sz="1100">
              <a:solidFill>
                <a:schemeClr val="dk1"/>
              </a:solidFill>
              <a:effectLst/>
              <a:latin typeface="+mn-lt"/>
              <a:ea typeface="+mn-ea"/>
              <a:cs typeface="+mn-cs"/>
            </a:rPr>
            <a:t>将来負担額減の要因としては下</a:t>
          </a:r>
          <a:r>
            <a:rPr kumimoji="1" lang="ja-JP" altLang="ja-JP" sz="1100">
              <a:solidFill>
                <a:schemeClr val="dk1"/>
              </a:solidFill>
              <a:effectLst/>
              <a:latin typeface="+mn-lt"/>
              <a:ea typeface="+mn-ea"/>
              <a:cs typeface="+mn-cs"/>
            </a:rPr>
            <a:t>水道事業の法的化による、公営企業債の繰入割合の減少によるものである。</a:t>
          </a:r>
          <a:r>
            <a:rPr kumimoji="1" lang="ja-JP" altLang="en-US" sz="1100">
              <a:solidFill>
                <a:schemeClr val="dk1"/>
              </a:solidFill>
              <a:effectLst/>
              <a:latin typeface="+mn-lt"/>
              <a:ea typeface="+mn-ea"/>
              <a:cs typeface="+mn-cs"/>
            </a:rPr>
            <a:t>地方債残高減の要因は、令和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年度で中学校屋内運動場及びプール改築工事に係る元利償還が完了したことによるものである。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今後も引き続き、事業実施の際には、地方債の発行を充当率及び交付税算入率の高いものにするなど、財政の健全化を図っていく。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96429</xdr:rowOff>
    </xdr:from>
    <xdr:to>
      <xdr:col>81</xdr:col>
      <xdr:colOff>44450</xdr:colOff>
      <xdr:row>14</xdr:row>
      <xdr:rowOff>71483</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325279"/>
          <a:ext cx="838200" cy="14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71483</xdr:rowOff>
    </xdr:from>
    <xdr:to>
      <xdr:col>77</xdr:col>
      <xdr:colOff>44450</xdr:colOff>
      <xdr:row>15</xdr:row>
      <xdr:rowOff>91349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471783"/>
          <a:ext cx="889000" cy="19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91349</xdr:rowOff>
    </xdr:from>
    <xdr:to>
      <xdr:col>72</xdr:col>
      <xdr:colOff>203200</xdr:colOff>
      <xdr:row>17</xdr:row>
      <xdr:rowOff>10432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663099"/>
          <a:ext cx="889000" cy="26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10432</xdr:rowOff>
    </xdr:from>
    <xdr:to>
      <xdr:col>68</xdr:col>
      <xdr:colOff>152400</xdr:colOff>
      <xdr:row>17</xdr:row>
      <xdr:rowOff>160383</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925082"/>
          <a:ext cx="889000" cy="14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92166</xdr:rowOff>
    </xdr:from>
    <xdr:to>
      <xdr:col>68</xdr:col>
      <xdr:colOff>203200</xdr:colOff>
      <xdr:row>14</xdr:row>
      <xdr:rowOff>22316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45629</xdr:rowOff>
    </xdr:from>
    <xdr:to>
      <xdr:col>81</xdr:col>
      <xdr:colOff>95250</xdr:colOff>
      <xdr:row>13</xdr:row>
      <xdr:rowOff>147229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27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17706</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24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20683</xdr:rowOff>
    </xdr:from>
    <xdr:to>
      <xdr:col>77</xdr:col>
      <xdr:colOff>95250</xdr:colOff>
      <xdr:row>14</xdr:row>
      <xdr:rowOff>122283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42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107060</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507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40549</xdr:rowOff>
    </xdr:from>
    <xdr:to>
      <xdr:col>73</xdr:col>
      <xdr:colOff>44450</xdr:colOff>
      <xdr:row>15</xdr:row>
      <xdr:rowOff>142149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61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126926</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698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131082</xdr:rowOff>
    </xdr:from>
    <xdr:to>
      <xdr:col>68</xdr:col>
      <xdr:colOff>203200</xdr:colOff>
      <xdr:row>17</xdr:row>
      <xdr:rowOff>61232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8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46009</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960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109583</xdr:rowOff>
    </xdr:from>
    <xdr:to>
      <xdr:col>64</xdr:col>
      <xdr:colOff>152400</xdr:colOff>
      <xdr:row>18</xdr:row>
      <xdr:rowOff>39733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02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24510</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11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高知県越知町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4,939
4,923
111.95
5,231,194
5,090,187
102,412
3,016,570
5,539,144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昨年度により、比率で</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増とな</a:t>
          </a:r>
          <a:r>
            <a:rPr kumimoji="1" lang="ja-JP" altLang="ja-JP" sz="1100">
              <a:solidFill>
                <a:schemeClr val="dk1"/>
              </a:solidFill>
              <a:effectLst/>
              <a:latin typeface="+mn-lt"/>
              <a:ea typeface="+mn-ea"/>
              <a:cs typeface="+mn-cs"/>
            </a:rPr>
            <a:t>っ</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、依然全国平均より高い水準で推移している。この要因は、保育園運営や学校等の給食調理業務を直営で行っていることが影響している。</a:t>
          </a:r>
          <a:endParaRPr lang="ja-JP" altLang="ja-JP" sz="1400">
            <a:effectLst/>
          </a:endParaRPr>
        </a:p>
        <a:p>
          <a:r>
            <a:rPr kumimoji="1" lang="ja-JP" altLang="ja-JP" sz="1100">
              <a:solidFill>
                <a:schemeClr val="dk1"/>
              </a:solidFill>
              <a:effectLst/>
              <a:latin typeface="+mn-lt"/>
              <a:ea typeface="+mn-ea"/>
              <a:cs typeface="+mn-cs"/>
            </a:rPr>
            <a:t>　今後も適正な定員管理等に努め、人件費について抑制していく必要がある。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77470</xdr:rowOff>
    </xdr:from>
    <xdr:to>
      <xdr:col>24</xdr:col>
      <xdr:colOff>25400</xdr:colOff>
      <xdr:row>40</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640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77470</xdr:rowOff>
    </xdr:from>
    <xdr:to>
      <xdr:col>19</xdr:col>
      <xdr:colOff>187325</xdr:colOff>
      <xdr:row>39</xdr:row>
      <xdr:rowOff>123190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64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123190</xdr:rowOff>
    </xdr:from>
    <xdr:to>
      <xdr:col>15</xdr:col>
      <xdr:colOff>98425</xdr:colOff>
      <xdr:row>40</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80974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85090</xdr:rowOff>
    </xdr:from>
    <xdr:to>
      <xdr:col>11</xdr:col>
      <xdr:colOff>9525</xdr:colOff>
      <xdr:row>40</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77164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125730</xdr:rowOff>
    </xdr:from>
    <xdr:to>
      <xdr:col>24</xdr:col>
      <xdr:colOff>76200</xdr:colOff>
      <xdr:row>40</xdr:row>
      <xdr:rowOff>55880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97807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26670</xdr:rowOff>
    </xdr:from>
    <xdr:to>
      <xdr:col>20</xdr:col>
      <xdr:colOff>38100</xdr:colOff>
      <xdr:row>39</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113047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72390</xdr:rowOff>
    </xdr:from>
    <xdr:to>
      <xdr:col>15</xdr:col>
      <xdr:colOff>149225</xdr:colOff>
      <xdr:row>40</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158767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4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114300</xdr:rowOff>
    </xdr:from>
    <xdr:to>
      <xdr:col>11</xdr:col>
      <xdr:colOff>60325</xdr:colOff>
      <xdr:row>41</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29227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34290</xdr:rowOff>
    </xdr:from>
    <xdr:to>
      <xdr:col>6</xdr:col>
      <xdr:colOff>171450</xdr:colOff>
      <xdr:row>39</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120667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0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して比率が低くなっている。その要因としては、一部事務組合で業務を行っていることが考えられるが、越知町行政改革大綱により、経常経費についてはさらなる事務の合理化・効率化を図り、徹底した経費の節減を実施したことも要因と考えられる。</a:t>
          </a:r>
          <a:endParaRPr lang="ja-JP" altLang="ja-JP" sz="1400">
            <a:effectLst/>
          </a:endParaRPr>
        </a:p>
        <a:p>
          <a:r>
            <a:rPr kumimoji="1" lang="ja-JP" altLang="ja-JP" sz="1100">
              <a:solidFill>
                <a:schemeClr val="dk1"/>
              </a:solidFill>
              <a:effectLst/>
              <a:latin typeface="+mn-lt"/>
              <a:ea typeface="+mn-ea"/>
              <a:cs typeface="+mn-cs"/>
            </a:rPr>
            <a:t>　近年は大きな変化がなく推移しているが、今後も引き続き経常経費の抑制に努める。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62992</xdr:rowOff>
    </xdr:from>
    <xdr:to>
      <xdr:col>82</xdr:col>
      <xdr:colOff>107950</xdr:colOff>
      <xdr:row>16</xdr:row>
      <xdr:rowOff>131572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0619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156718</xdr:rowOff>
    </xdr:from>
    <xdr:to>
      <xdr:col>78</xdr:col>
      <xdr:colOff>69850</xdr:colOff>
      <xdr:row>16</xdr:row>
      <xdr:rowOff>62992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2846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156718</xdr:rowOff>
    </xdr:from>
    <xdr:to>
      <xdr:col>73</xdr:col>
      <xdr:colOff>180975</xdr:colOff>
      <xdr:row>16</xdr:row>
      <xdr:rowOff>21844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7284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152146</xdr:rowOff>
    </xdr:from>
    <xdr:to>
      <xdr:col>69</xdr:col>
      <xdr:colOff>92075</xdr:colOff>
      <xdr:row>16</xdr:row>
      <xdr:rowOff>21844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7238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91711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80772</xdr:rowOff>
    </xdr:from>
    <xdr:to>
      <xdr:col>82</xdr:col>
      <xdr:colOff>158750</xdr:colOff>
      <xdr:row>17</xdr:row>
      <xdr:rowOff>10922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97299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6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12192</xdr:rowOff>
    </xdr:from>
    <xdr:to>
      <xdr:col>78</xdr:col>
      <xdr:colOff>120650</xdr:colOff>
      <xdr:row>16</xdr:row>
      <xdr:rowOff>113792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123969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24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105918</xdr:rowOff>
    </xdr:from>
    <xdr:to>
      <xdr:col>74</xdr:col>
      <xdr:colOff>31750</xdr:colOff>
      <xdr:row>16</xdr:row>
      <xdr:rowOff>36068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46245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4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142494</xdr:rowOff>
    </xdr:from>
    <xdr:to>
      <xdr:col>69</xdr:col>
      <xdr:colOff>142875</xdr:colOff>
      <xdr:row>16</xdr:row>
      <xdr:rowOff>72644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82821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101346</xdr:rowOff>
    </xdr:from>
    <xdr:to>
      <xdr:col>65</xdr:col>
      <xdr:colOff>53975</xdr:colOff>
      <xdr:row>16</xdr:row>
      <xdr:rowOff>31496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7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41673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41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して大幅に低くなっている。その主な要因として、比較的定員規模の大きな町立保育園を運営しており、町外の公立・私立保育園への広域委託費が最小限に抑えられていることが挙げられる。</a:t>
          </a:r>
          <a:endParaRPr lang="ja-JP" altLang="ja-JP" sz="1400">
            <a:effectLst/>
          </a:endParaRPr>
        </a:p>
        <a:p>
          <a:r>
            <a:rPr kumimoji="1" lang="ja-JP" altLang="ja-JP" sz="1100">
              <a:solidFill>
                <a:schemeClr val="dk1"/>
              </a:solidFill>
              <a:effectLst/>
              <a:latin typeface="+mn-lt"/>
              <a:ea typeface="+mn-ea"/>
              <a:cs typeface="+mn-cs"/>
            </a:rPr>
            <a:t>　今後も現状の比率を維持できるよう努める。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88900</xdr:rowOff>
    </xdr:from>
    <xdr:to>
      <xdr:col>24</xdr:col>
      <xdr:colOff>25400</xdr:colOff>
      <xdr:row>52</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0043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107950</xdr:rowOff>
    </xdr:from>
    <xdr:to>
      <xdr:col>19</xdr:col>
      <xdr:colOff>187325</xdr:colOff>
      <xdr:row>52</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023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107950</xdr:rowOff>
    </xdr:from>
    <xdr:to>
      <xdr:col>15</xdr:col>
      <xdr:colOff>98425</xdr:colOff>
      <xdr:row>52</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023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50800</xdr:rowOff>
    </xdr:from>
    <xdr:to>
      <xdr:col>11</xdr:col>
      <xdr:colOff>9525</xdr:colOff>
      <xdr:row>52</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89662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38100</xdr:rowOff>
    </xdr:from>
    <xdr:to>
      <xdr:col>24</xdr:col>
      <xdr:colOff>76200</xdr:colOff>
      <xdr:row>52</xdr:row>
      <xdr:rowOff>139700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89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118127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57150</xdr:rowOff>
    </xdr:from>
    <xdr:to>
      <xdr:col>20</xdr:col>
      <xdr:colOff>38100</xdr:colOff>
      <xdr:row>52</xdr:row>
      <xdr:rowOff>158750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897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50</xdr:row>
      <xdr:rowOff>168927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874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57150</xdr:rowOff>
    </xdr:from>
    <xdr:to>
      <xdr:col>15</xdr:col>
      <xdr:colOff>149225</xdr:colOff>
      <xdr:row>52</xdr:row>
      <xdr:rowOff>158750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897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50</xdr:row>
      <xdr:rowOff>168927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874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95250</xdr:rowOff>
    </xdr:from>
    <xdr:to>
      <xdr:col>11</xdr:col>
      <xdr:colOff>60325</xdr:colOff>
      <xdr:row>53</xdr:row>
      <xdr:rowOff>25400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35577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877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0</xdr:rowOff>
    </xdr:from>
    <xdr:to>
      <xdr:col>6</xdr:col>
      <xdr:colOff>171450</xdr:colOff>
      <xdr:row>52</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891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50</xdr:row>
      <xdr:rowOff>111777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868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近年は改善傾向に</a:t>
          </a:r>
          <a:r>
            <a:rPr kumimoji="1" lang="ja-JP" altLang="en-US" sz="1100">
              <a:solidFill>
                <a:schemeClr val="dk1"/>
              </a:solidFill>
              <a:effectLst/>
              <a:latin typeface="+mn-lt"/>
              <a:ea typeface="+mn-ea"/>
              <a:cs typeface="+mn-cs"/>
            </a:rPr>
            <a:t>あり</a:t>
          </a:r>
          <a:r>
            <a:rPr kumimoji="1" lang="ja-JP" altLang="ja-JP" sz="1100">
              <a:solidFill>
                <a:schemeClr val="dk1"/>
              </a:solidFill>
              <a:effectLst/>
              <a:latin typeface="+mn-lt"/>
              <a:ea typeface="+mn-ea"/>
              <a:cs typeface="+mn-cs"/>
            </a:rPr>
            <a:t>、類似団体平均、全国・県平均を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要因として</a:t>
          </a:r>
          <a:r>
            <a:rPr kumimoji="1" lang="ja-JP" altLang="ja-JP" sz="1100">
              <a:solidFill>
                <a:schemeClr val="dk1"/>
              </a:solidFill>
              <a:effectLst/>
              <a:latin typeface="+mn-lt"/>
              <a:ea typeface="+mn-ea"/>
              <a:cs typeface="+mn-cs"/>
            </a:rPr>
            <a:t>他会計への繰出金、特に簡易水道事業</a:t>
          </a:r>
          <a:r>
            <a:rPr kumimoji="1" lang="ja-JP" altLang="en-US" sz="1100">
              <a:solidFill>
                <a:schemeClr val="dk1"/>
              </a:solidFill>
              <a:effectLst/>
              <a:latin typeface="+mn-lt"/>
              <a:ea typeface="+mn-ea"/>
              <a:cs typeface="+mn-cs"/>
            </a:rPr>
            <a:t>、下水道事業</a:t>
          </a:r>
          <a:r>
            <a:rPr kumimoji="1" lang="ja-JP" altLang="ja-JP" sz="1100">
              <a:solidFill>
                <a:schemeClr val="dk1"/>
              </a:solidFill>
              <a:effectLst/>
              <a:latin typeface="+mn-lt"/>
              <a:ea typeface="+mn-ea"/>
              <a:cs typeface="+mn-cs"/>
            </a:rPr>
            <a:t>の法的化による公営企業債の繰入割合の減少による影響が大きい。</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20320</xdr:rowOff>
    </xdr:from>
    <xdr:to>
      <xdr:col>82</xdr:col>
      <xdr:colOff>107950</xdr:colOff>
      <xdr:row>57</xdr:row>
      <xdr:rowOff>77470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62152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77470</xdr:rowOff>
    </xdr:from>
    <xdr:to>
      <xdr:col>78</xdr:col>
      <xdr:colOff>69850</xdr:colOff>
      <xdr:row>57</xdr:row>
      <xdr:rowOff>138430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8501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138430</xdr:rowOff>
    </xdr:from>
    <xdr:to>
      <xdr:col>73</xdr:col>
      <xdr:colOff>180975</xdr:colOff>
      <xdr:row>58</xdr:row>
      <xdr:rowOff>73660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9110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73660</xdr:rowOff>
    </xdr:from>
    <xdr:to>
      <xdr:col>69</xdr:col>
      <xdr:colOff>92075</xdr:colOff>
      <xdr:row>59</xdr:row>
      <xdr:rowOff>115570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01776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140970</xdr:rowOff>
    </xdr:from>
    <xdr:to>
      <xdr:col>82</xdr:col>
      <xdr:colOff>158750</xdr:colOff>
      <xdr:row>56</xdr:row>
      <xdr:rowOff>71120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157497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26670</xdr:rowOff>
    </xdr:from>
    <xdr:to>
      <xdr:col>78</xdr:col>
      <xdr:colOff>120650</xdr:colOff>
      <xdr:row>57</xdr:row>
      <xdr:rowOff>128270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113047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87630</xdr:rowOff>
    </xdr:from>
    <xdr:to>
      <xdr:col>74</xdr:col>
      <xdr:colOff>31750</xdr:colOff>
      <xdr:row>58</xdr:row>
      <xdr:rowOff>17780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22860</xdr:rowOff>
    </xdr:from>
    <xdr:to>
      <xdr:col>69</xdr:col>
      <xdr:colOff>142875</xdr:colOff>
      <xdr:row>58</xdr:row>
      <xdr:rowOff>124460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109237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64770</xdr:rowOff>
    </xdr:from>
    <xdr:to>
      <xdr:col>65</xdr:col>
      <xdr:colOff>53975</xdr:colOff>
      <xdr:row>59</xdr:row>
      <xdr:rowOff>166370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151147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2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補助費等に関する経常収支比率は、</a:t>
          </a:r>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5.6</a:t>
          </a:r>
          <a:r>
            <a:rPr kumimoji="1" lang="ja-JP" altLang="en-US" sz="1100">
              <a:solidFill>
                <a:schemeClr val="dk1"/>
              </a:solidFill>
              <a:effectLst/>
              <a:latin typeface="+mn-lt"/>
              <a:ea typeface="+mn-ea"/>
              <a:cs typeface="+mn-cs"/>
            </a:rPr>
            <a:t>ポイント増となった。その要因としては下水道事業が令和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年度から法適化となり性質が繰出金から補助費等に移ったことが考えられる。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年度以降、大幅な補助金の見直しなどを実行したが、今後も補助金の費用対効果などを検証し、比率の上昇の抑制に努める。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37</xdr:row>
      <xdr:rowOff>165862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53480"/>
          <a:ext cx="8382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26416</xdr:rowOff>
    </xdr:from>
    <xdr:to>
      <xdr:col>78</xdr:col>
      <xdr:colOff>69850</xdr:colOff>
      <xdr:row>36</xdr:row>
      <xdr:rowOff>81280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1986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26416</xdr:rowOff>
    </xdr:from>
    <xdr:to>
      <xdr:col>73</xdr:col>
      <xdr:colOff>180975</xdr:colOff>
      <xdr:row>36</xdr:row>
      <xdr:rowOff>90424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19861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90424</xdr:rowOff>
    </xdr:from>
    <xdr:to>
      <xdr:col>69</xdr:col>
      <xdr:colOff>92075</xdr:colOff>
      <xdr:row>36</xdr:row>
      <xdr:rowOff>122428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626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115062</xdr:rowOff>
    </xdr:from>
    <xdr:to>
      <xdr:col>82</xdr:col>
      <xdr:colOff>158750</xdr:colOff>
      <xdr:row>38</xdr:row>
      <xdr:rowOff>45212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87139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147066</xdr:rowOff>
    </xdr:from>
    <xdr:to>
      <xdr:col>74</xdr:col>
      <xdr:colOff>31750</xdr:colOff>
      <xdr:row>36</xdr:row>
      <xdr:rowOff>77216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87393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39624</xdr:rowOff>
    </xdr:from>
    <xdr:to>
      <xdr:col>69</xdr:col>
      <xdr:colOff>142875</xdr:colOff>
      <xdr:row>36</xdr:row>
      <xdr:rowOff>141224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昨年度より比率としては</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減となった</a:t>
          </a:r>
          <a:r>
            <a:rPr kumimoji="1" lang="ja-JP" altLang="ja-JP" sz="1100">
              <a:solidFill>
                <a:schemeClr val="dk1"/>
              </a:solidFill>
              <a:effectLst/>
              <a:latin typeface="+mn-lt"/>
              <a:ea typeface="+mn-ea"/>
              <a:cs typeface="+mn-cs"/>
            </a:rPr>
            <a:t>。令和元年度より、減少傾向にあるが、今後も更なる増加が見込まれるため、繰上償還の実行や新規地方債の発行抑制など、今後も引き続き、事業実施の際には、地方債の発行を充当率及び交付税算入率の高いものにするなど、財政の健全化を図っ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35561</xdr:rowOff>
    </xdr:from>
    <xdr:to>
      <xdr:col>24</xdr:col>
      <xdr:colOff>25400</xdr:colOff>
      <xdr:row>78</xdr:row>
      <xdr:rowOff>77470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4086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138430</xdr:rowOff>
    </xdr:from>
    <xdr:to>
      <xdr:col>19</xdr:col>
      <xdr:colOff>187325</xdr:colOff>
      <xdr:row>78</xdr:row>
      <xdr:rowOff>77470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34008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138430</xdr:rowOff>
    </xdr:from>
    <xdr:to>
      <xdr:col>15</xdr:col>
      <xdr:colOff>98425</xdr:colOff>
      <xdr:row>78</xdr:row>
      <xdr:rowOff>24130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3400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24130</xdr:rowOff>
    </xdr:from>
    <xdr:to>
      <xdr:col>11</xdr:col>
      <xdr:colOff>9525</xdr:colOff>
      <xdr:row>78</xdr:row>
      <xdr:rowOff>50800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3972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128288</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26670</xdr:rowOff>
    </xdr:from>
    <xdr:to>
      <xdr:col>20</xdr:col>
      <xdr:colOff>38100</xdr:colOff>
      <xdr:row>78</xdr:row>
      <xdr:rowOff>128270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113047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486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87630</xdr:rowOff>
    </xdr:from>
    <xdr:to>
      <xdr:col>15</xdr:col>
      <xdr:colOff>149225</xdr:colOff>
      <xdr:row>78</xdr:row>
      <xdr:rowOff>17780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144780</xdr:rowOff>
    </xdr:from>
    <xdr:to>
      <xdr:col>11</xdr:col>
      <xdr:colOff>60325</xdr:colOff>
      <xdr:row>78</xdr:row>
      <xdr:rowOff>74930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59707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0</xdr:rowOff>
    </xdr:from>
    <xdr:to>
      <xdr:col>6</xdr:col>
      <xdr:colOff>171450</xdr:colOff>
      <xdr:row>78</xdr:row>
      <xdr:rowOff>101600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86377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近年ほぼ類似団体平均と類似した推移をしている。</a:t>
          </a:r>
          <a:endParaRPr lang="ja-JP" altLang="ja-JP" sz="1400">
            <a:effectLst/>
          </a:endParaRPr>
        </a:p>
        <a:p>
          <a:r>
            <a:rPr kumimoji="1" lang="ja-JP" altLang="ja-JP" sz="1100">
              <a:solidFill>
                <a:schemeClr val="dk1"/>
              </a:solidFill>
              <a:effectLst/>
              <a:latin typeface="+mn-lt"/>
              <a:ea typeface="+mn-ea"/>
              <a:cs typeface="+mn-cs"/>
            </a:rPr>
            <a:t>今後もそれぞれの項目で記載しているような経費節減に努める。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31750</xdr:rowOff>
    </xdr:from>
    <xdr:to>
      <xdr:col>82</xdr:col>
      <xdr:colOff>107950</xdr:colOff>
      <xdr:row>78</xdr:row>
      <xdr:rowOff>62230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233400"/>
          <a:ext cx="8382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146050</xdr:rowOff>
    </xdr:from>
    <xdr:to>
      <xdr:col>78</xdr:col>
      <xdr:colOff>69850</xdr:colOff>
      <xdr:row>77</xdr:row>
      <xdr:rowOff>31750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176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146050</xdr:rowOff>
    </xdr:from>
    <xdr:to>
      <xdr:col>73</xdr:col>
      <xdr:colOff>180975</xdr:colOff>
      <xdr:row>78</xdr:row>
      <xdr:rowOff>54611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176250"/>
          <a:ext cx="889000" cy="2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17797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8889</xdr:rowOff>
    </xdr:from>
    <xdr:to>
      <xdr:col>69</xdr:col>
      <xdr:colOff>92075</xdr:colOff>
      <xdr:row>78</xdr:row>
      <xdr:rowOff>54611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3819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124477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xdr:rowOff>
    </xdr:from>
    <xdr:to>
      <xdr:col>82</xdr:col>
      <xdr:colOff>158750</xdr:colOff>
      <xdr:row>78</xdr:row>
      <xdr:rowOff>113030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154957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152400</xdr:rowOff>
    </xdr:from>
    <xdr:to>
      <xdr:col>78</xdr:col>
      <xdr:colOff>120650</xdr:colOff>
      <xdr:row>77</xdr:row>
      <xdr:rowOff>82550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92727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95250</xdr:rowOff>
    </xdr:from>
    <xdr:to>
      <xdr:col>74</xdr:col>
      <xdr:colOff>31750</xdr:colOff>
      <xdr:row>77</xdr:row>
      <xdr:rowOff>25400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35577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3811</xdr:rowOff>
    </xdr:from>
    <xdr:to>
      <xdr:col>69</xdr:col>
      <xdr:colOff>142875</xdr:colOff>
      <xdr:row>78</xdr:row>
      <xdr:rowOff>105411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115588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145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129539</xdr:rowOff>
    </xdr:from>
    <xdr:to>
      <xdr:col>65</xdr:col>
      <xdr:colOff>53975</xdr:colOff>
      <xdr:row>78</xdr:row>
      <xdr:rowOff>59689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69866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100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高知県越知町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2184</xdr:rowOff>
    </xdr:from>
    <xdr:to>
      <xdr:col>29</xdr:col>
      <xdr:colOff>127000</xdr:colOff>
      <xdr:row>14</xdr:row>
      <xdr:rowOff>108422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50109"/>
          <a:ext cx="647700" cy="106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28610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0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108422</xdr:rowOff>
    </xdr:from>
    <xdr:to>
      <xdr:col>26</xdr:col>
      <xdr:colOff>50800</xdr:colOff>
      <xdr:row>15</xdr:row>
      <xdr:rowOff>26728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56347"/>
          <a:ext cx="698500" cy="89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24152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26728</xdr:rowOff>
    </xdr:from>
    <xdr:to>
      <xdr:col>22</xdr:col>
      <xdr:colOff>114300</xdr:colOff>
      <xdr:row>15</xdr:row>
      <xdr:rowOff>63929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46103"/>
          <a:ext cx="698500" cy="37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41800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63929</xdr:rowOff>
    </xdr:from>
    <xdr:to>
      <xdr:col>18</xdr:col>
      <xdr:colOff>177800</xdr:colOff>
      <xdr:row>16</xdr:row>
      <xdr:rowOff>65301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83304"/>
          <a:ext cx="698500" cy="172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80174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74566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0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122834</xdr:rowOff>
    </xdr:from>
    <xdr:to>
      <xdr:col>29</xdr:col>
      <xdr:colOff>177800</xdr:colOff>
      <xdr:row>14</xdr:row>
      <xdr:rowOff>52984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99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139361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4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57622</xdr:rowOff>
    </xdr:from>
    <xdr:to>
      <xdr:col>26</xdr:col>
      <xdr:colOff>101600</xdr:colOff>
      <xdr:row>14</xdr:row>
      <xdr:rowOff>159222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05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169399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74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147378</xdr:rowOff>
    </xdr:from>
    <xdr:to>
      <xdr:col>22</xdr:col>
      <xdr:colOff>165100</xdr:colOff>
      <xdr:row>15</xdr:row>
      <xdr:rowOff>77528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95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87705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64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13129</xdr:rowOff>
    </xdr:from>
    <xdr:to>
      <xdr:col>19</xdr:col>
      <xdr:colOff>38100</xdr:colOff>
      <xdr:row>15</xdr:row>
      <xdr:rowOff>114729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32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124906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14501</xdr:rowOff>
    </xdr:from>
    <xdr:to>
      <xdr:col>15</xdr:col>
      <xdr:colOff>101600</xdr:colOff>
      <xdr:row>16</xdr:row>
      <xdr:rowOff>116101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05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126278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7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156490</xdr:rowOff>
    </xdr:from>
    <xdr:to>
      <xdr:col>29</xdr:col>
      <xdr:colOff>127000</xdr:colOff>
      <xdr:row>35</xdr:row>
      <xdr:rowOff>192216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766840"/>
          <a:ext cx="647700" cy="35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53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192216</xdr:rowOff>
    </xdr:from>
    <xdr:to>
      <xdr:col>26</xdr:col>
      <xdr:colOff>50800</xdr:colOff>
      <xdr:row>35</xdr:row>
      <xdr:rowOff>330405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802566"/>
          <a:ext cx="698500" cy="138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138378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91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330405</xdr:rowOff>
    </xdr:from>
    <xdr:to>
      <xdr:col>22</xdr:col>
      <xdr:colOff>114300</xdr:colOff>
      <xdr:row>36</xdr:row>
      <xdr:rowOff>92008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940755"/>
          <a:ext cx="698500" cy="104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164749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1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92008</xdr:rowOff>
    </xdr:from>
    <xdr:to>
      <xdr:col>18</xdr:col>
      <xdr:colOff>177800</xdr:colOff>
      <xdr:row>36</xdr:row>
      <xdr:rowOff>131556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45258"/>
          <a:ext cx="698500" cy="39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7619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3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9921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3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105690</xdr:rowOff>
    </xdr:from>
    <xdr:to>
      <xdr:col>29</xdr:col>
      <xdr:colOff>177800</xdr:colOff>
      <xdr:row>35</xdr:row>
      <xdr:rowOff>207290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16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293667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6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141416</xdr:rowOff>
    </xdr:from>
    <xdr:to>
      <xdr:col>26</xdr:col>
      <xdr:colOff>101600</xdr:colOff>
      <xdr:row>35</xdr:row>
      <xdr:rowOff>243016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51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253193</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520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279605</xdr:rowOff>
    </xdr:from>
    <xdr:to>
      <xdr:col>22</xdr:col>
      <xdr:colOff>165100</xdr:colOff>
      <xdr:row>36</xdr:row>
      <xdr:rowOff>38305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89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48482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65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41208</xdr:rowOff>
    </xdr:from>
    <xdr:to>
      <xdr:col>19</xdr:col>
      <xdr:colOff>38100</xdr:colOff>
      <xdr:row>36</xdr:row>
      <xdr:rowOff>142808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94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152985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763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80756</xdr:rowOff>
    </xdr:from>
    <xdr:to>
      <xdr:col>15</xdr:col>
      <xdr:colOff>101600</xdr:colOff>
      <xdr:row>37</xdr:row>
      <xdr:rowOff>10906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34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192533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802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高知県越知町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4,939
4,923
111.95
5,231,194
5,090,187
102,412
3,016,570
5,539,144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111399</xdr:rowOff>
    </xdr:from>
    <xdr:to>
      <xdr:col>24</xdr:col>
      <xdr:colOff>63500</xdr:colOff>
      <xdr:row>32</xdr:row>
      <xdr:rowOff>54394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426349"/>
          <a:ext cx="838200" cy="11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117566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46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54394</xdr:rowOff>
    </xdr:from>
    <xdr:to>
      <xdr:col>19</xdr:col>
      <xdr:colOff>177800</xdr:colOff>
      <xdr:row>32</xdr:row>
      <xdr:rowOff>72423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540794"/>
          <a:ext cx="889000" cy="1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92854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72423</xdr:rowOff>
    </xdr:from>
    <xdr:to>
      <xdr:col>15</xdr:col>
      <xdr:colOff>50800</xdr:colOff>
      <xdr:row>32</xdr:row>
      <xdr:rowOff>132590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558823"/>
          <a:ext cx="889000" cy="6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101579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132590</xdr:rowOff>
    </xdr:from>
    <xdr:to>
      <xdr:col>10</xdr:col>
      <xdr:colOff>114300</xdr:colOff>
      <xdr:row>34</xdr:row>
      <xdr:rowOff>45273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18990"/>
          <a:ext cx="889000" cy="25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137629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64584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60599</xdr:rowOff>
    </xdr:from>
    <xdr:to>
      <xdr:col>24</xdr:col>
      <xdr:colOff>114300</xdr:colOff>
      <xdr:row>31</xdr:row>
      <xdr:rowOff>162199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37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83476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26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3594</xdr:rowOff>
    </xdr:from>
    <xdr:to>
      <xdr:col>20</xdr:col>
      <xdr:colOff>38100</xdr:colOff>
      <xdr:row>32</xdr:row>
      <xdr:rowOff>105194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8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121721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265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21623</xdr:rowOff>
    </xdr:from>
    <xdr:to>
      <xdr:col>15</xdr:col>
      <xdr:colOff>101600</xdr:colOff>
      <xdr:row>32</xdr:row>
      <xdr:rowOff>123223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0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139750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283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81790</xdr:rowOff>
    </xdr:from>
    <xdr:to>
      <xdr:col>10</xdr:col>
      <xdr:colOff>165100</xdr:colOff>
      <xdr:row>33</xdr:row>
      <xdr:rowOff>11940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6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28467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343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165923</xdr:rowOff>
    </xdr:from>
    <xdr:to>
      <xdr:col>6</xdr:col>
      <xdr:colOff>38100</xdr:colOff>
      <xdr:row>34</xdr:row>
      <xdr:rowOff>96073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2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112600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99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160248</xdr:rowOff>
    </xdr:from>
    <xdr:to>
      <xdr:col>24</xdr:col>
      <xdr:colOff>63500</xdr:colOff>
      <xdr:row>58</xdr:row>
      <xdr:rowOff>26367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932898"/>
          <a:ext cx="838200" cy="3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160248</xdr:rowOff>
    </xdr:from>
    <xdr:to>
      <xdr:col>19</xdr:col>
      <xdr:colOff>177800</xdr:colOff>
      <xdr:row>58</xdr:row>
      <xdr:rowOff>40922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32898"/>
          <a:ext cx="889000" cy="5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68939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1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40922</xdr:rowOff>
    </xdr:from>
    <xdr:to>
      <xdr:col>15</xdr:col>
      <xdr:colOff>50800</xdr:colOff>
      <xdr:row>58</xdr:row>
      <xdr:rowOff>57207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85022"/>
          <a:ext cx="889000" cy="1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93249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1003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37095</xdr:rowOff>
    </xdr:from>
    <xdr:to>
      <xdr:col>10</xdr:col>
      <xdr:colOff>114300</xdr:colOff>
      <xdr:row>58</xdr:row>
      <xdr:rowOff>57207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981195"/>
          <a:ext cx="889000" cy="2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100272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1004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104925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1004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147017</xdr:rowOff>
    </xdr:from>
    <xdr:to>
      <xdr:col>24</xdr:col>
      <xdr:colOff>114300</xdr:colOff>
      <xdr:row>58</xdr:row>
      <xdr:rowOff>77167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1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125444</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98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109448</xdr:rowOff>
    </xdr:from>
    <xdr:to>
      <xdr:col>20</xdr:col>
      <xdr:colOff>38100</xdr:colOff>
      <xdr:row>58</xdr:row>
      <xdr:rowOff>39598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8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56125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57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161572</xdr:rowOff>
    </xdr:from>
    <xdr:to>
      <xdr:col>15</xdr:col>
      <xdr:colOff>101600</xdr:colOff>
      <xdr:row>58</xdr:row>
      <xdr:rowOff>91722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3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108249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70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6407</xdr:rowOff>
    </xdr:from>
    <xdr:to>
      <xdr:col>10</xdr:col>
      <xdr:colOff>165100</xdr:colOff>
      <xdr:row>58</xdr:row>
      <xdr:rowOff>108007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5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124534</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725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157745</xdr:rowOff>
    </xdr:from>
    <xdr:to>
      <xdr:col>6</xdr:col>
      <xdr:colOff>38100</xdr:colOff>
      <xdr:row>58</xdr:row>
      <xdr:rowOff>87895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3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104422</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70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21361</xdr:rowOff>
    </xdr:from>
    <xdr:to>
      <xdr:col>24</xdr:col>
      <xdr:colOff>63500</xdr:colOff>
      <xdr:row>78</xdr:row>
      <xdr:rowOff>105811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394461"/>
          <a:ext cx="838200" cy="8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21361</xdr:rowOff>
    </xdr:from>
    <xdr:to>
      <xdr:col>19</xdr:col>
      <xdr:colOff>177800</xdr:colOff>
      <xdr:row>78</xdr:row>
      <xdr:rowOff>98704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394461"/>
          <a:ext cx="889000" cy="7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98704</xdr:rowOff>
    </xdr:from>
    <xdr:to>
      <xdr:col>15</xdr:col>
      <xdr:colOff>50800</xdr:colOff>
      <xdr:row>78</xdr:row>
      <xdr:rowOff>128194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71804"/>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126842</xdr:rowOff>
    </xdr:from>
    <xdr:to>
      <xdr:col>10</xdr:col>
      <xdr:colOff>114300</xdr:colOff>
      <xdr:row>78</xdr:row>
      <xdr:rowOff>128194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499942"/>
          <a:ext cx="889000" cy="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87450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114501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55011</xdr:rowOff>
    </xdr:from>
    <xdr:to>
      <xdr:col>24</xdr:col>
      <xdr:colOff>114300</xdr:colOff>
      <xdr:row>78</xdr:row>
      <xdr:rowOff>156611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2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141388</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43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142011</xdr:rowOff>
    </xdr:from>
    <xdr:to>
      <xdr:col>20</xdr:col>
      <xdr:colOff>38100</xdr:colOff>
      <xdr:row>78</xdr:row>
      <xdr:rowOff>72161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4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63288</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43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47904</xdr:rowOff>
    </xdr:from>
    <xdr:to>
      <xdr:col>15</xdr:col>
      <xdr:colOff>101600</xdr:colOff>
      <xdr:row>78</xdr:row>
      <xdr:rowOff>149504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2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140631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1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77394</xdr:rowOff>
    </xdr:from>
    <xdr:to>
      <xdr:col>10</xdr:col>
      <xdr:colOff>165100</xdr:colOff>
      <xdr:row>79</xdr:row>
      <xdr:rowOff>7544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5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170121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43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76042</xdr:rowOff>
    </xdr:from>
    <xdr:to>
      <xdr:col>6</xdr:col>
      <xdr:colOff>38100</xdr:colOff>
      <xdr:row>79</xdr:row>
      <xdr:rowOff>6192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4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168769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4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20569</xdr:rowOff>
    </xdr:from>
    <xdr:to>
      <xdr:col>24</xdr:col>
      <xdr:colOff>62865</xdr:colOff>
      <xdr:row>97</xdr:row>
      <xdr:rowOff>66373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51069"/>
          <a:ext cx="1270" cy="124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70200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70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66373</xdr:rowOff>
    </xdr:from>
    <xdr:to>
      <xdr:col>24</xdr:col>
      <xdr:colOff>152400</xdr:colOff>
      <xdr:row>97</xdr:row>
      <xdr:rowOff>66373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69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138696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26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20569</xdr:rowOff>
    </xdr:from>
    <xdr:to>
      <xdr:col>24</xdr:col>
      <xdr:colOff>152400</xdr:colOff>
      <xdr:row>90</xdr:row>
      <xdr:rowOff>20569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51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85392</xdr:rowOff>
    </xdr:from>
    <xdr:to>
      <xdr:col>24</xdr:col>
      <xdr:colOff>63500</xdr:colOff>
      <xdr:row>96</xdr:row>
      <xdr:rowOff>137117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44592"/>
          <a:ext cx="838200" cy="5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32338</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48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9461</xdr:rowOff>
    </xdr:from>
    <xdr:to>
      <xdr:col>24</xdr:col>
      <xdr:colOff>114300</xdr:colOff>
      <xdr:row>95</xdr:row>
      <xdr:rowOff>111061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9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95390</xdr:rowOff>
    </xdr:from>
    <xdr:to>
      <xdr:col>19</xdr:col>
      <xdr:colOff>177800</xdr:colOff>
      <xdr:row>96</xdr:row>
      <xdr:rowOff>137117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554590"/>
          <a:ext cx="889000" cy="4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49954</xdr:rowOff>
    </xdr:from>
    <xdr:to>
      <xdr:col>20</xdr:col>
      <xdr:colOff>38100</xdr:colOff>
      <xdr:row>95</xdr:row>
      <xdr:rowOff>151554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3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168081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11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95390</xdr:rowOff>
    </xdr:from>
    <xdr:to>
      <xdr:col>15</xdr:col>
      <xdr:colOff>50800</xdr:colOff>
      <xdr:row>97</xdr:row>
      <xdr:rowOff>106690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554590"/>
          <a:ext cx="889000" cy="18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130932</xdr:rowOff>
    </xdr:from>
    <xdr:to>
      <xdr:col>15</xdr:col>
      <xdr:colOff>101600</xdr:colOff>
      <xdr:row>95</xdr:row>
      <xdr:rowOff>61082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24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77609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02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90870</xdr:rowOff>
    </xdr:from>
    <xdr:to>
      <xdr:col>10</xdr:col>
      <xdr:colOff>114300</xdr:colOff>
      <xdr:row>97</xdr:row>
      <xdr:rowOff>106690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721520"/>
          <a:ext cx="889000" cy="1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144571</xdr:rowOff>
    </xdr:from>
    <xdr:to>
      <xdr:col>10</xdr:col>
      <xdr:colOff>165100</xdr:colOff>
      <xdr:row>96</xdr:row>
      <xdr:rowOff>74721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3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91248</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20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143993</xdr:rowOff>
    </xdr:from>
    <xdr:to>
      <xdr:col>6</xdr:col>
      <xdr:colOff>38100</xdr:colOff>
      <xdr:row>96</xdr:row>
      <xdr:rowOff>74143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4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90670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2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34592</xdr:rowOff>
    </xdr:from>
    <xdr:to>
      <xdr:col>24</xdr:col>
      <xdr:colOff>114300</xdr:colOff>
      <xdr:row>96</xdr:row>
      <xdr:rowOff>136192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9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13019</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7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86317</xdr:rowOff>
    </xdr:from>
    <xdr:to>
      <xdr:col>20</xdr:col>
      <xdr:colOff>38100</xdr:colOff>
      <xdr:row>97</xdr:row>
      <xdr:rowOff>16467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4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7594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3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44590</xdr:rowOff>
    </xdr:from>
    <xdr:to>
      <xdr:col>15</xdr:col>
      <xdr:colOff>101600</xdr:colOff>
      <xdr:row>96</xdr:row>
      <xdr:rowOff>146190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137317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59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55890</xdr:rowOff>
    </xdr:from>
    <xdr:to>
      <xdr:col>10</xdr:col>
      <xdr:colOff>165100</xdr:colOff>
      <xdr:row>97</xdr:row>
      <xdr:rowOff>157490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8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148617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7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40070</xdr:rowOff>
    </xdr:from>
    <xdr:to>
      <xdr:col>6</xdr:col>
      <xdr:colOff>38100</xdr:colOff>
      <xdr:row>97</xdr:row>
      <xdr:rowOff>141670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132797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6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121886</xdr:rowOff>
    </xdr:from>
    <xdr:to>
      <xdr:col>55</xdr:col>
      <xdr:colOff>0</xdr:colOff>
      <xdr:row>37</xdr:row>
      <xdr:rowOff>70490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294086"/>
          <a:ext cx="838200" cy="12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06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70490</xdr:rowOff>
    </xdr:from>
    <xdr:to>
      <xdr:col>50</xdr:col>
      <xdr:colOff>114300</xdr:colOff>
      <xdr:row>37</xdr:row>
      <xdr:rowOff>73870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414140"/>
          <a:ext cx="889000" cy="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16747</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39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37647</xdr:rowOff>
    </xdr:from>
    <xdr:to>
      <xdr:col>45</xdr:col>
      <xdr:colOff>177800</xdr:colOff>
      <xdr:row>37</xdr:row>
      <xdr:rowOff>73870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038397"/>
          <a:ext cx="889000" cy="37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52758</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50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37647</xdr:rowOff>
    </xdr:from>
    <xdr:to>
      <xdr:col>41</xdr:col>
      <xdr:colOff>50800</xdr:colOff>
      <xdr:row>37</xdr:row>
      <xdr:rowOff>79369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038397"/>
          <a:ext cx="889000" cy="38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86326</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135615</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71086</xdr:rowOff>
    </xdr:from>
    <xdr:to>
      <xdr:col>55</xdr:col>
      <xdr:colOff>50800</xdr:colOff>
      <xdr:row>37</xdr:row>
      <xdr:rowOff>1236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4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49513</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2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19690</xdr:rowOff>
    </xdr:from>
    <xdr:to>
      <xdr:col>50</xdr:col>
      <xdr:colOff>165100</xdr:colOff>
      <xdr:row>37</xdr:row>
      <xdr:rowOff>121290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6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112417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6456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23070</xdr:rowOff>
    </xdr:from>
    <xdr:to>
      <xdr:col>46</xdr:col>
      <xdr:colOff>38100</xdr:colOff>
      <xdr:row>37</xdr:row>
      <xdr:rowOff>124670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6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115797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6459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158297</xdr:rowOff>
    </xdr:from>
    <xdr:to>
      <xdr:col>41</xdr:col>
      <xdr:colOff>101600</xdr:colOff>
      <xdr:row>35</xdr:row>
      <xdr:rowOff>88447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9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79574</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608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28569</xdr:rowOff>
    </xdr:from>
    <xdr:to>
      <xdr:col>36</xdr:col>
      <xdr:colOff>165100</xdr:colOff>
      <xdr:row>37</xdr:row>
      <xdr:rowOff>130169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7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121296</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6464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75387</xdr:rowOff>
    </xdr:from>
    <xdr:to>
      <xdr:col>55</xdr:col>
      <xdr:colOff>0</xdr:colOff>
      <xdr:row>58</xdr:row>
      <xdr:rowOff>77689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10019487"/>
          <a:ext cx="838200" cy="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32436</xdr:rowOff>
    </xdr:from>
    <xdr:to>
      <xdr:col>50</xdr:col>
      <xdr:colOff>114300</xdr:colOff>
      <xdr:row>58</xdr:row>
      <xdr:rowOff>77689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976536"/>
          <a:ext cx="889000" cy="4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140108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32436</xdr:rowOff>
    </xdr:from>
    <xdr:to>
      <xdr:col>45</xdr:col>
      <xdr:colOff>177800</xdr:colOff>
      <xdr:row>58</xdr:row>
      <xdr:rowOff>61205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976536"/>
          <a:ext cx="889000" cy="2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118349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61205</xdr:rowOff>
    </xdr:from>
    <xdr:to>
      <xdr:col>41</xdr:col>
      <xdr:colOff>50800</xdr:colOff>
      <xdr:row>58</xdr:row>
      <xdr:rowOff>92024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10005305"/>
          <a:ext cx="889000" cy="3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124298</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140670</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74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24587</xdr:rowOff>
    </xdr:from>
    <xdr:to>
      <xdr:col>55</xdr:col>
      <xdr:colOff>50800</xdr:colOff>
      <xdr:row>58</xdr:row>
      <xdr:rowOff>126187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6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163257</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93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26889</xdr:rowOff>
    </xdr:from>
    <xdr:to>
      <xdr:col>50</xdr:col>
      <xdr:colOff>165100</xdr:colOff>
      <xdr:row>58</xdr:row>
      <xdr:rowOff>128489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119616</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1006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153086</xdr:rowOff>
    </xdr:from>
    <xdr:to>
      <xdr:col>46</xdr:col>
      <xdr:colOff>38100</xdr:colOff>
      <xdr:row>58</xdr:row>
      <xdr:rowOff>83236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2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99763</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70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10405</xdr:rowOff>
    </xdr:from>
    <xdr:to>
      <xdr:col>41</xdr:col>
      <xdr:colOff>101600</xdr:colOff>
      <xdr:row>58</xdr:row>
      <xdr:rowOff>112005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5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128532</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72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41224</xdr:rowOff>
    </xdr:from>
    <xdr:to>
      <xdr:col>36</xdr:col>
      <xdr:colOff>165100</xdr:colOff>
      <xdr:row>58</xdr:row>
      <xdr:rowOff>142824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98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133951</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10078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133796</xdr:rowOff>
    </xdr:from>
    <xdr:to>
      <xdr:col>55</xdr:col>
      <xdr:colOff>0</xdr:colOff>
      <xdr:row>78</xdr:row>
      <xdr:rowOff>136579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506896"/>
          <a:ext cx="838200" cy="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83398</xdr:rowOff>
    </xdr:from>
    <xdr:to>
      <xdr:col>50</xdr:col>
      <xdr:colOff>114300</xdr:colOff>
      <xdr:row>78</xdr:row>
      <xdr:rowOff>133796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456498"/>
          <a:ext cx="889000" cy="5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83398</xdr:rowOff>
    </xdr:from>
    <xdr:to>
      <xdr:col>45</xdr:col>
      <xdr:colOff>177800</xdr:colOff>
      <xdr:row>78</xdr:row>
      <xdr:rowOff>114836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456498"/>
          <a:ext cx="889000" cy="3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162518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114836</xdr:rowOff>
    </xdr:from>
    <xdr:to>
      <xdr:col>41</xdr:col>
      <xdr:colOff>50800</xdr:colOff>
      <xdr:row>78</xdr:row>
      <xdr:rowOff>128529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487936"/>
          <a:ext cx="889000" cy="1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163772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5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12354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2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85779</xdr:rowOff>
    </xdr:from>
    <xdr:to>
      <xdr:col>55</xdr:col>
      <xdr:colOff>50800</xdr:colOff>
      <xdr:row>79</xdr:row>
      <xdr:rowOff>15929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5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38894</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11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82996</xdr:rowOff>
    </xdr:from>
    <xdr:to>
      <xdr:col>50</xdr:col>
      <xdr:colOff>165100</xdr:colOff>
      <xdr:row>79</xdr:row>
      <xdr:rowOff>13146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5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4273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54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32598</xdr:rowOff>
    </xdr:from>
    <xdr:to>
      <xdr:col>46</xdr:col>
      <xdr:colOff>38100</xdr:colOff>
      <xdr:row>78</xdr:row>
      <xdr:rowOff>134198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0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150725</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50795" y="13180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64036</xdr:rowOff>
    </xdr:from>
    <xdr:to>
      <xdr:col>41</xdr:col>
      <xdr:colOff>101600</xdr:colOff>
      <xdr:row>78</xdr:row>
      <xdr:rowOff>165636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3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10713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21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77729</xdr:rowOff>
    </xdr:from>
    <xdr:to>
      <xdr:col>36</xdr:col>
      <xdr:colOff>165100</xdr:colOff>
      <xdr:row>79</xdr:row>
      <xdr:rowOff>7879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5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170456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54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32196</xdr:rowOff>
    </xdr:from>
    <xdr:to>
      <xdr:col>55</xdr:col>
      <xdr:colOff>0</xdr:colOff>
      <xdr:row>97</xdr:row>
      <xdr:rowOff>86883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662846"/>
          <a:ext cx="838200" cy="5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77884</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708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86883</xdr:rowOff>
    </xdr:from>
    <xdr:to>
      <xdr:col>50</xdr:col>
      <xdr:colOff>114300</xdr:colOff>
      <xdr:row>97</xdr:row>
      <xdr:rowOff>87537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717533"/>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54137</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85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69399</xdr:rowOff>
    </xdr:from>
    <xdr:to>
      <xdr:col>45</xdr:col>
      <xdr:colOff>177800</xdr:colOff>
      <xdr:row>97</xdr:row>
      <xdr:rowOff>87537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700049"/>
          <a:ext cx="889000" cy="1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54532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8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69399</xdr:rowOff>
    </xdr:from>
    <xdr:to>
      <xdr:col>41</xdr:col>
      <xdr:colOff>50800</xdr:colOff>
      <xdr:row>98</xdr:row>
      <xdr:rowOff>34006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700049"/>
          <a:ext cx="889000" cy="13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74851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87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82166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54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152846</xdr:rowOff>
    </xdr:from>
    <xdr:to>
      <xdr:col>55</xdr:col>
      <xdr:colOff>50800</xdr:colOff>
      <xdr:row>97</xdr:row>
      <xdr:rowOff>82996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61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4273</xdr:rowOff>
    </xdr:from>
    <xdr:ext cx="599010"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46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36083</xdr:rowOff>
    </xdr:from>
    <xdr:to>
      <xdr:col>50</xdr:col>
      <xdr:colOff>165100</xdr:colOff>
      <xdr:row>97</xdr:row>
      <xdr:rowOff>137683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66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154210</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39795" y="16441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36737</xdr:rowOff>
    </xdr:from>
    <xdr:to>
      <xdr:col>46</xdr:col>
      <xdr:colOff>38100</xdr:colOff>
      <xdr:row>97</xdr:row>
      <xdr:rowOff>138337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66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154864</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50795" y="1644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18599</xdr:rowOff>
    </xdr:from>
    <xdr:to>
      <xdr:col>41</xdr:col>
      <xdr:colOff>101600</xdr:colOff>
      <xdr:row>97</xdr:row>
      <xdr:rowOff>120199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64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136726</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61795" y="16424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154656</xdr:rowOff>
    </xdr:from>
    <xdr:to>
      <xdr:col>36</xdr:col>
      <xdr:colOff>165100</xdr:colOff>
      <xdr:row>98</xdr:row>
      <xdr:rowOff>84806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78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75933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87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30560</xdr:rowOff>
    </xdr:from>
    <xdr:to>
      <xdr:col>85</xdr:col>
      <xdr:colOff>127000</xdr:colOff>
      <xdr:row>38</xdr:row>
      <xdr:rowOff>158663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545660"/>
          <a:ext cx="838200" cy="12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30560</xdr:rowOff>
    </xdr:from>
    <xdr:to>
      <xdr:col>81</xdr:col>
      <xdr:colOff>50800</xdr:colOff>
      <xdr:row>38</xdr:row>
      <xdr:rowOff>151881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545660"/>
          <a:ext cx="889000" cy="12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50084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73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145100</xdr:rowOff>
    </xdr:from>
    <xdr:to>
      <xdr:col>76</xdr:col>
      <xdr:colOff>114300</xdr:colOff>
      <xdr:row>38</xdr:row>
      <xdr:rowOff>151881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60200"/>
          <a:ext cx="8890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31001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25111" y="67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103287</xdr:rowOff>
    </xdr:from>
    <xdr:to>
      <xdr:col>71</xdr:col>
      <xdr:colOff>177800</xdr:colOff>
      <xdr:row>38</xdr:row>
      <xdr:rowOff>145100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18387"/>
          <a:ext cx="889000" cy="4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36111" y="63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2981</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47111" y="668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107863</xdr:rowOff>
    </xdr:from>
    <xdr:to>
      <xdr:col>85</xdr:col>
      <xdr:colOff>177800</xdr:colOff>
      <xdr:row>39</xdr:row>
      <xdr:rowOff>38013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2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71181</xdr:rowOff>
    </xdr:from>
    <xdr:ext cx="534377"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8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151210</xdr:rowOff>
    </xdr:from>
    <xdr:to>
      <xdr:col>81</xdr:col>
      <xdr:colOff>101600</xdr:colOff>
      <xdr:row>38</xdr:row>
      <xdr:rowOff>81359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4948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97887</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14111" y="627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101081</xdr:rowOff>
    </xdr:from>
    <xdr:to>
      <xdr:col>76</xdr:col>
      <xdr:colOff>165100</xdr:colOff>
      <xdr:row>39</xdr:row>
      <xdr:rowOff>31231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1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47758</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25111" y="639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94300</xdr:rowOff>
    </xdr:from>
    <xdr:to>
      <xdr:col>72</xdr:col>
      <xdr:colOff>38100</xdr:colOff>
      <xdr:row>39</xdr:row>
      <xdr:rowOff>24450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15577</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36111" y="670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52487</xdr:rowOff>
    </xdr:from>
    <xdr:to>
      <xdr:col>67</xdr:col>
      <xdr:colOff>101600</xdr:colOff>
      <xdr:row>38</xdr:row>
      <xdr:rowOff>154087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170614</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47111" y="634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155245</xdr:rowOff>
    </xdr:from>
    <xdr:to>
      <xdr:col>85</xdr:col>
      <xdr:colOff>127000</xdr:colOff>
      <xdr:row>75</xdr:row>
      <xdr:rowOff>169757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013995"/>
          <a:ext cx="838200" cy="1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146335</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176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155245</xdr:rowOff>
    </xdr:from>
    <xdr:to>
      <xdr:col>81</xdr:col>
      <xdr:colOff>50800</xdr:colOff>
      <xdr:row>76</xdr:row>
      <xdr:rowOff>58593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013995"/>
          <a:ext cx="889000" cy="7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97159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2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58593</xdr:rowOff>
    </xdr:from>
    <xdr:to>
      <xdr:col>76</xdr:col>
      <xdr:colOff>114300</xdr:colOff>
      <xdr:row>76</xdr:row>
      <xdr:rowOff>70335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088793"/>
          <a:ext cx="889000" cy="1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109504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70335</xdr:rowOff>
    </xdr:from>
    <xdr:to>
      <xdr:col>71</xdr:col>
      <xdr:colOff>177800</xdr:colOff>
      <xdr:row>76</xdr:row>
      <xdr:rowOff>101767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100535"/>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152712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35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156424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3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118957</xdr:rowOff>
    </xdr:from>
    <xdr:to>
      <xdr:col>85</xdr:col>
      <xdr:colOff>177800</xdr:colOff>
      <xdr:row>76</xdr:row>
      <xdr:rowOff>49107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97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141834</xdr:rowOff>
    </xdr:from>
    <xdr:ext cx="599010"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82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104445</xdr:rowOff>
    </xdr:from>
    <xdr:to>
      <xdr:col>81</xdr:col>
      <xdr:colOff>101600</xdr:colOff>
      <xdr:row>76</xdr:row>
      <xdr:rowOff>34595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96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51122</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181795" y="12738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7793</xdr:rowOff>
    </xdr:from>
    <xdr:to>
      <xdr:col>76</xdr:col>
      <xdr:colOff>165100</xdr:colOff>
      <xdr:row>76</xdr:row>
      <xdr:rowOff>109393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03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125920</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292795" y="1281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19535</xdr:rowOff>
    </xdr:from>
    <xdr:to>
      <xdr:col>72</xdr:col>
      <xdr:colOff>38100</xdr:colOff>
      <xdr:row>76</xdr:row>
      <xdr:rowOff>121135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04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137662</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03795" y="12824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50967</xdr:rowOff>
    </xdr:from>
    <xdr:to>
      <xdr:col>67</xdr:col>
      <xdr:colOff>101600</xdr:colOff>
      <xdr:row>76</xdr:row>
      <xdr:rowOff>152567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0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169094</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14795" y="128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11681</xdr:rowOff>
    </xdr:from>
    <xdr:to>
      <xdr:col>85</xdr:col>
      <xdr:colOff>127000</xdr:colOff>
      <xdr:row>98</xdr:row>
      <xdr:rowOff>12678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813781"/>
          <a:ext cx="838200" cy="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11681</xdr:rowOff>
    </xdr:from>
    <xdr:to>
      <xdr:col>81</xdr:col>
      <xdr:colOff>50800</xdr:colOff>
      <xdr:row>98</xdr:row>
      <xdr:rowOff>15379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813781"/>
          <a:ext cx="889000" cy="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15379</xdr:rowOff>
    </xdr:from>
    <xdr:to>
      <xdr:col>76</xdr:col>
      <xdr:colOff>114300</xdr:colOff>
      <xdr:row>98</xdr:row>
      <xdr:rowOff>56987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817479"/>
          <a:ext cx="889000" cy="4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24323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8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27043</xdr:rowOff>
    </xdr:from>
    <xdr:to>
      <xdr:col>71</xdr:col>
      <xdr:colOff>177800</xdr:colOff>
      <xdr:row>98</xdr:row>
      <xdr:rowOff>56987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829143"/>
          <a:ext cx="889000" cy="2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88954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4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69273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87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133328</xdr:rowOff>
    </xdr:from>
    <xdr:to>
      <xdr:col>85</xdr:col>
      <xdr:colOff>177800</xdr:colOff>
      <xdr:row>98</xdr:row>
      <xdr:rowOff>63478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6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68198</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69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132331</xdr:rowOff>
    </xdr:from>
    <xdr:to>
      <xdr:col>81</xdr:col>
      <xdr:colOff>101600</xdr:colOff>
      <xdr:row>98</xdr:row>
      <xdr:rowOff>62481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76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53608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85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136029</xdr:rowOff>
    </xdr:from>
    <xdr:to>
      <xdr:col>76</xdr:col>
      <xdr:colOff>165100</xdr:colOff>
      <xdr:row>98</xdr:row>
      <xdr:rowOff>66179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6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57306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85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6187</xdr:rowOff>
    </xdr:from>
    <xdr:to>
      <xdr:col>72</xdr:col>
      <xdr:colOff>38100</xdr:colOff>
      <xdr:row>98</xdr:row>
      <xdr:rowOff>107787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0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98914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90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147693</xdr:rowOff>
    </xdr:from>
    <xdr:to>
      <xdr:col>67</xdr:col>
      <xdr:colOff>101600</xdr:colOff>
      <xdr:row>98</xdr:row>
      <xdr:rowOff>77843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77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94370</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55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125824</xdr:rowOff>
    </xdr:from>
    <xdr:to>
      <xdr:col>116</xdr:col>
      <xdr:colOff>63500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1323300" y="6640924"/>
          <a:ext cx="838200" cy="1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138534</xdr:rowOff>
    </xdr:from>
    <xdr:to>
      <xdr:col>102</xdr:col>
      <xdr:colOff>114300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653634"/>
          <a:ext cx="8890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75024</xdr:rowOff>
    </xdr:from>
    <xdr:to>
      <xdr:col>116</xdr:col>
      <xdr:colOff>114300</xdr:colOff>
      <xdr:row>39</xdr:row>
      <xdr:rowOff>5174</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59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162127</xdr:rowOff>
    </xdr:from>
    <xdr:ext cx="378565"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05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87734</xdr:rowOff>
    </xdr:from>
    <xdr:to>
      <xdr:col>98</xdr:col>
      <xdr:colOff>38100</xdr:colOff>
      <xdr:row>39</xdr:row>
      <xdr:rowOff>17884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0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9011</xdr:rowOff>
    </xdr:from>
    <xdr:ext cx="313932"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99333" y="66955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20521</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7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249299"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972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100787</xdr:rowOff>
    </xdr:from>
    <xdr:to>
      <xdr:col>116</xdr:col>
      <xdr:colOff>63500</xdr:colOff>
      <xdr:row>75</xdr:row>
      <xdr:rowOff>1041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1323300" y="12616637"/>
          <a:ext cx="838200" cy="24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99039</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957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95072</xdr:rowOff>
    </xdr:from>
    <xdr:to>
      <xdr:col>111</xdr:col>
      <xdr:colOff>177800</xdr:colOff>
      <xdr:row>73</xdr:row>
      <xdr:rowOff>100787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0434300" y="12610922"/>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42639</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30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68161</xdr:rowOff>
    </xdr:from>
    <xdr:to>
      <xdr:col>107</xdr:col>
      <xdr:colOff>50800</xdr:colOff>
      <xdr:row>73</xdr:row>
      <xdr:rowOff>95072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9545300" y="12584011"/>
          <a:ext cx="889000" cy="2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62234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59499</xdr:rowOff>
    </xdr:from>
    <xdr:to>
      <xdr:col>102</xdr:col>
      <xdr:colOff>114300</xdr:colOff>
      <xdr:row>73</xdr:row>
      <xdr:rowOff>68161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656300" y="12575349"/>
          <a:ext cx="889000" cy="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23970</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30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7053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303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121691</xdr:rowOff>
    </xdr:from>
    <xdr:to>
      <xdr:col>116</xdr:col>
      <xdr:colOff>114300</xdr:colOff>
      <xdr:row>75</xdr:row>
      <xdr:rowOff>51841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80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144568</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66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49987</xdr:rowOff>
    </xdr:from>
    <xdr:to>
      <xdr:col>112</xdr:col>
      <xdr:colOff>38100</xdr:colOff>
      <xdr:row>73</xdr:row>
      <xdr:rowOff>151587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5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168114</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23795" y="12341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44272</xdr:rowOff>
    </xdr:from>
    <xdr:to>
      <xdr:col>107</xdr:col>
      <xdr:colOff>101600</xdr:colOff>
      <xdr:row>73</xdr:row>
      <xdr:rowOff>145872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56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162399</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34795" y="1233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17361</xdr:rowOff>
    </xdr:from>
    <xdr:to>
      <xdr:col>102</xdr:col>
      <xdr:colOff>165100</xdr:colOff>
      <xdr:row>73</xdr:row>
      <xdr:rowOff>118961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53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135488</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45795" y="12308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8699</xdr:rowOff>
    </xdr:from>
    <xdr:to>
      <xdr:col>98</xdr:col>
      <xdr:colOff>38100</xdr:colOff>
      <xdr:row>73</xdr:row>
      <xdr:rowOff>110299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52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126826</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56795" y="1229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類似団体と比較して大幅に差が開いているものは、人件費である。住民一人当たりの人件費は</a:t>
          </a:r>
          <a:r>
            <a:rPr kumimoji="1" lang="en-US" altLang="ja-JP" sz="1100">
              <a:solidFill>
                <a:schemeClr val="dk1"/>
              </a:solidFill>
              <a:effectLst/>
              <a:latin typeface="+mn-lt"/>
              <a:ea typeface="+mn-ea"/>
              <a:cs typeface="+mn-cs"/>
            </a:rPr>
            <a:t>221,214</a:t>
          </a:r>
          <a:r>
            <a:rPr kumimoji="1" lang="ja-JP" altLang="ja-JP" sz="1100">
              <a:solidFill>
                <a:schemeClr val="dk1"/>
              </a:solidFill>
              <a:effectLst/>
              <a:latin typeface="+mn-lt"/>
              <a:ea typeface="+mn-ea"/>
              <a:cs typeface="+mn-cs"/>
            </a:rPr>
            <a:t>円と昨年より</a:t>
          </a:r>
          <a:r>
            <a:rPr kumimoji="1" lang="en-US" altLang="ja-JP" sz="1100">
              <a:solidFill>
                <a:schemeClr val="dk1"/>
              </a:solidFill>
              <a:effectLst/>
              <a:latin typeface="+mn-lt"/>
              <a:ea typeface="+mn-ea"/>
              <a:cs typeface="+mn-cs"/>
            </a:rPr>
            <a:t>15,019</a:t>
          </a:r>
          <a:r>
            <a:rPr kumimoji="1" lang="ja-JP" altLang="ja-JP" sz="1100">
              <a:solidFill>
                <a:schemeClr val="dk1"/>
              </a:solidFill>
              <a:effectLst/>
              <a:latin typeface="+mn-lt"/>
              <a:ea typeface="+mn-ea"/>
              <a:cs typeface="+mn-cs"/>
            </a:rPr>
            <a:t>円増加し、年々、その差は広がっている。</a:t>
          </a:r>
          <a:endParaRPr lang="ja-JP" altLang="ja-JP" sz="1400">
            <a:effectLst/>
          </a:endParaRPr>
        </a:p>
        <a:p>
          <a:r>
            <a:rPr kumimoji="1" lang="ja-JP" altLang="ja-JP" sz="1100">
              <a:solidFill>
                <a:schemeClr val="dk1"/>
              </a:solidFill>
              <a:effectLst/>
              <a:latin typeface="+mn-lt"/>
              <a:ea typeface="+mn-ea"/>
              <a:cs typeface="+mn-cs"/>
            </a:rPr>
            <a:t>　職員数は平成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128</a:t>
          </a:r>
          <a:r>
            <a:rPr kumimoji="1" lang="ja-JP" altLang="ja-JP" sz="1100">
              <a:solidFill>
                <a:schemeClr val="dk1"/>
              </a:solidFill>
              <a:effectLst/>
              <a:latin typeface="+mn-lt"/>
              <a:ea typeface="+mn-ea"/>
              <a:cs typeface="+mn-cs"/>
            </a:rPr>
            <a:t>人をピークに業務の見直しや組織改編、退職者の不補充などの取り組みにより令和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115</a:t>
          </a:r>
          <a:r>
            <a:rPr kumimoji="1" lang="ja-JP" altLang="ja-JP" sz="1100">
              <a:solidFill>
                <a:schemeClr val="dk1"/>
              </a:solidFill>
              <a:effectLst/>
              <a:latin typeface="+mn-lt"/>
              <a:ea typeface="+mn-ea"/>
              <a:cs typeface="+mn-cs"/>
            </a:rPr>
            <a:t>人となっており、事業量の増などによる新規職員採用は行いつつも、適正な定員管理に取り組んでいる。</a:t>
          </a:r>
          <a:endParaRPr lang="ja-JP" altLang="ja-JP" sz="1400">
            <a:effectLst/>
          </a:endParaRPr>
        </a:p>
        <a:p>
          <a:r>
            <a:rPr kumimoji="1" lang="ja-JP" altLang="ja-JP" sz="1100">
              <a:solidFill>
                <a:schemeClr val="dk1"/>
              </a:solidFill>
              <a:effectLst/>
              <a:latin typeface="+mn-lt"/>
              <a:ea typeface="+mn-ea"/>
              <a:cs typeface="+mn-cs"/>
            </a:rPr>
            <a:t>　しかし、類似団体平均との比較で上回っている要因としては、学校等の給食調理業務を直営で行っていることと、保育園、幼稚園についてもそれぞれ</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か所で直営のみである点が考えられる。</a:t>
          </a:r>
          <a:endParaRPr lang="ja-JP" altLang="ja-JP" sz="1400">
            <a:effectLst/>
          </a:endParaRPr>
        </a:p>
        <a:p>
          <a:r>
            <a:rPr kumimoji="1" lang="ja-JP" altLang="ja-JP" sz="1100">
              <a:solidFill>
                <a:schemeClr val="dk1"/>
              </a:solidFill>
              <a:effectLst/>
              <a:latin typeface="+mn-lt"/>
              <a:ea typeface="+mn-ea"/>
              <a:cs typeface="+mn-cs"/>
            </a:rPr>
            <a:t>　普通建設事業費については大型の投資的事業が完了し、元年度は類似団体を下回っていたものの、２年度から再度類似団体平均を超えることになっている。</a:t>
          </a:r>
          <a:endParaRPr lang="ja-JP" altLang="ja-JP" sz="1400">
            <a:effectLst/>
          </a:endParaRPr>
        </a:p>
        <a:p>
          <a:r>
            <a:rPr kumimoji="1" lang="ja-JP" altLang="ja-JP" sz="1100">
              <a:solidFill>
                <a:schemeClr val="dk1"/>
              </a:solidFill>
              <a:effectLst/>
              <a:latin typeface="+mn-lt"/>
              <a:ea typeface="+mn-ea"/>
              <a:cs typeface="+mn-cs"/>
            </a:rPr>
            <a:t>　公債費については年々増加傾向にあり、今後も引き続き起債事業について慎重に見極めていく必要がある。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高知県越知町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4,939
4,923
111.95
5,231,194
5,090,187
102,412
3,016,570
5,539,144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144272</xdr:rowOff>
    </xdr:from>
    <xdr:to>
      <xdr:col>24</xdr:col>
      <xdr:colOff>63500</xdr:colOff>
      <xdr:row>34</xdr:row>
      <xdr:rowOff>149497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802122"/>
          <a:ext cx="838200" cy="17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34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149497</xdr:rowOff>
    </xdr:from>
    <xdr:to>
      <xdr:col>19</xdr:col>
      <xdr:colOff>177800</xdr:colOff>
      <xdr:row>35</xdr:row>
      <xdr:rowOff>58874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978797"/>
          <a:ext cx="889000" cy="8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110108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8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58874</xdr:rowOff>
    </xdr:from>
    <xdr:to>
      <xdr:col>15</xdr:col>
      <xdr:colOff>50800</xdr:colOff>
      <xdr:row>35</xdr:row>
      <xdr:rowOff>93490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059624"/>
          <a:ext cx="889000" cy="3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68018</xdr:rowOff>
    </xdr:from>
    <xdr:to>
      <xdr:col>10</xdr:col>
      <xdr:colOff>114300</xdr:colOff>
      <xdr:row>35</xdr:row>
      <xdr:rowOff>93490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068768"/>
          <a:ext cx="889000" cy="2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114680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62102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3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93472</xdr:rowOff>
    </xdr:from>
    <xdr:to>
      <xdr:col>24</xdr:col>
      <xdr:colOff>114300</xdr:colOff>
      <xdr:row>34</xdr:row>
      <xdr:rowOff>23622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5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116349</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0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98697</xdr:rowOff>
    </xdr:from>
    <xdr:to>
      <xdr:col>20</xdr:col>
      <xdr:colOff>38100</xdr:colOff>
      <xdr:row>35</xdr:row>
      <xdr:rowOff>28847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2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45374</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70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8074</xdr:rowOff>
    </xdr:from>
    <xdr:to>
      <xdr:col>15</xdr:col>
      <xdr:colOff>101600</xdr:colOff>
      <xdr:row>35</xdr:row>
      <xdr:rowOff>109674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0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126201</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78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42690</xdr:rowOff>
    </xdr:from>
    <xdr:to>
      <xdr:col>10</xdr:col>
      <xdr:colOff>165100</xdr:colOff>
      <xdr:row>35</xdr:row>
      <xdr:rowOff>144290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4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160817</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81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17218</xdr:rowOff>
    </xdr:from>
    <xdr:to>
      <xdr:col>6</xdr:col>
      <xdr:colOff>38100</xdr:colOff>
      <xdr:row>35</xdr:row>
      <xdr:rowOff>118818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1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135345</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79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11388</xdr:rowOff>
    </xdr:from>
    <xdr:to>
      <xdr:col>24</xdr:col>
      <xdr:colOff>63500</xdr:colOff>
      <xdr:row>58</xdr:row>
      <xdr:rowOff>16101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955488"/>
          <a:ext cx="838200" cy="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117906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890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96939</xdr:rowOff>
    </xdr:from>
    <xdr:to>
      <xdr:col>19</xdr:col>
      <xdr:colOff>177800</xdr:colOff>
      <xdr:row>58</xdr:row>
      <xdr:rowOff>16101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9869589"/>
          <a:ext cx="889000" cy="9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63636</xdr:rowOff>
    </xdr:from>
    <xdr:to>
      <xdr:col>15</xdr:col>
      <xdr:colOff>50800</xdr:colOff>
      <xdr:row>57</xdr:row>
      <xdr:rowOff>96939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836286"/>
          <a:ext cx="889000" cy="3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70069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1001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63636</xdr:rowOff>
    </xdr:from>
    <xdr:to>
      <xdr:col>10</xdr:col>
      <xdr:colOff>114300</xdr:colOff>
      <xdr:row>58</xdr:row>
      <xdr:rowOff>42823</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836286"/>
          <a:ext cx="889000" cy="15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170934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94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129934</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1007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132038</xdr:rowOff>
    </xdr:from>
    <xdr:to>
      <xdr:col>24</xdr:col>
      <xdr:colOff>114300</xdr:colOff>
      <xdr:row>58</xdr:row>
      <xdr:rowOff>62188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0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154915</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756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136751</xdr:rowOff>
    </xdr:from>
    <xdr:to>
      <xdr:col>20</xdr:col>
      <xdr:colOff>38100</xdr:colOff>
      <xdr:row>58</xdr:row>
      <xdr:rowOff>66901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90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58028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10002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46139</xdr:rowOff>
    </xdr:from>
    <xdr:to>
      <xdr:col>15</xdr:col>
      <xdr:colOff>101600</xdr:colOff>
      <xdr:row>57</xdr:row>
      <xdr:rowOff>147739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81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164266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959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12836</xdr:rowOff>
    </xdr:from>
    <xdr:to>
      <xdr:col>10</xdr:col>
      <xdr:colOff>165100</xdr:colOff>
      <xdr:row>57</xdr:row>
      <xdr:rowOff>114436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78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130963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560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163473</xdr:rowOff>
    </xdr:from>
    <xdr:to>
      <xdr:col>6</xdr:col>
      <xdr:colOff>38100</xdr:colOff>
      <xdr:row>58</xdr:row>
      <xdr:rowOff>93623</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93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110150</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9711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76645</xdr:rowOff>
    </xdr:from>
    <xdr:to>
      <xdr:col>24</xdr:col>
      <xdr:colOff>63500</xdr:colOff>
      <xdr:row>76</xdr:row>
      <xdr:rowOff>146314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106845"/>
          <a:ext cx="838200" cy="6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74426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04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130789</xdr:rowOff>
    </xdr:from>
    <xdr:to>
      <xdr:col>19</xdr:col>
      <xdr:colOff>177800</xdr:colOff>
      <xdr:row>76</xdr:row>
      <xdr:rowOff>146314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160989"/>
          <a:ext cx="889000" cy="1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69384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130789</xdr:rowOff>
    </xdr:from>
    <xdr:to>
      <xdr:col>15</xdr:col>
      <xdr:colOff>50800</xdr:colOff>
      <xdr:row>77</xdr:row>
      <xdr:rowOff>59663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160989"/>
          <a:ext cx="889000" cy="10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36211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59663</xdr:rowOff>
    </xdr:from>
    <xdr:to>
      <xdr:col>10</xdr:col>
      <xdr:colOff>114300</xdr:colOff>
      <xdr:row>77</xdr:row>
      <xdr:rowOff>122723</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261313"/>
          <a:ext cx="889000" cy="6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147921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15281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25845</xdr:rowOff>
    </xdr:from>
    <xdr:to>
      <xdr:col>24</xdr:col>
      <xdr:colOff>114300</xdr:colOff>
      <xdr:row>76</xdr:row>
      <xdr:rowOff>127445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05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48721</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90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95514</xdr:rowOff>
    </xdr:from>
    <xdr:to>
      <xdr:col>20</xdr:col>
      <xdr:colOff>38100</xdr:colOff>
      <xdr:row>77</xdr:row>
      <xdr:rowOff>25664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2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42191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90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79989</xdr:rowOff>
    </xdr:from>
    <xdr:to>
      <xdr:col>15</xdr:col>
      <xdr:colOff>101600</xdr:colOff>
      <xdr:row>77</xdr:row>
      <xdr:rowOff>10139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11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26665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885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8863</xdr:rowOff>
    </xdr:from>
    <xdr:to>
      <xdr:col>10</xdr:col>
      <xdr:colOff>165100</xdr:colOff>
      <xdr:row>77</xdr:row>
      <xdr:rowOff>110463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1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126990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985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71923</xdr:rowOff>
    </xdr:from>
    <xdr:to>
      <xdr:col>6</xdr:col>
      <xdr:colOff>38100</xdr:colOff>
      <xdr:row>78</xdr:row>
      <xdr:rowOff>2073</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27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164650</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36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106418</xdr:rowOff>
    </xdr:from>
    <xdr:to>
      <xdr:col>24</xdr:col>
      <xdr:colOff>63500</xdr:colOff>
      <xdr:row>98</xdr:row>
      <xdr:rowOff>114357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08518"/>
          <a:ext cx="838200" cy="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113643</xdr:rowOff>
    </xdr:from>
    <xdr:to>
      <xdr:col>19</xdr:col>
      <xdr:colOff>177800</xdr:colOff>
      <xdr:row>98</xdr:row>
      <xdr:rowOff>114357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915743"/>
          <a:ext cx="889000" cy="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113643</xdr:rowOff>
    </xdr:from>
    <xdr:to>
      <xdr:col>15</xdr:col>
      <xdr:colOff>50800</xdr:colOff>
      <xdr:row>98</xdr:row>
      <xdr:rowOff>117890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15743"/>
          <a:ext cx="889000" cy="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116585</xdr:rowOff>
    </xdr:from>
    <xdr:to>
      <xdr:col>10</xdr:col>
      <xdr:colOff>114300</xdr:colOff>
      <xdr:row>98</xdr:row>
      <xdr:rowOff>117890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918685"/>
          <a:ext cx="889000" cy="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2573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3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55618</xdr:rowOff>
    </xdr:from>
    <xdr:to>
      <xdr:col>24</xdr:col>
      <xdr:colOff>114300</xdr:colOff>
      <xdr:row>98</xdr:row>
      <xdr:rowOff>157218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5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63557</xdr:rowOff>
    </xdr:from>
    <xdr:to>
      <xdr:col>20</xdr:col>
      <xdr:colOff>38100</xdr:colOff>
      <xdr:row>98</xdr:row>
      <xdr:rowOff>165157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6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156284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62843</xdr:rowOff>
    </xdr:from>
    <xdr:to>
      <xdr:col>15</xdr:col>
      <xdr:colOff>101600</xdr:colOff>
      <xdr:row>98</xdr:row>
      <xdr:rowOff>164443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155570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5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67090</xdr:rowOff>
    </xdr:from>
    <xdr:to>
      <xdr:col>10</xdr:col>
      <xdr:colOff>165100</xdr:colOff>
      <xdr:row>98</xdr:row>
      <xdr:rowOff>168690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6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159817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6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65785</xdr:rowOff>
    </xdr:from>
    <xdr:to>
      <xdr:col>6</xdr:col>
      <xdr:colOff>38100</xdr:colOff>
      <xdr:row>98</xdr:row>
      <xdr:rowOff>167385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6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158512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25400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25400</xdr:rowOff>
    </xdr:from>
    <xdr:to>
      <xdr:col>45</xdr:col>
      <xdr:colOff>177800</xdr:colOff>
      <xdr:row>38</xdr:row>
      <xdr:rowOff>25400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25400</xdr:rowOff>
    </xdr:from>
    <xdr:to>
      <xdr:col>41</xdr:col>
      <xdr:colOff>50800</xdr:colOff>
      <xdr:row>38</xdr:row>
      <xdr:rowOff>25400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24376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38</xdr:row>
      <xdr:rowOff>67327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146050</xdr:rowOff>
    </xdr:from>
    <xdr:to>
      <xdr:col>46</xdr:col>
      <xdr:colOff>38100</xdr:colOff>
      <xdr:row>38</xdr:row>
      <xdr:rowOff>76200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38</xdr:row>
      <xdr:rowOff>67327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146050</xdr:rowOff>
    </xdr:from>
    <xdr:to>
      <xdr:col>41</xdr:col>
      <xdr:colOff>101600</xdr:colOff>
      <xdr:row>38</xdr:row>
      <xdr:rowOff>76200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38</xdr:row>
      <xdr:rowOff>67327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38</xdr:row>
      <xdr:rowOff>67327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141725</xdr:rowOff>
    </xdr:from>
    <xdr:to>
      <xdr:col>55</xdr:col>
      <xdr:colOff>0</xdr:colOff>
      <xdr:row>57</xdr:row>
      <xdr:rowOff>159913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914375"/>
          <a:ext cx="838200" cy="1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47230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4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141725</xdr:rowOff>
    </xdr:from>
    <xdr:to>
      <xdr:col>50</xdr:col>
      <xdr:colOff>114300</xdr:colOff>
      <xdr:row>57</xdr:row>
      <xdr:rowOff>150650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914375"/>
          <a:ext cx="889000" cy="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160648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5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150650</xdr:rowOff>
    </xdr:from>
    <xdr:to>
      <xdr:col>45</xdr:col>
      <xdr:colOff>177800</xdr:colOff>
      <xdr:row>58</xdr:row>
      <xdr:rowOff>1054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923300"/>
          <a:ext cx="889000" cy="2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5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1054</xdr:rowOff>
    </xdr:from>
    <xdr:to>
      <xdr:col>41</xdr:col>
      <xdr:colOff>50800</xdr:colOff>
      <xdr:row>58</xdr:row>
      <xdr:rowOff>15542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945154"/>
          <a:ext cx="889000" cy="1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2910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163154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109113</xdr:rowOff>
    </xdr:from>
    <xdr:to>
      <xdr:col>55</xdr:col>
      <xdr:colOff>50800</xdr:colOff>
      <xdr:row>58</xdr:row>
      <xdr:rowOff>39263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8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87540</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90925</xdr:rowOff>
    </xdr:from>
    <xdr:to>
      <xdr:col>50</xdr:col>
      <xdr:colOff>165100</xdr:colOff>
      <xdr:row>58</xdr:row>
      <xdr:rowOff>21075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12202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95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99850</xdr:rowOff>
    </xdr:from>
    <xdr:to>
      <xdr:col>46</xdr:col>
      <xdr:colOff>38100</xdr:colOff>
      <xdr:row>58</xdr:row>
      <xdr:rowOff>30000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7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21127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96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121704</xdr:rowOff>
    </xdr:from>
    <xdr:to>
      <xdr:col>41</xdr:col>
      <xdr:colOff>101600</xdr:colOff>
      <xdr:row>58</xdr:row>
      <xdr:rowOff>51854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9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42981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98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136192</xdr:rowOff>
    </xdr:from>
    <xdr:to>
      <xdr:col>36</xdr:col>
      <xdr:colOff>165100</xdr:colOff>
      <xdr:row>58</xdr:row>
      <xdr:rowOff>66342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0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57469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0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62345</xdr:rowOff>
    </xdr:from>
    <xdr:to>
      <xdr:col>55</xdr:col>
      <xdr:colOff>0</xdr:colOff>
      <xdr:row>78</xdr:row>
      <xdr:rowOff>143404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35445"/>
          <a:ext cx="838200" cy="8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45380</xdr:rowOff>
    </xdr:from>
    <xdr:to>
      <xdr:col>50</xdr:col>
      <xdr:colOff>114300</xdr:colOff>
      <xdr:row>78</xdr:row>
      <xdr:rowOff>62345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18480"/>
          <a:ext cx="889000" cy="1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45380</xdr:rowOff>
    </xdr:from>
    <xdr:to>
      <xdr:col>45</xdr:col>
      <xdr:colOff>177800</xdr:colOff>
      <xdr:row>78</xdr:row>
      <xdr:rowOff>137494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18480"/>
          <a:ext cx="889000" cy="9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103686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133962</xdr:rowOff>
    </xdr:from>
    <xdr:to>
      <xdr:col>41</xdr:col>
      <xdr:colOff>50800</xdr:colOff>
      <xdr:row>78</xdr:row>
      <xdr:rowOff>137494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507062"/>
          <a:ext cx="889000" cy="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132228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145389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92604</xdr:rowOff>
    </xdr:from>
    <xdr:to>
      <xdr:col>55</xdr:col>
      <xdr:colOff>50800</xdr:colOff>
      <xdr:row>79</xdr:row>
      <xdr:rowOff>22754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7531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8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11545</xdr:rowOff>
    </xdr:from>
    <xdr:to>
      <xdr:col>50</xdr:col>
      <xdr:colOff>165100</xdr:colOff>
      <xdr:row>78</xdr:row>
      <xdr:rowOff>113145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8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104272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7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166030</xdr:rowOff>
    </xdr:from>
    <xdr:to>
      <xdr:col>46</xdr:col>
      <xdr:colOff>38100</xdr:colOff>
      <xdr:row>78</xdr:row>
      <xdr:rowOff>96180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112707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14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86694</xdr:rowOff>
    </xdr:from>
    <xdr:to>
      <xdr:col>41</xdr:col>
      <xdr:colOff>101600</xdr:colOff>
      <xdr:row>79</xdr:row>
      <xdr:rowOff>16844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5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7971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5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83162</xdr:rowOff>
    </xdr:from>
    <xdr:to>
      <xdr:col>36</xdr:col>
      <xdr:colOff>165100</xdr:colOff>
      <xdr:row>79</xdr:row>
      <xdr:rowOff>13312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5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4439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4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140094</xdr:rowOff>
    </xdr:from>
    <xdr:to>
      <xdr:col>55</xdr:col>
      <xdr:colOff>0</xdr:colOff>
      <xdr:row>95</xdr:row>
      <xdr:rowOff>602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256394"/>
          <a:ext cx="838200" cy="3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9825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69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140094</xdr:rowOff>
    </xdr:from>
    <xdr:to>
      <xdr:col>50</xdr:col>
      <xdr:colOff>114300</xdr:colOff>
      <xdr:row>95</xdr:row>
      <xdr:rowOff>103467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256394"/>
          <a:ext cx="889000" cy="13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149747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166922</xdr:rowOff>
    </xdr:from>
    <xdr:to>
      <xdr:col>45</xdr:col>
      <xdr:colOff>177800</xdr:colOff>
      <xdr:row>95</xdr:row>
      <xdr:rowOff>103467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283222"/>
          <a:ext cx="889000" cy="10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146121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166922</xdr:rowOff>
    </xdr:from>
    <xdr:to>
      <xdr:col>41</xdr:col>
      <xdr:colOff>50800</xdr:colOff>
      <xdr:row>95</xdr:row>
      <xdr:rowOff>74851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283222"/>
          <a:ext cx="889000" cy="7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106455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6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121252</xdr:rowOff>
    </xdr:from>
    <xdr:to>
      <xdr:col>55</xdr:col>
      <xdr:colOff>50800</xdr:colOff>
      <xdr:row>95</xdr:row>
      <xdr:rowOff>51402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23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144129</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088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89294</xdr:rowOff>
    </xdr:from>
    <xdr:to>
      <xdr:col>50</xdr:col>
      <xdr:colOff>165100</xdr:colOff>
      <xdr:row>95</xdr:row>
      <xdr:rowOff>19444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20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35971</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5980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52667</xdr:rowOff>
    </xdr:from>
    <xdr:to>
      <xdr:col>46</xdr:col>
      <xdr:colOff>38100</xdr:colOff>
      <xdr:row>95</xdr:row>
      <xdr:rowOff>154267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34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170794</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115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116122</xdr:rowOff>
    </xdr:from>
    <xdr:to>
      <xdr:col>41</xdr:col>
      <xdr:colOff>101600</xdr:colOff>
      <xdr:row>95</xdr:row>
      <xdr:rowOff>46272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23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62799</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00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24051</xdr:rowOff>
    </xdr:from>
    <xdr:to>
      <xdr:col>36</xdr:col>
      <xdr:colOff>165100</xdr:colOff>
      <xdr:row>95</xdr:row>
      <xdr:rowOff>125651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31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142178</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087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58678</xdr:rowOff>
    </xdr:from>
    <xdr:to>
      <xdr:col>85</xdr:col>
      <xdr:colOff>127000</xdr:colOff>
      <xdr:row>38</xdr:row>
      <xdr:rowOff>73243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573778"/>
          <a:ext cx="838200" cy="1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95350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13382</xdr:rowOff>
    </xdr:from>
    <xdr:to>
      <xdr:col>81</xdr:col>
      <xdr:colOff>50800</xdr:colOff>
      <xdr:row>38</xdr:row>
      <xdr:rowOff>73243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528482"/>
          <a:ext cx="889000" cy="5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80378</xdr:rowOff>
    </xdr:from>
    <xdr:to>
      <xdr:col>76</xdr:col>
      <xdr:colOff>114300</xdr:colOff>
      <xdr:row>38</xdr:row>
      <xdr:rowOff>13382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424028"/>
          <a:ext cx="889000" cy="10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45342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80378</xdr:rowOff>
    </xdr:from>
    <xdr:to>
      <xdr:col>71</xdr:col>
      <xdr:colOff>177800</xdr:colOff>
      <xdr:row>37</xdr:row>
      <xdr:rowOff>108823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424028"/>
          <a:ext cx="889000" cy="2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170932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40957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5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7878</xdr:rowOff>
    </xdr:from>
    <xdr:to>
      <xdr:col>85</xdr:col>
      <xdr:colOff>177800</xdr:colOff>
      <xdr:row>38</xdr:row>
      <xdr:rowOff>109478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2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157755</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0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22443</xdr:rowOff>
    </xdr:from>
    <xdr:to>
      <xdr:col>81</xdr:col>
      <xdr:colOff>101600</xdr:colOff>
      <xdr:row>38</xdr:row>
      <xdr:rowOff>124043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3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115170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63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134032</xdr:rowOff>
    </xdr:from>
    <xdr:to>
      <xdr:col>76</xdr:col>
      <xdr:colOff>165100</xdr:colOff>
      <xdr:row>38</xdr:row>
      <xdr:rowOff>64182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7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55309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57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29578</xdr:rowOff>
    </xdr:from>
    <xdr:to>
      <xdr:col>72</xdr:col>
      <xdr:colOff>38100</xdr:colOff>
      <xdr:row>37</xdr:row>
      <xdr:rowOff>131178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147705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14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58023</xdr:rowOff>
    </xdr:from>
    <xdr:to>
      <xdr:col>67</xdr:col>
      <xdr:colOff>101600</xdr:colOff>
      <xdr:row>37</xdr:row>
      <xdr:rowOff>159623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0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4700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17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21548</xdr:rowOff>
    </xdr:from>
    <xdr:to>
      <xdr:col>85</xdr:col>
      <xdr:colOff>127000</xdr:colOff>
      <xdr:row>57</xdr:row>
      <xdr:rowOff>50043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794198"/>
          <a:ext cx="838200" cy="2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141035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742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50043</xdr:rowOff>
    </xdr:from>
    <xdr:to>
      <xdr:col>81</xdr:col>
      <xdr:colOff>50800</xdr:colOff>
      <xdr:row>57</xdr:row>
      <xdr:rowOff>54436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822693"/>
          <a:ext cx="889000" cy="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54436</xdr:rowOff>
    </xdr:from>
    <xdr:to>
      <xdr:col>76</xdr:col>
      <xdr:colOff>114300</xdr:colOff>
      <xdr:row>57</xdr:row>
      <xdr:rowOff>62589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827086"/>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121760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8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62589</xdr:rowOff>
    </xdr:from>
    <xdr:to>
      <xdr:col>71</xdr:col>
      <xdr:colOff>177800</xdr:colOff>
      <xdr:row>57</xdr:row>
      <xdr:rowOff>127969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835239"/>
          <a:ext cx="889000" cy="6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128072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134221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142198</xdr:rowOff>
    </xdr:from>
    <xdr:to>
      <xdr:col>85</xdr:col>
      <xdr:colOff>177800</xdr:colOff>
      <xdr:row>57</xdr:row>
      <xdr:rowOff>72348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4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165075</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59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170693</xdr:rowOff>
    </xdr:from>
    <xdr:to>
      <xdr:col>81</xdr:col>
      <xdr:colOff>101600</xdr:colOff>
      <xdr:row>57</xdr:row>
      <xdr:rowOff>100843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7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91970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6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3636</xdr:rowOff>
    </xdr:from>
    <xdr:to>
      <xdr:col>76</xdr:col>
      <xdr:colOff>165100</xdr:colOff>
      <xdr:row>57</xdr:row>
      <xdr:rowOff>105236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7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121763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55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11789</xdr:rowOff>
    </xdr:from>
    <xdr:to>
      <xdr:col>72</xdr:col>
      <xdr:colOff>38100</xdr:colOff>
      <xdr:row>57</xdr:row>
      <xdr:rowOff>113389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8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104516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87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77169</xdr:rowOff>
    </xdr:from>
    <xdr:to>
      <xdr:col>67</xdr:col>
      <xdr:colOff>101600</xdr:colOff>
      <xdr:row>58</xdr:row>
      <xdr:rowOff>7319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4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169896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4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30559</xdr:rowOff>
    </xdr:from>
    <xdr:to>
      <xdr:col>85</xdr:col>
      <xdr:colOff>127000</xdr:colOff>
      <xdr:row>78</xdr:row>
      <xdr:rowOff>158663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403659"/>
          <a:ext cx="838200" cy="12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30559</xdr:rowOff>
    </xdr:from>
    <xdr:to>
      <xdr:col>81</xdr:col>
      <xdr:colOff>50800</xdr:colOff>
      <xdr:row>78</xdr:row>
      <xdr:rowOff>151881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403659"/>
          <a:ext cx="889000" cy="12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50085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59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145100</xdr:rowOff>
    </xdr:from>
    <xdr:to>
      <xdr:col>76</xdr:col>
      <xdr:colOff>114300</xdr:colOff>
      <xdr:row>78</xdr:row>
      <xdr:rowOff>151881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18200"/>
          <a:ext cx="8890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31002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7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103287</xdr:rowOff>
    </xdr:from>
    <xdr:to>
      <xdr:col>71</xdr:col>
      <xdr:colOff>177800</xdr:colOff>
      <xdr:row>78</xdr:row>
      <xdr:rowOff>145100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476387"/>
          <a:ext cx="889000" cy="4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2982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54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107863</xdr:rowOff>
    </xdr:from>
    <xdr:to>
      <xdr:col>85</xdr:col>
      <xdr:colOff>177800</xdr:colOff>
      <xdr:row>79</xdr:row>
      <xdr:rowOff>38013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8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71181</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4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151209</xdr:rowOff>
    </xdr:from>
    <xdr:to>
      <xdr:col>81</xdr:col>
      <xdr:colOff>101600</xdr:colOff>
      <xdr:row>78</xdr:row>
      <xdr:rowOff>81359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35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97886</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312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101081</xdr:rowOff>
    </xdr:from>
    <xdr:to>
      <xdr:col>76</xdr:col>
      <xdr:colOff>165100</xdr:colOff>
      <xdr:row>79</xdr:row>
      <xdr:rowOff>31231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7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47758</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324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94300</xdr:rowOff>
    </xdr:from>
    <xdr:to>
      <xdr:col>72</xdr:col>
      <xdr:colOff>38100</xdr:colOff>
      <xdr:row>79</xdr:row>
      <xdr:rowOff>24450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15577</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56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52487</xdr:rowOff>
    </xdr:from>
    <xdr:to>
      <xdr:col>67</xdr:col>
      <xdr:colOff>101600</xdr:colOff>
      <xdr:row>78</xdr:row>
      <xdr:rowOff>154087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2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170614</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20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155245</xdr:rowOff>
    </xdr:from>
    <xdr:to>
      <xdr:col>85</xdr:col>
      <xdr:colOff>127000</xdr:colOff>
      <xdr:row>95</xdr:row>
      <xdr:rowOff>169757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442995"/>
          <a:ext cx="838200" cy="1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05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155245</xdr:rowOff>
    </xdr:from>
    <xdr:to>
      <xdr:col>81</xdr:col>
      <xdr:colOff>50800</xdr:colOff>
      <xdr:row>96</xdr:row>
      <xdr:rowOff>58593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442995"/>
          <a:ext cx="889000" cy="7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97159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72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58593</xdr:rowOff>
    </xdr:from>
    <xdr:to>
      <xdr:col>76</xdr:col>
      <xdr:colOff>114300</xdr:colOff>
      <xdr:row>96</xdr:row>
      <xdr:rowOff>70335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517793"/>
          <a:ext cx="889000" cy="1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109504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70335</xdr:rowOff>
    </xdr:from>
    <xdr:to>
      <xdr:col>71</xdr:col>
      <xdr:colOff>177800</xdr:colOff>
      <xdr:row>96</xdr:row>
      <xdr:rowOff>101767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529535"/>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152712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78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156424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7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118957</xdr:rowOff>
    </xdr:from>
    <xdr:to>
      <xdr:col>85</xdr:col>
      <xdr:colOff>177800</xdr:colOff>
      <xdr:row>96</xdr:row>
      <xdr:rowOff>49107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40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141834</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258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104445</xdr:rowOff>
    </xdr:from>
    <xdr:to>
      <xdr:col>81</xdr:col>
      <xdr:colOff>101600</xdr:colOff>
      <xdr:row>96</xdr:row>
      <xdr:rowOff>34595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39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51122</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16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7793</xdr:rowOff>
    </xdr:from>
    <xdr:to>
      <xdr:col>76</xdr:col>
      <xdr:colOff>165100</xdr:colOff>
      <xdr:row>96</xdr:row>
      <xdr:rowOff>109393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46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125920</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242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19535</xdr:rowOff>
    </xdr:from>
    <xdr:to>
      <xdr:col>72</xdr:col>
      <xdr:colOff>38100</xdr:colOff>
      <xdr:row>96</xdr:row>
      <xdr:rowOff>121135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47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137662</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253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50967</xdr:rowOff>
    </xdr:from>
    <xdr:to>
      <xdr:col>67</xdr:col>
      <xdr:colOff>101600</xdr:colOff>
      <xdr:row>96</xdr:row>
      <xdr:rowOff>152567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51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169094</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28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議会費は、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12,022</a:t>
          </a:r>
          <a:r>
            <a:rPr kumimoji="1" lang="ja-JP" altLang="ja-JP" sz="1100">
              <a:solidFill>
                <a:schemeClr val="dk1"/>
              </a:solidFill>
              <a:effectLst/>
              <a:latin typeface="+mn-lt"/>
              <a:ea typeface="+mn-ea"/>
              <a:cs typeface="+mn-cs"/>
            </a:rPr>
            <a:t>円で前年度比</a:t>
          </a:r>
          <a:r>
            <a:rPr kumimoji="1" lang="en-US" altLang="ja-JP" sz="1100">
              <a:solidFill>
                <a:schemeClr val="dk1"/>
              </a:solidFill>
              <a:effectLst/>
              <a:latin typeface="+mn-lt"/>
              <a:ea typeface="+mn-ea"/>
              <a:cs typeface="+mn-cs"/>
            </a:rPr>
            <a:t>1,082</a:t>
          </a:r>
          <a:r>
            <a:rPr kumimoji="1" lang="ja-JP" altLang="ja-JP" sz="1100">
              <a:solidFill>
                <a:schemeClr val="dk1"/>
              </a:solidFill>
              <a:effectLst/>
              <a:latin typeface="+mn-lt"/>
              <a:ea typeface="+mn-ea"/>
              <a:cs typeface="+mn-cs"/>
            </a:rPr>
            <a:t>円の増となっている。</a:t>
          </a:r>
          <a:r>
            <a:rPr kumimoji="1" lang="ja-JP" altLang="en-US" sz="1100">
              <a:solidFill>
                <a:schemeClr val="dk1"/>
              </a:solidFill>
              <a:effectLst/>
              <a:latin typeface="+mn-lt"/>
              <a:ea typeface="+mn-ea"/>
              <a:cs typeface="+mn-cs"/>
            </a:rPr>
            <a:t>これは、議場用の椅子撤去と新規購入が増となった要因である。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226,550</a:t>
          </a:r>
          <a:r>
            <a:rPr kumimoji="1" lang="ja-JP" altLang="ja-JP" sz="1100">
              <a:solidFill>
                <a:schemeClr val="dk1"/>
              </a:solidFill>
              <a:effectLst/>
              <a:latin typeface="+mn-lt"/>
              <a:ea typeface="+mn-ea"/>
              <a:cs typeface="+mn-cs"/>
            </a:rPr>
            <a:t>円で前年度比</a:t>
          </a:r>
          <a:r>
            <a:rPr kumimoji="1" lang="en-US" altLang="ja-JP" sz="1100">
              <a:solidFill>
                <a:schemeClr val="dk1"/>
              </a:solidFill>
              <a:effectLst/>
              <a:latin typeface="+mn-lt"/>
              <a:ea typeface="+mn-ea"/>
              <a:cs typeface="+mn-cs"/>
            </a:rPr>
            <a:t>18,286</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となっている。これは、住民税非課税世帯に対する</a:t>
          </a:r>
          <a:r>
            <a:rPr kumimoji="1" lang="ja-JP" altLang="en-US" sz="1100">
              <a:solidFill>
                <a:schemeClr val="dk1"/>
              </a:solidFill>
              <a:effectLst/>
              <a:latin typeface="+mn-lt"/>
              <a:ea typeface="+mn-ea"/>
              <a:cs typeface="+mn-cs"/>
            </a:rPr>
            <a:t>電力・ガス・食料品等価格高騰重点支援給付金の支給</a:t>
          </a:r>
          <a:r>
            <a:rPr kumimoji="1" lang="ja-JP" altLang="ja-JP" sz="1100">
              <a:solidFill>
                <a:schemeClr val="dk1"/>
              </a:solidFill>
              <a:effectLst/>
              <a:latin typeface="+mn-lt"/>
              <a:ea typeface="+mn-ea"/>
              <a:cs typeface="+mn-cs"/>
            </a:rPr>
            <a:t>が要因である。　</a:t>
          </a:r>
          <a:endParaRPr lang="ja-JP" altLang="ja-JP" sz="1400">
            <a:effectLst/>
          </a:endParaRPr>
        </a:p>
        <a:p>
          <a:r>
            <a:rPr kumimoji="1" lang="ja-JP" altLang="ja-JP" sz="1100">
              <a:solidFill>
                <a:schemeClr val="dk1"/>
              </a:solidFill>
              <a:effectLst/>
              <a:latin typeface="+mn-lt"/>
              <a:ea typeface="+mn-ea"/>
              <a:cs typeface="+mn-cs"/>
            </a:rPr>
            <a:t>土木費は、住民一人当たり</a:t>
          </a:r>
          <a:r>
            <a:rPr kumimoji="1" lang="en-US" altLang="ja-JP" sz="1100">
              <a:solidFill>
                <a:schemeClr val="dk1"/>
              </a:solidFill>
              <a:effectLst/>
              <a:latin typeface="+mn-lt"/>
              <a:ea typeface="+mn-ea"/>
              <a:cs typeface="+mn-cs"/>
            </a:rPr>
            <a:t>142,924</a:t>
          </a:r>
          <a:r>
            <a:rPr kumimoji="1" lang="ja-JP" altLang="ja-JP" sz="1100">
              <a:solidFill>
                <a:schemeClr val="dk1"/>
              </a:solidFill>
              <a:effectLst/>
              <a:latin typeface="+mn-lt"/>
              <a:ea typeface="+mn-ea"/>
              <a:cs typeface="+mn-cs"/>
            </a:rPr>
            <a:t>円で前年度比</a:t>
          </a:r>
          <a:r>
            <a:rPr kumimoji="1" lang="en-US" altLang="ja-JP" sz="1100">
              <a:solidFill>
                <a:schemeClr val="dk1"/>
              </a:solidFill>
              <a:effectLst/>
              <a:latin typeface="+mn-lt"/>
              <a:ea typeface="+mn-ea"/>
              <a:cs typeface="+mn-cs"/>
            </a:rPr>
            <a:t>6,990</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が、依然、類似団体を大きく上回っている。</a:t>
          </a:r>
          <a:r>
            <a:rPr kumimoji="1" lang="ja-JP" altLang="ja-JP" sz="1100">
              <a:solidFill>
                <a:schemeClr val="dk1"/>
              </a:solidFill>
              <a:effectLst/>
              <a:latin typeface="+mn-lt"/>
              <a:ea typeface="+mn-ea"/>
              <a:cs typeface="+mn-cs"/>
            </a:rPr>
            <a:t>これは、社会資本整備総合交付金事業</a:t>
          </a:r>
          <a:r>
            <a:rPr kumimoji="1" lang="ja-JP" altLang="en-US" sz="1100">
              <a:solidFill>
                <a:schemeClr val="dk1"/>
              </a:solidFill>
              <a:effectLst/>
              <a:latin typeface="+mn-lt"/>
              <a:ea typeface="+mn-ea"/>
              <a:cs typeface="+mn-cs"/>
            </a:rPr>
            <a:t>や下水道事業への繰出金</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大きな</a:t>
          </a:r>
          <a:r>
            <a:rPr kumimoji="1" lang="ja-JP" altLang="ja-JP" sz="1100">
              <a:solidFill>
                <a:schemeClr val="dk1"/>
              </a:solidFill>
              <a:effectLst/>
              <a:latin typeface="+mn-lt"/>
              <a:ea typeface="+mn-ea"/>
              <a:cs typeface="+mn-cs"/>
            </a:rPr>
            <a:t>要因である。　</a:t>
          </a:r>
          <a:endParaRPr lang="ja-JP" altLang="ja-JP" sz="1400">
            <a:effectLst/>
          </a:endParaRPr>
        </a:p>
        <a:p>
          <a:r>
            <a:rPr kumimoji="1" lang="ja-JP" altLang="en-US" sz="1100">
              <a:solidFill>
                <a:schemeClr val="dk1"/>
              </a:solidFill>
              <a:effectLst/>
              <a:latin typeface="+mn-lt"/>
              <a:ea typeface="+mn-ea"/>
              <a:cs typeface="+mn-cs"/>
            </a:rPr>
            <a:t>災害復旧</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10,258</a:t>
          </a:r>
          <a:r>
            <a:rPr kumimoji="1" lang="ja-JP" altLang="ja-JP" sz="1100">
              <a:solidFill>
                <a:schemeClr val="dk1"/>
              </a:solidFill>
              <a:effectLst/>
              <a:latin typeface="+mn-lt"/>
              <a:ea typeface="+mn-ea"/>
              <a:cs typeface="+mn-cs"/>
            </a:rPr>
            <a:t>円で前年度比</a:t>
          </a:r>
          <a:r>
            <a:rPr kumimoji="1" lang="en-US" altLang="ja-JP" sz="1100">
              <a:solidFill>
                <a:schemeClr val="dk1"/>
              </a:solidFill>
              <a:effectLst/>
              <a:latin typeface="+mn-lt"/>
              <a:ea typeface="+mn-ea"/>
              <a:cs typeface="+mn-cs"/>
            </a:rPr>
            <a:t>11,768</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となっている。これは、</a:t>
          </a:r>
          <a:r>
            <a:rPr lang="ja-JP" altLang="ja-JP" sz="1100">
              <a:solidFill>
                <a:schemeClr val="dk1"/>
              </a:solidFill>
              <a:effectLst/>
              <a:latin typeface="+mn-lt"/>
              <a:ea typeface="+mn-ea"/>
              <a:cs typeface="+mn-cs"/>
            </a:rPr>
            <a:t>日ノ浦地区災害復旧工事の</a:t>
          </a:r>
          <a:r>
            <a:rPr lang="ja-JP" altLang="en-US" sz="1100">
              <a:solidFill>
                <a:schemeClr val="dk1"/>
              </a:solidFill>
              <a:effectLst/>
              <a:latin typeface="+mn-lt"/>
              <a:ea typeface="+mn-ea"/>
              <a:cs typeface="+mn-cs"/>
            </a:rPr>
            <a:t>事業費減が</a:t>
          </a:r>
          <a:r>
            <a:rPr kumimoji="1" lang="ja-JP" altLang="ja-JP" sz="1100">
              <a:solidFill>
                <a:schemeClr val="dk1"/>
              </a:solidFill>
              <a:effectLst/>
              <a:latin typeface="+mn-lt"/>
              <a:ea typeface="+mn-ea"/>
              <a:cs typeface="+mn-cs"/>
            </a:rPr>
            <a:t>要因である。</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高知県越知町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年度～令和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年度は財政調整基金を取崩す必要が生じたため、残高比率は減少、実質単年度収支比率もマイナスとなったが、令和</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4</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年度については、普通交付税の追加交付等もあり、プラス側へ転じた。</a:t>
          </a:r>
          <a:r>
            <a:rPr kumimoji="1" lang="ja-JP" altLang="en-US" sz="1000">
              <a:solidFill>
                <a:schemeClr val="dk1"/>
              </a:solidFill>
              <a:effectLst/>
              <a:latin typeface="+mn-lt"/>
              <a:ea typeface="+mn-ea"/>
              <a:cs typeface="+mn-cs"/>
            </a:rPr>
            <a:t>前年度と比較して実質収支比率が減少した要因は、補助費等における高吾北広域事務組合に対する、し尿処理施設、ごみ処理施設の起債償還額への負担金増加、扶助費における介護給付費、障害児入所給付費の増などにより歳出総額が増となったことがあげられる。</a:t>
          </a:r>
          <a:endParaRPr kumimoji="1" lang="en-US" altLang="ja-JP" sz="1000">
            <a:solidFill>
              <a:schemeClr val="dk1"/>
            </a:solidFill>
            <a:effectLst/>
            <a:latin typeface="+mn-lt"/>
            <a:ea typeface="+mn-ea"/>
            <a:cs typeface="+mn-cs"/>
          </a:endParaRPr>
        </a:p>
        <a:p>
          <a:r>
            <a:rPr kumimoji="1" lang="ja-JP" altLang="ja-JP" sz="1000">
              <a:solidFill>
                <a:schemeClr val="dk1"/>
              </a:solidFill>
              <a:effectLst/>
              <a:latin typeface="+mn-lt"/>
              <a:ea typeface="+mn-ea"/>
              <a:cs typeface="+mn-cs"/>
            </a:rPr>
            <a:t>今後も公債費が増加していくことは明らかなため、職員研修等においてスクラップアンドビルドの考え方を浸透することにより、事業の見直しを進めていく。</a:t>
          </a:r>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高知県越知町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普通会計から特別会計への補填的な操出を行っているため、各会計とも赤字は発生していない。</a:t>
          </a:r>
          <a:endParaRPr lang="ja-JP" altLang="ja-JP" sz="1400">
            <a:effectLst/>
          </a:endParaRPr>
        </a:p>
        <a:p>
          <a:r>
            <a:rPr kumimoji="1" lang="ja-JP" altLang="ja-JP" sz="1100">
              <a:solidFill>
                <a:schemeClr val="dk1"/>
              </a:solidFill>
              <a:effectLst/>
              <a:latin typeface="+mn-lt"/>
              <a:ea typeface="+mn-ea"/>
              <a:cs typeface="+mn-cs"/>
            </a:rPr>
            <a:t>　今後は、各保険料の適正化を図ることにより普通会計の負担を減らすよう努める。</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3_&#32207;&#21209;&#35506;/&#32207;&#21209;&#35506;/103.&#36001;&#25919;&#38306;&#20418;/&#36001;&#25919;H19.4.1&#20197;&#38477;/01_&#35519;&#26619;/R6&#24180;&#24230;/&#12304;R70317&#12294;&#12305;R5&#36001;&#25919;&#29366;&#27841;&#36039;&#26009;&#38598;&#12398;&#20316;&#25104;&#12539;&#20844;&#34920;&#12395;&#12388;&#12356;&#12390;/01_&#20381;&#38972;/&#12304;&#36001;&#25919;&#29366;&#27841;&#36039;&#26009;&#38598;&#12305;_394033_&#36234;&#30693;&#30010;_2023_.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192.168.1.16\Share\03_&#32207;&#21209;&#35506;\&#32207;&#21209;&#35506;\103.&#36001;&#25919;&#38306;&#20418;\&#36001;&#25919;H19.4.1&#20197;&#38477;\01_&#35519;&#26619;\R7&#24180;&#24230;\&#12304;R70925&#12294;&#12305;&#20196;&#21644;&#65301;&#24180;&#24230;&#36001;&#25919;&#29366;&#27841;&#36039;&#26009;&#38598;&#12398;&#20316;&#25104;&#12395;&#12388;&#12356;&#12390;&#65288;&#65320;&#65328;&#20844;&#34920;&#20381;&#38972;&#65289;\&#12304;&#36001;&#25919;&#29366;&#27841;&#36039;&#26009;&#38598;&#12305;_394033_&#36234;&#30693;&#30010;_2023(2&#22238;&#30446;).xlsx" TargetMode="External"/><Relationship Id="rId1" Type="http://schemas.openxmlformats.org/officeDocument/2006/relationships/externalLinkPath" Target="&#12304;&#36001;&#25919;&#29366;&#27841;&#36039;&#26009;&#38598;&#12305;_394033_&#36234;&#30693;&#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row r="7">
          <cell r="B7" t="str">
            <v>一般会計</v>
          </cell>
          <cell r="BR7"/>
          <cell r="BS7"/>
        </row>
        <row r="8">
          <cell r="B8" t="str">
            <v>蚕糸資料館事業特別会計</v>
          </cell>
          <cell r="BR8"/>
          <cell r="BS8"/>
        </row>
        <row r="9">
          <cell r="B9" t="str">
            <v>横倉山自然の森博物館事業特別会計</v>
          </cell>
          <cell r="BR9"/>
          <cell r="BS9"/>
        </row>
        <row r="10">
          <cell r="B10" t="str">
            <v>土地取得事業特別会計</v>
          </cell>
          <cell r="BR10"/>
          <cell r="BS10"/>
        </row>
        <row r="11">
          <cell r="B11"/>
          <cell r="BR11"/>
          <cell r="BS11"/>
        </row>
        <row r="12">
          <cell r="B12"/>
          <cell r="BR12"/>
          <cell r="BS12"/>
        </row>
        <row r="13">
          <cell r="B13"/>
          <cell r="BR13"/>
          <cell r="BS13"/>
        </row>
        <row r="14">
          <cell r="B14"/>
          <cell r="BR14"/>
          <cell r="BS14"/>
        </row>
        <row r="15">
          <cell r="B15"/>
          <cell r="BR15"/>
          <cell r="BS15"/>
        </row>
        <row r="16">
          <cell r="B16"/>
          <cell r="BR16"/>
          <cell r="BS16"/>
        </row>
        <row r="28">
          <cell r="B28" t="str">
            <v>国民健康保険事業特別会計</v>
          </cell>
        </row>
        <row r="29">
          <cell r="B29" t="str">
            <v>介護保険事業特別会計</v>
          </cell>
        </row>
        <row r="30">
          <cell r="B30" t="str">
            <v>後期高齢者医療特別会計</v>
          </cell>
        </row>
        <row r="31">
          <cell r="B31" t="str">
            <v>簡易水道事業会計</v>
          </cell>
        </row>
        <row r="32">
          <cell r="B32" t="str">
            <v>下水道事業会計</v>
          </cell>
        </row>
        <row r="68">
          <cell r="B68" t="str">
            <v>高吾北広域町村事務組合</v>
          </cell>
        </row>
        <row r="69">
          <cell r="B69" t="str">
            <v>高吾北広域町村事務組合</v>
          </cell>
        </row>
        <row r="70">
          <cell r="B70" t="str">
            <v>高吾北広域町村事務組合</v>
          </cell>
        </row>
        <row r="71">
          <cell r="B71" t="str">
            <v>高吾北広域町村事務組合</v>
          </cell>
        </row>
        <row r="72">
          <cell r="B72" t="str">
            <v>高吾北広域町村事務組合</v>
          </cell>
        </row>
        <row r="73">
          <cell r="B73" t="str">
            <v>こうち人づくり広域連合</v>
          </cell>
        </row>
        <row r="74">
          <cell r="B74" t="str">
            <v>高知県市町村総合事務組合</v>
          </cell>
        </row>
        <row r="75">
          <cell r="B75" t="str">
            <v>高知県市町村総合事務組合</v>
          </cell>
        </row>
        <row r="76">
          <cell r="B76" t="str">
            <v>高知県後期高齢者医療広域連合</v>
          </cell>
        </row>
        <row r="77">
          <cell r="B77" t="str">
            <v>高知県後期高齢者医療広域連合</v>
          </cell>
        </row>
      </sheetData>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44.2</v>
          </cell>
          <cell r="BX51">
            <v>35.5</v>
          </cell>
          <cell r="CF51">
            <v>20.3</v>
          </cell>
          <cell r="CN51">
            <v>9.1999999999999993</v>
          </cell>
          <cell r="CV51">
            <v>0.7</v>
          </cell>
        </row>
        <row r="53">
          <cell r="BP53">
            <v>58.3</v>
          </cell>
          <cell r="BX53">
            <v>60.1</v>
          </cell>
          <cell r="CF53">
            <v>61.6</v>
          </cell>
          <cell r="CN53">
            <v>61.6</v>
          </cell>
          <cell r="CV53">
            <v>60.5</v>
          </cell>
        </row>
        <row r="55">
          <cell r="AN55" t="str">
            <v>類似団体内平均値</v>
          </cell>
          <cell r="BP55">
            <v>3</v>
          </cell>
          <cell r="BX55">
            <v>3.4</v>
          </cell>
          <cell r="CF55">
            <v>0</v>
          </cell>
          <cell r="CN55">
            <v>0</v>
          </cell>
          <cell r="CV55">
            <v>0</v>
          </cell>
        </row>
        <row r="57">
          <cell r="BP57">
            <v>63.3</v>
          </cell>
          <cell r="BX57">
            <v>62.8</v>
          </cell>
          <cell r="CF57">
            <v>62.7</v>
          </cell>
          <cell r="CN57">
            <v>63.1</v>
          </cell>
          <cell r="CV57">
            <v>63.8</v>
          </cell>
        </row>
        <row r="72">
          <cell r="BP72" t="str">
            <v>R01</v>
          </cell>
          <cell r="BX72" t="str">
            <v>R02</v>
          </cell>
          <cell r="CF72" t="str">
            <v>R03</v>
          </cell>
          <cell r="CN72" t="str">
            <v>R04</v>
          </cell>
          <cell r="CV72" t="str">
            <v>R05</v>
          </cell>
        </row>
        <row r="73">
          <cell r="AN73" t="str">
            <v>当該団体値</v>
          </cell>
          <cell r="BP73">
            <v>44.2</v>
          </cell>
          <cell r="BX73">
            <v>35.5</v>
          </cell>
          <cell r="CF73">
            <v>20.3</v>
          </cell>
          <cell r="CN73">
            <v>9.1999999999999993</v>
          </cell>
          <cell r="CV73">
            <v>0.7</v>
          </cell>
        </row>
        <row r="75">
          <cell r="BP75">
            <v>7.7</v>
          </cell>
          <cell r="BX75">
            <v>8.1</v>
          </cell>
          <cell r="CF75">
            <v>8.5</v>
          </cell>
          <cell r="CN75">
            <v>9.1999999999999993</v>
          </cell>
          <cell r="CV75">
            <v>10</v>
          </cell>
        </row>
        <row r="77">
          <cell r="AN77" t="str">
            <v>類似団体内平均値</v>
          </cell>
          <cell r="BP77">
            <v>3</v>
          </cell>
          <cell r="BX77">
            <v>3.4</v>
          </cell>
          <cell r="CF77">
            <v>0</v>
          </cell>
          <cell r="CN77">
            <v>0</v>
          </cell>
          <cell r="CV77">
            <v>0</v>
          </cell>
        </row>
        <row r="79">
          <cell r="BP79">
            <v>8.8000000000000007</v>
          </cell>
          <cell r="BX79">
            <v>8.8000000000000007</v>
          </cell>
          <cell r="CF79">
            <v>8.3000000000000007</v>
          </cell>
          <cell r="CN79">
            <v>8.1</v>
          </cell>
          <cell r="CV79">
            <v>8.1999999999999993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300" customWidth="1"/>
    <col min="12" max="12" width="2.25" style="300" customWidth="1"/>
    <col min="13" max="17" width="2.375" style="300" customWidth="1"/>
    <col min="18" max="119" width="2.125" style="300" customWidth="1"/>
    <col min="120" max="16384" width="0" style="300" hidden="1"/>
  </cols>
  <sheetData>
    <row r="1" spans="1:119" ht="33" customHeight="1" x14ac:dyDescent="0.15">
      <c r="B1" s="379" t="s">
        <v>533</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301"/>
      <c r="DK1" s="301"/>
      <c r="DL1" s="301"/>
      <c r="DM1" s="301"/>
      <c r="DN1" s="301"/>
      <c r="DO1" s="301"/>
    </row>
    <row r="2" spans="1:119" ht="24.75" thickBot="1" x14ac:dyDescent="0.2">
      <c r="B2" s="302" t="s">
        <v>76</v>
      </c>
      <c r="C2" s="302"/>
      <c r="D2" s="303"/>
    </row>
    <row r="3" spans="1:119" ht="18.75" customHeight="1" thickBot="1" x14ac:dyDescent="0.2">
      <c r="A3" s="301"/>
      <c r="B3" s="380" t="s">
        <v>534</v>
      </c>
      <c r="C3" s="381"/>
      <c r="D3" s="381"/>
      <c r="E3" s="382"/>
      <c r="F3" s="382"/>
      <c r="G3" s="382"/>
      <c r="H3" s="382"/>
      <c r="I3" s="382"/>
      <c r="J3" s="382"/>
      <c r="K3" s="382"/>
      <c r="L3" s="382" t="s">
        <v>535</v>
      </c>
      <c r="M3" s="382"/>
      <c r="N3" s="382"/>
      <c r="O3" s="382"/>
      <c r="P3" s="382"/>
      <c r="Q3" s="382"/>
      <c r="R3" s="389"/>
      <c r="S3" s="389"/>
      <c r="T3" s="389"/>
      <c r="U3" s="389"/>
      <c r="V3" s="390"/>
      <c r="W3" s="364" t="s">
        <v>536</v>
      </c>
      <c r="X3" s="365"/>
      <c r="Y3" s="365"/>
      <c r="Z3" s="365"/>
      <c r="AA3" s="365"/>
      <c r="AB3" s="381"/>
      <c r="AC3" s="389" t="s">
        <v>537</v>
      </c>
      <c r="AD3" s="365"/>
      <c r="AE3" s="365"/>
      <c r="AF3" s="365"/>
      <c r="AG3" s="365"/>
      <c r="AH3" s="365"/>
      <c r="AI3" s="365"/>
      <c r="AJ3" s="365"/>
      <c r="AK3" s="365"/>
      <c r="AL3" s="366"/>
      <c r="AM3" s="364" t="s">
        <v>538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77</v>
      </c>
      <c r="BO3" s="365"/>
      <c r="BP3" s="365"/>
      <c r="BQ3" s="365"/>
      <c r="BR3" s="365"/>
      <c r="BS3" s="365"/>
      <c r="BT3" s="365"/>
      <c r="BU3" s="366"/>
      <c r="BV3" s="364" t="s">
        <v>78</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79</v>
      </c>
      <c r="CU3" s="365"/>
      <c r="CV3" s="365"/>
      <c r="CW3" s="365"/>
      <c r="CX3" s="365"/>
      <c r="CY3" s="365"/>
      <c r="CZ3" s="365"/>
      <c r="DA3" s="366"/>
      <c r="DB3" s="364" t="s">
        <v>80</v>
      </c>
      <c r="DC3" s="365"/>
      <c r="DD3" s="365"/>
      <c r="DE3" s="365"/>
      <c r="DF3" s="365"/>
      <c r="DG3" s="365"/>
      <c r="DH3" s="365"/>
      <c r="DI3" s="366"/>
    </row>
    <row r="4" spans="1:119" ht="18.75" customHeight="1" x14ac:dyDescent="0.15">
      <c r="A4" s="30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539</v>
      </c>
      <c r="AZ4" s="368"/>
      <c r="BA4" s="368"/>
      <c r="BB4" s="368"/>
      <c r="BC4" s="368"/>
      <c r="BD4" s="368"/>
      <c r="BE4" s="368"/>
      <c r="BF4" s="368"/>
      <c r="BG4" s="368"/>
      <c r="BH4" s="368"/>
      <c r="BI4" s="368"/>
      <c r="BJ4" s="368"/>
      <c r="BK4" s="368"/>
      <c r="BL4" s="368"/>
      <c r="BM4" s="369"/>
      <c r="BN4" s="370">
        <v>5231194</v>
      </c>
      <c r="BO4" s="371"/>
      <c r="BP4" s="371"/>
      <c r="BQ4" s="371"/>
      <c r="BR4" s="371"/>
      <c r="BS4" s="371"/>
      <c r="BT4" s="371"/>
      <c r="BU4" s="372"/>
      <c r="BV4" s="370">
        <v>5383262</v>
      </c>
      <c r="BW4" s="371"/>
      <c r="BX4" s="371"/>
      <c r="BY4" s="371"/>
      <c r="BZ4" s="371"/>
      <c r="CA4" s="371"/>
      <c r="CB4" s="371"/>
      <c r="CC4" s="372"/>
      <c r="CD4" s="373" t="s">
        <v>81</v>
      </c>
      <c r="CE4" s="374"/>
      <c r="CF4" s="374"/>
      <c r="CG4" s="374"/>
      <c r="CH4" s="374"/>
      <c r="CI4" s="374"/>
      <c r="CJ4" s="374"/>
      <c r="CK4" s="374"/>
      <c r="CL4" s="374"/>
      <c r="CM4" s="374"/>
      <c r="CN4" s="374"/>
      <c r="CO4" s="374"/>
      <c r="CP4" s="374"/>
      <c r="CQ4" s="374"/>
      <c r="CR4" s="374"/>
      <c r="CS4" s="375"/>
      <c r="CT4" s="376">
        <v>3.4</v>
      </c>
      <c r="CU4" s="377"/>
      <c r="CV4" s="377"/>
      <c r="CW4" s="377"/>
      <c r="CX4" s="377"/>
      <c r="CY4" s="377"/>
      <c r="CZ4" s="377"/>
      <c r="DA4" s="378"/>
      <c r="DB4" s="376">
        <v>4.5</v>
      </c>
      <c r="DC4" s="377"/>
      <c r="DD4" s="377"/>
      <c r="DE4" s="377"/>
      <c r="DF4" s="377"/>
      <c r="DG4" s="377"/>
      <c r="DH4" s="377"/>
      <c r="DI4" s="378"/>
    </row>
    <row r="5" spans="1:119" ht="18.75" customHeight="1" x14ac:dyDescent="0.15">
      <c r="A5" s="30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82</v>
      </c>
      <c r="AN5" s="437"/>
      <c r="AO5" s="437"/>
      <c r="AP5" s="437"/>
      <c r="AQ5" s="437"/>
      <c r="AR5" s="437"/>
      <c r="AS5" s="437"/>
      <c r="AT5" s="438"/>
      <c r="AU5" s="439" t="s">
        <v>540</v>
      </c>
      <c r="AV5" s="440"/>
      <c r="AW5" s="440"/>
      <c r="AX5" s="440"/>
      <c r="AY5" s="441" t="s">
        <v>541</v>
      </c>
      <c r="AZ5" s="442"/>
      <c r="BA5" s="442"/>
      <c r="BB5" s="442"/>
      <c r="BC5" s="442"/>
      <c r="BD5" s="442"/>
      <c r="BE5" s="442"/>
      <c r="BF5" s="442"/>
      <c r="BG5" s="442"/>
      <c r="BH5" s="442"/>
      <c r="BI5" s="442"/>
      <c r="BJ5" s="442"/>
      <c r="BK5" s="442"/>
      <c r="BL5" s="442"/>
      <c r="BM5" s="443"/>
      <c r="BN5" s="407">
        <v>5090187</v>
      </c>
      <c r="BO5" s="408"/>
      <c r="BP5" s="408"/>
      <c r="BQ5" s="408"/>
      <c r="BR5" s="408"/>
      <c r="BS5" s="408"/>
      <c r="BT5" s="408"/>
      <c r="BU5" s="409"/>
      <c r="BV5" s="407">
        <v>5234514</v>
      </c>
      <c r="BW5" s="408"/>
      <c r="BX5" s="408"/>
      <c r="BY5" s="408"/>
      <c r="BZ5" s="408"/>
      <c r="CA5" s="408"/>
      <c r="CB5" s="408"/>
      <c r="CC5" s="409"/>
      <c r="CD5" s="410" t="s">
        <v>83</v>
      </c>
      <c r="CE5" s="411"/>
      <c r="CF5" s="411"/>
      <c r="CG5" s="411"/>
      <c r="CH5" s="411"/>
      <c r="CI5" s="411"/>
      <c r="CJ5" s="411"/>
      <c r="CK5" s="411"/>
      <c r="CL5" s="411"/>
      <c r="CM5" s="411"/>
      <c r="CN5" s="411"/>
      <c r="CO5" s="411"/>
      <c r="CP5" s="411"/>
      <c r="CQ5" s="411"/>
      <c r="CR5" s="411"/>
      <c r="CS5" s="412"/>
      <c r="CT5" s="404">
        <v>97.9</v>
      </c>
      <c r="CU5" s="405"/>
      <c r="CV5" s="405"/>
      <c r="CW5" s="405"/>
      <c r="CX5" s="405"/>
      <c r="CY5" s="405"/>
      <c r="CZ5" s="405"/>
      <c r="DA5" s="406"/>
      <c r="DB5" s="404">
        <v>93.7</v>
      </c>
      <c r="DC5" s="405"/>
      <c r="DD5" s="405"/>
      <c r="DE5" s="405"/>
      <c r="DF5" s="405"/>
      <c r="DG5" s="405"/>
      <c r="DH5" s="405"/>
      <c r="DI5" s="406"/>
    </row>
    <row r="6" spans="1:119" ht="18.75" customHeight="1" x14ac:dyDescent="0.15">
      <c r="A6" s="301"/>
      <c r="B6" s="413" t="s">
        <v>84</v>
      </c>
      <c r="C6" s="414"/>
      <c r="D6" s="414"/>
      <c r="E6" s="415"/>
      <c r="F6" s="415"/>
      <c r="G6" s="415"/>
      <c r="H6" s="415"/>
      <c r="I6" s="415"/>
      <c r="J6" s="415"/>
      <c r="K6" s="415"/>
      <c r="L6" s="415" t="s">
        <v>542</v>
      </c>
      <c r="M6" s="415"/>
      <c r="N6" s="415"/>
      <c r="O6" s="415"/>
      <c r="P6" s="415"/>
      <c r="Q6" s="415"/>
      <c r="R6" s="419"/>
      <c r="S6" s="419"/>
      <c r="T6" s="419"/>
      <c r="U6" s="419"/>
      <c r="V6" s="420"/>
      <c r="W6" s="423" t="s">
        <v>85</v>
      </c>
      <c r="X6" s="424"/>
      <c r="Y6" s="424"/>
      <c r="Z6" s="424"/>
      <c r="AA6" s="424"/>
      <c r="AB6" s="414"/>
      <c r="AC6" s="427" t="s">
        <v>543</v>
      </c>
      <c r="AD6" s="428"/>
      <c r="AE6" s="428"/>
      <c r="AF6" s="428"/>
      <c r="AG6" s="428"/>
      <c r="AH6" s="428"/>
      <c r="AI6" s="428"/>
      <c r="AJ6" s="428"/>
      <c r="AK6" s="428"/>
      <c r="AL6" s="429"/>
      <c r="AM6" s="436" t="s">
        <v>86</v>
      </c>
      <c r="AN6" s="437"/>
      <c r="AO6" s="437"/>
      <c r="AP6" s="437"/>
      <c r="AQ6" s="437"/>
      <c r="AR6" s="437"/>
      <c r="AS6" s="437"/>
      <c r="AT6" s="438"/>
      <c r="AU6" s="439" t="s">
        <v>544</v>
      </c>
      <c r="AV6" s="440"/>
      <c r="AW6" s="440"/>
      <c r="AX6" s="440"/>
      <c r="AY6" s="441" t="s">
        <v>545</v>
      </c>
      <c r="AZ6" s="442"/>
      <c r="BA6" s="442"/>
      <c r="BB6" s="442"/>
      <c r="BC6" s="442"/>
      <c r="BD6" s="442"/>
      <c r="BE6" s="442"/>
      <c r="BF6" s="442"/>
      <c r="BG6" s="442"/>
      <c r="BH6" s="442"/>
      <c r="BI6" s="442"/>
      <c r="BJ6" s="442"/>
      <c r="BK6" s="442"/>
      <c r="BL6" s="442"/>
      <c r="BM6" s="443"/>
      <c r="BN6" s="407">
        <v>141007</v>
      </c>
      <c r="BO6" s="408"/>
      <c r="BP6" s="408"/>
      <c r="BQ6" s="408"/>
      <c r="BR6" s="408"/>
      <c r="BS6" s="408"/>
      <c r="BT6" s="408"/>
      <c r="BU6" s="409"/>
      <c r="BV6" s="407">
        <v>148748</v>
      </c>
      <c r="BW6" s="408"/>
      <c r="BX6" s="408"/>
      <c r="BY6" s="408"/>
      <c r="BZ6" s="408"/>
      <c r="CA6" s="408"/>
      <c r="CB6" s="408"/>
      <c r="CC6" s="409"/>
      <c r="CD6" s="410" t="s">
        <v>546</v>
      </c>
      <c r="CE6" s="411"/>
      <c r="CF6" s="411"/>
      <c r="CG6" s="411"/>
      <c r="CH6" s="411"/>
      <c r="CI6" s="411"/>
      <c r="CJ6" s="411"/>
      <c r="CK6" s="411"/>
      <c r="CL6" s="411"/>
      <c r="CM6" s="411"/>
      <c r="CN6" s="411"/>
      <c r="CO6" s="411"/>
      <c r="CP6" s="411"/>
      <c r="CQ6" s="411"/>
      <c r="CR6" s="411"/>
      <c r="CS6" s="412"/>
      <c r="CT6" s="444">
        <v>98.2</v>
      </c>
      <c r="CU6" s="445"/>
      <c r="CV6" s="445"/>
      <c r="CW6" s="445"/>
      <c r="CX6" s="445"/>
      <c r="CY6" s="445"/>
      <c r="CZ6" s="445"/>
      <c r="DA6" s="446"/>
      <c r="DB6" s="444">
        <v>94.5</v>
      </c>
      <c r="DC6" s="445"/>
      <c r="DD6" s="445"/>
      <c r="DE6" s="445"/>
      <c r="DF6" s="445"/>
      <c r="DG6" s="445"/>
      <c r="DH6" s="445"/>
      <c r="DI6" s="446"/>
    </row>
    <row r="7" spans="1:119" ht="18.75" customHeight="1" x14ac:dyDescent="0.15">
      <c r="A7" s="30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87</v>
      </c>
      <c r="AN7" s="437"/>
      <c r="AO7" s="437"/>
      <c r="AP7" s="437"/>
      <c r="AQ7" s="437"/>
      <c r="AR7" s="437"/>
      <c r="AS7" s="437"/>
      <c r="AT7" s="438"/>
      <c r="AU7" s="439" t="s">
        <v>547</v>
      </c>
      <c r="AV7" s="440"/>
      <c r="AW7" s="440"/>
      <c r="AX7" s="440"/>
      <c r="AY7" s="441" t="s">
        <v>548</v>
      </c>
      <c r="AZ7" s="442"/>
      <c r="BA7" s="442"/>
      <c r="BB7" s="442"/>
      <c r="BC7" s="442"/>
      <c r="BD7" s="442"/>
      <c r="BE7" s="442"/>
      <c r="BF7" s="442"/>
      <c r="BG7" s="442"/>
      <c r="BH7" s="442"/>
      <c r="BI7" s="442"/>
      <c r="BJ7" s="442"/>
      <c r="BK7" s="442"/>
      <c r="BL7" s="442"/>
      <c r="BM7" s="443"/>
      <c r="BN7" s="407">
        <v>38595</v>
      </c>
      <c r="BO7" s="408"/>
      <c r="BP7" s="408"/>
      <c r="BQ7" s="408"/>
      <c r="BR7" s="408"/>
      <c r="BS7" s="408"/>
      <c r="BT7" s="408"/>
      <c r="BU7" s="409"/>
      <c r="BV7" s="407">
        <v>12738</v>
      </c>
      <c r="BW7" s="408"/>
      <c r="BX7" s="408"/>
      <c r="BY7" s="408"/>
      <c r="BZ7" s="408"/>
      <c r="CA7" s="408"/>
      <c r="CB7" s="408"/>
      <c r="CC7" s="409"/>
      <c r="CD7" s="410" t="s">
        <v>88</v>
      </c>
      <c r="CE7" s="411"/>
      <c r="CF7" s="411"/>
      <c r="CG7" s="411"/>
      <c r="CH7" s="411"/>
      <c r="CI7" s="411"/>
      <c r="CJ7" s="411"/>
      <c r="CK7" s="411"/>
      <c r="CL7" s="411"/>
      <c r="CM7" s="411"/>
      <c r="CN7" s="411"/>
      <c r="CO7" s="411"/>
      <c r="CP7" s="411"/>
      <c r="CQ7" s="411"/>
      <c r="CR7" s="411"/>
      <c r="CS7" s="412"/>
      <c r="CT7" s="407">
        <v>3016570</v>
      </c>
      <c r="CU7" s="408"/>
      <c r="CV7" s="408"/>
      <c r="CW7" s="408"/>
      <c r="CX7" s="408"/>
      <c r="CY7" s="408"/>
      <c r="CZ7" s="408"/>
      <c r="DA7" s="409"/>
      <c r="DB7" s="407">
        <v>3043033</v>
      </c>
      <c r="DC7" s="408"/>
      <c r="DD7" s="408"/>
      <c r="DE7" s="408"/>
      <c r="DF7" s="408"/>
      <c r="DG7" s="408"/>
      <c r="DH7" s="408"/>
      <c r="DI7" s="409"/>
    </row>
    <row r="8" spans="1:119" ht="18.75" customHeight="1" thickBot="1" x14ac:dyDescent="0.2">
      <c r="A8" s="30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89</v>
      </c>
      <c r="AN8" s="437"/>
      <c r="AO8" s="437"/>
      <c r="AP8" s="437"/>
      <c r="AQ8" s="437"/>
      <c r="AR8" s="437"/>
      <c r="AS8" s="437"/>
      <c r="AT8" s="438"/>
      <c r="AU8" s="439" t="s">
        <v>549</v>
      </c>
      <c r="AV8" s="440"/>
      <c r="AW8" s="440"/>
      <c r="AX8" s="440"/>
      <c r="AY8" s="441" t="s">
        <v>550</v>
      </c>
      <c r="AZ8" s="442"/>
      <c r="BA8" s="442"/>
      <c r="BB8" s="442"/>
      <c r="BC8" s="442"/>
      <c r="BD8" s="442"/>
      <c r="BE8" s="442"/>
      <c r="BF8" s="442"/>
      <c r="BG8" s="442"/>
      <c r="BH8" s="442"/>
      <c r="BI8" s="442"/>
      <c r="BJ8" s="442"/>
      <c r="BK8" s="442"/>
      <c r="BL8" s="442"/>
      <c r="BM8" s="443"/>
      <c r="BN8" s="407">
        <v>102412</v>
      </c>
      <c r="BO8" s="408"/>
      <c r="BP8" s="408"/>
      <c r="BQ8" s="408"/>
      <c r="BR8" s="408"/>
      <c r="BS8" s="408"/>
      <c r="BT8" s="408"/>
      <c r="BU8" s="409"/>
      <c r="BV8" s="407">
        <v>136010</v>
      </c>
      <c r="BW8" s="408"/>
      <c r="BX8" s="408"/>
      <c r="BY8" s="408"/>
      <c r="BZ8" s="408"/>
      <c r="CA8" s="408"/>
      <c r="CB8" s="408"/>
      <c r="CC8" s="409"/>
      <c r="CD8" s="410" t="s">
        <v>90</v>
      </c>
      <c r="CE8" s="411"/>
      <c r="CF8" s="411"/>
      <c r="CG8" s="411"/>
      <c r="CH8" s="411"/>
      <c r="CI8" s="411"/>
      <c r="CJ8" s="411"/>
      <c r="CK8" s="411"/>
      <c r="CL8" s="411"/>
      <c r="CM8" s="411"/>
      <c r="CN8" s="411"/>
      <c r="CO8" s="411"/>
      <c r="CP8" s="411"/>
      <c r="CQ8" s="411"/>
      <c r="CR8" s="411"/>
      <c r="CS8" s="412"/>
      <c r="CT8" s="447">
        <v>0.19</v>
      </c>
      <c r="CU8" s="448"/>
      <c r="CV8" s="448"/>
      <c r="CW8" s="448"/>
      <c r="CX8" s="448"/>
      <c r="CY8" s="448"/>
      <c r="CZ8" s="448"/>
      <c r="DA8" s="449"/>
      <c r="DB8" s="447">
        <v>0.2</v>
      </c>
      <c r="DC8" s="448"/>
      <c r="DD8" s="448"/>
      <c r="DE8" s="448"/>
      <c r="DF8" s="448"/>
      <c r="DG8" s="448"/>
      <c r="DH8" s="448"/>
      <c r="DI8" s="449"/>
    </row>
    <row r="9" spans="1:119" ht="18.75" customHeight="1" thickBot="1" x14ac:dyDescent="0.2">
      <c r="A9" s="301"/>
      <c r="B9" s="401" t="s">
        <v>91</v>
      </c>
      <c r="C9" s="402"/>
      <c r="D9" s="402"/>
      <c r="E9" s="402"/>
      <c r="F9" s="402"/>
      <c r="G9" s="402"/>
      <c r="H9" s="402"/>
      <c r="I9" s="402"/>
      <c r="J9" s="402"/>
      <c r="K9" s="450"/>
      <c r="L9" s="451" t="s">
        <v>92</v>
      </c>
      <c r="M9" s="452"/>
      <c r="N9" s="452"/>
      <c r="O9" s="452"/>
      <c r="P9" s="452"/>
      <c r="Q9" s="453"/>
      <c r="R9" s="454">
        <v>5187</v>
      </c>
      <c r="S9" s="455"/>
      <c r="T9" s="455"/>
      <c r="U9" s="455"/>
      <c r="V9" s="456"/>
      <c r="W9" s="364" t="s">
        <v>93</v>
      </c>
      <c r="X9" s="365"/>
      <c r="Y9" s="365"/>
      <c r="Z9" s="365"/>
      <c r="AA9" s="365"/>
      <c r="AB9" s="365"/>
      <c r="AC9" s="365"/>
      <c r="AD9" s="365"/>
      <c r="AE9" s="365"/>
      <c r="AF9" s="365"/>
      <c r="AG9" s="365"/>
      <c r="AH9" s="365"/>
      <c r="AI9" s="365"/>
      <c r="AJ9" s="365"/>
      <c r="AK9" s="365"/>
      <c r="AL9" s="366"/>
      <c r="AM9" s="436" t="s">
        <v>94</v>
      </c>
      <c r="AN9" s="437"/>
      <c r="AO9" s="437"/>
      <c r="AP9" s="437"/>
      <c r="AQ9" s="437"/>
      <c r="AR9" s="437"/>
      <c r="AS9" s="437"/>
      <c r="AT9" s="438"/>
      <c r="AU9" s="439" t="s">
        <v>551</v>
      </c>
      <c r="AV9" s="440"/>
      <c r="AW9" s="440"/>
      <c r="AX9" s="440"/>
      <c r="AY9" s="441" t="s">
        <v>552</v>
      </c>
      <c r="AZ9" s="442"/>
      <c r="BA9" s="442"/>
      <c r="BB9" s="442"/>
      <c r="BC9" s="442"/>
      <c r="BD9" s="442"/>
      <c r="BE9" s="442"/>
      <c r="BF9" s="442"/>
      <c r="BG9" s="442"/>
      <c r="BH9" s="442"/>
      <c r="BI9" s="442"/>
      <c r="BJ9" s="442"/>
      <c r="BK9" s="442"/>
      <c r="BL9" s="442"/>
      <c r="BM9" s="443"/>
      <c r="BN9" s="407">
        <v>-33598</v>
      </c>
      <c r="BO9" s="408"/>
      <c r="BP9" s="408"/>
      <c r="BQ9" s="408"/>
      <c r="BR9" s="408"/>
      <c r="BS9" s="408"/>
      <c r="BT9" s="408"/>
      <c r="BU9" s="409"/>
      <c r="BV9" s="407">
        <v>50213</v>
      </c>
      <c r="BW9" s="408"/>
      <c r="BX9" s="408"/>
      <c r="BY9" s="408"/>
      <c r="BZ9" s="408"/>
      <c r="CA9" s="408"/>
      <c r="CB9" s="408"/>
      <c r="CC9" s="409"/>
      <c r="CD9" s="410" t="s">
        <v>95</v>
      </c>
      <c r="CE9" s="411"/>
      <c r="CF9" s="411"/>
      <c r="CG9" s="411"/>
      <c r="CH9" s="411"/>
      <c r="CI9" s="411"/>
      <c r="CJ9" s="411"/>
      <c r="CK9" s="411"/>
      <c r="CL9" s="411"/>
      <c r="CM9" s="411"/>
      <c r="CN9" s="411"/>
      <c r="CO9" s="411"/>
      <c r="CP9" s="411"/>
      <c r="CQ9" s="411"/>
      <c r="CR9" s="411"/>
      <c r="CS9" s="412"/>
      <c r="CT9" s="404">
        <v>19.8</v>
      </c>
      <c r="CU9" s="405"/>
      <c r="CV9" s="405"/>
      <c r="CW9" s="405"/>
      <c r="CX9" s="405"/>
      <c r="CY9" s="405"/>
      <c r="CZ9" s="405"/>
      <c r="DA9" s="406"/>
      <c r="DB9" s="404">
        <v>20.2</v>
      </c>
      <c r="DC9" s="405"/>
      <c r="DD9" s="405"/>
      <c r="DE9" s="405"/>
      <c r="DF9" s="405"/>
      <c r="DG9" s="405"/>
      <c r="DH9" s="405"/>
      <c r="DI9" s="406"/>
    </row>
    <row r="10" spans="1:119" ht="18.75" customHeight="1" thickBot="1" x14ac:dyDescent="0.2">
      <c r="A10" s="301"/>
      <c r="B10" s="401"/>
      <c r="C10" s="402"/>
      <c r="D10" s="402"/>
      <c r="E10" s="402"/>
      <c r="F10" s="402"/>
      <c r="G10" s="402"/>
      <c r="H10" s="402"/>
      <c r="I10" s="402"/>
      <c r="J10" s="402"/>
      <c r="K10" s="450"/>
      <c r="L10" s="457" t="s">
        <v>96</v>
      </c>
      <c r="M10" s="437"/>
      <c r="N10" s="437"/>
      <c r="O10" s="437"/>
      <c r="P10" s="437"/>
      <c r="Q10" s="438"/>
      <c r="R10" s="458">
        <v>5795</v>
      </c>
      <c r="S10" s="459"/>
      <c r="T10" s="459"/>
      <c r="U10" s="459"/>
      <c r="V10" s="460"/>
      <c r="W10" s="395"/>
      <c r="X10" s="396"/>
      <c r="Y10" s="396"/>
      <c r="Z10" s="396"/>
      <c r="AA10" s="396"/>
      <c r="AB10" s="396"/>
      <c r="AC10" s="396"/>
      <c r="AD10" s="396"/>
      <c r="AE10" s="396"/>
      <c r="AF10" s="396"/>
      <c r="AG10" s="396"/>
      <c r="AH10" s="396"/>
      <c r="AI10" s="396"/>
      <c r="AJ10" s="396"/>
      <c r="AK10" s="396"/>
      <c r="AL10" s="399"/>
      <c r="AM10" s="436" t="s">
        <v>97</v>
      </c>
      <c r="AN10" s="437"/>
      <c r="AO10" s="437"/>
      <c r="AP10" s="437"/>
      <c r="AQ10" s="437"/>
      <c r="AR10" s="437"/>
      <c r="AS10" s="437"/>
      <c r="AT10" s="438"/>
      <c r="AU10" s="439" t="s">
        <v>553</v>
      </c>
      <c r="AV10" s="440"/>
      <c r="AW10" s="440"/>
      <c r="AX10" s="440"/>
      <c r="AY10" s="441" t="s">
        <v>554</v>
      </c>
      <c r="AZ10" s="442"/>
      <c r="BA10" s="442"/>
      <c r="BB10" s="442"/>
      <c r="BC10" s="442"/>
      <c r="BD10" s="442"/>
      <c r="BE10" s="442"/>
      <c r="BF10" s="442"/>
      <c r="BG10" s="442"/>
      <c r="BH10" s="442"/>
      <c r="BI10" s="442"/>
      <c r="BJ10" s="442"/>
      <c r="BK10" s="442"/>
      <c r="BL10" s="442"/>
      <c r="BM10" s="443"/>
      <c r="BN10" s="407">
        <v>68192</v>
      </c>
      <c r="BO10" s="408"/>
      <c r="BP10" s="408"/>
      <c r="BQ10" s="408"/>
      <c r="BR10" s="408"/>
      <c r="BS10" s="408"/>
      <c r="BT10" s="408"/>
      <c r="BU10" s="409"/>
      <c r="BV10" s="407">
        <v>88194</v>
      </c>
      <c r="BW10" s="408"/>
      <c r="BX10" s="408"/>
      <c r="BY10" s="408"/>
      <c r="BZ10" s="408"/>
      <c r="CA10" s="408"/>
      <c r="CB10" s="408"/>
      <c r="CC10" s="409"/>
      <c r="CD10" s="304" t="s">
        <v>555</v>
      </c>
      <c r="CE10" s="305"/>
      <c r="CF10" s="305"/>
      <c r="CG10" s="305"/>
      <c r="CH10" s="305"/>
      <c r="CI10" s="305"/>
      <c r="CJ10" s="305"/>
      <c r="CK10" s="305"/>
      <c r="CL10" s="305"/>
      <c r="CM10" s="305"/>
      <c r="CN10" s="305"/>
      <c r="CO10" s="305"/>
      <c r="CP10" s="305"/>
      <c r="CQ10" s="305"/>
      <c r="CR10" s="305"/>
      <c r="CS10" s="306"/>
      <c r="CT10" s="307"/>
      <c r="CU10" s="308"/>
      <c r="CV10" s="308"/>
      <c r="CW10" s="308"/>
      <c r="CX10" s="308"/>
      <c r="CY10" s="308"/>
      <c r="CZ10" s="308"/>
      <c r="DA10" s="309"/>
      <c r="DB10" s="307"/>
      <c r="DC10" s="308"/>
      <c r="DD10" s="308"/>
      <c r="DE10" s="308"/>
      <c r="DF10" s="308"/>
      <c r="DG10" s="308"/>
      <c r="DH10" s="308"/>
      <c r="DI10" s="309"/>
    </row>
    <row r="11" spans="1:119" ht="18.75" customHeight="1" thickBot="1" x14ac:dyDescent="0.2">
      <c r="A11" s="301"/>
      <c r="B11" s="401"/>
      <c r="C11" s="402"/>
      <c r="D11" s="402"/>
      <c r="E11" s="402"/>
      <c r="F11" s="402"/>
      <c r="G11" s="402"/>
      <c r="H11" s="402"/>
      <c r="I11" s="402"/>
      <c r="J11" s="402"/>
      <c r="K11" s="450"/>
      <c r="L11" s="461" t="s">
        <v>98</v>
      </c>
      <c r="M11" s="462"/>
      <c r="N11" s="462"/>
      <c r="O11" s="462"/>
      <c r="P11" s="462"/>
      <c r="Q11" s="463"/>
      <c r="R11" s="464" t="s">
        <v>556</v>
      </c>
      <c r="S11" s="465"/>
      <c r="T11" s="465"/>
      <c r="U11" s="465"/>
      <c r="V11" s="466"/>
      <c r="W11" s="395"/>
      <c r="X11" s="396"/>
      <c r="Y11" s="396"/>
      <c r="Z11" s="396"/>
      <c r="AA11" s="396"/>
      <c r="AB11" s="396"/>
      <c r="AC11" s="396"/>
      <c r="AD11" s="396"/>
      <c r="AE11" s="396"/>
      <c r="AF11" s="396"/>
      <c r="AG11" s="396"/>
      <c r="AH11" s="396"/>
      <c r="AI11" s="396"/>
      <c r="AJ11" s="396"/>
      <c r="AK11" s="396"/>
      <c r="AL11" s="399"/>
      <c r="AM11" s="436" t="s">
        <v>99</v>
      </c>
      <c r="AN11" s="437"/>
      <c r="AO11" s="437"/>
      <c r="AP11" s="437"/>
      <c r="AQ11" s="437"/>
      <c r="AR11" s="437"/>
      <c r="AS11" s="437"/>
      <c r="AT11" s="438"/>
      <c r="AU11" s="439" t="s">
        <v>553</v>
      </c>
      <c r="AV11" s="440"/>
      <c r="AW11" s="440"/>
      <c r="AX11" s="440"/>
      <c r="AY11" s="441" t="s">
        <v>557</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100</v>
      </c>
      <c r="CE11" s="411"/>
      <c r="CF11" s="411"/>
      <c r="CG11" s="411"/>
      <c r="CH11" s="411"/>
      <c r="CI11" s="411"/>
      <c r="CJ11" s="411"/>
      <c r="CK11" s="411"/>
      <c r="CL11" s="411"/>
      <c r="CM11" s="411"/>
      <c r="CN11" s="411"/>
      <c r="CO11" s="411"/>
      <c r="CP11" s="411"/>
      <c r="CQ11" s="411"/>
      <c r="CR11" s="411"/>
      <c r="CS11" s="412"/>
      <c r="CT11" s="447" t="s">
        <v>558</v>
      </c>
      <c r="CU11" s="448"/>
      <c r="CV11" s="448"/>
      <c r="CW11" s="448"/>
      <c r="CX11" s="448"/>
      <c r="CY11" s="448"/>
      <c r="CZ11" s="448"/>
      <c r="DA11" s="449"/>
      <c r="DB11" s="447" t="s">
        <v>559</v>
      </c>
      <c r="DC11" s="448"/>
      <c r="DD11" s="448"/>
      <c r="DE11" s="448"/>
      <c r="DF11" s="448"/>
      <c r="DG11" s="448"/>
      <c r="DH11" s="448"/>
      <c r="DI11" s="449"/>
    </row>
    <row r="12" spans="1:119" ht="18.75" customHeight="1" x14ac:dyDescent="0.15">
      <c r="A12" s="301"/>
      <c r="B12" s="467" t="s">
        <v>102</v>
      </c>
      <c r="C12" s="468"/>
      <c r="D12" s="468"/>
      <c r="E12" s="468"/>
      <c r="F12" s="468"/>
      <c r="G12" s="468"/>
      <c r="H12" s="468"/>
      <c r="I12" s="468"/>
      <c r="J12" s="468"/>
      <c r="K12" s="469"/>
      <c r="L12" s="476" t="s">
        <v>103</v>
      </c>
      <c r="M12" s="477"/>
      <c r="N12" s="477"/>
      <c r="O12" s="477"/>
      <c r="P12" s="477"/>
      <c r="Q12" s="478"/>
      <c r="R12" s="479">
        <v>4939</v>
      </c>
      <c r="S12" s="480"/>
      <c r="T12" s="480"/>
      <c r="U12" s="480"/>
      <c r="V12" s="481"/>
      <c r="W12" s="482" t="s">
        <v>1</v>
      </c>
      <c r="X12" s="440"/>
      <c r="Y12" s="440"/>
      <c r="Z12" s="440"/>
      <c r="AA12" s="440"/>
      <c r="AB12" s="483"/>
      <c r="AC12" s="484" t="s">
        <v>104</v>
      </c>
      <c r="AD12" s="485"/>
      <c r="AE12" s="485"/>
      <c r="AF12" s="485"/>
      <c r="AG12" s="486"/>
      <c r="AH12" s="484" t="s">
        <v>105</v>
      </c>
      <c r="AI12" s="485"/>
      <c r="AJ12" s="485"/>
      <c r="AK12" s="485"/>
      <c r="AL12" s="487"/>
      <c r="AM12" s="436" t="s">
        <v>106</v>
      </c>
      <c r="AN12" s="437"/>
      <c r="AO12" s="437"/>
      <c r="AP12" s="437"/>
      <c r="AQ12" s="437"/>
      <c r="AR12" s="437"/>
      <c r="AS12" s="437"/>
      <c r="AT12" s="438"/>
      <c r="AU12" s="439" t="s">
        <v>560</v>
      </c>
      <c r="AV12" s="440"/>
      <c r="AW12" s="440"/>
      <c r="AX12" s="440"/>
      <c r="AY12" s="441" t="s">
        <v>561</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107</v>
      </c>
      <c r="CE12" s="411"/>
      <c r="CF12" s="411"/>
      <c r="CG12" s="411"/>
      <c r="CH12" s="411"/>
      <c r="CI12" s="411"/>
      <c r="CJ12" s="411"/>
      <c r="CK12" s="411"/>
      <c r="CL12" s="411"/>
      <c r="CM12" s="411"/>
      <c r="CN12" s="411"/>
      <c r="CO12" s="411"/>
      <c r="CP12" s="411"/>
      <c r="CQ12" s="411"/>
      <c r="CR12" s="411"/>
      <c r="CS12" s="412"/>
      <c r="CT12" s="447" t="s">
        <v>559</v>
      </c>
      <c r="CU12" s="448"/>
      <c r="CV12" s="448"/>
      <c r="CW12" s="448"/>
      <c r="CX12" s="448"/>
      <c r="CY12" s="448"/>
      <c r="CZ12" s="448"/>
      <c r="DA12" s="449"/>
      <c r="DB12" s="447" t="s">
        <v>559</v>
      </c>
      <c r="DC12" s="448"/>
      <c r="DD12" s="448"/>
      <c r="DE12" s="448"/>
      <c r="DF12" s="448"/>
      <c r="DG12" s="448"/>
      <c r="DH12" s="448"/>
      <c r="DI12" s="449"/>
    </row>
    <row r="13" spans="1:119" ht="18.75" customHeight="1" x14ac:dyDescent="0.15">
      <c r="A13" s="301"/>
      <c r="B13" s="470"/>
      <c r="C13" s="471"/>
      <c r="D13" s="471"/>
      <c r="E13" s="471"/>
      <c r="F13" s="471"/>
      <c r="G13" s="471"/>
      <c r="H13" s="471"/>
      <c r="I13" s="471"/>
      <c r="J13" s="471"/>
      <c r="K13" s="472"/>
      <c r="L13" s="310"/>
      <c r="M13" s="498" t="s">
        <v>562</v>
      </c>
      <c r="N13" s="499"/>
      <c r="O13" s="499"/>
      <c r="P13" s="499"/>
      <c r="Q13" s="500"/>
      <c r="R13" s="491">
        <v>4923</v>
      </c>
      <c r="S13" s="492"/>
      <c r="T13" s="492"/>
      <c r="U13" s="492"/>
      <c r="V13" s="493"/>
      <c r="W13" s="423" t="s">
        <v>108</v>
      </c>
      <c r="X13" s="424"/>
      <c r="Y13" s="424"/>
      <c r="Z13" s="424"/>
      <c r="AA13" s="424"/>
      <c r="AB13" s="414"/>
      <c r="AC13" s="458">
        <v>347</v>
      </c>
      <c r="AD13" s="459"/>
      <c r="AE13" s="459"/>
      <c r="AF13" s="459"/>
      <c r="AG13" s="501"/>
      <c r="AH13" s="458">
        <v>372</v>
      </c>
      <c r="AI13" s="459"/>
      <c r="AJ13" s="459"/>
      <c r="AK13" s="459"/>
      <c r="AL13" s="460"/>
      <c r="AM13" s="436" t="s">
        <v>109</v>
      </c>
      <c r="AN13" s="437"/>
      <c r="AO13" s="437"/>
      <c r="AP13" s="437"/>
      <c r="AQ13" s="437"/>
      <c r="AR13" s="437"/>
      <c r="AS13" s="437"/>
      <c r="AT13" s="438"/>
      <c r="AU13" s="439" t="s">
        <v>563</v>
      </c>
      <c r="AV13" s="440"/>
      <c r="AW13" s="440"/>
      <c r="AX13" s="440"/>
      <c r="AY13" s="441" t="s">
        <v>564</v>
      </c>
      <c r="AZ13" s="442"/>
      <c r="BA13" s="442"/>
      <c r="BB13" s="442"/>
      <c r="BC13" s="442"/>
      <c r="BD13" s="442"/>
      <c r="BE13" s="442"/>
      <c r="BF13" s="442"/>
      <c r="BG13" s="442"/>
      <c r="BH13" s="442"/>
      <c r="BI13" s="442"/>
      <c r="BJ13" s="442"/>
      <c r="BK13" s="442"/>
      <c r="BL13" s="442"/>
      <c r="BM13" s="443"/>
      <c r="BN13" s="407">
        <v>34594</v>
      </c>
      <c r="BO13" s="408"/>
      <c r="BP13" s="408"/>
      <c r="BQ13" s="408"/>
      <c r="BR13" s="408"/>
      <c r="BS13" s="408"/>
      <c r="BT13" s="408"/>
      <c r="BU13" s="409"/>
      <c r="BV13" s="407">
        <v>138407</v>
      </c>
      <c r="BW13" s="408"/>
      <c r="BX13" s="408"/>
      <c r="BY13" s="408"/>
      <c r="BZ13" s="408"/>
      <c r="CA13" s="408"/>
      <c r="CB13" s="408"/>
      <c r="CC13" s="409"/>
      <c r="CD13" s="410" t="s">
        <v>110</v>
      </c>
      <c r="CE13" s="411"/>
      <c r="CF13" s="411"/>
      <c r="CG13" s="411"/>
      <c r="CH13" s="411"/>
      <c r="CI13" s="411"/>
      <c r="CJ13" s="411"/>
      <c r="CK13" s="411"/>
      <c r="CL13" s="411"/>
      <c r="CM13" s="411"/>
      <c r="CN13" s="411"/>
      <c r="CO13" s="411"/>
      <c r="CP13" s="411"/>
      <c r="CQ13" s="411"/>
      <c r="CR13" s="411"/>
      <c r="CS13" s="412"/>
      <c r="CT13" s="404">
        <v>10</v>
      </c>
      <c r="CU13" s="405"/>
      <c r="CV13" s="405"/>
      <c r="CW13" s="405"/>
      <c r="CX13" s="405"/>
      <c r="CY13" s="405"/>
      <c r="CZ13" s="405"/>
      <c r="DA13" s="406"/>
      <c r="DB13" s="404">
        <v>9.1999999999999993</v>
      </c>
      <c r="DC13" s="405"/>
      <c r="DD13" s="405"/>
      <c r="DE13" s="405"/>
      <c r="DF13" s="405"/>
      <c r="DG13" s="405"/>
      <c r="DH13" s="405"/>
      <c r="DI13" s="406"/>
    </row>
    <row r="14" spans="1:119" ht="18.75" customHeight="1" thickBot="1" x14ac:dyDescent="0.2">
      <c r="A14" s="301"/>
      <c r="B14" s="470"/>
      <c r="C14" s="471"/>
      <c r="D14" s="471"/>
      <c r="E14" s="471"/>
      <c r="F14" s="471"/>
      <c r="G14" s="471"/>
      <c r="H14" s="471"/>
      <c r="I14" s="471"/>
      <c r="J14" s="471"/>
      <c r="K14" s="472"/>
      <c r="L14" s="488" t="s">
        <v>565</v>
      </c>
      <c r="M14" s="489"/>
      <c r="N14" s="489"/>
      <c r="O14" s="489"/>
      <c r="P14" s="489"/>
      <c r="Q14" s="490"/>
      <c r="R14" s="491">
        <v>5087</v>
      </c>
      <c r="S14" s="492"/>
      <c r="T14" s="492"/>
      <c r="U14" s="492"/>
      <c r="V14" s="493"/>
      <c r="W14" s="397"/>
      <c r="X14" s="398"/>
      <c r="Y14" s="398"/>
      <c r="Z14" s="398"/>
      <c r="AA14" s="398"/>
      <c r="AB14" s="387"/>
      <c r="AC14" s="494">
        <v>14.4</v>
      </c>
      <c r="AD14" s="495"/>
      <c r="AE14" s="495"/>
      <c r="AF14" s="495"/>
      <c r="AG14" s="496"/>
      <c r="AH14" s="494">
        <v>14.2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111</v>
      </c>
      <c r="CE14" s="503"/>
      <c r="CF14" s="503"/>
      <c r="CG14" s="503"/>
      <c r="CH14" s="503"/>
      <c r="CI14" s="503"/>
      <c r="CJ14" s="503"/>
      <c r="CK14" s="503"/>
      <c r="CL14" s="503"/>
      <c r="CM14" s="503"/>
      <c r="CN14" s="503"/>
      <c r="CO14" s="503"/>
      <c r="CP14" s="503"/>
      <c r="CQ14" s="503"/>
      <c r="CR14" s="503"/>
      <c r="CS14" s="504"/>
      <c r="CT14" s="505">
        <v>0.7</v>
      </c>
      <c r="CU14" s="506"/>
      <c r="CV14" s="506"/>
      <c r="CW14" s="506"/>
      <c r="CX14" s="506"/>
      <c r="CY14" s="506"/>
      <c r="CZ14" s="506"/>
      <c r="DA14" s="507"/>
      <c r="DB14" s="505">
        <v>9.1999999999999993</v>
      </c>
      <c r="DC14" s="506"/>
      <c r="DD14" s="506"/>
      <c r="DE14" s="506"/>
      <c r="DF14" s="506"/>
      <c r="DG14" s="506"/>
      <c r="DH14" s="506"/>
      <c r="DI14" s="507"/>
    </row>
    <row r="15" spans="1:119" ht="18.75" customHeight="1" x14ac:dyDescent="0.15">
      <c r="A15" s="301"/>
      <c r="B15" s="470"/>
      <c r="C15" s="471"/>
      <c r="D15" s="471"/>
      <c r="E15" s="471"/>
      <c r="F15" s="471"/>
      <c r="G15" s="471"/>
      <c r="H15" s="471"/>
      <c r="I15" s="471"/>
      <c r="J15" s="471"/>
      <c r="K15" s="472"/>
      <c r="L15" s="310"/>
      <c r="M15" s="498" t="s">
        <v>566</v>
      </c>
      <c r="N15" s="499"/>
      <c r="O15" s="499"/>
      <c r="P15" s="499"/>
      <c r="Q15" s="500"/>
      <c r="R15" s="491">
        <v>5072</v>
      </c>
      <c r="S15" s="492"/>
      <c r="T15" s="492"/>
      <c r="U15" s="492"/>
      <c r="V15" s="493"/>
      <c r="W15" s="423" t="s">
        <v>112</v>
      </c>
      <c r="X15" s="424"/>
      <c r="Y15" s="424"/>
      <c r="Z15" s="424"/>
      <c r="AA15" s="424"/>
      <c r="AB15" s="414"/>
      <c r="AC15" s="458">
        <v>529</v>
      </c>
      <c r="AD15" s="459"/>
      <c r="AE15" s="459"/>
      <c r="AF15" s="459"/>
      <c r="AG15" s="501"/>
      <c r="AH15" s="458">
        <v>607</v>
      </c>
      <c r="AI15" s="459"/>
      <c r="AJ15" s="459"/>
      <c r="AK15" s="459"/>
      <c r="AL15" s="460"/>
      <c r="AM15" s="436"/>
      <c r="AN15" s="437"/>
      <c r="AO15" s="437"/>
      <c r="AP15" s="437"/>
      <c r="AQ15" s="437"/>
      <c r="AR15" s="437"/>
      <c r="AS15" s="437"/>
      <c r="AT15" s="438"/>
      <c r="AU15" s="439"/>
      <c r="AV15" s="440"/>
      <c r="AW15" s="440"/>
      <c r="AX15" s="440"/>
      <c r="AY15" s="367" t="s">
        <v>567</v>
      </c>
      <c r="AZ15" s="368"/>
      <c r="BA15" s="368"/>
      <c r="BB15" s="368"/>
      <c r="BC15" s="368"/>
      <c r="BD15" s="368"/>
      <c r="BE15" s="368"/>
      <c r="BF15" s="368"/>
      <c r="BG15" s="368"/>
      <c r="BH15" s="368"/>
      <c r="BI15" s="368"/>
      <c r="BJ15" s="368"/>
      <c r="BK15" s="368"/>
      <c r="BL15" s="368"/>
      <c r="BM15" s="369"/>
      <c r="BN15" s="370">
        <v>558122</v>
      </c>
      <c r="BO15" s="371"/>
      <c r="BP15" s="371"/>
      <c r="BQ15" s="371"/>
      <c r="BR15" s="371"/>
      <c r="BS15" s="371"/>
      <c r="BT15" s="371"/>
      <c r="BU15" s="372"/>
      <c r="BV15" s="370">
        <v>559787</v>
      </c>
      <c r="BW15" s="371"/>
      <c r="BX15" s="371"/>
      <c r="BY15" s="371"/>
      <c r="BZ15" s="371"/>
      <c r="CA15" s="371"/>
      <c r="CB15" s="371"/>
      <c r="CC15" s="372"/>
      <c r="CD15" s="508" t="s">
        <v>568</v>
      </c>
      <c r="CE15" s="509"/>
      <c r="CF15" s="509"/>
      <c r="CG15" s="509"/>
      <c r="CH15" s="509"/>
      <c r="CI15" s="509"/>
      <c r="CJ15" s="509"/>
      <c r="CK15" s="509"/>
      <c r="CL15" s="509"/>
      <c r="CM15" s="509"/>
      <c r="CN15" s="509"/>
      <c r="CO15" s="509"/>
      <c r="CP15" s="509"/>
      <c r="CQ15" s="509"/>
      <c r="CR15" s="509"/>
      <c r="CS15" s="510"/>
      <c r="CT15" s="311"/>
      <c r="CU15" s="312"/>
      <c r="CV15" s="312"/>
      <c r="CW15" s="312"/>
      <c r="CX15" s="312"/>
      <c r="CY15" s="312"/>
      <c r="CZ15" s="312"/>
      <c r="DA15" s="313"/>
      <c r="DB15" s="311"/>
      <c r="DC15" s="312"/>
      <c r="DD15" s="312"/>
      <c r="DE15" s="312"/>
      <c r="DF15" s="312"/>
      <c r="DG15" s="312"/>
      <c r="DH15" s="312"/>
      <c r="DI15" s="313"/>
    </row>
    <row r="16" spans="1:119" ht="18.75" customHeight="1" x14ac:dyDescent="0.15">
      <c r="A16" s="301"/>
      <c r="B16" s="470"/>
      <c r="C16" s="471"/>
      <c r="D16" s="471"/>
      <c r="E16" s="471"/>
      <c r="F16" s="471"/>
      <c r="G16" s="471"/>
      <c r="H16" s="471"/>
      <c r="I16" s="471"/>
      <c r="J16" s="471"/>
      <c r="K16" s="472"/>
      <c r="L16" s="488" t="s">
        <v>113</v>
      </c>
      <c r="M16" s="511"/>
      <c r="N16" s="511"/>
      <c r="O16" s="511"/>
      <c r="P16" s="511"/>
      <c r="Q16" s="512"/>
      <c r="R16" s="513" t="s">
        <v>569</v>
      </c>
      <c r="S16" s="514"/>
      <c r="T16" s="514"/>
      <c r="U16" s="514"/>
      <c r="V16" s="515"/>
      <c r="W16" s="397"/>
      <c r="X16" s="398"/>
      <c r="Y16" s="398"/>
      <c r="Z16" s="398"/>
      <c r="AA16" s="398"/>
      <c r="AB16" s="387"/>
      <c r="AC16" s="494">
        <v>22</v>
      </c>
      <c r="AD16" s="495"/>
      <c r="AE16" s="495"/>
      <c r="AF16" s="495"/>
      <c r="AG16" s="496"/>
      <c r="AH16" s="494">
        <v>23.2</v>
      </c>
      <c r="AI16" s="495"/>
      <c r="AJ16" s="495"/>
      <c r="AK16" s="495"/>
      <c r="AL16" s="497"/>
      <c r="AM16" s="436"/>
      <c r="AN16" s="437"/>
      <c r="AO16" s="437"/>
      <c r="AP16" s="437"/>
      <c r="AQ16" s="437"/>
      <c r="AR16" s="437"/>
      <c r="AS16" s="437"/>
      <c r="AT16" s="438"/>
      <c r="AU16" s="439"/>
      <c r="AV16" s="440"/>
      <c r="AW16" s="440"/>
      <c r="AX16" s="440"/>
      <c r="AY16" s="441" t="s">
        <v>570</v>
      </c>
      <c r="AZ16" s="442"/>
      <c r="BA16" s="442"/>
      <c r="BB16" s="442"/>
      <c r="BC16" s="442"/>
      <c r="BD16" s="442"/>
      <c r="BE16" s="442"/>
      <c r="BF16" s="442"/>
      <c r="BG16" s="442"/>
      <c r="BH16" s="442"/>
      <c r="BI16" s="442"/>
      <c r="BJ16" s="442"/>
      <c r="BK16" s="442"/>
      <c r="BL16" s="442"/>
      <c r="BM16" s="443"/>
      <c r="BN16" s="407">
        <v>2883629</v>
      </c>
      <c r="BO16" s="408"/>
      <c r="BP16" s="408"/>
      <c r="BQ16" s="408"/>
      <c r="BR16" s="408"/>
      <c r="BS16" s="408"/>
      <c r="BT16" s="408"/>
      <c r="BU16" s="409"/>
      <c r="BV16" s="407">
        <v>2888082</v>
      </c>
      <c r="BW16" s="408"/>
      <c r="BX16" s="408"/>
      <c r="BY16" s="408"/>
      <c r="BZ16" s="408"/>
      <c r="CA16" s="408"/>
      <c r="CB16" s="408"/>
      <c r="CC16" s="409"/>
      <c r="CD16" s="31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301"/>
      <c r="B17" s="473"/>
      <c r="C17" s="474"/>
      <c r="D17" s="474"/>
      <c r="E17" s="474"/>
      <c r="F17" s="474"/>
      <c r="G17" s="474"/>
      <c r="H17" s="474"/>
      <c r="I17" s="474"/>
      <c r="J17" s="474"/>
      <c r="K17" s="475"/>
      <c r="L17" s="315"/>
      <c r="M17" s="518" t="s">
        <v>571</v>
      </c>
      <c r="N17" s="519"/>
      <c r="O17" s="519"/>
      <c r="P17" s="519"/>
      <c r="Q17" s="520"/>
      <c r="R17" s="513" t="s">
        <v>572</v>
      </c>
      <c r="S17" s="514"/>
      <c r="T17" s="514"/>
      <c r="U17" s="514"/>
      <c r="V17" s="515"/>
      <c r="W17" s="423" t="s">
        <v>114</v>
      </c>
      <c r="X17" s="424"/>
      <c r="Y17" s="424"/>
      <c r="Z17" s="424"/>
      <c r="AA17" s="424"/>
      <c r="AB17" s="414"/>
      <c r="AC17" s="458">
        <v>1530</v>
      </c>
      <c r="AD17" s="459"/>
      <c r="AE17" s="459"/>
      <c r="AF17" s="459"/>
      <c r="AG17" s="501"/>
      <c r="AH17" s="458">
        <v>1635</v>
      </c>
      <c r="AI17" s="459"/>
      <c r="AJ17" s="459"/>
      <c r="AK17" s="459"/>
      <c r="AL17" s="460"/>
      <c r="AM17" s="436"/>
      <c r="AN17" s="437"/>
      <c r="AO17" s="437"/>
      <c r="AP17" s="437"/>
      <c r="AQ17" s="437"/>
      <c r="AR17" s="437"/>
      <c r="AS17" s="437"/>
      <c r="AT17" s="438"/>
      <c r="AU17" s="439"/>
      <c r="AV17" s="440"/>
      <c r="AW17" s="440"/>
      <c r="AX17" s="440"/>
      <c r="AY17" s="441" t="s">
        <v>573</v>
      </c>
      <c r="AZ17" s="442"/>
      <c r="BA17" s="442"/>
      <c r="BB17" s="442"/>
      <c r="BC17" s="442"/>
      <c r="BD17" s="442"/>
      <c r="BE17" s="442"/>
      <c r="BF17" s="442"/>
      <c r="BG17" s="442"/>
      <c r="BH17" s="442"/>
      <c r="BI17" s="442"/>
      <c r="BJ17" s="442"/>
      <c r="BK17" s="442"/>
      <c r="BL17" s="442"/>
      <c r="BM17" s="443"/>
      <c r="BN17" s="407">
        <v>679265</v>
      </c>
      <c r="BO17" s="408"/>
      <c r="BP17" s="408"/>
      <c r="BQ17" s="408"/>
      <c r="BR17" s="408"/>
      <c r="BS17" s="408"/>
      <c r="BT17" s="408"/>
      <c r="BU17" s="409"/>
      <c r="BV17" s="407">
        <v>685881</v>
      </c>
      <c r="BW17" s="408"/>
      <c r="BX17" s="408"/>
      <c r="BY17" s="408"/>
      <c r="BZ17" s="408"/>
      <c r="CA17" s="408"/>
      <c r="CB17" s="408"/>
      <c r="CC17" s="409"/>
      <c r="CD17" s="31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301"/>
      <c r="B18" s="532" t="s">
        <v>115</v>
      </c>
      <c r="C18" s="450"/>
      <c r="D18" s="450"/>
      <c r="E18" s="533"/>
      <c r="F18" s="533"/>
      <c r="G18" s="533"/>
      <c r="H18" s="533"/>
      <c r="I18" s="533"/>
      <c r="J18" s="533"/>
      <c r="K18" s="533"/>
      <c r="L18" s="534">
        <v>111.95</v>
      </c>
      <c r="M18" s="534"/>
      <c r="N18" s="534"/>
      <c r="O18" s="534"/>
      <c r="P18" s="534"/>
      <c r="Q18" s="534"/>
      <c r="R18" s="535"/>
      <c r="S18" s="535"/>
      <c r="T18" s="535"/>
      <c r="U18" s="535"/>
      <c r="V18" s="536"/>
      <c r="W18" s="425"/>
      <c r="X18" s="426"/>
      <c r="Y18" s="426"/>
      <c r="Z18" s="426"/>
      <c r="AA18" s="426"/>
      <c r="AB18" s="417"/>
      <c r="AC18" s="537">
        <v>63.6</v>
      </c>
      <c r="AD18" s="538"/>
      <c r="AE18" s="538"/>
      <c r="AF18" s="538"/>
      <c r="AG18" s="539"/>
      <c r="AH18" s="537">
        <v>62.5</v>
      </c>
      <c r="AI18" s="538"/>
      <c r="AJ18" s="538"/>
      <c r="AK18" s="538"/>
      <c r="AL18" s="540"/>
      <c r="AM18" s="436"/>
      <c r="AN18" s="437"/>
      <c r="AO18" s="437"/>
      <c r="AP18" s="437"/>
      <c r="AQ18" s="437"/>
      <c r="AR18" s="437"/>
      <c r="AS18" s="437"/>
      <c r="AT18" s="438"/>
      <c r="AU18" s="439"/>
      <c r="AV18" s="440"/>
      <c r="AW18" s="440"/>
      <c r="AX18" s="440"/>
      <c r="AY18" s="441" t="s">
        <v>116</v>
      </c>
      <c r="AZ18" s="442"/>
      <c r="BA18" s="442"/>
      <c r="BB18" s="442"/>
      <c r="BC18" s="442"/>
      <c r="BD18" s="442"/>
      <c r="BE18" s="442"/>
      <c r="BF18" s="442"/>
      <c r="BG18" s="442"/>
      <c r="BH18" s="442"/>
      <c r="BI18" s="442"/>
      <c r="BJ18" s="442"/>
      <c r="BK18" s="442"/>
      <c r="BL18" s="442"/>
      <c r="BM18" s="443"/>
      <c r="BN18" s="407">
        <v>2957710</v>
      </c>
      <c r="BO18" s="408"/>
      <c r="BP18" s="408"/>
      <c r="BQ18" s="408"/>
      <c r="BR18" s="408"/>
      <c r="BS18" s="408"/>
      <c r="BT18" s="408"/>
      <c r="BU18" s="409"/>
      <c r="BV18" s="407">
        <v>2859331</v>
      </c>
      <c r="BW18" s="408"/>
      <c r="BX18" s="408"/>
      <c r="BY18" s="408"/>
      <c r="BZ18" s="408"/>
      <c r="CA18" s="408"/>
      <c r="CB18" s="408"/>
      <c r="CC18" s="409"/>
      <c r="CD18" s="31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301"/>
      <c r="B19" s="532" t="s">
        <v>117</v>
      </c>
      <c r="C19" s="450"/>
      <c r="D19" s="450"/>
      <c r="E19" s="533"/>
      <c r="F19" s="533"/>
      <c r="G19" s="533"/>
      <c r="H19" s="533"/>
      <c r="I19" s="533"/>
      <c r="J19" s="533"/>
      <c r="K19" s="533"/>
      <c r="L19" s="541">
        <v>46</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118</v>
      </c>
      <c r="AZ19" s="442"/>
      <c r="BA19" s="442"/>
      <c r="BB19" s="442"/>
      <c r="BC19" s="442"/>
      <c r="BD19" s="442"/>
      <c r="BE19" s="442"/>
      <c r="BF19" s="442"/>
      <c r="BG19" s="442"/>
      <c r="BH19" s="442"/>
      <c r="BI19" s="442"/>
      <c r="BJ19" s="442"/>
      <c r="BK19" s="442"/>
      <c r="BL19" s="442"/>
      <c r="BM19" s="443"/>
      <c r="BN19" s="407">
        <v>3611049</v>
      </c>
      <c r="BO19" s="408"/>
      <c r="BP19" s="408"/>
      <c r="BQ19" s="408"/>
      <c r="BR19" s="408"/>
      <c r="BS19" s="408"/>
      <c r="BT19" s="408"/>
      <c r="BU19" s="409"/>
      <c r="BV19" s="407">
        <v>3729351</v>
      </c>
      <c r="BW19" s="408"/>
      <c r="BX19" s="408"/>
      <c r="BY19" s="408"/>
      <c r="BZ19" s="408"/>
      <c r="CA19" s="408"/>
      <c r="CB19" s="408"/>
      <c r="CC19" s="409"/>
      <c r="CD19" s="31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301"/>
      <c r="B20" s="532" t="s">
        <v>119</v>
      </c>
      <c r="C20" s="450"/>
      <c r="D20" s="450"/>
      <c r="E20" s="533"/>
      <c r="F20" s="533"/>
      <c r="G20" s="533"/>
      <c r="H20" s="533"/>
      <c r="I20" s="533"/>
      <c r="J20" s="533"/>
      <c r="K20" s="533"/>
      <c r="L20" s="541">
        <v>2335</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31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301"/>
      <c r="B21" s="523" t="s">
        <v>120</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31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301"/>
      <c r="B22" s="577" t="s">
        <v>121</v>
      </c>
      <c r="C22" s="551"/>
      <c r="D22" s="552"/>
      <c r="E22" s="419" t="s">
        <v>1</v>
      </c>
      <c r="F22" s="424"/>
      <c r="G22" s="424"/>
      <c r="H22" s="424"/>
      <c r="I22" s="424"/>
      <c r="J22" s="424"/>
      <c r="K22" s="414"/>
      <c r="L22" s="419" t="s">
        <v>122</v>
      </c>
      <c r="M22" s="424"/>
      <c r="N22" s="424"/>
      <c r="O22" s="424"/>
      <c r="P22" s="414"/>
      <c r="Q22" s="582" t="s">
        <v>123</v>
      </c>
      <c r="R22" s="583"/>
      <c r="S22" s="583"/>
      <c r="T22" s="583"/>
      <c r="U22" s="583"/>
      <c r="V22" s="584"/>
      <c r="W22" s="550" t="s">
        <v>124</v>
      </c>
      <c r="X22" s="551"/>
      <c r="Y22" s="552"/>
      <c r="Z22" s="419" t="s">
        <v>1</v>
      </c>
      <c r="AA22" s="424"/>
      <c r="AB22" s="424"/>
      <c r="AC22" s="424"/>
      <c r="AD22" s="424"/>
      <c r="AE22" s="424"/>
      <c r="AF22" s="424"/>
      <c r="AG22" s="414"/>
      <c r="AH22" s="588" t="s">
        <v>125</v>
      </c>
      <c r="AI22" s="424"/>
      <c r="AJ22" s="424"/>
      <c r="AK22" s="424"/>
      <c r="AL22" s="414"/>
      <c r="AM22" s="588" t="s">
        <v>126</v>
      </c>
      <c r="AN22" s="589"/>
      <c r="AO22" s="589"/>
      <c r="AP22" s="589"/>
      <c r="AQ22" s="589"/>
      <c r="AR22" s="590"/>
      <c r="AS22" s="582" t="s">
        <v>123</v>
      </c>
      <c r="AT22" s="583"/>
      <c r="AU22" s="583"/>
      <c r="AV22" s="583"/>
      <c r="AW22" s="583"/>
      <c r="AX22" s="594"/>
      <c r="AY22" s="367" t="s">
        <v>127</v>
      </c>
      <c r="AZ22" s="368"/>
      <c r="BA22" s="368"/>
      <c r="BB22" s="368"/>
      <c r="BC22" s="368"/>
      <c r="BD22" s="368"/>
      <c r="BE22" s="368"/>
      <c r="BF22" s="368"/>
      <c r="BG22" s="368"/>
      <c r="BH22" s="368"/>
      <c r="BI22" s="368"/>
      <c r="BJ22" s="368"/>
      <c r="BK22" s="368"/>
      <c r="BL22" s="368"/>
      <c r="BM22" s="369"/>
      <c r="BN22" s="370">
        <v>5539144</v>
      </c>
      <c r="BO22" s="371"/>
      <c r="BP22" s="371"/>
      <c r="BQ22" s="371"/>
      <c r="BR22" s="371"/>
      <c r="BS22" s="371"/>
      <c r="BT22" s="371"/>
      <c r="BU22" s="372"/>
      <c r="BV22" s="370">
        <v>5819042</v>
      </c>
      <c r="BW22" s="371"/>
      <c r="BX22" s="371"/>
      <c r="BY22" s="371"/>
      <c r="BZ22" s="371"/>
      <c r="CA22" s="371"/>
      <c r="CB22" s="371"/>
      <c r="CC22" s="372"/>
      <c r="CD22" s="31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30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128</v>
      </c>
      <c r="AZ23" s="442"/>
      <c r="BA23" s="442"/>
      <c r="BB23" s="442"/>
      <c r="BC23" s="442"/>
      <c r="BD23" s="442"/>
      <c r="BE23" s="442"/>
      <c r="BF23" s="442"/>
      <c r="BG23" s="442"/>
      <c r="BH23" s="442"/>
      <c r="BI23" s="442"/>
      <c r="BJ23" s="442"/>
      <c r="BK23" s="442"/>
      <c r="BL23" s="442"/>
      <c r="BM23" s="443"/>
      <c r="BN23" s="407">
        <v>5390418</v>
      </c>
      <c r="BO23" s="408"/>
      <c r="BP23" s="408"/>
      <c r="BQ23" s="408"/>
      <c r="BR23" s="408"/>
      <c r="BS23" s="408"/>
      <c r="BT23" s="408"/>
      <c r="BU23" s="409"/>
      <c r="BV23" s="407">
        <v>5637575</v>
      </c>
      <c r="BW23" s="408"/>
      <c r="BX23" s="408"/>
      <c r="BY23" s="408"/>
      <c r="BZ23" s="408"/>
      <c r="CA23" s="408"/>
      <c r="CB23" s="408"/>
      <c r="CC23" s="409"/>
      <c r="CD23" s="31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301"/>
      <c r="B24" s="578"/>
      <c r="C24" s="554"/>
      <c r="D24" s="555"/>
      <c r="E24" s="457" t="s">
        <v>129</v>
      </c>
      <c r="F24" s="437"/>
      <c r="G24" s="437"/>
      <c r="H24" s="437"/>
      <c r="I24" s="437"/>
      <c r="J24" s="437"/>
      <c r="K24" s="438"/>
      <c r="L24" s="458">
        <v>1</v>
      </c>
      <c r="M24" s="459"/>
      <c r="N24" s="459"/>
      <c r="O24" s="459"/>
      <c r="P24" s="501"/>
      <c r="Q24" s="458">
        <v>6330</v>
      </c>
      <c r="R24" s="459"/>
      <c r="S24" s="459"/>
      <c r="T24" s="459"/>
      <c r="U24" s="459"/>
      <c r="V24" s="501"/>
      <c r="W24" s="553"/>
      <c r="X24" s="554"/>
      <c r="Y24" s="555"/>
      <c r="Z24" s="457" t="s">
        <v>130</v>
      </c>
      <c r="AA24" s="437"/>
      <c r="AB24" s="437"/>
      <c r="AC24" s="437"/>
      <c r="AD24" s="437"/>
      <c r="AE24" s="437"/>
      <c r="AF24" s="437"/>
      <c r="AG24" s="438"/>
      <c r="AH24" s="458">
        <v>104</v>
      </c>
      <c r="AI24" s="459"/>
      <c r="AJ24" s="459"/>
      <c r="AK24" s="459"/>
      <c r="AL24" s="501"/>
      <c r="AM24" s="458">
        <v>308776</v>
      </c>
      <c r="AN24" s="459"/>
      <c r="AO24" s="459"/>
      <c r="AP24" s="459"/>
      <c r="AQ24" s="459"/>
      <c r="AR24" s="501"/>
      <c r="AS24" s="458">
        <v>2969</v>
      </c>
      <c r="AT24" s="459"/>
      <c r="AU24" s="459"/>
      <c r="AV24" s="459"/>
      <c r="AW24" s="459"/>
      <c r="AX24" s="460"/>
      <c r="AY24" s="526" t="s">
        <v>574</v>
      </c>
      <c r="AZ24" s="527"/>
      <c r="BA24" s="527"/>
      <c r="BB24" s="527"/>
      <c r="BC24" s="527"/>
      <c r="BD24" s="527"/>
      <c r="BE24" s="527"/>
      <c r="BF24" s="527"/>
      <c r="BG24" s="527"/>
      <c r="BH24" s="527"/>
      <c r="BI24" s="527"/>
      <c r="BJ24" s="527"/>
      <c r="BK24" s="527"/>
      <c r="BL24" s="527"/>
      <c r="BM24" s="528"/>
      <c r="BN24" s="407">
        <v>4312641</v>
      </c>
      <c r="BO24" s="408"/>
      <c r="BP24" s="408"/>
      <c r="BQ24" s="408"/>
      <c r="BR24" s="408"/>
      <c r="BS24" s="408"/>
      <c r="BT24" s="408"/>
      <c r="BU24" s="409"/>
      <c r="BV24" s="407">
        <v>4478751</v>
      </c>
      <c r="BW24" s="408"/>
      <c r="BX24" s="408"/>
      <c r="BY24" s="408"/>
      <c r="BZ24" s="408"/>
      <c r="CA24" s="408"/>
      <c r="CB24" s="408"/>
      <c r="CC24" s="409"/>
      <c r="CD24" s="31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301"/>
      <c r="B25" s="578"/>
      <c r="C25" s="554"/>
      <c r="D25" s="555"/>
      <c r="E25" s="457" t="s">
        <v>131</v>
      </c>
      <c r="F25" s="437"/>
      <c r="G25" s="437"/>
      <c r="H25" s="437"/>
      <c r="I25" s="437"/>
      <c r="J25" s="437"/>
      <c r="K25" s="438"/>
      <c r="L25" s="458">
        <v>1</v>
      </c>
      <c r="M25" s="459"/>
      <c r="N25" s="459"/>
      <c r="O25" s="459"/>
      <c r="P25" s="501"/>
      <c r="Q25" s="458">
        <v>5410</v>
      </c>
      <c r="R25" s="459"/>
      <c r="S25" s="459"/>
      <c r="T25" s="459"/>
      <c r="U25" s="459"/>
      <c r="V25" s="501"/>
      <c r="W25" s="553"/>
      <c r="X25" s="554"/>
      <c r="Y25" s="555"/>
      <c r="Z25" s="457" t="s">
        <v>132</v>
      </c>
      <c r="AA25" s="437"/>
      <c r="AB25" s="437"/>
      <c r="AC25" s="437"/>
      <c r="AD25" s="437"/>
      <c r="AE25" s="437"/>
      <c r="AF25" s="437"/>
      <c r="AG25" s="438"/>
      <c r="AH25" s="458" t="s">
        <v>575</v>
      </c>
      <c r="AI25" s="459"/>
      <c r="AJ25" s="459"/>
      <c r="AK25" s="459"/>
      <c r="AL25" s="501"/>
      <c r="AM25" s="458" t="s">
        <v>575</v>
      </c>
      <c r="AN25" s="459"/>
      <c r="AO25" s="459"/>
      <c r="AP25" s="459"/>
      <c r="AQ25" s="459"/>
      <c r="AR25" s="501"/>
      <c r="AS25" s="458" t="s">
        <v>575</v>
      </c>
      <c r="AT25" s="459"/>
      <c r="AU25" s="459"/>
      <c r="AV25" s="459"/>
      <c r="AW25" s="459"/>
      <c r="AX25" s="460"/>
      <c r="AY25" s="367" t="s">
        <v>133</v>
      </c>
      <c r="AZ25" s="368"/>
      <c r="BA25" s="368"/>
      <c r="BB25" s="368"/>
      <c r="BC25" s="368"/>
      <c r="BD25" s="368"/>
      <c r="BE25" s="368"/>
      <c r="BF25" s="368"/>
      <c r="BG25" s="368"/>
      <c r="BH25" s="368"/>
      <c r="BI25" s="368"/>
      <c r="BJ25" s="368"/>
      <c r="BK25" s="368"/>
      <c r="BL25" s="368"/>
      <c r="BM25" s="369"/>
      <c r="BN25" s="370">
        <v>105347</v>
      </c>
      <c r="BO25" s="371"/>
      <c r="BP25" s="371"/>
      <c r="BQ25" s="371"/>
      <c r="BR25" s="371"/>
      <c r="BS25" s="371"/>
      <c r="BT25" s="371"/>
      <c r="BU25" s="372"/>
      <c r="BV25" s="370">
        <v>150007</v>
      </c>
      <c r="BW25" s="371"/>
      <c r="BX25" s="371"/>
      <c r="BY25" s="371"/>
      <c r="BZ25" s="371"/>
      <c r="CA25" s="371"/>
      <c r="CB25" s="371"/>
      <c r="CC25" s="372"/>
      <c r="CD25" s="31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301"/>
      <c r="B26" s="578"/>
      <c r="C26" s="554"/>
      <c r="D26" s="555"/>
      <c r="E26" s="457" t="s">
        <v>576</v>
      </c>
      <c r="F26" s="437"/>
      <c r="G26" s="437"/>
      <c r="H26" s="437"/>
      <c r="I26" s="437"/>
      <c r="J26" s="437"/>
      <c r="K26" s="438"/>
      <c r="L26" s="458">
        <v>1</v>
      </c>
      <c r="M26" s="459"/>
      <c r="N26" s="459"/>
      <c r="O26" s="459"/>
      <c r="P26" s="501"/>
      <c r="Q26" s="458">
        <v>5250</v>
      </c>
      <c r="R26" s="459"/>
      <c r="S26" s="459"/>
      <c r="T26" s="459"/>
      <c r="U26" s="459"/>
      <c r="V26" s="501"/>
      <c r="W26" s="553"/>
      <c r="X26" s="554"/>
      <c r="Y26" s="555"/>
      <c r="Z26" s="457" t="s">
        <v>134</v>
      </c>
      <c r="AA26" s="559"/>
      <c r="AB26" s="559"/>
      <c r="AC26" s="559"/>
      <c r="AD26" s="559"/>
      <c r="AE26" s="559"/>
      <c r="AF26" s="559"/>
      <c r="AG26" s="560"/>
      <c r="AH26" s="458">
        <v>10</v>
      </c>
      <c r="AI26" s="459"/>
      <c r="AJ26" s="459"/>
      <c r="AK26" s="459"/>
      <c r="AL26" s="501"/>
      <c r="AM26" s="458">
        <v>26140</v>
      </c>
      <c r="AN26" s="459"/>
      <c r="AO26" s="459"/>
      <c r="AP26" s="459"/>
      <c r="AQ26" s="459"/>
      <c r="AR26" s="501"/>
      <c r="AS26" s="458">
        <v>2614</v>
      </c>
      <c r="AT26" s="459"/>
      <c r="AU26" s="459"/>
      <c r="AV26" s="459"/>
      <c r="AW26" s="459"/>
      <c r="AX26" s="460"/>
      <c r="AY26" s="410" t="s">
        <v>135</v>
      </c>
      <c r="AZ26" s="411"/>
      <c r="BA26" s="411"/>
      <c r="BB26" s="411"/>
      <c r="BC26" s="411"/>
      <c r="BD26" s="411"/>
      <c r="BE26" s="411"/>
      <c r="BF26" s="411"/>
      <c r="BG26" s="411"/>
      <c r="BH26" s="411"/>
      <c r="BI26" s="411"/>
      <c r="BJ26" s="411"/>
      <c r="BK26" s="411"/>
      <c r="BL26" s="411"/>
      <c r="BM26" s="412"/>
      <c r="BN26" s="407" t="s">
        <v>575</v>
      </c>
      <c r="BO26" s="408"/>
      <c r="BP26" s="408"/>
      <c r="BQ26" s="408"/>
      <c r="BR26" s="408"/>
      <c r="BS26" s="408"/>
      <c r="BT26" s="408"/>
      <c r="BU26" s="409"/>
      <c r="BV26" s="407" t="s">
        <v>559</v>
      </c>
      <c r="BW26" s="408"/>
      <c r="BX26" s="408"/>
      <c r="BY26" s="408"/>
      <c r="BZ26" s="408"/>
      <c r="CA26" s="408"/>
      <c r="CB26" s="408"/>
      <c r="CC26" s="409"/>
      <c r="CD26" s="31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301"/>
      <c r="B27" s="578"/>
      <c r="C27" s="554"/>
      <c r="D27" s="555"/>
      <c r="E27" s="457" t="s">
        <v>136</v>
      </c>
      <c r="F27" s="437"/>
      <c r="G27" s="437"/>
      <c r="H27" s="437"/>
      <c r="I27" s="437"/>
      <c r="J27" s="437"/>
      <c r="K27" s="438"/>
      <c r="L27" s="458">
        <v>1</v>
      </c>
      <c r="M27" s="459"/>
      <c r="N27" s="459"/>
      <c r="O27" s="459"/>
      <c r="P27" s="501"/>
      <c r="Q27" s="458">
        <v>2430</v>
      </c>
      <c r="R27" s="459"/>
      <c r="S27" s="459"/>
      <c r="T27" s="459"/>
      <c r="U27" s="459"/>
      <c r="V27" s="501"/>
      <c r="W27" s="553"/>
      <c r="X27" s="554"/>
      <c r="Y27" s="555"/>
      <c r="Z27" s="457" t="s">
        <v>137</v>
      </c>
      <c r="AA27" s="437"/>
      <c r="AB27" s="437"/>
      <c r="AC27" s="437"/>
      <c r="AD27" s="437"/>
      <c r="AE27" s="437"/>
      <c r="AF27" s="437"/>
      <c r="AG27" s="438"/>
      <c r="AH27" s="458">
        <v>3</v>
      </c>
      <c r="AI27" s="459"/>
      <c r="AJ27" s="459"/>
      <c r="AK27" s="459"/>
      <c r="AL27" s="501"/>
      <c r="AM27" s="458">
        <v>9585</v>
      </c>
      <c r="AN27" s="459"/>
      <c r="AO27" s="459"/>
      <c r="AP27" s="459"/>
      <c r="AQ27" s="459"/>
      <c r="AR27" s="501"/>
      <c r="AS27" s="458">
        <v>3195</v>
      </c>
      <c r="AT27" s="459"/>
      <c r="AU27" s="459"/>
      <c r="AV27" s="459"/>
      <c r="AW27" s="459"/>
      <c r="AX27" s="460"/>
      <c r="AY27" s="502" t="s">
        <v>138</v>
      </c>
      <c r="AZ27" s="503"/>
      <c r="BA27" s="503"/>
      <c r="BB27" s="503"/>
      <c r="BC27" s="503"/>
      <c r="BD27" s="503"/>
      <c r="BE27" s="503"/>
      <c r="BF27" s="503"/>
      <c r="BG27" s="503"/>
      <c r="BH27" s="503"/>
      <c r="BI27" s="503"/>
      <c r="BJ27" s="503"/>
      <c r="BK27" s="503"/>
      <c r="BL27" s="503"/>
      <c r="BM27" s="504"/>
      <c r="BN27" s="529">
        <v>268601</v>
      </c>
      <c r="BO27" s="530"/>
      <c r="BP27" s="530"/>
      <c r="BQ27" s="530"/>
      <c r="BR27" s="530"/>
      <c r="BS27" s="530"/>
      <c r="BT27" s="530"/>
      <c r="BU27" s="531"/>
      <c r="BV27" s="529">
        <v>268601</v>
      </c>
      <c r="BW27" s="530"/>
      <c r="BX27" s="530"/>
      <c r="BY27" s="530"/>
      <c r="BZ27" s="530"/>
      <c r="CA27" s="530"/>
      <c r="CB27" s="530"/>
      <c r="CC27" s="531"/>
      <c r="CD27" s="31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301"/>
      <c r="B28" s="578"/>
      <c r="C28" s="554"/>
      <c r="D28" s="555"/>
      <c r="E28" s="457" t="s">
        <v>139</v>
      </c>
      <c r="F28" s="437"/>
      <c r="G28" s="437"/>
      <c r="H28" s="437"/>
      <c r="I28" s="437"/>
      <c r="J28" s="437"/>
      <c r="K28" s="438"/>
      <c r="L28" s="458">
        <v>1</v>
      </c>
      <c r="M28" s="459"/>
      <c r="N28" s="459"/>
      <c r="O28" s="459"/>
      <c r="P28" s="501"/>
      <c r="Q28" s="458">
        <v>1990</v>
      </c>
      <c r="R28" s="459"/>
      <c r="S28" s="459"/>
      <c r="T28" s="459"/>
      <c r="U28" s="459"/>
      <c r="V28" s="501"/>
      <c r="W28" s="553"/>
      <c r="X28" s="554"/>
      <c r="Y28" s="555"/>
      <c r="Z28" s="457" t="s">
        <v>140</v>
      </c>
      <c r="AA28" s="437"/>
      <c r="AB28" s="437"/>
      <c r="AC28" s="437"/>
      <c r="AD28" s="437"/>
      <c r="AE28" s="437"/>
      <c r="AF28" s="437"/>
      <c r="AG28" s="438"/>
      <c r="AH28" s="458" t="s">
        <v>558</v>
      </c>
      <c r="AI28" s="459"/>
      <c r="AJ28" s="459"/>
      <c r="AK28" s="459"/>
      <c r="AL28" s="501"/>
      <c r="AM28" s="458" t="s">
        <v>577</v>
      </c>
      <c r="AN28" s="459"/>
      <c r="AO28" s="459"/>
      <c r="AP28" s="459"/>
      <c r="AQ28" s="459"/>
      <c r="AR28" s="501"/>
      <c r="AS28" s="458" t="s">
        <v>578</v>
      </c>
      <c r="AT28" s="459"/>
      <c r="AU28" s="459"/>
      <c r="AV28" s="459"/>
      <c r="AW28" s="459"/>
      <c r="AX28" s="460"/>
      <c r="AY28" s="561" t="s">
        <v>141</v>
      </c>
      <c r="AZ28" s="562"/>
      <c r="BA28" s="562"/>
      <c r="BB28" s="563"/>
      <c r="BC28" s="367" t="s">
        <v>46</v>
      </c>
      <c r="BD28" s="368"/>
      <c r="BE28" s="368"/>
      <c r="BF28" s="368"/>
      <c r="BG28" s="368"/>
      <c r="BH28" s="368"/>
      <c r="BI28" s="368"/>
      <c r="BJ28" s="368"/>
      <c r="BK28" s="368"/>
      <c r="BL28" s="368"/>
      <c r="BM28" s="369"/>
      <c r="BN28" s="370">
        <v>732194</v>
      </c>
      <c r="BO28" s="371"/>
      <c r="BP28" s="371"/>
      <c r="BQ28" s="371"/>
      <c r="BR28" s="371"/>
      <c r="BS28" s="371"/>
      <c r="BT28" s="371"/>
      <c r="BU28" s="372"/>
      <c r="BV28" s="370">
        <v>664002</v>
      </c>
      <c r="BW28" s="371"/>
      <c r="BX28" s="371"/>
      <c r="BY28" s="371"/>
      <c r="BZ28" s="371"/>
      <c r="CA28" s="371"/>
      <c r="CB28" s="371"/>
      <c r="CC28" s="372"/>
      <c r="CD28" s="31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301"/>
      <c r="B29" s="578"/>
      <c r="C29" s="554"/>
      <c r="D29" s="555"/>
      <c r="E29" s="457" t="s">
        <v>142</v>
      </c>
      <c r="F29" s="437"/>
      <c r="G29" s="437"/>
      <c r="H29" s="437"/>
      <c r="I29" s="437"/>
      <c r="J29" s="437"/>
      <c r="K29" s="438"/>
      <c r="L29" s="458">
        <v>8</v>
      </c>
      <c r="M29" s="459"/>
      <c r="N29" s="459"/>
      <c r="O29" s="459"/>
      <c r="P29" s="501"/>
      <c r="Q29" s="458">
        <v>1790</v>
      </c>
      <c r="R29" s="459"/>
      <c r="S29" s="459"/>
      <c r="T29" s="459"/>
      <c r="U29" s="459"/>
      <c r="V29" s="501"/>
      <c r="W29" s="556"/>
      <c r="X29" s="557"/>
      <c r="Y29" s="558"/>
      <c r="Z29" s="457" t="s">
        <v>143</v>
      </c>
      <c r="AA29" s="437"/>
      <c r="AB29" s="437"/>
      <c r="AC29" s="437"/>
      <c r="AD29" s="437"/>
      <c r="AE29" s="437"/>
      <c r="AF29" s="437"/>
      <c r="AG29" s="438"/>
      <c r="AH29" s="458">
        <v>107</v>
      </c>
      <c r="AI29" s="459"/>
      <c r="AJ29" s="459"/>
      <c r="AK29" s="459"/>
      <c r="AL29" s="501"/>
      <c r="AM29" s="458">
        <v>318361</v>
      </c>
      <c r="AN29" s="459"/>
      <c r="AO29" s="459"/>
      <c r="AP29" s="459"/>
      <c r="AQ29" s="459"/>
      <c r="AR29" s="501"/>
      <c r="AS29" s="458">
        <v>2975</v>
      </c>
      <c r="AT29" s="459"/>
      <c r="AU29" s="459"/>
      <c r="AV29" s="459"/>
      <c r="AW29" s="459"/>
      <c r="AX29" s="460"/>
      <c r="AY29" s="564"/>
      <c r="AZ29" s="565"/>
      <c r="BA29" s="565"/>
      <c r="BB29" s="566"/>
      <c r="BC29" s="441" t="s">
        <v>144</v>
      </c>
      <c r="BD29" s="442"/>
      <c r="BE29" s="442"/>
      <c r="BF29" s="442"/>
      <c r="BG29" s="442"/>
      <c r="BH29" s="442"/>
      <c r="BI29" s="442"/>
      <c r="BJ29" s="442"/>
      <c r="BK29" s="442"/>
      <c r="BL29" s="442"/>
      <c r="BM29" s="443"/>
      <c r="BN29" s="407">
        <v>770516</v>
      </c>
      <c r="BO29" s="408"/>
      <c r="BP29" s="408"/>
      <c r="BQ29" s="408"/>
      <c r="BR29" s="408"/>
      <c r="BS29" s="408"/>
      <c r="BT29" s="408"/>
      <c r="BU29" s="409"/>
      <c r="BV29" s="407">
        <v>762219</v>
      </c>
      <c r="BW29" s="408"/>
      <c r="BX29" s="408"/>
      <c r="BY29" s="408"/>
      <c r="BZ29" s="408"/>
      <c r="CA29" s="408"/>
      <c r="CB29" s="408"/>
      <c r="CC29" s="409"/>
      <c r="CD29" s="31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301"/>
      <c r="B30" s="579"/>
      <c r="C30" s="580"/>
      <c r="D30" s="581"/>
      <c r="E30" s="461"/>
      <c r="F30" s="462"/>
      <c r="G30" s="462"/>
      <c r="H30" s="462"/>
      <c r="I30" s="462"/>
      <c r="J30" s="462"/>
      <c r="K30" s="463"/>
      <c r="L30" s="571"/>
      <c r="M30" s="572"/>
      <c r="N30" s="572"/>
      <c r="O30" s="572"/>
      <c r="P30" s="573"/>
      <c r="Q30" s="571"/>
      <c r="R30" s="572"/>
      <c r="S30" s="572"/>
      <c r="T30" s="572"/>
      <c r="U30" s="572"/>
      <c r="V30" s="573"/>
      <c r="W30" s="574" t="s">
        <v>145</v>
      </c>
      <c r="X30" s="575"/>
      <c r="Y30" s="575"/>
      <c r="Z30" s="575"/>
      <c r="AA30" s="575"/>
      <c r="AB30" s="575"/>
      <c r="AC30" s="575"/>
      <c r="AD30" s="575"/>
      <c r="AE30" s="575"/>
      <c r="AF30" s="575"/>
      <c r="AG30" s="576"/>
      <c r="AH30" s="537">
        <v>95.6</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756351</v>
      </c>
      <c r="BO30" s="530"/>
      <c r="BP30" s="530"/>
      <c r="BQ30" s="530"/>
      <c r="BR30" s="530"/>
      <c r="BS30" s="530"/>
      <c r="BT30" s="530"/>
      <c r="BU30" s="531"/>
      <c r="BV30" s="529">
        <v>738005</v>
      </c>
      <c r="BW30" s="530"/>
      <c r="BX30" s="530"/>
      <c r="BY30" s="530"/>
      <c r="BZ30" s="530"/>
      <c r="CA30" s="530"/>
      <c r="CB30" s="530"/>
      <c r="CC30" s="531"/>
      <c r="CD30" s="317"/>
      <c r="CE30" s="318"/>
      <c r="CF30" s="318"/>
      <c r="CG30" s="318"/>
      <c r="CH30" s="318"/>
      <c r="CI30" s="318"/>
      <c r="CJ30" s="318"/>
      <c r="CK30" s="318"/>
      <c r="CL30" s="318"/>
      <c r="CM30" s="318"/>
      <c r="CN30" s="318"/>
      <c r="CO30" s="318"/>
      <c r="CP30" s="318"/>
      <c r="CQ30" s="318"/>
      <c r="CR30" s="318"/>
      <c r="CS30" s="319"/>
      <c r="CT30" s="320"/>
      <c r="CU30" s="321"/>
      <c r="CV30" s="321"/>
      <c r="CW30" s="321"/>
      <c r="CX30" s="321"/>
      <c r="CY30" s="321"/>
      <c r="CZ30" s="321"/>
      <c r="DA30" s="322"/>
      <c r="DB30" s="320"/>
      <c r="DC30" s="321"/>
      <c r="DD30" s="321"/>
      <c r="DE30" s="321"/>
      <c r="DF30" s="321"/>
      <c r="DG30" s="321"/>
      <c r="DH30" s="321"/>
      <c r="DI30" s="322"/>
    </row>
    <row r="31" spans="1:113" ht="13.5" customHeight="1" x14ac:dyDescent="0.15">
      <c r="A31" s="301"/>
      <c r="B31" s="323"/>
      <c r="DI31" s="324"/>
    </row>
    <row r="32" spans="1:113" ht="13.5" customHeight="1" x14ac:dyDescent="0.15">
      <c r="A32" s="301"/>
      <c r="B32" s="325"/>
      <c r="C32" s="570" t="s">
        <v>579</v>
      </c>
      <c r="D32" s="570"/>
      <c r="E32" s="570"/>
      <c r="F32" s="570"/>
      <c r="G32" s="570"/>
      <c r="H32" s="570"/>
      <c r="I32" s="570"/>
      <c r="J32" s="570"/>
      <c r="K32" s="570"/>
      <c r="L32" s="570"/>
      <c r="M32" s="570"/>
      <c r="N32" s="570"/>
      <c r="O32" s="570"/>
      <c r="P32" s="570"/>
      <c r="Q32" s="570"/>
      <c r="R32" s="570"/>
      <c r="S32" s="570"/>
      <c r="U32" s="411" t="s">
        <v>146</v>
      </c>
      <c r="V32" s="411"/>
      <c r="W32" s="411"/>
      <c r="X32" s="411"/>
      <c r="Y32" s="411"/>
      <c r="Z32" s="411"/>
      <c r="AA32" s="411"/>
      <c r="AB32" s="411"/>
      <c r="AC32" s="411"/>
      <c r="AD32" s="411"/>
      <c r="AE32" s="411"/>
      <c r="AF32" s="411"/>
      <c r="AG32" s="411"/>
      <c r="AH32" s="411"/>
      <c r="AI32" s="411"/>
      <c r="AJ32" s="411"/>
      <c r="AK32" s="411"/>
      <c r="AM32" s="411" t="s">
        <v>147</v>
      </c>
      <c r="AN32" s="411"/>
      <c r="AO32" s="411"/>
      <c r="AP32" s="411"/>
      <c r="AQ32" s="411"/>
      <c r="AR32" s="411"/>
      <c r="AS32" s="411"/>
      <c r="AT32" s="411"/>
      <c r="AU32" s="411"/>
      <c r="AV32" s="411"/>
      <c r="AW32" s="411"/>
      <c r="AX32" s="411"/>
      <c r="AY32" s="411"/>
      <c r="AZ32" s="411"/>
      <c r="BA32" s="411"/>
      <c r="BB32" s="411"/>
      <c r="BC32" s="411"/>
      <c r="BE32" s="411" t="s">
        <v>148</v>
      </c>
      <c r="BF32" s="411"/>
      <c r="BG32" s="411"/>
      <c r="BH32" s="411"/>
      <c r="BI32" s="411"/>
      <c r="BJ32" s="411"/>
      <c r="BK32" s="411"/>
      <c r="BL32" s="411"/>
      <c r="BM32" s="411"/>
      <c r="BN32" s="411"/>
      <c r="BO32" s="411"/>
      <c r="BP32" s="411"/>
      <c r="BQ32" s="411"/>
      <c r="BR32" s="411"/>
      <c r="BS32" s="411"/>
      <c r="BT32" s="411"/>
      <c r="BU32" s="411"/>
      <c r="BW32" s="411" t="s">
        <v>149</v>
      </c>
      <c r="BX32" s="411"/>
      <c r="BY32" s="411"/>
      <c r="BZ32" s="411"/>
      <c r="CA32" s="411"/>
      <c r="CB32" s="411"/>
      <c r="CC32" s="411"/>
      <c r="CD32" s="411"/>
      <c r="CE32" s="411"/>
      <c r="CF32" s="411"/>
      <c r="CG32" s="411"/>
      <c r="CH32" s="411"/>
      <c r="CI32" s="411"/>
      <c r="CJ32" s="411"/>
      <c r="CK32" s="411"/>
      <c r="CL32" s="411"/>
      <c r="CM32" s="411"/>
      <c r="CO32" s="411" t="s">
        <v>150</v>
      </c>
      <c r="CP32" s="411"/>
      <c r="CQ32" s="411"/>
      <c r="CR32" s="411"/>
      <c r="CS32" s="411"/>
      <c r="CT32" s="411"/>
      <c r="CU32" s="411"/>
      <c r="CV32" s="411"/>
      <c r="CW32" s="411"/>
      <c r="CX32" s="411"/>
      <c r="CY32" s="411"/>
      <c r="CZ32" s="411"/>
      <c r="DA32" s="411"/>
      <c r="DB32" s="411"/>
      <c r="DC32" s="411"/>
      <c r="DD32" s="411"/>
      <c r="DE32" s="411"/>
      <c r="DI32" s="324"/>
    </row>
    <row r="33" spans="1:113" ht="13.5" customHeight="1" x14ac:dyDescent="0.15">
      <c r="A33" s="301"/>
      <c r="B33" s="325"/>
      <c r="C33" s="431" t="s">
        <v>580</v>
      </c>
      <c r="D33" s="431"/>
      <c r="E33" s="396" t="s">
        <v>581</v>
      </c>
      <c r="F33" s="396"/>
      <c r="G33" s="396"/>
      <c r="H33" s="396"/>
      <c r="I33" s="396"/>
      <c r="J33" s="396"/>
      <c r="K33" s="396"/>
      <c r="L33" s="396"/>
      <c r="M33" s="396"/>
      <c r="N33" s="396"/>
      <c r="O33" s="396"/>
      <c r="P33" s="396"/>
      <c r="Q33" s="396"/>
      <c r="R33" s="396"/>
      <c r="S33" s="396"/>
      <c r="T33" s="326"/>
      <c r="U33" s="431" t="s">
        <v>580</v>
      </c>
      <c r="V33" s="431"/>
      <c r="W33" s="396" t="s">
        <v>582</v>
      </c>
      <c r="X33" s="396"/>
      <c r="Y33" s="396"/>
      <c r="Z33" s="396"/>
      <c r="AA33" s="396"/>
      <c r="AB33" s="396"/>
      <c r="AC33" s="396"/>
      <c r="AD33" s="396"/>
      <c r="AE33" s="396"/>
      <c r="AF33" s="396"/>
      <c r="AG33" s="396"/>
      <c r="AH33" s="396"/>
      <c r="AI33" s="396"/>
      <c r="AJ33" s="396"/>
      <c r="AK33" s="396"/>
      <c r="AL33" s="326"/>
      <c r="AM33" s="431" t="s">
        <v>583</v>
      </c>
      <c r="AN33" s="431"/>
      <c r="AO33" s="396" t="s">
        <v>582</v>
      </c>
      <c r="AP33" s="396"/>
      <c r="AQ33" s="396"/>
      <c r="AR33" s="396"/>
      <c r="AS33" s="396"/>
      <c r="AT33" s="396"/>
      <c r="AU33" s="396"/>
      <c r="AV33" s="396"/>
      <c r="AW33" s="396"/>
      <c r="AX33" s="396"/>
      <c r="AY33" s="396"/>
      <c r="AZ33" s="396"/>
      <c r="BA33" s="396"/>
      <c r="BB33" s="396"/>
      <c r="BC33" s="396"/>
      <c r="BD33" s="327"/>
      <c r="BE33" s="396" t="s">
        <v>151</v>
      </c>
      <c r="BF33" s="396"/>
      <c r="BG33" s="396" t="s">
        <v>152</v>
      </c>
      <c r="BH33" s="396"/>
      <c r="BI33" s="396"/>
      <c r="BJ33" s="396"/>
      <c r="BK33" s="396"/>
      <c r="BL33" s="396"/>
      <c r="BM33" s="396"/>
      <c r="BN33" s="396"/>
      <c r="BO33" s="396"/>
      <c r="BP33" s="396"/>
      <c r="BQ33" s="396"/>
      <c r="BR33" s="396"/>
      <c r="BS33" s="396"/>
      <c r="BT33" s="396"/>
      <c r="BU33" s="396"/>
      <c r="BV33" s="327"/>
      <c r="BW33" s="431" t="s">
        <v>151</v>
      </c>
      <c r="BX33" s="431"/>
      <c r="BY33" s="396" t="s">
        <v>584</v>
      </c>
      <c r="BZ33" s="396"/>
      <c r="CA33" s="396"/>
      <c r="CB33" s="396"/>
      <c r="CC33" s="396"/>
      <c r="CD33" s="396"/>
      <c r="CE33" s="396"/>
      <c r="CF33" s="396"/>
      <c r="CG33" s="396"/>
      <c r="CH33" s="396"/>
      <c r="CI33" s="396"/>
      <c r="CJ33" s="396"/>
      <c r="CK33" s="396"/>
      <c r="CL33" s="396"/>
      <c r="CM33" s="396"/>
      <c r="CN33" s="326"/>
      <c r="CO33" s="431" t="s">
        <v>585</v>
      </c>
      <c r="CP33" s="431"/>
      <c r="CQ33" s="396" t="s">
        <v>153</v>
      </c>
      <c r="CR33" s="396"/>
      <c r="CS33" s="396"/>
      <c r="CT33" s="396"/>
      <c r="CU33" s="396"/>
      <c r="CV33" s="396"/>
      <c r="CW33" s="396"/>
      <c r="CX33" s="396"/>
      <c r="CY33" s="396"/>
      <c r="CZ33" s="396"/>
      <c r="DA33" s="396"/>
      <c r="DB33" s="396"/>
      <c r="DC33" s="396"/>
      <c r="DD33" s="396"/>
      <c r="DE33" s="396"/>
      <c r="DF33" s="326"/>
      <c r="DG33" s="596" t="s">
        <v>586</v>
      </c>
      <c r="DH33" s="596"/>
      <c r="DI33" s="328"/>
    </row>
    <row r="34" spans="1:113" ht="32.25" customHeight="1" x14ac:dyDescent="0.15">
      <c r="A34" s="301"/>
      <c r="B34" s="325"/>
      <c r="C34" s="597">
        <f>IF(E34="","",1)</f>
        <v>1</v>
      </c>
      <c r="D34" s="597"/>
      <c r="E34" s="598" t="str">
        <f>IF('[1]各会計、関係団体の財政状況及び健全化判断比率'!B7="","",'[1]各会計、関係団体の財政状況及び健全化判断比率'!B7)</f>
        <v>一般会計</v>
      </c>
      <c r="F34" s="598"/>
      <c r="G34" s="598"/>
      <c r="H34" s="598"/>
      <c r="I34" s="598"/>
      <c r="J34" s="598"/>
      <c r="K34" s="598"/>
      <c r="L34" s="598"/>
      <c r="M34" s="598"/>
      <c r="N34" s="598"/>
      <c r="O34" s="598"/>
      <c r="P34" s="598"/>
      <c r="Q34" s="598"/>
      <c r="R34" s="598"/>
      <c r="S34" s="598"/>
      <c r="T34" s="301"/>
      <c r="U34" s="597">
        <f>IF(W34="","",MAX(C34:D43)+1)</f>
        <v>5</v>
      </c>
      <c r="V34" s="597"/>
      <c r="W34" s="598" t="str">
        <f>IF('[1]各会計、関係団体の財政状況及び健全化判断比率'!B28="","",'[1]各会計、関係団体の財政状況及び健全化判断比率'!B28)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301"/>
      <c r="AM34" s="597">
        <f>IF(AO34="","",MAX(C34:D43,U34:V43)+1)</f>
        <v>8</v>
      </c>
      <c r="AN34" s="597"/>
      <c r="AO34" s="598" t="str">
        <f>IF('[1]各会計、関係団体の財政状況及び健全化判断比率'!B31="","",'[1]各会計、関係団体の財政状況及び健全化判断比率'!B31)</f>
        <v>簡易水道事業会計</v>
      </c>
      <c r="AP34" s="598"/>
      <c r="AQ34" s="598"/>
      <c r="AR34" s="598"/>
      <c r="AS34" s="598"/>
      <c r="AT34" s="598"/>
      <c r="AU34" s="598"/>
      <c r="AV34" s="598"/>
      <c r="AW34" s="598"/>
      <c r="AX34" s="598"/>
      <c r="AY34" s="598"/>
      <c r="AZ34" s="598"/>
      <c r="BA34" s="598"/>
      <c r="BB34" s="598"/>
      <c r="BC34" s="598"/>
      <c r="BD34" s="301"/>
      <c r="BE34" s="597" t="str">
        <f>IF(BG34="","",MAX(C34:D43,U34:V43,AM34:AN43)+1)</f>
        <v/>
      </c>
      <c r="BF34" s="597"/>
      <c r="BG34" s="598"/>
      <c r="BH34" s="598"/>
      <c r="BI34" s="598"/>
      <c r="BJ34" s="598"/>
      <c r="BK34" s="598"/>
      <c r="BL34" s="598"/>
      <c r="BM34" s="598"/>
      <c r="BN34" s="598"/>
      <c r="BO34" s="598"/>
      <c r="BP34" s="598"/>
      <c r="BQ34" s="598"/>
      <c r="BR34" s="598"/>
      <c r="BS34" s="598"/>
      <c r="BT34" s="598"/>
      <c r="BU34" s="598"/>
      <c r="BV34" s="301"/>
      <c r="BW34" s="597">
        <f>IF(BY34="","",MAX(C34:D43,U34:V43,AM34:AN43,BE34:BF43)+1)</f>
        <v>10</v>
      </c>
      <c r="BX34" s="597"/>
      <c r="BY34" s="598" t="str">
        <f>IF('[1]各会計、関係団体の財政状況及び健全化判断比率'!B68="","",'[1]各会計、関係団体の財政状況及び健全化判断比率'!B68)</f>
        <v>高吾北広域町村事務組合</v>
      </c>
      <c r="BZ34" s="598"/>
      <c r="CA34" s="598"/>
      <c r="CB34" s="598"/>
      <c r="CC34" s="598"/>
      <c r="CD34" s="598"/>
      <c r="CE34" s="598"/>
      <c r="CF34" s="598"/>
      <c r="CG34" s="598"/>
      <c r="CH34" s="598"/>
      <c r="CI34" s="598"/>
      <c r="CJ34" s="598"/>
      <c r="CK34" s="598"/>
      <c r="CL34" s="598"/>
      <c r="CM34" s="598"/>
      <c r="CN34" s="301"/>
      <c r="CO34" s="597" t="str">
        <f>IF(CQ34="","",MAX(C34:D43,U34:V43,AM34:AN43,BE34:BF43,BW34:BX43)+1)</f>
        <v/>
      </c>
      <c r="CP34" s="597"/>
      <c r="CQ34" s="598" t="str">
        <f>IF('[1]各会計、関係団体の財政状況及び健全化判断比率'!BS7="","",'[1]各会計、関係団体の財政状況及び健全化判断比率'!BS7)</f>
        <v/>
      </c>
      <c r="CR34" s="598"/>
      <c r="CS34" s="598"/>
      <c r="CT34" s="598"/>
      <c r="CU34" s="598"/>
      <c r="CV34" s="598"/>
      <c r="CW34" s="598"/>
      <c r="CX34" s="598"/>
      <c r="CY34" s="598"/>
      <c r="CZ34" s="598"/>
      <c r="DA34" s="598"/>
      <c r="DB34" s="598"/>
      <c r="DC34" s="598"/>
      <c r="DD34" s="598"/>
      <c r="DE34" s="598"/>
      <c r="DG34" s="599" t="str">
        <f>IF('[1]各会計、関係団体の財政状況及び健全化判断比率'!BR7="","",'[1]各会計、関係団体の財政状況及び健全化判断比率'!BR7)</f>
        <v/>
      </c>
      <c r="DH34" s="599"/>
      <c r="DI34" s="328"/>
    </row>
    <row r="35" spans="1:113" ht="32.25" customHeight="1" x14ac:dyDescent="0.15">
      <c r="A35" s="301"/>
      <c r="B35" s="325"/>
      <c r="C35" s="597">
        <f>IF(E35="","",C34+1)</f>
        <v>2</v>
      </c>
      <c r="D35" s="597"/>
      <c r="E35" s="598" t="str">
        <f>IF('[1]各会計、関係団体の財政状況及び健全化判断比率'!B8="","",'[1]各会計、関係団体の財政状況及び健全化判断比率'!B8)</f>
        <v>蚕糸資料館事業特別会計</v>
      </c>
      <c r="F35" s="598"/>
      <c r="G35" s="598"/>
      <c r="H35" s="598"/>
      <c r="I35" s="598"/>
      <c r="J35" s="598"/>
      <c r="K35" s="598"/>
      <c r="L35" s="598"/>
      <c r="M35" s="598"/>
      <c r="N35" s="598"/>
      <c r="O35" s="598"/>
      <c r="P35" s="598"/>
      <c r="Q35" s="598"/>
      <c r="R35" s="598"/>
      <c r="S35" s="598"/>
      <c r="T35" s="301"/>
      <c r="U35" s="597">
        <f>IF(W35="","",U34+1)</f>
        <v>6</v>
      </c>
      <c r="V35" s="597"/>
      <c r="W35" s="598" t="str">
        <f>IF('[1]各会計、関係団体の財政状況及び健全化判断比率'!B29="","",'[1]各会計、関係団体の財政状況及び健全化判断比率'!B29)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301"/>
      <c r="AM35" s="597">
        <f t="shared" ref="AM35:AM43" si="0">IF(AO35="","",AM34+1)</f>
        <v>9</v>
      </c>
      <c r="AN35" s="597"/>
      <c r="AO35" s="598" t="str">
        <f>IF('[1]各会計、関係団体の財政状況及び健全化判断比率'!B32="","",'[1]各会計、関係団体の財政状況及び健全化判断比率'!B32)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301"/>
      <c r="BE35" s="597" t="str">
        <f t="shared" ref="BE35:BE43" si="1">IF(BG35="","",BE34+1)</f>
        <v/>
      </c>
      <c r="BF35" s="597"/>
      <c r="BG35" s="598"/>
      <c r="BH35" s="598"/>
      <c r="BI35" s="598"/>
      <c r="BJ35" s="598"/>
      <c r="BK35" s="598"/>
      <c r="BL35" s="598"/>
      <c r="BM35" s="598"/>
      <c r="BN35" s="598"/>
      <c r="BO35" s="598"/>
      <c r="BP35" s="598"/>
      <c r="BQ35" s="598"/>
      <c r="BR35" s="598"/>
      <c r="BS35" s="598"/>
      <c r="BT35" s="598"/>
      <c r="BU35" s="598"/>
      <c r="BV35" s="301"/>
      <c r="BW35" s="597">
        <f t="shared" ref="BW35:BW43" si="2">IF(BY35="","",BW34+1)</f>
        <v>11</v>
      </c>
      <c r="BX35" s="597"/>
      <c r="BY35" s="598" t="str">
        <f>IF('[1]各会計、関係団体の財政状況及び健全化判断比率'!B69="","",'[1]各会計、関係団体の財政状況及び健全化判断比率'!B69)</f>
        <v>高吾北広域町村事務組合</v>
      </c>
      <c r="BZ35" s="598"/>
      <c r="CA35" s="598"/>
      <c r="CB35" s="598"/>
      <c r="CC35" s="598"/>
      <c r="CD35" s="598"/>
      <c r="CE35" s="598"/>
      <c r="CF35" s="598"/>
      <c r="CG35" s="598"/>
      <c r="CH35" s="598"/>
      <c r="CI35" s="598"/>
      <c r="CJ35" s="598"/>
      <c r="CK35" s="598"/>
      <c r="CL35" s="598"/>
      <c r="CM35" s="598"/>
      <c r="CN35" s="301"/>
      <c r="CO35" s="597" t="str">
        <f t="shared" ref="CO35:CO43" si="3">IF(CQ35="","",CO34+1)</f>
        <v/>
      </c>
      <c r="CP35" s="597"/>
      <c r="CQ35" s="598" t="str">
        <f>IF('[1]各会計、関係団体の財政状況及び健全化判断比率'!BS8="","",'[1]各会計、関係団体の財政状況及び健全化判断比率'!BS8)</f>
        <v/>
      </c>
      <c r="CR35" s="598"/>
      <c r="CS35" s="598"/>
      <c r="CT35" s="598"/>
      <c r="CU35" s="598"/>
      <c r="CV35" s="598"/>
      <c r="CW35" s="598"/>
      <c r="CX35" s="598"/>
      <c r="CY35" s="598"/>
      <c r="CZ35" s="598"/>
      <c r="DA35" s="598"/>
      <c r="DB35" s="598"/>
      <c r="DC35" s="598"/>
      <c r="DD35" s="598"/>
      <c r="DE35" s="598"/>
      <c r="DG35" s="599" t="str">
        <f>IF('[1]各会計、関係団体の財政状況及び健全化判断比率'!BR8="","",'[1]各会計、関係団体の財政状況及び健全化判断比率'!BR8)</f>
        <v/>
      </c>
      <c r="DH35" s="599"/>
      <c r="DI35" s="328"/>
    </row>
    <row r="36" spans="1:113" ht="32.25" customHeight="1" x14ac:dyDescent="0.15">
      <c r="A36" s="301"/>
      <c r="B36" s="325"/>
      <c r="C36" s="597">
        <f>IF(E36="","",C35+1)</f>
        <v>3</v>
      </c>
      <c r="D36" s="597"/>
      <c r="E36" s="598" t="str">
        <f>IF('[1]各会計、関係団体の財政状況及び健全化判断比率'!B9="","",'[1]各会計、関係団体の財政状況及び健全化判断比率'!B9)</f>
        <v>横倉山自然の森博物館事業特別会計</v>
      </c>
      <c r="F36" s="598"/>
      <c r="G36" s="598"/>
      <c r="H36" s="598"/>
      <c r="I36" s="598"/>
      <c r="J36" s="598"/>
      <c r="K36" s="598"/>
      <c r="L36" s="598"/>
      <c r="M36" s="598"/>
      <c r="N36" s="598"/>
      <c r="O36" s="598"/>
      <c r="P36" s="598"/>
      <c r="Q36" s="598"/>
      <c r="R36" s="598"/>
      <c r="S36" s="598"/>
      <c r="T36" s="301"/>
      <c r="U36" s="597">
        <f t="shared" ref="U36:U43" si="4">IF(W36="","",U35+1)</f>
        <v>7</v>
      </c>
      <c r="V36" s="597"/>
      <c r="W36" s="598" t="str">
        <f>IF('[1]各会計、関係団体の財政状況及び健全化判断比率'!B30="","",'[1]各会計、関係団体の財政状況及び健全化判断比率'!B30)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301"/>
      <c r="AM36" s="597" t="str">
        <f t="shared" si="0"/>
        <v/>
      </c>
      <c r="AN36" s="597"/>
      <c r="AO36" s="598"/>
      <c r="AP36" s="598"/>
      <c r="AQ36" s="598"/>
      <c r="AR36" s="598"/>
      <c r="AS36" s="598"/>
      <c r="AT36" s="598"/>
      <c r="AU36" s="598"/>
      <c r="AV36" s="598"/>
      <c r="AW36" s="598"/>
      <c r="AX36" s="598"/>
      <c r="AY36" s="598"/>
      <c r="AZ36" s="598"/>
      <c r="BA36" s="598"/>
      <c r="BB36" s="598"/>
      <c r="BC36" s="598"/>
      <c r="BD36" s="301"/>
      <c r="BE36" s="597" t="str">
        <f t="shared" si="1"/>
        <v/>
      </c>
      <c r="BF36" s="597"/>
      <c r="BG36" s="598"/>
      <c r="BH36" s="598"/>
      <c r="BI36" s="598"/>
      <c r="BJ36" s="598"/>
      <c r="BK36" s="598"/>
      <c r="BL36" s="598"/>
      <c r="BM36" s="598"/>
      <c r="BN36" s="598"/>
      <c r="BO36" s="598"/>
      <c r="BP36" s="598"/>
      <c r="BQ36" s="598"/>
      <c r="BR36" s="598"/>
      <c r="BS36" s="598"/>
      <c r="BT36" s="598"/>
      <c r="BU36" s="598"/>
      <c r="BV36" s="301"/>
      <c r="BW36" s="597">
        <f t="shared" si="2"/>
        <v>12</v>
      </c>
      <c r="BX36" s="597"/>
      <c r="BY36" s="598" t="str">
        <f>IF('[1]各会計、関係団体の財政状況及び健全化判断比率'!B70="","",'[1]各会計、関係団体の財政状況及び健全化判断比率'!B70)</f>
        <v>高吾北広域町村事務組合</v>
      </c>
      <c r="BZ36" s="598"/>
      <c r="CA36" s="598"/>
      <c r="CB36" s="598"/>
      <c r="CC36" s="598"/>
      <c r="CD36" s="598"/>
      <c r="CE36" s="598"/>
      <c r="CF36" s="598"/>
      <c r="CG36" s="598"/>
      <c r="CH36" s="598"/>
      <c r="CI36" s="598"/>
      <c r="CJ36" s="598"/>
      <c r="CK36" s="598"/>
      <c r="CL36" s="598"/>
      <c r="CM36" s="598"/>
      <c r="CN36" s="301"/>
      <c r="CO36" s="597" t="str">
        <f t="shared" si="3"/>
        <v/>
      </c>
      <c r="CP36" s="597"/>
      <c r="CQ36" s="598" t="str">
        <f>IF('[1]各会計、関係団体の財政状況及び健全化判断比率'!BS9="","",'[1]各会計、関係団体の財政状況及び健全化判断比率'!BS9)</f>
        <v/>
      </c>
      <c r="CR36" s="598"/>
      <c r="CS36" s="598"/>
      <c r="CT36" s="598"/>
      <c r="CU36" s="598"/>
      <c r="CV36" s="598"/>
      <c r="CW36" s="598"/>
      <c r="CX36" s="598"/>
      <c r="CY36" s="598"/>
      <c r="CZ36" s="598"/>
      <c r="DA36" s="598"/>
      <c r="DB36" s="598"/>
      <c r="DC36" s="598"/>
      <c r="DD36" s="598"/>
      <c r="DE36" s="598"/>
      <c r="DG36" s="599" t="str">
        <f>IF('[1]各会計、関係団体の財政状況及び健全化判断比率'!BR9="","",'[1]各会計、関係団体の財政状況及び健全化判断比率'!BR9)</f>
        <v/>
      </c>
      <c r="DH36" s="599"/>
      <c r="DI36" s="328"/>
    </row>
    <row r="37" spans="1:113" ht="32.25" customHeight="1" x14ac:dyDescent="0.15">
      <c r="A37" s="301"/>
      <c r="B37" s="325"/>
      <c r="C37" s="597">
        <f>IF(E37="","",C36+1)</f>
        <v>4</v>
      </c>
      <c r="D37" s="597"/>
      <c r="E37" s="598" t="str">
        <f>IF('[1]各会計、関係団体の財政状況及び健全化判断比率'!B10="","",'[1]各会計、関係団体の財政状況及び健全化判断比率'!B10)</f>
        <v>土地取得事業特別会計</v>
      </c>
      <c r="F37" s="598"/>
      <c r="G37" s="598"/>
      <c r="H37" s="598"/>
      <c r="I37" s="598"/>
      <c r="J37" s="598"/>
      <c r="K37" s="598"/>
      <c r="L37" s="598"/>
      <c r="M37" s="598"/>
      <c r="N37" s="598"/>
      <c r="O37" s="598"/>
      <c r="P37" s="598"/>
      <c r="Q37" s="598"/>
      <c r="R37" s="598"/>
      <c r="S37" s="598"/>
      <c r="T37" s="301"/>
      <c r="U37" s="597" t="str">
        <f t="shared" si="4"/>
        <v/>
      </c>
      <c r="V37" s="597"/>
      <c r="W37" s="598"/>
      <c r="X37" s="598"/>
      <c r="Y37" s="598"/>
      <c r="Z37" s="598"/>
      <c r="AA37" s="598"/>
      <c r="AB37" s="598"/>
      <c r="AC37" s="598"/>
      <c r="AD37" s="598"/>
      <c r="AE37" s="598"/>
      <c r="AF37" s="598"/>
      <c r="AG37" s="598"/>
      <c r="AH37" s="598"/>
      <c r="AI37" s="598"/>
      <c r="AJ37" s="598"/>
      <c r="AK37" s="598"/>
      <c r="AL37" s="301"/>
      <c r="AM37" s="597" t="str">
        <f t="shared" si="0"/>
        <v/>
      </c>
      <c r="AN37" s="597"/>
      <c r="AO37" s="598"/>
      <c r="AP37" s="598"/>
      <c r="AQ37" s="598"/>
      <c r="AR37" s="598"/>
      <c r="AS37" s="598"/>
      <c r="AT37" s="598"/>
      <c r="AU37" s="598"/>
      <c r="AV37" s="598"/>
      <c r="AW37" s="598"/>
      <c r="AX37" s="598"/>
      <c r="AY37" s="598"/>
      <c r="AZ37" s="598"/>
      <c r="BA37" s="598"/>
      <c r="BB37" s="598"/>
      <c r="BC37" s="598"/>
      <c r="BD37" s="301"/>
      <c r="BE37" s="597" t="str">
        <f t="shared" si="1"/>
        <v/>
      </c>
      <c r="BF37" s="597"/>
      <c r="BG37" s="598"/>
      <c r="BH37" s="598"/>
      <c r="BI37" s="598"/>
      <c r="BJ37" s="598"/>
      <c r="BK37" s="598"/>
      <c r="BL37" s="598"/>
      <c r="BM37" s="598"/>
      <c r="BN37" s="598"/>
      <c r="BO37" s="598"/>
      <c r="BP37" s="598"/>
      <c r="BQ37" s="598"/>
      <c r="BR37" s="598"/>
      <c r="BS37" s="598"/>
      <c r="BT37" s="598"/>
      <c r="BU37" s="598"/>
      <c r="BV37" s="301"/>
      <c r="BW37" s="597">
        <f t="shared" si="2"/>
        <v>13</v>
      </c>
      <c r="BX37" s="597"/>
      <c r="BY37" s="598" t="str">
        <f>IF('[1]各会計、関係団体の財政状況及び健全化判断比率'!B71="","",'[1]各会計、関係団体の財政状況及び健全化判断比率'!B71)</f>
        <v>高吾北広域町村事務組合</v>
      </c>
      <c r="BZ37" s="598"/>
      <c r="CA37" s="598"/>
      <c r="CB37" s="598"/>
      <c r="CC37" s="598"/>
      <c r="CD37" s="598"/>
      <c r="CE37" s="598"/>
      <c r="CF37" s="598"/>
      <c r="CG37" s="598"/>
      <c r="CH37" s="598"/>
      <c r="CI37" s="598"/>
      <c r="CJ37" s="598"/>
      <c r="CK37" s="598"/>
      <c r="CL37" s="598"/>
      <c r="CM37" s="598"/>
      <c r="CN37" s="301"/>
      <c r="CO37" s="597" t="str">
        <f t="shared" si="3"/>
        <v/>
      </c>
      <c r="CP37" s="597"/>
      <c r="CQ37" s="598" t="str">
        <f>IF('[1]各会計、関係団体の財政状況及び健全化判断比率'!BS10="","",'[1]各会計、関係団体の財政状況及び健全化判断比率'!BS10)</f>
        <v/>
      </c>
      <c r="CR37" s="598"/>
      <c r="CS37" s="598"/>
      <c r="CT37" s="598"/>
      <c r="CU37" s="598"/>
      <c r="CV37" s="598"/>
      <c r="CW37" s="598"/>
      <c r="CX37" s="598"/>
      <c r="CY37" s="598"/>
      <c r="CZ37" s="598"/>
      <c r="DA37" s="598"/>
      <c r="DB37" s="598"/>
      <c r="DC37" s="598"/>
      <c r="DD37" s="598"/>
      <c r="DE37" s="598"/>
      <c r="DG37" s="599" t="str">
        <f>IF('[1]各会計、関係団体の財政状況及び健全化判断比率'!BR10="","",'[1]各会計、関係団体の財政状況及び健全化判断比率'!BR10)</f>
        <v/>
      </c>
      <c r="DH37" s="599"/>
      <c r="DI37" s="328"/>
    </row>
    <row r="38" spans="1:113" ht="32.25" customHeight="1" x14ac:dyDescent="0.15">
      <c r="A38" s="301"/>
      <c r="B38" s="325"/>
      <c r="C38" s="597" t="str">
        <f t="shared" ref="C38:C43" si="5">IF(E38="","",C37+1)</f>
        <v/>
      </c>
      <c r="D38" s="597"/>
      <c r="E38" s="598" t="str">
        <f>IF('[1]各会計、関係団体の財政状況及び健全化判断比率'!B11="","",'[1]各会計、関係団体の財政状況及び健全化判断比率'!B11)</f>
        <v/>
      </c>
      <c r="F38" s="598"/>
      <c r="G38" s="598"/>
      <c r="H38" s="598"/>
      <c r="I38" s="598"/>
      <c r="J38" s="598"/>
      <c r="K38" s="598"/>
      <c r="L38" s="598"/>
      <c r="M38" s="598"/>
      <c r="N38" s="598"/>
      <c r="O38" s="598"/>
      <c r="P38" s="598"/>
      <c r="Q38" s="598"/>
      <c r="R38" s="598"/>
      <c r="S38" s="598"/>
      <c r="T38" s="301"/>
      <c r="U38" s="597" t="str">
        <f t="shared" si="4"/>
        <v/>
      </c>
      <c r="V38" s="597"/>
      <c r="W38" s="598"/>
      <c r="X38" s="598"/>
      <c r="Y38" s="598"/>
      <c r="Z38" s="598"/>
      <c r="AA38" s="598"/>
      <c r="AB38" s="598"/>
      <c r="AC38" s="598"/>
      <c r="AD38" s="598"/>
      <c r="AE38" s="598"/>
      <c r="AF38" s="598"/>
      <c r="AG38" s="598"/>
      <c r="AH38" s="598"/>
      <c r="AI38" s="598"/>
      <c r="AJ38" s="598"/>
      <c r="AK38" s="598"/>
      <c r="AL38" s="301"/>
      <c r="AM38" s="597" t="str">
        <f t="shared" si="0"/>
        <v/>
      </c>
      <c r="AN38" s="597"/>
      <c r="AO38" s="598"/>
      <c r="AP38" s="598"/>
      <c r="AQ38" s="598"/>
      <c r="AR38" s="598"/>
      <c r="AS38" s="598"/>
      <c r="AT38" s="598"/>
      <c r="AU38" s="598"/>
      <c r="AV38" s="598"/>
      <c r="AW38" s="598"/>
      <c r="AX38" s="598"/>
      <c r="AY38" s="598"/>
      <c r="AZ38" s="598"/>
      <c r="BA38" s="598"/>
      <c r="BB38" s="598"/>
      <c r="BC38" s="598"/>
      <c r="BD38" s="301"/>
      <c r="BE38" s="597" t="str">
        <f t="shared" si="1"/>
        <v/>
      </c>
      <c r="BF38" s="597"/>
      <c r="BG38" s="598"/>
      <c r="BH38" s="598"/>
      <c r="BI38" s="598"/>
      <c r="BJ38" s="598"/>
      <c r="BK38" s="598"/>
      <c r="BL38" s="598"/>
      <c r="BM38" s="598"/>
      <c r="BN38" s="598"/>
      <c r="BO38" s="598"/>
      <c r="BP38" s="598"/>
      <c r="BQ38" s="598"/>
      <c r="BR38" s="598"/>
      <c r="BS38" s="598"/>
      <c r="BT38" s="598"/>
      <c r="BU38" s="598"/>
      <c r="BV38" s="301"/>
      <c r="BW38" s="597">
        <f t="shared" si="2"/>
        <v>14</v>
      </c>
      <c r="BX38" s="597"/>
      <c r="BY38" s="598" t="str">
        <f>IF('[1]各会計、関係団体の財政状況及び健全化判断比率'!B72="","",'[1]各会計、関係団体の財政状況及び健全化判断比率'!B72)</f>
        <v>高吾北広域町村事務組合</v>
      </c>
      <c r="BZ38" s="598"/>
      <c r="CA38" s="598"/>
      <c r="CB38" s="598"/>
      <c r="CC38" s="598"/>
      <c r="CD38" s="598"/>
      <c r="CE38" s="598"/>
      <c r="CF38" s="598"/>
      <c r="CG38" s="598"/>
      <c r="CH38" s="598"/>
      <c r="CI38" s="598"/>
      <c r="CJ38" s="598"/>
      <c r="CK38" s="598"/>
      <c r="CL38" s="598"/>
      <c r="CM38" s="598"/>
      <c r="CN38" s="301"/>
      <c r="CO38" s="597" t="str">
        <f t="shared" si="3"/>
        <v/>
      </c>
      <c r="CP38" s="597"/>
      <c r="CQ38" s="598" t="str">
        <f>IF('[1]各会計、関係団体の財政状況及び健全化判断比率'!BS11="","",'[1]各会計、関係団体の財政状況及び健全化判断比率'!BS11)</f>
        <v/>
      </c>
      <c r="CR38" s="598"/>
      <c r="CS38" s="598"/>
      <c r="CT38" s="598"/>
      <c r="CU38" s="598"/>
      <c r="CV38" s="598"/>
      <c r="CW38" s="598"/>
      <c r="CX38" s="598"/>
      <c r="CY38" s="598"/>
      <c r="CZ38" s="598"/>
      <c r="DA38" s="598"/>
      <c r="DB38" s="598"/>
      <c r="DC38" s="598"/>
      <c r="DD38" s="598"/>
      <c r="DE38" s="598"/>
      <c r="DG38" s="599" t="str">
        <f>IF('[1]各会計、関係団体の財政状況及び健全化判断比率'!BR11="","",'[1]各会計、関係団体の財政状況及び健全化判断比率'!BR11)</f>
        <v/>
      </c>
      <c r="DH38" s="599"/>
      <c r="DI38" s="328"/>
    </row>
    <row r="39" spans="1:113" ht="32.25" customHeight="1" x14ac:dyDescent="0.15">
      <c r="A39" s="301"/>
      <c r="B39" s="325"/>
      <c r="C39" s="597" t="str">
        <f t="shared" si="5"/>
        <v/>
      </c>
      <c r="D39" s="597"/>
      <c r="E39" s="598" t="str">
        <f>IF('[1]各会計、関係団体の財政状況及び健全化判断比率'!B12="","",'[1]各会計、関係団体の財政状況及び健全化判断比率'!B12)</f>
        <v/>
      </c>
      <c r="F39" s="598"/>
      <c r="G39" s="598"/>
      <c r="H39" s="598"/>
      <c r="I39" s="598"/>
      <c r="J39" s="598"/>
      <c r="K39" s="598"/>
      <c r="L39" s="598"/>
      <c r="M39" s="598"/>
      <c r="N39" s="598"/>
      <c r="O39" s="598"/>
      <c r="P39" s="598"/>
      <c r="Q39" s="598"/>
      <c r="R39" s="598"/>
      <c r="S39" s="598"/>
      <c r="T39" s="301"/>
      <c r="U39" s="597" t="str">
        <f t="shared" si="4"/>
        <v/>
      </c>
      <c r="V39" s="597"/>
      <c r="W39" s="598"/>
      <c r="X39" s="598"/>
      <c r="Y39" s="598"/>
      <c r="Z39" s="598"/>
      <c r="AA39" s="598"/>
      <c r="AB39" s="598"/>
      <c r="AC39" s="598"/>
      <c r="AD39" s="598"/>
      <c r="AE39" s="598"/>
      <c r="AF39" s="598"/>
      <c r="AG39" s="598"/>
      <c r="AH39" s="598"/>
      <c r="AI39" s="598"/>
      <c r="AJ39" s="598"/>
      <c r="AK39" s="598"/>
      <c r="AL39" s="301"/>
      <c r="AM39" s="597" t="str">
        <f t="shared" si="0"/>
        <v/>
      </c>
      <c r="AN39" s="597"/>
      <c r="AO39" s="598"/>
      <c r="AP39" s="598"/>
      <c r="AQ39" s="598"/>
      <c r="AR39" s="598"/>
      <c r="AS39" s="598"/>
      <c r="AT39" s="598"/>
      <c r="AU39" s="598"/>
      <c r="AV39" s="598"/>
      <c r="AW39" s="598"/>
      <c r="AX39" s="598"/>
      <c r="AY39" s="598"/>
      <c r="AZ39" s="598"/>
      <c r="BA39" s="598"/>
      <c r="BB39" s="598"/>
      <c r="BC39" s="598"/>
      <c r="BD39" s="301"/>
      <c r="BE39" s="597" t="str">
        <f t="shared" si="1"/>
        <v/>
      </c>
      <c r="BF39" s="597"/>
      <c r="BG39" s="598"/>
      <c r="BH39" s="598"/>
      <c r="BI39" s="598"/>
      <c r="BJ39" s="598"/>
      <c r="BK39" s="598"/>
      <c r="BL39" s="598"/>
      <c r="BM39" s="598"/>
      <c r="BN39" s="598"/>
      <c r="BO39" s="598"/>
      <c r="BP39" s="598"/>
      <c r="BQ39" s="598"/>
      <c r="BR39" s="598"/>
      <c r="BS39" s="598"/>
      <c r="BT39" s="598"/>
      <c r="BU39" s="598"/>
      <c r="BV39" s="301"/>
      <c r="BW39" s="597">
        <f t="shared" si="2"/>
        <v>15</v>
      </c>
      <c r="BX39" s="597"/>
      <c r="BY39" s="598" t="str">
        <f>IF('[1]各会計、関係団体の財政状況及び健全化判断比率'!B73="","",'[1]各会計、関係団体の財政状況及び健全化判断比率'!B73)</f>
        <v>こうち人づくり広域連合</v>
      </c>
      <c r="BZ39" s="598"/>
      <c r="CA39" s="598"/>
      <c r="CB39" s="598"/>
      <c r="CC39" s="598"/>
      <c r="CD39" s="598"/>
      <c r="CE39" s="598"/>
      <c r="CF39" s="598"/>
      <c r="CG39" s="598"/>
      <c r="CH39" s="598"/>
      <c r="CI39" s="598"/>
      <c r="CJ39" s="598"/>
      <c r="CK39" s="598"/>
      <c r="CL39" s="598"/>
      <c r="CM39" s="598"/>
      <c r="CN39" s="301"/>
      <c r="CO39" s="597" t="str">
        <f t="shared" si="3"/>
        <v/>
      </c>
      <c r="CP39" s="597"/>
      <c r="CQ39" s="598" t="str">
        <f>IF('[1]各会計、関係団体の財政状況及び健全化判断比率'!BS12="","",'[1]各会計、関係団体の財政状況及び健全化判断比率'!BS12)</f>
        <v/>
      </c>
      <c r="CR39" s="598"/>
      <c r="CS39" s="598"/>
      <c r="CT39" s="598"/>
      <c r="CU39" s="598"/>
      <c r="CV39" s="598"/>
      <c r="CW39" s="598"/>
      <c r="CX39" s="598"/>
      <c r="CY39" s="598"/>
      <c r="CZ39" s="598"/>
      <c r="DA39" s="598"/>
      <c r="DB39" s="598"/>
      <c r="DC39" s="598"/>
      <c r="DD39" s="598"/>
      <c r="DE39" s="598"/>
      <c r="DG39" s="599" t="str">
        <f>IF('[1]各会計、関係団体の財政状況及び健全化判断比率'!BR12="","",'[1]各会計、関係団体の財政状況及び健全化判断比率'!BR12)</f>
        <v/>
      </c>
      <c r="DH39" s="599"/>
      <c r="DI39" s="328"/>
    </row>
    <row r="40" spans="1:113" ht="32.25" customHeight="1" x14ac:dyDescent="0.15">
      <c r="A40" s="301"/>
      <c r="B40" s="325"/>
      <c r="C40" s="597" t="str">
        <f t="shared" si="5"/>
        <v/>
      </c>
      <c r="D40" s="597"/>
      <c r="E40" s="598" t="str">
        <f>IF('[1]各会計、関係団体の財政状況及び健全化判断比率'!B13="","",'[1]各会計、関係団体の財政状況及び健全化判断比率'!B13)</f>
        <v/>
      </c>
      <c r="F40" s="598"/>
      <c r="G40" s="598"/>
      <c r="H40" s="598"/>
      <c r="I40" s="598"/>
      <c r="J40" s="598"/>
      <c r="K40" s="598"/>
      <c r="L40" s="598"/>
      <c r="M40" s="598"/>
      <c r="N40" s="598"/>
      <c r="O40" s="598"/>
      <c r="P40" s="598"/>
      <c r="Q40" s="598"/>
      <c r="R40" s="598"/>
      <c r="S40" s="598"/>
      <c r="T40" s="301"/>
      <c r="U40" s="597" t="str">
        <f t="shared" si="4"/>
        <v/>
      </c>
      <c r="V40" s="597"/>
      <c r="W40" s="598"/>
      <c r="X40" s="598"/>
      <c r="Y40" s="598"/>
      <c r="Z40" s="598"/>
      <c r="AA40" s="598"/>
      <c r="AB40" s="598"/>
      <c r="AC40" s="598"/>
      <c r="AD40" s="598"/>
      <c r="AE40" s="598"/>
      <c r="AF40" s="598"/>
      <c r="AG40" s="598"/>
      <c r="AH40" s="598"/>
      <c r="AI40" s="598"/>
      <c r="AJ40" s="598"/>
      <c r="AK40" s="598"/>
      <c r="AL40" s="301"/>
      <c r="AM40" s="597" t="str">
        <f t="shared" si="0"/>
        <v/>
      </c>
      <c r="AN40" s="597"/>
      <c r="AO40" s="598"/>
      <c r="AP40" s="598"/>
      <c r="AQ40" s="598"/>
      <c r="AR40" s="598"/>
      <c r="AS40" s="598"/>
      <c r="AT40" s="598"/>
      <c r="AU40" s="598"/>
      <c r="AV40" s="598"/>
      <c r="AW40" s="598"/>
      <c r="AX40" s="598"/>
      <c r="AY40" s="598"/>
      <c r="AZ40" s="598"/>
      <c r="BA40" s="598"/>
      <c r="BB40" s="598"/>
      <c r="BC40" s="598"/>
      <c r="BD40" s="301"/>
      <c r="BE40" s="597" t="str">
        <f t="shared" si="1"/>
        <v/>
      </c>
      <c r="BF40" s="597"/>
      <c r="BG40" s="598"/>
      <c r="BH40" s="598"/>
      <c r="BI40" s="598"/>
      <c r="BJ40" s="598"/>
      <c r="BK40" s="598"/>
      <c r="BL40" s="598"/>
      <c r="BM40" s="598"/>
      <c r="BN40" s="598"/>
      <c r="BO40" s="598"/>
      <c r="BP40" s="598"/>
      <c r="BQ40" s="598"/>
      <c r="BR40" s="598"/>
      <c r="BS40" s="598"/>
      <c r="BT40" s="598"/>
      <c r="BU40" s="598"/>
      <c r="BV40" s="301"/>
      <c r="BW40" s="597">
        <f t="shared" si="2"/>
        <v>16</v>
      </c>
      <c r="BX40" s="597"/>
      <c r="BY40" s="598" t="str">
        <f>IF('[1]各会計、関係団体の財政状況及び健全化判断比率'!B74="","",'[1]各会計、関係団体の財政状況及び健全化判断比率'!B74)</f>
        <v>高知県市町村総合事務組合</v>
      </c>
      <c r="BZ40" s="598"/>
      <c r="CA40" s="598"/>
      <c r="CB40" s="598"/>
      <c r="CC40" s="598"/>
      <c r="CD40" s="598"/>
      <c r="CE40" s="598"/>
      <c r="CF40" s="598"/>
      <c r="CG40" s="598"/>
      <c r="CH40" s="598"/>
      <c r="CI40" s="598"/>
      <c r="CJ40" s="598"/>
      <c r="CK40" s="598"/>
      <c r="CL40" s="598"/>
      <c r="CM40" s="598"/>
      <c r="CN40" s="301"/>
      <c r="CO40" s="597" t="str">
        <f t="shared" si="3"/>
        <v/>
      </c>
      <c r="CP40" s="597"/>
      <c r="CQ40" s="598" t="str">
        <f>IF('[1]各会計、関係団体の財政状況及び健全化判断比率'!BS13="","",'[1]各会計、関係団体の財政状況及び健全化判断比率'!BS13)</f>
        <v/>
      </c>
      <c r="CR40" s="598"/>
      <c r="CS40" s="598"/>
      <c r="CT40" s="598"/>
      <c r="CU40" s="598"/>
      <c r="CV40" s="598"/>
      <c r="CW40" s="598"/>
      <c r="CX40" s="598"/>
      <c r="CY40" s="598"/>
      <c r="CZ40" s="598"/>
      <c r="DA40" s="598"/>
      <c r="DB40" s="598"/>
      <c r="DC40" s="598"/>
      <c r="DD40" s="598"/>
      <c r="DE40" s="598"/>
      <c r="DG40" s="599" t="str">
        <f>IF('[1]各会計、関係団体の財政状況及び健全化判断比率'!BR13="","",'[1]各会計、関係団体の財政状況及び健全化判断比率'!BR13)</f>
        <v/>
      </c>
      <c r="DH40" s="599"/>
      <c r="DI40" s="328"/>
    </row>
    <row r="41" spans="1:113" ht="32.25" customHeight="1" x14ac:dyDescent="0.15">
      <c r="A41" s="301"/>
      <c r="B41" s="325"/>
      <c r="C41" s="597" t="str">
        <f t="shared" si="5"/>
        <v/>
      </c>
      <c r="D41" s="597"/>
      <c r="E41" s="598" t="str">
        <f>IF('[1]各会計、関係団体の財政状況及び健全化判断比率'!B14="","",'[1]各会計、関係団体の財政状況及び健全化判断比率'!B14)</f>
        <v/>
      </c>
      <c r="F41" s="598"/>
      <c r="G41" s="598"/>
      <c r="H41" s="598"/>
      <c r="I41" s="598"/>
      <c r="J41" s="598"/>
      <c r="K41" s="598"/>
      <c r="L41" s="598"/>
      <c r="M41" s="598"/>
      <c r="N41" s="598"/>
      <c r="O41" s="598"/>
      <c r="P41" s="598"/>
      <c r="Q41" s="598"/>
      <c r="R41" s="598"/>
      <c r="S41" s="598"/>
      <c r="T41" s="301"/>
      <c r="U41" s="597" t="str">
        <f t="shared" si="4"/>
        <v/>
      </c>
      <c r="V41" s="597"/>
      <c r="W41" s="598"/>
      <c r="X41" s="598"/>
      <c r="Y41" s="598"/>
      <c r="Z41" s="598"/>
      <c r="AA41" s="598"/>
      <c r="AB41" s="598"/>
      <c r="AC41" s="598"/>
      <c r="AD41" s="598"/>
      <c r="AE41" s="598"/>
      <c r="AF41" s="598"/>
      <c r="AG41" s="598"/>
      <c r="AH41" s="598"/>
      <c r="AI41" s="598"/>
      <c r="AJ41" s="598"/>
      <c r="AK41" s="598"/>
      <c r="AL41" s="301"/>
      <c r="AM41" s="597" t="str">
        <f t="shared" si="0"/>
        <v/>
      </c>
      <c r="AN41" s="597"/>
      <c r="AO41" s="598"/>
      <c r="AP41" s="598"/>
      <c r="AQ41" s="598"/>
      <c r="AR41" s="598"/>
      <c r="AS41" s="598"/>
      <c r="AT41" s="598"/>
      <c r="AU41" s="598"/>
      <c r="AV41" s="598"/>
      <c r="AW41" s="598"/>
      <c r="AX41" s="598"/>
      <c r="AY41" s="598"/>
      <c r="AZ41" s="598"/>
      <c r="BA41" s="598"/>
      <c r="BB41" s="598"/>
      <c r="BC41" s="598"/>
      <c r="BD41" s="301"/>
      <c r="BE41" s="597" t="str">
        <f t="shared" si="1"/>
        <v/>
      </c>
      <c r="BF41" s="597"/>
      <c r="BG41" s="598"/>
      <c r="BH41" s="598"/>
      <c r="BI41" s="598"/>
      <c r="BJ41" s="598"/>
      <c r="BK41" s="598"/>
      <c r="BL41" s="598"/>
      <c r="BM41" s="598"/>
      <c r="BN41" s="598"/>
      <c r="BO41" s="598"/>
      <c r="BP41" s="598"/>
      <c r="BQ41" s="598"/>
      <c r="BR41" s="598"/>
      <c r="BS41" s="598"/>
      <c r="BT41" s="598"/>
      <c r="BU41" s="598"/>
      <c r="BV41" s="301"/>
      <c r="BW41" s="597">
        <f t="shared" si="2"/>
        <v>17</v>
      </c>
      <c r="BX41" s="597"/>
      <c r="BY41" s="598" t="str">
        <f>IF('[1]各会計、関係団体の財政状況及び健全化判断比率'!B75="","",'[1]各会計、関係団体の財政状況及び健全化判断比率'!B75)</f>
        <v>高知県市町村総合事務組合</v>
      </c>
      <c r="BZ41" s="598"/>
      <c r="CA41" s="598"/>
      <c r="CB41" s="598"/>
      <c r="CC41" s="598"/>
      <c r="CD41" s="598"/>
      <c r="CE41" s="598"/>
      <c r="CF41" s="598"/>
      <c r="CG41" s="598"/>
      <c r="CH41" s="598"/>
      <c r="CI41" s="598"/>
      <c r="CJ41" s="598"/>
      <c r="CK41" s="598"/>
      <c r="CL41" s="598"/>
      <c r="CM41" s="598"/>
      <c r="CN41" s="301"/>
      <c r="CO41" s="597" t="str">
        <f t="shared" si="3"/>
        <v/>
      </c>
      <c r="CP41" s="597"/>
      <c r="CQ41" s="598" t="str">
        <f>IF('[1]各会計、関係団体の財政状況及び健全化判断比率'!BS14="","",'[1]各会計、関係団体の財政状況及び健全化判断比率'!BS14)</f>
        <v/>
      </c>
      <c r="CR41" s="598"/>
      <c r="CS41" s="598"/>
      <c r="CT41" s="598"/>
      <c r="CU41" s="598"/>
      <c r="CV41" s="598"/>
      <c r="CW41" s="598"/>
      <c r="CX41" s="598"/>
      <c r="CY41" s="598"/>
      <c r="CZ41" s="598"/>
      <c r="DA41" s="598"/>
      <c r="DB41" s="598"/>
      <c r="DC41" s="598"/>
      <c r="DD41" s="598"/>
      <c r="DE41" s="598"/>
      <c r="DG41" s="599" t="str">
        <f>IF('[1]各会計、関係団体の財政状況及び健全化判断比率'!BR14="","",'[1]各会計、関係団体の財政状況及び健全化判断比率'!BR14)</f>
        <v/>
      </c>
      <c r="DH41" s="599"/>
      <c r="DI41" s="328"/>
    </row>
    <row r="42" spans="1:113" ht="32.25" customHeight="1" x14ac:dyDescent="0.15">
      <c r="B42" s="325"/>
      <c r="C42" s="597" t="str">
        <f t="shared" si="5"/>
        <v/>
      </c>
      <c r="D42" s="597"/>
      <c r="E42" s="598" t="str">
        <f>IF('[1]各会計、関係団体の財政状況及び健全化判断比率'!B15="","",'[1]各会計、関係団体の財政状況及び健全化判断比率'!B15)</f>
        <v/>
      </c>
      <c r="F42" s="598"/>
      <c r="G42" s="598"/>
      <c r="H42" s="598"/>
      <c r="I42" s="598"/>
      <c r="J42" s="598"/>
      <c r="K42" s="598"/>
      <c r="L42" s="598"/>
      <c r="M42" s="598"/>
      <c r="N42" s="598"/>
      <c r="O42" s="598"/>
      <c r="P42" s="598"/>
      <c r="Q42" s="598"/>
      <c r="R42" s="598"/>
      <c r="S42" s="598"/>
      <c r="T42" s="301"/>
      <c r="U42" s="597" t="str">
        <f t="shared" si="4"/>
        <v/>
      </c>
      <c r="V42" s="597"/>
      <c r="W42" s="598"/>
      <c r="X42" s="598"/>
      <c r="Y42" s="598"/>
      <c r="Z42" s="598"/>
      <c r="AA42" s="598"/>
      <c r="AB42" s="598"/>
      <c r="AC42" s="598"/>
      <c r="AD42" s="598"/>
      <c r="AE42" s="598"/>
      <c r="AF42" s="598"/>
      <c r="AG42" s="598"/>
      <c r="AH42" s="598"/>
      <c r="AI42" s="598"/>
      <c r="AJ42" s="598"/>
      <c r="AK42" s="598"/>
      <c r="AL42" s="301"/>
      <c r="AM42" s="597" t="str">
        <f t="shared" si="0"/>
        <v/>
      </c>
      <c r="AN42" s="597"/>
      <c r="AO42" s="598"/>
      <c r="AP42" s="598"/>
      <c r="AQ42" s="598"/>
      <c r="AR42" s="598"/>
      <c r="AS42" s="598"/>
      <c r="AT42" s="598"/>
      <c r="AU42" s="598"/>
      <c r="AV42" s="598"/>
      <c r="AW42" s="598"/>
      <c r="AX42" s="598"/>
      <c r="AY42" s="598"/>
      <c r="AZ42" s="598"/>
      <c r="BA42" s="598"/>
      <c r="BB42" s="598"/>
      <c r="BC42" s="598"/>
      <c r="BD42" s="301"/>
      <c r="BE42" s="597" t="str">
        <f t="shared" si="1"/>
        <v/>
      </c>
      <c r="BF42" s="597"/>
      <c r="BG42" s="598"/>
      <c r="BH42" s="598"/>
      <c r="BI42" s="598"/>
      <c r="BJ42" s="598"/>
      <c r="BK42" s="598"/>
      <c r="BL42" s="598"/>
      <c r="BM42" s="598"/>
      <c r="BN42" s="598"/>
      <c r="BO42" s="598"/>
      <c r="BP42" s="598"/>
      <c r="BQ42" s="598"/>
      <c r="BR42" s="598"/>
      <c r="BS42" s="598"/>
      <c r="BT42" s="598"/>
      <c r="BU42" s="598"/>
      <c r="BV42" s="301"/>
      <c r="BW42" s="597">
        <f t="shared" si="2"/>
        <v>18</v>
      </c>
      <c r="BX42" s="597"/>
      <c r="BY42" s="598" t="str">
        <f>IF('[1]各会計、関係団体の財政状況及び健全化判断比率'!B76="","",'[1]各会計、関係団体の財政状況及び健全化判断比率'!B76)</f>
        <v>高知県後期高齢者医療広域連合</v>
      </c>
      <c r="BZ42" s="598"/>
      <c r="CA42" s="598"/>
      <c r="CB42" s="598"/>
      <c r="CC42" s="598"/>
      <c r="CD42" s="598"/>
      <c r="CE42" s="598"/>
      <c r="CF42" s="598"/>
      <c r="CG42" s="598"/>
      <c r="CH42" s="598"/>
      <c r="CI42" s="598"/>
      <c r="CJ42" s="598"/>
      <c r="CK42" s="598"/>
      <c r="CL42" s="598"/>
      <c r="CM42" s="598"/>
      <c r="CN42" s="301"/>
      <c r="CO42" s="597" t="str">
        <f t="shared" si="3"/>
        <v/>
      </c>
      <c r="CP42" s="597"/>
      <c r="CQ42" s="598" t="str">
        <f>IF('[1]各会計、関係団体の財政状況及び健全化判断比率'!BS15="","",'[1]各会計、関係団体の財政状況及び健全化判断比率'!BS15)</f>
        <v/>
      </c>
      <c r="CR42" s="598"/>
      <c r="CS42" s="598"/>
      <c r="CT42" s="598"/>
      <c r="CU42" s="598"/>
      <c r="CV42" s="598"/>
      <c r="CW42" s="598"/>
      <c r="CX42" s="598"/>
      <c r="CY42" s="598"/>
      <c r="CZ42" s="598"/>
      <c r="DA42" s="598"/>
      <c r="DB42" s="598"/>
      <c r="DC42" s="598"/>
      <c r="DD42" s="598"/>
      <c r="DE42" s="598"/>
      <c r="DG42" s="599" t="str">
        <f>IF('[1]各会計、関係団体の財政状況及び健全化判断比率'!BR15="","",'[1]各会計、関係団体の財政状況及び健全化判断比率'!BR15)</f>
        <v/>
      </c>
      <c r="DH42" s="599"/>
      <c r="DI42" s="328"/>
    </row>
    <row r="43" spans="1:113" ht="32.25" customHeight="1" x14ac:dyDescent="0.15">
      <c r="B43" s="325"/>
      <c r="C43" s="597" t="str">
        <f t="shared" si="5"/>
        <v/>
      </c>
      <c r="D43" s="597"/>
      <c r="E43" s="598" t="str">
        <f>IF('[1]各会計、関係団体の財政状況及び健全化判断比率'!B16="","",'[1]各会計、関係団体の財政状況及び健全化判断比率'!B16)</f>
        <v/>
      </c>
      <c r="F43" s="598"/>
      <c r="G43" s="598"/>
      <c r="H43" s="598"/>
      <c r="I43" s="598"/>
      <c r="J43" s="598"/>
      <c r="K43" s="598"/>
      <c r="L43" s="598"/>
      <c r="M43" s="598"/>
      <c r="N43" s="598"/>
      <c r="O43" s="598"/>
      <c r="P43" s="598"/>
      <c r="Q43" s="598"/>
      <c r="R43" s="598"/>
      <c r="S43" s="598"/>
      <c r="T43" s="301"/>
      <c r="U43" s="597" t="str">
        <f t="shared" si="4"/>
        <v/>
      </c>
      <c r="V43" s="597"/>
      <c r="W43" s="598"/>
      <c r="X43" s="598"/>
      <c r="Y43" s="598"/>
      <c r="Z43" s="598"/>
      <c r="AA43" s="598"/>
      <c r="AB43" s="598"/>
      <c r="AC43" s="598"/>
      <c r="AD43" s="598"/>
      <c r="AE43" s="598"/>
      <c r="AF43" s="598"/>
      <c r="AG43" s="598"/>
      <c r="AH43" s="598"/>
      <c r="AI43" s="598"/>
      <c r="AJ43" s="598"/>
      <c r="AK43" s="598"/>
      <c r="AL43" s="301"/>
      <c r="AM43" s="597" t="str">
        <f t="shared" si="0"/>
        <v/>
      </c>
      <c r="AN43" s="597"/>
      <c r="AO43" s="598"/>
      <c r="AP43" s="598"/>
      <c r="AQ43" s="598"/>
      <c r="AR43" s="598"/>
      <c r="AS43" s="598"/>
      <c r="AT43" s="598"/>
      <c r="AU43" s="598"/>
      <c r="AV43" s="598"/>
      <c r="AW43" s="598"/>
      <c r="AX43" s="598"/>
      <c r="AY43" s="598"/>
      <c r="AZ43" s="598"/>
      <c r="BA43" s="598"/>
      <c r="BB43" s="598"/>
      <c r="BC43" s="598"/>
      <c r="BD43" s="301"/>
      <c r="BE43" s="597" t="str">
        <f t="shared" si="1"/>
        <v/>
      </c>
      <c r="BF43" s="597"/>
      <c r="BG43" s="598"/>
      <c r="BH43" s="598"/>
      <c r="BI43" s="598"/>
      <c r="BJ43" s="598"/>
      <c r="BK43" s="598"/>
      <c r="BL43" s="598"/>
      <c r="BM43" s="598"/>
      <c r="BN43" s="598"/>
      <c r="BO43" s="598"/>
      <c r="BP43" s="598"/>
      <c r="BQ43" s="598"/>
      <c r="BR43" s="598"/>
      <c r="BS43" s="598"/>
      <c r="BT43" s="598"/>
      <c r="BU43" s="598"/>
      <c r="BV43" s="301"/>
      <c r="BW43" s="597">
        <f t="shared" si="2"/>
        <v>19</v>
      </c>
      <c r="BX43" s="597"/>
      <c r="BY43" s="598" t="str">
        <f>IF('[1]各会計、関係団体の財政状況及び健全化判断比率'!B77="","",'[1]各会計、関係団体の財政状況及び健全化判断比率'!B77)</f>
        <v>高知県後期高齢者医療広域連合</v>
      </c>
      <c r="BZ43" s="598"/>
      <c r="CA43" s="598"/>
      <c r="CB43" s="598"/>
      <c r="CC43" s="598"/>
      <c r="CD43" s="598"/>
      <c r="CE43" s="598"/>
      <c r="CF43" s="598"/>
      <c r="CG43" s="598"/>
      <c r="CH43" s="598"/>
      <c r="CI43" s="598"/>
      <c r="CJ43" s="598"/>
      <c r="CK43" s="598"/>
      <c r="CL43" s="598"/>
      <c r="CM43" s="598"/>
      <c r="CN43" s="301"/>
      <c r="CO43" s="597" t="str">
        <f t="shared" si="3"/>
        <v/>
      </c>
      <c r="CP43" s="597"/>
      <c r="CQ43" s="598" t="str">
        <f>IF('[1]各会計、関係団体の財政状況及び健全化判断比率'!BS16="","",'[1]各会計、関係団体の財政状況及び健全化判断比率'!BS16)</f>
        <v/>
      </c>
      <c r="CR43" s="598"/>
      <c r="CS43" s="598"/>
      <c r="CT43" s="598"/>
      <c r="CU43" s="598"/>
      <c r="CV43" s="598"/>
      <c r="CW43" s="598"/>
      <c r="CX43" s="598"/>
      <c r="CY43" s="598"/>
      <c r="CZ43" s="598"/>
      <c r="DA43" s="598"/>
      <c r="DB43" s="598"/>
      <c r="DC43" s="598"/>
      <c r="DD43" s="598"/>
      <c r="DE43" s="598"/>
      <c r="DG43" s="599" t="str">
        <f>IF('[1]各会計、関係団体の財政状況及び健全化判断比率'!BR16="","",'[1]各会計、関係団体の財政状況及び健全化判断比率'!BR16)</f>
        <v/>
      </c>
      <c r="DH43" s="599"/>
      <c r="DI43" s="328"/>
    </row>
    <row r="44" spans="1:113" ht="13.5" customHeight="1" thickBot="1" x14ac:dyDescent="0.2">
      <c r="B44" s="329"/>
      <c r="C44" s="330"/>
      <c r="D44" s="330"/>
      <c r="E44" s="330"/>
      <c r="F44" s="330"/>
      <c r="G44" s="330"/>
      <c r="H44" s="330"/>
      <c r="I44" s="330"/>
      <c r="J44" s="330"/>
      <c r="K44" s="330"/>
      <c r="L44" s="330"/>
      <c r="M44" s="330"/>
      <c r="N44" s="330"/>
      <c r="O44" s="330"/>
      <c r="P44" s="330"/>
      <c r="Q44" s="330"/>
      <c r="R44" s="330"/>
      <c r="S44" s="330"/>
      <c r="T44" s="330"/>
      <c r="U44" s="330"/>
      <c r="V44" s="330"/>
      <c r="W44" s="330"/>
      <c r="X44" s="330"/>
      <c r="Y44" s="330"/>
      <c r="Z44" s="330"/>
      <c r="AA44" s="330"/>
      <c r="AB44" s="330"/>
      <c r="AC44" s="330"/>
      <c r="AD44" s="330"/>
      <c r="AE44" s="330"/>
      <c r="AF44" s="330"/>
      <c r="AG44" s="330"/>
      <c r="AH44" s="330"/>
      <c r="AI44" s="330"/>
      <c r="AJ44" s="330"/>
      <c r="AK44" s="330"/>
      <c r="AL44" s="330"/>
      <c r="AM44" s="330"/>
      <c r="AN44" s="330"/>
      <c r="AO44" s="330"/>
      <c r="AP44" s="330"/>
      <c r="AQ44" s="330"/>
      <c r="AR44" s="330"/>
      <c r="AS44" s="330"/>
      <c r="AT44" s="330"/>
      <c r="AU44" s="330"/>
      <c r="AV44" s="330"/>
      <c r="AW44" s="330"/>
      <c r="AX44" s="330"/>
      <c r="AY44" s="330"/>
      <c r="AZ44" s="330"/>
      <c r="BA44" s="330"/>
      <c r="BB44" s="330"/>
      <c r="BC44" s="330"/>
      <c r="BD44" s="330"/>
      <c r="BE44" s="330"/>
      <c r="BF44" s="330"/>
      <c r="BG44" s="330"/>
      <c r="BH44" s="330"/>
      <c r="BI44" s="330"/>
      <c r="BJ44" s="330"/>
      <c r="BK44" s="330"/>
      <c r="BL44" s="330"/>
      <c r="BM44" s="330"/>
      <c r="BN44" s="330"/>
      <c r="BO44" s="330"/>
      <c r="BP44" s="330"/>
      <c r="BQ44" s="330"/>
      <c r="BR44" s="330"/>
      <c r="BS44" s="330"/>
      <c r="BT44" s="330"/>
      <c r="BU44" s="330"/>
      <c r="BV44" s="330"/>
      <c r="BW44" s="330"/>
      <c r="BX44" s="330"/>
      <c r="BY44" s="330"/>
      <c r="BZ44" s="330"/>
      <c r="CA44" s="330"/>
      <c r="CB44" s="330"/>
      <c r="CC44" s="330"/>
      <c r="CD44" s="330"/>
      <c r="CE44" s="330"/>
      <c r="CF44" s="330"/>
      <c r="CG44" s="330"/>
      <c r="CH44" s="330"/>
      <c r="CI44" s="330"/>
      <c r="CJ44" s="330"/>
      <c r="CK44" s="330"/>
      <c r="CL44" s="330"/>
      <c r="CM44" s="330"/>
      <c r="CN44" s="330"/>
      <c r="CO44" s="330"/>
      <c r="CP44" s="330"/>
      <c r="CQ44" s="330"/>
      <c r="CR44" s="330"/>
      <c r="CS44" s="330"/>
      <c r="CT44" s="330"/>
      <c r="CU44" s="330"/>
      <c r="CV44" s="330"/>
      <c r="CW44" s="330"/>
      <c r="CX44" s="330"/>
      <c r="CY44" s="330"/>
      <c r="CZ44" s="330"/>
      <c r="DA44" s="330"/>
      <c r="DB44" s="330"/>
      <c r="DC44" s="330"/>
      <c r="DD44" s="330"/>
      <c r="DE44" s="330"/>
      <c r="DF44" s="330"/>
      <c r="DG44" s="330"/>
      <c r="DH44" s="330"/>
      <c r="DI44" s="331"/>
    </row>
    <row r="45" spans="1:113" x14ac:dyDescent="0.15"/>
    <row r="46" spans="1:113" x14ac:dyDescent="0.15">
      <c r="B46" s="300" t="s">
        <v>154</v>
      </c>
      <c r="E46" s="600" t="s">
        <v>587</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155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156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157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588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589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158</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590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gGOSedmGC/gdnhZe8/Mk7CGYySY6z2zkHjUTyDh69qrGUKhdQhfD1rcJjRXwthWxQdDzEJLEkHGYQ7qcdTNcqw==" saltValue="ufcpEp0h3mrpMXCZyd/Dg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437</v>
      </c>
      <c r="G33" s="29" t="s">
        <v>438</v>
      </c>
      <c r="H33" s="29" t="s">
        <v>439</v>
      </c>
      <c r="I33" s="29" t="s">
        <v>440</v>
      </c>
      <c r="J33" s="30" t="s">
        <v>441</v>
      </c>
      <c r="K33" s="22"/>
      <c r="L33" s="22"/>
      <c r="M33" s="22"/>
      <c r="N33" s="22"/>
      <c r="O33" s="22"/>
      <c r="P33" s="22"/>
    </row>
    <row r="34" spans="1:16" ht="39" customHeight="1" x14ac:dyDescent="0.15">
      <c r="A34" s="22"/>
      <c r="B34" s="31"/>
      <c r="C34" s="1157" t="s">
        <v>444</v>
      </c>
      <c r="D34" s="1157"/>
      <c r="E34" s="1158"/>
      <c r="F34" s="32" t="s">
        <v>398</v>
      </c>
      <c r="G34" s="33" t="s">
        <v>398</v>
      </c>
      <c r="H34" s="33" t="s">
        <v>398</v>
      </c>
      <c r="I34" s="33" t="s">
        <v>398</v>
      </c>
      <c r="J34" s="34">
        <v>8.61</v>
      </c>
      <c r="K34" s="22"/>
      <c r="L34" s="22"/>
      <c r="M34" s="22"/>
      <c r="N34" s="22"/>
      <c r="O34" s="22"/>
      <c r="P34" s="22"/>
    </row>
    <row r="35" spans="1:16" ht="39" customHeight="1" x14ac:dyDescent="0.15">
      <c r="A35" s="22"/>
      <c r="B35" s="35"/>
      <c r="C35" s="1151" t="s">
        <v>445</v>
      </c>
      <c r="D35" s="1152"/>
      <c r="E35" s="1153"/>
      <c r="F35" s="36" t="s">
        <v>398</v>
      </c>
      <c r="G35" s="37">
        <v>6.43</v>
      </c>
      <c r="H35" s="37">
        <v>6.32</v>
      </c>
      <c r="I35" s="37">
        <v>6.99</v>
      </c>
      <c r="J35" s="38">
        <v>7.34</v>
      </c>
      <c r="K35" s="22"/>
      <c r="L35" s="22"/>
      <c r="M35" s="22"/>
      <c r="N35" s="22"/>
      <c r="O35" s="22"/>
      <c r="P35" s="22"/>
    </row>
    <row r="36" spans="1:16" ht="39" customHeight="1" x14ac:dyDescent="0.15">
      <c r="A36" s="22"/>
      <c r="B36" s="35"/>
      <c r="C36" s="1151" t="s">
        <v>446</v>
      </c>
      <c r="D36" s="1152"/>
      <c r="E36" s="1153"/>
      <c r="F36" s="36">
        <v>0.04</v>
      </c>
      <c r="G36" s="37">
        <v>0.04</v>
      </c>
      <c r="H36" s="37">
        <v>2.8</v>
      </c>
      <c r="I36" s="37">
        <v>4.46</v>
      </c>
      <c r="J36" s="38">
        <v>3.39</v>
      </c>
      <c r="K36" s="22"/>
      <c r="L36" s="22"/>
      <c r="M36" s="22"/>
      <c r="N36" s="22"/>
      <c r="O36" s="22"/>
      <c r="P36" s="22"/>
    </row>
    <row r="37" spans="1:16" ht="39" customHeight="1" x14ac:dyDescent="0.15">
      <c r="A37" s="22"/>
      <c r="B37" s="35"/>
      <c r="C37" s="1151" t="s">
        <v>447</v>
      </c>
      <c r="D37" s="1152"/>
      <c r="E37" s="1153"/>
      <c r="F37" s="36">
        <v>1.3</v>
      </c>
      <c r="G37" s="37">
        <v>1.27</v>
      </c>
      <c r="H37" s="37">
        <v>2.2000000000000002</v>
      </c>
      <c r="I37" s="37">
        <v>2.6</v>
      </c>
      <c r="J37" s="38">
        <v>2.95</v>
      </c>
      <c r="K37" s="22"/>
      <c r="L37" s="22"/>
      <c r="M37" s="22"/>
      <c r="N37" s="22"/>
      <c r="O37" s="22"/>
      <c r="P37" s="22"/>
    </row>
    <row r="38" spans="1:16" ht="39" customHeight="1" x14ac:dyDescent="0.15">
      <c r="A38" s="22"/>
      <c r="B38" s="35"/>
      <c r="C38" s="1151" t="s">
        <v>448</v>
      </c>
      <c r="D38" s="1152"/>
      <c r="E38" s="1153"/>
      <c r="F38" s="36">
        <v>0.18</v>
      </c>
      <c r="G38" s="37">
        <v>0.03</v>
      </c>
      <c r="H38" s="37">
        <v>0.2</v>
      </c>
      <c r="I38" s="37">
        <v>0.02</v>
      </c>
      <c r="J38" s="38">
        <v>0.35</v>
      </c>
      <c r="K38" s="22"/>
      <c r="L38" s="22"/>
      <c r="M38" s="22"/>
      <c r="N38" s="22"/>
      <c r="O38" s="22"/>
      <c r="P38" s="22"/>
    </row>
    <row r="39" spans="1:16" ht="39" customHeight="1" x14ac:dyDescent="0.15">
      <c r="A39" s="22"/>
      <c r="B39" s="35"/>
      <c r="C39" s="1151" t="s">
        <v>449</v>
      </c>
      <c r="D39" s="1152"/>
      <c r="E39" s="1153"/>
      <c r="F39" s="36">
        <v>0.04</v>
      </c>
      <c r="G39" s="37">
        <v>7.0000000000000007E-2</v>
      </c>
      <c r="H39" s="37">
        <v>0.06</v>
      </c>
      <c r="I39" s="37">
        <v>0.09</v>
      </c>
      <c r="J39" s="38">
        <v>0.1</v>
      </c>
      <c r="K39" s="22"/>
      <c r="L39" s="22"/>
      <c r="M39" s="22"/>
      <c r="N39" s="22"/>
      <c r="O39" s="22"/>
      <c r="P39" s="22"/>
    </row>
    <row r="40" spans="1:16" ht="39" customHeight="1" x14ac:dyDescent="0.15">
      <c r="A40" s="22"/>
      <c r="B40" s="35"/>
      <c r="C40" s="1151" t="s">
        <v>450</v>
      </c>
      <c r="D40" s="1152"/>
      <c r="E40" s="1153"/>
      <c r="F40" s="36">
        <v>0</v>
      </c>
      <c r="G40" s="37">
        <v>0</v>
      </c>
      <c r="H40" s="37">
        <v>0</v>
      </c>
      <c r="I40" s="37">
        <v>0</v>
      </c>
      <c r="J40" s="38">
        <v>0</v>
      </c>
      <c r="K40" s="22"/>
      <c r="L40" s="22"/>
      <c r="M40" s="22"/>
      <c r="N40" s="22"/>
      <c r="O40" s="22"/>
      <c r="P40" s="22"/>
    </row>
    <row r="41" spans="1:16" ht="39" customHeight="1" x14ac:dyDescent="0.15">
      <c r="A41" s="22"/>
      <c r="B41" s="35"/>
      <c r="C41" s="1151" t="s">
        <v>451</v>
      </c>
      <c r="D41" s="1152"/>
      <c r="E41" s="1153"/>
      <c r="F41" s="36">
        <v>0</v>
      </c>
      <c r="G41" s="37">
        <v>0</v>
      </c>
      <c r="H41" s="37">
        <v>0</v>
      </c>
      <c r="I41" s="37">
        <v>0</v>
      </c>
      <c r="J41" s="38">
        <v>0</v>
      </c>
      <c r="K41" s="22"/>
      <c r="L41" s="22"/>
      <c r="M41" s="22"/>
      <c r="N41" s="22"/>
      <c r="O41" s="22"/>
      <c r="P41" s="22"/>
    </row>
    <row r="42" spans="1:16" ht="39" customHeight="1" x14ac:dyDescent="0.15">
      <c r="A42" s="22"/>
      <c r="B42" s="39"/>
      <c r="C42" s="1151" t="s">
        <v>452</v>
      </c>
      <c r="D42" s="1152"/>
      <c r="E42" s="1153"/>
      <c r="F42" s="36" t="s">
        <v>398</v>
      </c>
      <c r="G42" s="37" t="s">
        <v>398</v>
      </c>
      <c r="H42" s="37" t="s">
        <v>398</v>
      </c>
      <c r="I42" s="37" t="s">
        <v>398</v>
      </c>
      <c r="J42" s="38" t="s">
        <v>398</v>
      </c>
      <c r="K42" s="22"/>
      <c r="L42" s="22"/>
      <c r="M42" s="22"/>
      <c r="N42" s="22"/>
      <c r="O42" s="22"/>
      <c r="P42" s="22"/>
    </row>
    <row r="43" spans="1:16" ht="39" customHeight="1" thickBot="1" x14ac:dyDescent="0.2">
      <c r="A43" s="22"/>
      <c r="B43" s="40"/>
      <c r="C43" s="1154" t="s">
        <v>453</v>
      </c>
      <c r="D43" s="1155"/>
      <c r="E43" s="1156"/>
      <c r="F43" s="41">
        <v>6.48</v>
      </c>
      <c r="G43" s="42">
        <v>0</v>
      </c>
      <c r="H43" s="42">
        <v>0</v>
      </c>
      <c r="I43" s="42">
        <v>0.21</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PjJIDk91XlHf/AuolDCRvrF99FLY6iehF9eGuzuDRQKQothy991wOi6JqlNzKTx4lEdoGrukjcyTRe7LRvhyQ==" saltValue="BACsfC/NcLzxRNOCWI6c4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437</v>
      </c>
      <c r="L44" s="56" t="s">
        <v>438</v>
      </c>
      <c r="M44" s="56" t="s">
        <v>439</v>
      </c>
      <c r="N44" s="56" t="s">
        <v>440</v>
      </c>
      <c r="O44" s="57" t="s">
        <v>441</v>
      </c>
      <c r="P44" s="48"/>
      <c r="Q44" s="48"/>
      <c r="R44" s="48"/>
      <c r="S44" s="48"/>
      <c r="T44" s="48"/>
      <c r="U44" s="48"/>
    </row>
    <row r="45" spans="1:21" ht="30.75" customHeight="1" x14ac:dyDescent="0.15">
      <c r="A45" s="48"/>
      <c r="B45" s="1182" t="s">
        <v>9</v>
      </c>
      <c r="C45" s="1183"/>
      <c r="D45" s="58"/>
      <c r="E45" s="1188" t="s">
        <v>10</v>
      </c>
      <c r="F45" s="1188"/>
      <c r="G45" s="1188"/>
      <c r="H45" s="1188"/>
      <c r="I45" s="1188"/>
      <c r="J45" s="1189"/>
      <c r="K45" s="59">
        <v>664</v>
      </c>
      <c r="L45" s="60">
        <v>689</v>
      </c>
      <c r="M45" s="60">
        <v>690</v>
      </c>
      <c r="N45" s="60">
        <v>768</v>
      </c>
      <c r="O45" s="61">
        <v>727</v>
      </c>
      <c r="P45" s="48"/>
      <c r="Q45" s="48"/>
      <c r="R45" s="48"/>
      <c r="S45" s="48"/>
      <c r="T45" s="48"/>
      <c r="U45" s="48"/>
    </row>
    <row r="46" spans="1:21" ht="30.75" customHeight="1" x14ac:dyDescent="0.15">
      <c r="A46" s="48"/>
      <c r="B46" s="1184"/>
      <c r="C46" s="1185"/>
      <c r="D46" s="62"/>
      <c r="E46" s="1161" t="s">
        <v>11</v>
      </c>
      <c r="F46" s="1161"/>
      <c r="G46" s="1161"/>
      <c r="H46" s="1161"/>
      <c r="I46" s="1161"/>
      <c r="J46" s="1162"/>
      <c r="K46" s="63" t="s">
        <v>398</v>
      </c>
      <c r="L46" s="64" t="s">
        <v>398</v>
      </c>
      <c r="M46" s="64" t="s">
        <v>398</v>
      </c>
      <c r="N46" s="64" t="s">
        <v>398</v>
      </c>
      <c r="O46" s="65" t="s">
        <v>398</v>
      </c>
      <c r="P46" s="48"/>
      <c r="Q46" s="48"/>
      <c r="R46" s="48"/>
      <c r="S46" s="48"/>
      <c r="T46" s="48"/>
      <c r="U46" s="48"/>
    </row>
    <row r="47" spans="1:21" ht="30.75" customHeight="1" x14ac:dyDescent="0.15">
      <c r="A47" s="48"/>
      <c r="B47" s="1184"/>
      <c r="C47" s="1185"/>
      <c r="D47" s="62"/>
      <c r="E47" s="1161" t="s">
        <v>12</v>
      </c>
      <c r="F47" s="1161"/>
      <c r="G47" s="1161"/>
      <c r="H47" s="1161"/>
      <c r="I47" s="1161"/>
      <c r="J47" s="1162"/>
      <c r="K47" s="63" t="s">
        <v>398</v>
      </c>
      <c r="L47" s="64" t="s">
        <v>398</v>
      </c>
      <c r="M47" s="64" t="s">
        <v>398</v>
      </c>
      <c r="N47" s="64" t="s">
        <v>398</v>
      </c>
      <c r="O47" s="65" t="s">
        <v>398</v>
      </c>
      <c r="P47" s="48"/>
      <c r="Q47" s="48"/>
      <c r="R47" s="48"/>
      <c r="S47" s="48"/>
      <c r="T47" s="48"/>
      <c r="U47" s="48"/>
    </row>
    <row r="48" spans="1:21" ht="30.75" customHeight="1" x14ac:dyDescent="0.15">
      <c r="A48" s="48"/>
      <c r="B48" s="1184"/>
      <c r="C48" s="1185"/>
      <c r="D48" s="62"/>
      <c r="E48" s="1161" t="s">
        <v>13</v>
      </c>
      <c r="F48" s="1161"/>
      <c r="G48" s="1161"/>
      <c r="H48" s="1161"/>
      <c r="I48" s="1161"/>
      <c r="J48" s="1162"/>
      <c r="K48" s="63">
        <v>105</v>
      </c>
      <c r="L48" s="64">
        <v>108</v>
      </c>
      <c r="M48" s="64">
        <v>111</v>
      </c>
      <c r="N48" s="64">
        <v>108</v>
      </c>
      <c r="O48" s="65">
        <v>71</v>
      </c>
      <c r="P48" s="48"/>
      <c r="Q48" s="48"/>
      <c r="R48" s="48"/>
      <c r="S48" s="48"/>
      <c r="T48" s="48"/>
      <c r="U48" s="48"/>
    </row>
    <row r="49" spans="1:21" ht="30.75" customHeight="1" x14ac:dyDescent="0.15">
      <c r="A49" s="48"/>
      <c r="B49" s="1184"/>
      <c r="C49" s="1185"/>
      <c r="D49" s="62"/>
      <c r="E49" s="1161" t="s">
        <v>14</v>
      </c>
      <c r="F49" s="1161"/>
      <c r="G49" s="1161"/>
      <c r="H49" s="1161"/>
      <c r="I49" s="1161"/>
      <c r="J49" s="1162"/>
      <c r="K49" s="63">
        <v>33</v>
      </c>
      <c r="L49" s="64">
        <v>40</v>
      </c>
      <c r="M49" s="64">
        <v>35</v>
      </c>
      <c r="N49" s="64">
        <v>72</v>
      </c>
      <c r="O49" s="65">
        <v>96</v>
      </c>
      <c r="P49" s="48"/>
      <c r="Q49" s="48"/>
      <c r="R49" s="48"/>
      <c r="S49" s="48"/>
      <c r="T49" s="48"/>
      <c r="U49" s="48"/>
    </row>
    <row r="50" spans="1:21" ht="30.75" customHeight="1" x14ac:dyDescent="0.15">
      <c r="A50" s="48"/>
      <c r="B50" s="1184"/>
      <c r="C50" s="1185"/>
      <c r="D50" s="62"/>
      <c r="E50" s="1161" t="s">
        <v>15</v>
      </c>
      <c r="F50" s="1161"/>
      <c r="G50" s="1161"/>
      <c r="H50" s="1161"/>
      <c r="I50" s="1161"/>
      <c r="J50" s="1162"/>
      <c r="K50" s="63" t="s">
        <v>398</v>
      </c>
      <c r="L50" s="64" t="s">
        <v>398</v>
      </c>
      <c r="M50" s="64" t="s">
        <v>398</v>
      </c>
      <c r="N50" s="64" t="s">
        <v>398</v>
      </c>
      <c r="O50" s="65" t="s">
        <v>398</v>
      </c>
      <c r="P50" s="48"/>
      <c r="Q50" s="48"/>
      <c r="R50" s="48"/>
      <c r="S50" s="48"/>
      <c r="T50" s="48"/>
      <c r="U50" s="48"/>
    </row>
    <row r="51" spans="1:21" ht="30.75" customHeight="1" x14ac:dyDescent="0.15">
      <c r="A51" s="48"/>
      <c r="B51" s="1186"/>
      <c r="C51" s="1187"/>
      <c r="D51" s="66"/>
      <c r="E51" s="1161" t="s">
        <v>16</v>
      </c>
      <c r="F51" s="1161"/>
      <c r="G51" s="1161"/>
      <c r="H51" s="1161"/>
      <c r="I51" s="1161"/>
      <c r="J51" s="1162"/>
      <c r="K51" s="63">
        <v>0</v>
      </c>
      <c r="L51" s="64">
        <v>0</v>
      </c>
      <c r="M51" s="64">
        <v>0</v>
      </c>
      <c r="N51" s="64">
        <v>0</v>
      </c>
      <c r="O51" s="65">
        <v>0</v>
      </c>
      <c r="P51" s="48"/>
      <c r="Q51" s="48"/>
      <c r="R51" s="48"/>
      <c r="S51" s="48"/>
      <c r="T51" s="48"/>
      <c r="U51" s="48"/>
    </row>
    <row r="52" spans="1:21" ht="30.75" customHeight="1" x14ac:dyDescent="0.15">
      <c r="A52" s="48"/>
      <c r="B52" s="1159" t="s">
        <v>17</v>
      </c>
      <c r="C52" s="1160"/>
      <c r="D52" s="66"/>
      <c r="E52" s="1161" t="s">
        <v>18</v>
      </c>
      <c r="F52" s="1161"/>
      <c r="G52" s="1161"/>
      <c r="H52" s="1161"/>
      <c r="I52" s="1161"/>
      <c r="J52" s="1162"/>
      <c r="K52" s="63">
        <v>624</v>
      </c>
      <c r="L52" s="64">
        <v>650</v>
      </c>
      <c r="M52" s="64">
        <v>619</v>
      </c>
      <c r="N52" s="64">
        <v>696</v>
      </c>
      <c r="O52" s="65">
        <v>639</v>
      </c>
      <c r="P52" s="48"/>
      <c r="Q52" s="48"/>
      <c r="R52" s="48"/>
      <c r="S52" s="48"/>
      <c r="T52" s="48"/>
      <c r="U52" s="48"/>
    </row>
    <row r="53" spans="1:21" ht="30.75" customHeight="1" thickBot="1" x14ac:dyDescent="0.2">
      <c r="A53" s="48"/>
      <c r="B53" s="1163" t="s">
        <v>19</v>
      </c>
      <c r="C53" s="1164"/>
      <c r="D53" s="67"/>
      <c r="E53" s="1165" t="s">
        <v>20</v>
      </c>
      <c r="F53" s="1165"/>
      <c r="G53" s="1165"/>
      <c r="H53" s="1165"/>
      <c r="I53" s="1165"/>
      <c r="J53" s="1166"/>
      <c r="K53" s="68">
        <v>178</v>
      </c>
      <c r="L53" s="69">
        <v>187</v>
      </c>
      <c r="M53" s="69">
        <v>217</v>
      </c>
      <c r="N53" s="69">
        <v>252</v>
      </c>
      <c r="O53" s="70">
        <v>255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454</v>
      </c>
      <c r="L57" s="81" t="s">
        <v>455</v>
      </c>
      <c r="M57" s="81" t="s">
        <v>456</v>
      </c>
      <c r="N57" s="81" t="s">
        <v>457</v>
      </c>
      <c r="O57" s="82" t="s">
        <v>458</v>
      </c>
      <c r="P57" s="48"/>
      <c r="Q57" s="48"/>
      <c r="R57" s="48"/>
      <c r="S57" s="48"/>
      <c r="T57" s="48"/>
      <c r="U57" s="48"/>
    </row>
    <row r="58" spans="1:21" ht="31.5" customHeight="1" x14ac:dyDescent="0.15">
      <c r="B58" s="1167" t="s">
        <v>24</v>
      </c>
      <c r="C58" s="1168"/>
      <c r="D58" s="1173" t="s">
        <v>25</v>
      </c>
      <c r="E58" s="1174"/>
      <c r="F58" s="1174"/>
      <c r="G58" s="1174"/>
      <c r="H58" s="1174"/>
      <c r="I58" s="1174"/>
      <c r="J58" s="1175"/>
      <c r="K58" s="83"/>
      <c r="L58" s="84"/>
      <c r="M58" s="84"/>
      <c r="N58" s="84"/>
      <c r="O58" s="85"/>
    </row>
    <row r="59" spans="1:21" ht="31.5" customHeight="1" x14ac:dyDescent="0.15">
      <c r="B59" s="1169"/>
      <c r="C59" s="1170"/>
      <c r="D59" s="1176" t="s">
        <v>26</v>
      </c>
      <c r="E59" s="1177"/>
      <c r="F59" s="1177"/>
      <c r="G59" s="1177"/>
      <c r="H59" s="1177"/>
      <c r="I59" s="1177"/>
      <c r="J59" s="1178"/>
      <c r="K59" s="86"/>
      <c r="L59" s="87"/>
      <c r="M59" s="87"/>
      <c r="N59" s="87"/>
      <c r="O59" s="88"/>
    </row>
    <row r="60" spans="1:21" ht="31.5" customHeight="1" thickBot="1" x14ac:dyDescent="0.2">
      <c r="B60" s="1171"/>
      <c r="C60" s="1172"/>
      <c r="D60" s="1179" t="s">
        <v>27</v>
      </c>
      <c r="E60" s="1180"/>
      <c r="F60" s="1180"/>
      <c r="G60" s="1180"/>
      <c r="H60" s="1180"/>
      <c r="I60" s="1180"/>
      <c r="J60" s="118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VByH9UbjQ+R9BjdaGUsQDKw/5Z0JM8TDKmhb3Kdtr3uSuCE5k5o4kZlrBkvzCOLtIN61TMAqMfbB4PYP6r0ug==" saltValue="Bibsl+g9S/iFiXd+gsOA5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437</v>
      </c>
      <c r="J40" s="103" t="s">
        <v>438</v>
      </c>
      <c r="K40" s="103" t="s">
        <v>439</v>
      </c>
      <c r="L40" s="103" t="s">
        <v>440</v>
      </c>
      <c r="M40" s="104" t="s">
        <v>441</v>
      </c>
    </row>
    <row r="41" spans="2:13" ht="27.75" customHeight="1" x14ac:dyDescent="0.15">
      <c r="B41" s="1202" t="s">
        <v>30</v>
      </c>
      <c r="C41" s="1203"/>
      <c r="D41" s="105"/>
      <c r="E41" s="1204" t="s">
        <v>31</v>
      </c>
      <c r="F41" s="1204"/>
      <c r="G41" s="1204"/>
      <c r="H41" s="1205"/>
      <c r="I41" s="291">
        <v>6345</v>
      </c>
      <c r="J41" s="292">
        <v>6263</v>
      </c>
      <c r="K41" s="292">
        <v>6176</v>
      </c>
      <c r="L41" s="292">
        <v>5819</v>
      </c>
      <c r="M41" s="293">
        <v>5539</v>
      </c>
    </row>
    <row r="42" spans="2:13" ht="27.75" customHeight="1" x14ac:dyDescent="0.15">
      <c r="B42" s="1192"/>
      <c r="C42" s="1193"/>
      <c r="D42" s="106"/>
      <c r="E42" s="1196" t="s">
        <v>32</v>
      </c>
      <c r="F42" s="1196"/>
      <c r="G42" s="1196"/>
      <c r="H42" s="1197"/>
      <c r="I42" s="294" t="s">
        <v>398</v>
      </c>
      <c r="J42" s="295" t="s">
        <v>398</v>
      </c>
      <c r="K42" s="295" t="s">
        <v>398</v>
      </c>
      <c r="L42" s="295" t="s">
        <v>398</v>
      </c>
      <c r="M42" s="296" t="s">
        <v>398</v>
      </c>
    </row>
    <row r="43" spans="2:13" ht="27.75" customHeight="1" x14ac:dyDescent="0.15">
      <c r="B43" s="1192"/>
      <c r="C43" s="1193"/>
      <c r="D43" s="106"/>
      <c r="E43" s="1196" t="s">
        <v>33</v>
      </c>
      <c r="F43" s="1196"/>
      <c r="G43" s="1196"/>
      <c r="H43" s="1197"/>
      <c r="I43" s="294">
        <v>977</v>
      </c>
      <c r="J43" s="295">
        <v>863</v>
      </c>
      <c r="K43" s="295">
        <v>714</v>
      </c>
      <c r="L43" s="295">
        <v>621</v>
      </c>
      <c r="M43" s="296">
        <v>546</v>
      </c>
    </row>
    <row r="44" spans="2:13" ht="27.75" customHeight="1" x14ac:dyDescent="0.15">
      <c r="B44" s="1192"/>
      <c r="C44" s="1193"/>
      <c r="D44" s="106"/>
      <c r="E44" s="1196" t="s">
        <v>34</v>
      </c>
      <c r="F44" s="1196"/>
      <c r="G44" s="1196"/>
      <c r="H44" s="1197"/>
      <c r="I44" s="294">
        <v>1110</v>
      </c>
      <c r="J44" s="295">
        <v>1071</v>
      </c>
      <c r="K44" s="295">
        <v>1061</v>
      </c>
      <c r="L44" s="295">
        <v>1007</v>
      </c>
      <c r="M44" s="296">
        <v>965</v>
      </c>
    </row>
    <row r="45" spans="2:13" ht="27.75" customHeight="1" x14ac:dyDescent="0.15">
      <c r="B45" s="1192"/>
      <c r="C45" s="1193"/>
      <c r="D45" s="106"/>
      <c r="E45" s="1196" t="s">
        <v>35</v>
      </c>
      <c r="F45" s="1196"/>
      <c r="G45" s="1196"/>
      <c r="H45" s="1197"/>
      <c r="I45" s="294">
        <v>839</v>
      </c>
      <c r="J45" s="295">
        <v>812</v>
      </c>
      <c r="K45" s="295">
        <v>729</v>
      </c>
      <c r="L45" s="295">
        <v>709</v>
      </c>
      <c r="M45" s="296">
        <v>724</v>
      </c>
    </row>
    <row r="46" spans="2:13" ht="27.75" customHeight="1" x14ac:dyDescent="0.15">
      <c r="B46" s="1192"/>
      <c r="C46" s="1193"/>
      <c r="D46" s="107"/>
      <c r="E46" s="1196" t="s">
        <v>36</v>
      </c>
      <c r="F46" s="1196"/>
      <c r="G46" s="1196"/>
      <c r="H46" s="1197"/>
      <c r="I46" s="294" t="s">
        <v>398</v>
      </c>
      <c r="J46" s="295" t="s">
        <v>398</v>
      </c>
      <c r="K46" s="295" t="s">
        <v>398</v>
      </c>
      <c r="L46" s="295" t="s">
        <v>398</v>
      </c>
      <c r="M46" s="296" t="s">
        <v>398</v>
      </c>
    </row>
    <row r="47" spans="2:13" ht="27.75" customHeight="1" x14ac:dyDescent="0.15">
      <c r="B47" s="1192"/>
      <c r="C47" s="1193"/>
      <c r="D47" s="108"/>
      <c r="E47" s="1206" t="s">
        <v>37</v>
      </c>
      <c r="F47" s="1207"/>
      <c r="G47" s="1207"/>
      <c r="H47" s="1208"/>
      <c r="I47" s="294" t="s">
        <v>398</v>
      </c>
      <c r="J47" s="295" t="s">
        <v>398</v>
      </c>
      <c r="K47" s="295" t="s">
        <v>398</v>
      </c>
      <c r="L47" s="295" t="s">
        <v>398</v>
      </c>
      <c r="M47" s="296" t="s">
        <v>398</v>
      </c>
    </row>
    <row r="48" spans="2:13" ht="27.75" customHeight="1" x14ac:dyDescent="0.15">
      <c r="B48" s="1192"/>
      <c r="C48" s="1193"/>
      <c r="D48" s="106"/>
      <c r="E48" s="1196" t="s">
        <v>38</v>
      </c>
      <c r="F48" s="1196"/>
      <c r="G48" s="1196"/>
      <c r="H48" s="1197"/>
      <c r="I48" s="294" t="s">
        <v>398</v>
      </c>
      <c r="J48" s="295" t="s">
        <v>398</v>
      </c>
      <c r="K48" s="295" t="s">
        <v>398</v>
      </c>
      <c r="L48" s="295" t="s">
        <v>398</v>
      </c>
      <c r="M48" s="296" t="s">
        <v>398</v>
      </c>
    </row>
    <row r="49" spans="2:13" ht="27.75" customHeight="1" x14ac:dyDescent="0.15">
      <c r="B49" s="1194"/>
      <c r="C49" s="1195"/>
      <c r="D49" s="106"/>
      <c r="E49" s="1196" t="s">
        <v>39</v>
      </c>
      <c r="F49" s="1196"/>
      <c r="G49" s="1196"/>
      <c r="H49" s="1197"/>
      <c r="I49" s="294" t="s">
        <v>398</v>
      </c>
      <c r="J49" s="295" t="s">
        <v>398</v>
      </c>
      <c r="K49" s="295" t="s">
        <v>398</v>
      </c>
      <c r="L49" s="295" t="s">
        <v>398</v>
      </c>
      <c r="M49" s="296" t="s">
        <v>398</v>
      </c>
    </row>
    <row r="50" spans="2:13" ht="27.75" customHeight="1" x14ac:dyDescent="0.15">
      <c r="B50" s="1190" t="s">
        <v>40</v>
      </c>
      <c r="C50" s="1191"/>
      <c r="D50" s="109"/>
      <c r="E50" s="1196" t="s">
        <v>41</v>
      </c>
      <c r="F50" s="1196"/>
      <c r="G50" s="1196"/>
      <c r="H50" s="1197"/>
      <c r="I50" s="294">
        <v>1963</v>
      </c>
      <c r="J50" s="295">
        <v>1999</v>
      </c>
      <c r="K50" s="295">
        <v>2177</v>
      </c>
      <c r="L50" s="295">
        <v>2295</v>
      </c>
      <c r="M50" s="296">
        <v>2392</v>
      </c>
    </row>
    <row r="51" spans="2:13" ht="27.75" customHeight="1" x14ac:dyDescent="0.15">
      <c r="B51" s="1192"/>
      <c r="C51" s="1193"/>
      <c r="D51" s="106"/>
      <c r="E51" s="1196" t="s">
        <v>42</v>
      </c>
      <c r="F51" s="1196"/>
      <c r="G51" s="1196"/>
      <c r="H51" s="1197"/>
      <c r="I51" s="294">
        <v>300</v>
      </c>
      <c r="J51" s="295">
        <v>286</v>
      </c>
      <c r="K51" s="295">
        <v>272</v>
      </c>
      <c r="L51" s="295">
        <v>257</v>
      </c>
      <c r="M51" s="296">
        <v>243</v>
      </c>
    </row>
    <row r="52" spans="2:13" ht="27.75" customHeight="1" x14ac:dyDescent="0.15">
      <c r="B52" s="1194"/>
      <c r="C52" s="1195"/>
      <c r="D52" s="106"/>
      <c r="E52" s="1196" t="s">
        <v>43</v>
      </c>
      <c r="F52" s="1196"/>
      <c r="G52" s="1196"/>
      <c r="H52" s="1197"/>
      <c r="I52" s="294">
        <v>6075</v>
      </c>
      <c r="J52" s="295">
        <v>5919</v>
      </c>
      <c r="K52" s="295">
        <v>5732</v>
      </c>
      <c r="L52" s="295">
        <v>5384</v>
      </c>
      <c r="M52" s="296">
        <v>5122</v>
      </c>
    </row>
    <row r="53" spans="2:13" ht="27.75" customHeight="1" thickBot="1" x14ac:dyDescent="0.2">
      <c r="B53" s="1198" t="s">
        <v>19</v>
      </c>
      <c r="C53" s="1199"/>
      <c r="D53" s="110"/>
      <c r="E53" s="1200" t="s">
        <v>44</v>
      </c>
      <c r="F53" s="1200"/>
      <c r="G53" s="1200"/>
      <c r="H53" s="1201"/>
      <c r="I53" s="297">
        <v>933</v>
      </c>
      <c r="J53" s="298">
        <v>804</v>
      </c>
      <c r="K53" s="298">
        <v>500</v>
      </c>
      <c r="L53" s="298">
        <v>219</v>
      </c>
      <c r="M53" s="299">
        <v>17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giFuTVxgci5MzNDJ3VerBqJe3aB9Ce3VP1/8l8+AiZ51A+7GUIgVKwYrjzq7RKfV1wI8PjrfHQjyaRMABtMrkA==" saltValue="+8ckMpOeCbaZgpY6Et9j5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439</v>
      </c>
      <c r="G54" s="119" t="s">
        <v>440</v>
      </c>
      <c r="H54" s="120" t="s">
        <v>441</v>
      </c>
    </row>
    <row r="55" spans="2:8" ht="52.5" customHeight="1" x14ac:dyDescent="0.15">
      <c r="B55" s="121"/>
      <c r="C55" s="1217" t="s">
        <v>46</v>
      </c>
      <c r="D55" s="1217"/>
      <c r="E55" s="1218"/>
      <c r="F55" s="122">
        <v>576</v>
      </c>
      <c r="G55" s="122">
        <v>664</v>
      </c>
      <c r="H55" s="123">
        <v>732</v>
      </c>
    </row>
    <row r="56" spans="2:8" ht="52.5" customHeight="1" x14ac:dyDescent="0.15">
      <c r="B56" s="124"/>
      <c r="C56" s="1219" t="s">
        <v>47</v>
      </c>
      <c r="D56" s="1219"/>
      <c r="E56" s="1220"/>
      <c r="F56" s="125">
        <v>810</v>
      </c>
      <c r="G56" s="125">
        <v>762</v>
      </c>
      <c r="H56" s="126">
        <v>771</v>
      </c>
    </row>
    <row r="57" spans="2:8" ht="53.25" customHeight="1" x14ac:dyDescent="0.15">
      <c r="B57" s="124"/>
      <c r="C57" s="1221" t="s">
        <v>48</v>
      </c>
      <c r="D57" s="1221"/>
      <c r="E57" s="1222"/>
      <c r="F57" s="127">
        <v>647</v>
      </c>
      <c r="G57" s="127">
        <v>738</v>
      </c>
      <c r="H57" s="128">
        <v>756</v>
      </c>
    </row>
    <row r="58" spans="2:8" ht="45.75" customHeight="1" x14ac:dyDescent="0.15">
      <c r="B58" s="129"/>
      <c r="C58" s="1209" t="s">
        <v>459</v>
      </c>
      <c r="D58" s="1210"/>
      <c r="E58" s="1211"/>
      <c r="F58" s="130">
        <v>234</v>
      </c>
      <c r="G58" s="130">
        <v>246</v>
      </c>
      <c r="H58" s="131">
        <v>263</v>
      </c>
    </row>
    <row r="59" spans="2:8" ht="45.75" customHeight="1" x14ac:dyDescent="0.15">
      <c r="B59" s="129"/>
      <c r="C59" s="1209" t="s">
        <v>460</v>
      </c>
      <c r="D59" s="1210"/>
      <c r="E59" s="1211"/>
      <c r="F59" s="130">
        <v>108</v>
      </c>
      <c r="G59" s="130">
        <v>187</v>
      </c>
      <c r="H59" s="131">
        <v>196</v>
      </c>
    </row>
    <row r="60" spans="2:8" ht="45.75" customHeight="1" x14ac:dyDescent="0.15">
      <c r="B60" s="129"/>
      <c r="C60" s="1209" t="s">
        <v>461</v>
      </c>
      <c r="D60" s="1210"/>
      <c r="E60" s="1211"/>
      <c r="F60" s="130">
        <v>141</v>
      </c>
      <c r="G60" s="130">
        <v>136</v>
      </c>
      <c r="H60" s="131">
        <v>130</v>
      </c>
    </row>
    <row r="61" spans="2:8" ht="45.75" customHeight="1" x14ac:dyDescent="0.15">
      <c r="B61" s="129"/>
      <c r="C61" s="1209" t="s">
        <v>462</v>
      </c>
      <c r="D61" s="1210"/>
      <c r="E61" s="1211"/>
      <c r="F61" s="130">
        <v>50</v>
      </c>
      <c r="G61" s="130">
        <v>50</v>
      </c>
      <c r="H61" s="131">
        <v>50</v>
      </c>
    </row>
    <row r="62" spans="2:8" ht="45.75" customHeight="1" thickBot="1" x14ac:dyDescent="0.2">
      <c r="B62" s="132"/>
      <c r="C62" s="1212" t="s">
        <v>463</v>
      </c>
      <c r="D62" s="1213"/>
      <c r="E62" s="1214"/>
      <c r="F62" s="133">
        <v>42</v>
      </c>
      <c r="G62" s="133">
        <v>47</v>
      </c>
      <c r="H62" s="134">
        <v>43</v>
      </c>
    </row>
    <row r="63" spans="2:8" ht="52.5" customHeight="1" thickBot="1" x14ac:dyDescent="0.2">
      <c r="B63" s="135"/>
      <c r="C63" s="1215" t="s">
        <v>49</v>
      </c>
      <c r="D63" s="1215"/>
      <c r="E63" s="1216"/>
      <c r="F63" s="136">
        <v>2033</v>
      </c>
      <c r="G63" s="136">
        <v>2164</v>
      </c>
      <c r="H63" s="137">
        <v>2259</v>
      </c>
    </row>
    <row r="64" spans="2:8" x14ac:dyDescent="0.15"/>
  </sheetData>
  <sheetProtection algorithmName="SHA-512" hashValue="1fRABTwrUtIq6AdzEfpqpbCgFGffGs10XOgQ/AGQR7M7qUhnRDsaS5tvns4Y4+RhTf7jWauAHKSYVq/d6sSzzQ==" saltValue="jOLGzyVZMyaI7wQUL9Hb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A99C6-0EF7-45AD-A6F4-7A40E08CEB8D}">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25" customWidth="1"/>
    <col min="2" max="107" width="2.5" style="1225" customWidth="1"/>
    <col min="108" max="108" width="6.125" style="1232" customWidth="1"/>
    <col min="109" max="109" width="5.875" style="1231" customWidth="1"/>
    <col min="110" max="16384" width="8.625" style="1225" hidden="1"/>
  </cols>
  <sheetData>
    <row r="1" spans="1:109" ht="42.75" customHeight="1" x14ac:dyDescent="0.15">
      <c r="A1" s="1223"/>
      <c r="B1" s="1224"/>
      <c r="DD1" s="1225"/>
      <c r="DE1" s="1225"/>
    </row>
    <row r="2" spans="1:109" ht="25.5" customHeight="1" x14ac:dyDescent="0.15">
      <c r="A2" s="1226"/>
      <c r="C2" s="1226"/>
      <c r="O2" s="1226"/>
      <c r="P2" s="1226"/>
      <c r="Q2" s="1226"/>
      <c r="R2" s="1226"/>
      <c r="S2" s="1226"/>
      <c r="T2" s="1226"/>
      <c r="U2" s="1226"/>
      <c r="V2" s="1226"/>
      <c r="W2" s="1226"/>
      <c r="X2" s="1226"/>
      <c r="Y2" s="1226"/>
      <c r="Z2" s="1226"/>
      <c r="AA2" s="1226"/>
      <c r="AB2" s="1226"/>
      <c r="AC2" s="1226"/>
      <c r="AD2" s="1226"/>
      <c r="AE2" s="1226"/>
      <c r="AF2" s="1226"/>
      <c r="AG2" s="1226"/>
      <c r="AH2" s="1226"/>
      <c r="AI2" s="1226"/>
      <c r="AU2" s="1226"/>
      <c r="BG2" s="1226"/>
      <c r="BS2" s="1226"/>
      <c r="CE2" s="1226"/>
      <c r="CQ2" s="1226"/>
      <c r="DD2" s="1225"/>
      <c r="DE2" s="1225"/>
    </row>
    <row r="3" spans="1:109" ht="25.5" customHeight="1" x14ac:dyDescent="0.15">
      <c r="A3" s="1226"/>
      <c r="C3" s="1226"/>
      <c r="O3" s="1226"/>
      <c r="P3" s="1226"/>
      <c r="Q3" s="1226"/>
      <c r="R3" s="1226"/>
      <c r="S3" s="1226"/>
      <c r="T3" s="1226"/>
      <c r="U3" s="1226"/>
      <c r="V3" s="1226"/>
      <c r="W3" s="1226"/>
      <c r="X3" s="1226"/>
      <c r="Y3" s="1226"/>
      <c r="Z3" s="1226"/>
      <c r="AA3" s="1226"/>
      <c r="AB3" s="1226"/>
      <c r="AC3" s="1226"/>
      <c r="AD3" s="1226"/>
      <c r="AE3" s="1226"/>
      <c r="AF3" s="1226"/>
      <c r="AG3" s="1226"/>
      <c r="AH3" s="1226"/>
      <c r="AI3" s="1226"/>
      <c r="AU3" s="1226"/>
      <c r="BG3" s="1226"/>
      <c r="BS3" s="1226"/>
      <c r="CE3" s="1226"/>
      <c r="CQ3" s="1226"/>
      <c r="DD3" s="1225"/>
      <c r="DE3" s="1225"/>
    </row>
    <row r="4" spans="1:109" s="195" customFormat="1" x14ac:dyDescent="0.15">
      <c r="A4" s="1226"/>
      <c r="B4" s="1226"/>
      <c r="C4" s="1226"/>
      <c r="D4" s="1226"/>
      <c r="E4" s="1226"/>
      <c r="F4" s="1226"/>
      <c r="G4" s="1226"/>
      <c r="H4" s="1226"/>
      <c r="I4" s="1226"/>
      <c r="J4" s="1226"/>
      <c r="K4" s="1226"/>
      <c r="L4" s="1226"/>
      <c r="M4" s="1226"/>
      <c r="N4" s="1226"/>
      <c r="O4" s="1226"/>
      <c r="P4" s="1226"/>
      <c r="Q4" s="1226"/>
      <c r="R4" s="1226"/>
      <c r="S4" s="1226"/>
      <c r="T4" s="1226"/>
      <c r="U4" s="1226"/>
      <c r="V4" s="1226"/>
      <c r="W4" s="1226"/>
      <c r="X4" s="1226"/>
      <c r="Y4" s="1226"/>
      <c r="Z4" s="1226"/>
      <c r="AA4" s="1226"/>
      <c r="AB4" s="1226"/>
      <c r="AC4" s="1226"/>
      <c r="AD4" s="1226"/>
      <c r="AE4" s="1226"/>
      <c r="AF4" s="1226"/>
      <c r="AG4" s="1226"/>
      <c r="AH4" s="1226"/>
      <c r="AI4" s="1226"/>
      <c r="AJ4" s="1226"/>
      <c r="AK4" s="1226"/>
      <c r="AL4" s="1226"/>
      <c r="AM4" s="1226"/>
      <c r="AN4" s="1226"/>
      <c r="AO4" s="1226"/>
      <c r="AP4" s="1226"/>
      <c r="AQ4" s="1226"/>
      <c r="AR4" s="1226"/>
      <c r="AS4" s="1226"/>
      <c r="AT4" s="1226"/>
      <c r="AU4" s="1226"/>
      <c r="AV4" s="1226"/>
      <c r="AW4" s="1226"/>
      <c r="AX4" s="1226"/>
      <c r="AY4" s="1226"/>
      <c r="AZ4" s="1226"/>
      <c r="BA4" s="1226"/>
      <c r="BB4" s="1226"/>
      <c r="BC4" s="1226"/>
      <c r="BD4" s="1226"/>
      <c r="BE4" s="1226"/>
      <c r="BF4" s="1226"/>
      <c r="BG4" s="1226"/>
      <c r="BH4" s="1226"/>
      <c r="BI4" s="1226"/>
      <c r="BJ4" s="1226"/>
      <c r="BK4" s="1226"/>
      <c r="BL4" s="1226"/>
      <c r="BM4" s="1226"/>
      <c r="BN4" s="1226"/>
      <c r="BO4" s="1226"/>
      <c r="BP4" s="1226"/>
      <c r="BQ4" s="1226"/>
      <c r="BR4" s="1226"/>
      <c r="BS4" s="1226"/>
      <c r="BT4" s="1226"/>
      <c r="BU4" s="1226"/>
      <c r="BV4" s="1226"/>
      <c r="BW4" s="1226"/>
      <c r="BX4" s="1226"/>
      <c r="BY4" s="1226"/>
      <c r="BZ4" s="1226"/>
      <c r="CA4" s="1226"/>
      <c r="CB4" s="1226"/>
      <c r="CC4" s="1226"/>
      <c r="CD4" s="1226"/>
      <c r="CE4" s="1226"/>
      <c r="CF4" s="1226"/>
      <c r="CG4" s="1226"/>
      <c r="CH4" s="1226"/>
      <c r="CI4" s="1226"/>
      <c r="CJ4" s="1226"/>
      <c r="CK4" s="1226"/>
      <c r="CL4" s="1226"/>
      <c r="CM4" s="1226"/>
      <c r="CN4" s="1226"/>
      <c r="CO4" s="1226"/>
      <c r="CP4" s="1226"/>
      <c r="CQ4" s="1226"/>
      <c r="CR4" s="1226"/>
      <c r="CS4" s="1226"/>
      <c r="CT4" s="1226"/>
      <c r="CU4" s="1226"/>
      <c r="CV4" s="1226"/>
      <c r="CW4" s="1226"/>
      <c r="CX4" s="1226"/>
      <c r="CY4" s="1226"/>
      <c r="CZ4" s="1226"/>
      <c r="DA4" s="1226"/>
      <c r="DB4" s="1226"/>
      <c r="DC4" s="1226"/>
      <c r="DD4" s="1226"/>
      <c r="DE4" s="1226"/>
    </row>
    <row r="5" spans="1:109" s="195" customFormat="1" x14ac:dyDescent="0.15">
      <c r="A5" s="1226"/>
      <c r="B5" s="1226"/>
      <c r="C5" s="1226"/>
      <c r="D5" s="1226"/>
      <c r="E5" s="1226"/>
      <c r="F5" s="1226"/>
      <c r="G5" s="1226"/>
      <c r="H5" s="1226"/>
      <c r="I5" s="1226"/>
      <c r="J5" s="1226"/>
      <c r="K5" s="1226"/>
      <c r="L5" s="1226"/>
      <c r="M5" s="1226"/>
      <c r="N5" s="1226"/>
      <c r="O5" s="1226"/>
      <c r="P5" s="1226"/>
      <c r="Q5" s="1226"/>
      <c r="R5" s="1226"/>
      <c r="S5" s="1226"/>
      <c r="T5" s="1226"/>
      <c r="U5" s="1226"/>
      <c r="V5" s="1226"/>
      <c r="W5" s="1226"/>
      <c r="X5" s="1226"/>
      <c r="Y5" s="1226"/>
      <c r="Z5" s="1226"/>
      <c r="AA5" s="1226"/>
      <c r="AB5" s="1226"/>
      <c r="AC5" s="1226"/>
      <c r="AD5" s="1226"/>
      <c r="AE5" s="1226"/>
      <c r="AF5" s="1226"/>
      <c r="AG5" s="1226"/>
      <c r="AH5" s="1226"/>
      <c r="AI5" s="1226"/>
      <c r="AJ5" s="1226"/>
      <c r="AK5" s="1226"/>
      <c r="AL5" s="1226"/>
      <c r="AM5" s="1226"/>
      <c r="AN5" s="1226"/>
      <c r="AO5" s="1226"/>
      <c r="AP5" s="1226"/>
      <c r="AQ5" s="1226"/>
      <c r="AR5" s="1226"/>
      <c r="AS5" s="1226"/>
      <c r="AT5" s="1226"/>
      <c r="AU5" s="1226"/>
      <c r="AV5" s="1226"/>
      <c r="AW5" s="1226"/>
      <c r="AX5" s="1226"/>
      <c r="AY5" s="1226"/>
      <c r="AZ5" s="1226"/>
      <c r="BA5" s="1226"/>
      <c r="BB5" s="1226"/>
      <c r="BC5" s="1226"/>
      <c r="BD5" s="1226"/>
      <c r="BE5" s="1226"/>
      <c r="BF5" s="1226"/>
      <c r="BG5" s="1226"/>
      <c r="BH5" s="1226"/>
      <c r="BI5" s="1226"/>
      <c r="BJ5" s="1226"/>
      <c r="BK5" s="1226"/>
      <c r="BL5" s="1226"/>
      <c r="BM5" s="1226"/>
      <c r="BN5" s="1226"/>
      <c r="BO5" s="1226"/>
      <c r="BP5" s="1226"/>
      <c r="BQ5" s="1226"/>
      <c r="BR5" s="1226"/>
      <c r="BS5" s="1226"/>
      <c r="BT5" s="1226"/>
      <c r="BU5" s="1226"/>
      <c r="BV5" s="1226"/>
      <c r="BW5" s="1226"/>
      <c r="BX5" s="1226"/>
      <c r="BY5" s="1226"/>
      <c r="BZ5" s="1226"/>
      <c r="CA5" s="1226"/>
      <c r="CB5" s="1226"/>
      <c r="CC5" s="1226"/>
      <c r="CD5" s="1226"/>
      <c r="CE5" s="1226"/>
      <c r="CF5" s="1226"/>
      <c r="CG5" s="1226"/>
      <c r="CH5" s="1226"/>
      <c r="CI5" s="1226"/>
      <c r="CJ5" s="1226"/>
      <c r="CK5" s="1226"/>
      <c r="CL5" s="1226"/>
      <c r="CM5" s="1226"/>
      <c r="CN5" s="1226"/>
      <c r="CO5" s="1226"/>
      <c r="CP5" s="1226"/>
      <c r="CQ5" s="1226"/>
      <c r="CR5" s="1226"/>
      <c r="CS5" s="1226"/>
      <c r="CT5" s="1226"/>
      <c r="CU5" s="1226"/>
      <c r="CV5" s="1226"/>
      <c r="CW5" s="1226"/>
      <c r="CX5" s="1226"/>
      <c r="CY5" s="1226"/>
      <c r="CZ5" s="1226"/>
      <c r="DA5" s="1226"/>
      <c r="DB5" s="1226"/>
      <c r="DC5" s="1226"/>
      <c r="DD5" s="1226"/>
      <c r="DE5" s="1226"/>
    </row>
    <row r="6" spans="1:109" s="195" customFormat="1" x14ac:dyDescent="0.15">
      <c r="A6" s="1226"/>
      <c r="B6" s="1226"/>
      <c r="C6" s="1226"/>
      <c r="D6" s="1226"/>
      <c r="E6" s="1226"/>
      <c r="F6" s="1226"/>
      <c r="G6" s="1226"/>
      <c r="H6" s="1226"/>
      <c r="I6" s="1226"/>
      <c r="J6" s="1226"/>
      <c r="K6" s="1226"/>
      <c r="L6" s="1226"/>
      <c r="M6" s="1226"/>
      <c r="N6" s="1226"/>
      <c r="O6" s="1226"/>
      <c r="P6" s="1226"/>
      <c r="Q6" s="1226"/>
      <c r="R6" s="1226"/>
      <c r="S6" s="1226"/>
      <c r="T6" s="1226"/>
      <c r="U6" s="1226"/>
      <c r="V6" s="1226"/>
      <c r="W6" s="1226"/>
      <c r="X6" s="1226"/>
      <c r="Y6" s="1226"/>
      <c r="Z6" s="1226"/>
      <c r="AA6" s="1226"/>
      <c r="AB6" s="1226"/>
      <c r="AC6" s="1226"/>
      <c r="AD6" s="1226"/>
      <c r="AE6" s="1226"/>
      <c r="AF6" s="1226"/>
      <c r="AG6" s="1226"/>
      <c r="AH6" s="1226"/>
      <c r="AI6" s="1226"/>
      <c r="AJ6" s="1226"/>
      <c r="AK6" s="1226"/>
      <c r="AL6" s="1226"/>
      <c r="AM6" s="1226"/>
      <c r="AN6" s="1226"/>
      <c r="AO6" s="1226"/>
      <c r="AP6" s="1226"/>
      <c r="AQ6" s="1226"/>
      <c r="AR6" s="1226"/>
      <c r="AS6" s="1226"/>
      <c r="AT6" s="1226"/>
      <c r="AU6" s="1226"/>
      <c r="AV6" s="1226"/>
      <c r="AW6" s="1226"/>
      <c r="AX6" s="1226"/>
      <c r="AY6" s="1226"/>
      <c r="AZ6" s="1226"/>
      <c r="BA6" s="1226"/>
      <c r="BB6" s="1226"/>
      <c r="BC6" s="1226"/>
      <c r="BD6" s="1226"/>
      <c r="BE6" s="1226"/>
      <c r="BF6" s="1226"/>
      <c r="BG6" s="1226"/>
      <c r="BH6" s="1226"/>
      <c r="BI6" s="1226"/>
      <c r="BJ6" s="1226"/>
      <c r="BK6" s="1226"/>
      <c r="BL6" s="1226"/>
      <c r="BM6" s="1226"/>
      <c r="BN6" s="1226"/>
      <c r="BO6" s="1226"/>
      <c r="BP6" s="1226"/>
      <c r="BQ6" s="1226"/>
      <c r="BR6" s="1226"/>
      <c r="BS6" s="1226"/>
      <c r="BT6" s="1226"/>
      <c r="BU6" s="1226"/>
      <c r="BV6" s="1226"/>
      <c r="BW6" s="1226"/>
      <c r="BX6" s="1226"/>
      <c r="BY6" s="1226"/>
      <c r="BZ6" s="1226"/>
      <c r="CA6" s="1226"/>
      <c r="CB6" s="1226"/>
      <c r="CC6" s="1226"/>
      <c r="CD6" s="1226"/>
      <c r="CE6" s="1226"/>
      <c r="CF6" s="1226"/>
      <c r="CG6" s="1226"/>
      <c r="CH6" s="1226"/>
      <c r="CI6" s="1226"/>
      <c r="CJ6" s="1226"/>
      <c r="CK6" s="1226"/>
      <c r="CL6" s="1226"/>
      <c r="CM6" s="1226"/>
      <c r="CN6" s="1226"/>
      <c r="CO6" s="1226"/>
      <c r="CP6" s="1226"/>
      <c r="CQ6" s="1226"/>
      <c r="CR6" s="1226"/>
      <c r="CS6" s="1226"/>
      <c r="CT6" s="1226"/>
      <c r="CU6" s="1226"/>
      <c r="CV6" s="1226"/>
      <c r="CW6" s="1226"/>
      <c r="CX6" s="1226"/>
      <c r="CY6" s="1226"/>
      <c r="CZ6" s="1226"/>
      <c r="DA6" s="1226"/>
      <c r="DB6" s="1226"/>
      <c r="DC6" s="1226"/>
      <c r="DD6" s="1226"/>
      <c r="DE6" s="1226"/>
    </row>
    <row r="7" spans="1:109" s="195" customFormat="1" x14ac:dyDescent="0.15">
      <c r="A7" s="1226"/>
      <c r="B7" s="1226"/>
      <c r="C7" s="1226"/>
      <c r="D7" s="1226"/>
      <c r="E7" s="1226"/>
      <c r="F7" s="1226"/>
      <c r="G7" s="1226"/>
      <c r="H7" s="1226"/>
      <c r="I7" s="1226"/>
      <c r="J7" s="1226"/>
      <c r="K7" s="1226"/>
      <c r="L7" s="1226"/>
      <c r="M7" s="1226"/>
      <c r="N7" s="1226"/>
      <c r="O7" s="1226"/>
      <c r="P7" s="1226"/>
      <c r="Q7" s="1226"/>
      <c r="R7" s="1226"/>
      <c r="S7" s="1226"/>
      <c r="T7" s="1226"/>
      <c r="U7" s="1226"/>
      <c r="V7" s="1226"/>
      <c r="W7" s="1226"/>
      <c r="X7" s="1226"/>
      <c r="Y7" s="1226"/>
      <c r="Z7" s="1226"/>
      <c r="AA7" s="1226"/>
      <c r="AB7" s="1226"/>
      <c r="AC7" s="1226"/>
      <c r="AD7" s="1226"/>
      <c r="AE7" s="1226"/>
      <c r="AF7" s="1226"/>
      <c r="AG7" s="1226"/>
      <c r="AH7" s="1226"/>
      <c r="AI7" s="1226"/>
      <c r="AJ7" s="1226"/>
      <c r="AK7" s="1226"/>
      <c r="AL7" s="1226"/>
      <c r="AM7" s="1226"/>
      <c r="AN7" s="1226"/>
      <c r="AO7" s="1226"/>
      <c r="AP7" s="1226"/>
      <c r="AQ7" s="1226"/>
      <c r="AR7" s="1226"/>
      <c r="AS7" s="1226"/>
      <c r="AT7" s="1226"/>
      <c r="AU7" s="1226"/>
      <c r="AV7" s="1226"/>
      <c r="AW7" s="1226"/>
      <c r="AX7" s="1226"/>
      <c r="AY7" s="1226"/>
      <c r="AZ7" s="1226"/>
      <c r="BA7" s="1226"/>
      <c r="BB7" s="1226"/>
      <c r="BC7" s="1226"/>
      <c r="BD7" s="1226"/>
      <c r="BE7" s="1226"/>
      <c r="BF7" s="1226"/>
      <c r="BG7" s="1226"/>
      <c r="BH7" s="1226"/>
      <c r="BI7" s="1226"/>
      <c r="BJ7" s="1226"/>
      <c r="BK7" s="1226"/>
      <c r="BL7" s="1226"/>
      <c r="BM7" s="1226"/>
      <c r="BN7" s="1226"/>
      <c r="BO7" s="1226"/>
      <c r="BP7" s="1226"/>
      <c r="BQ7" s="1226"/>
      <c r="BR7" s="1226"/>
      <c r="BS7" s="1226"/>
      <c r="BT7" s="1226"/>
      <c r="BU7" s="1226"/>
      <c r="BV7" s="1226"/>
      <c r="BW7" s="1226"/>
      <c r="BX7" s="1226"/>
      <c r="BY7" s="1226"/>
      <c r="BZ7" s="1226"/>
      <c r="CA7" s="1226"/>
      <c r="CB7" s="1226"/>
      <c r="CC7" s="1226"/>
      <c r="CD7" s="1226"/>
      <c r="CE7" s="1226"/>
      <c r="CF7" s="1226"/>
      <c r="CG7" s="1226"/>
      <c r="CH7" s="1226"/>
      <c r="CI7" s="1226"/>
      <c r="CJ7" s="1226"/>
      <c r="CK7" s="1226"/>
      <c r="CL7" s="1226"/>
      <c r="CM7" s="1226"/>
      <c r="CN7" s="1226"/>
      <c r="CO7" s="1226"/>
      <c r="CP7" s="1226"/>
      <c r="CQ7" s="1226"/>
      <c r="CR7" s="1226"/>
      <c r="CS7" s="1226"/>
      <c r="CT7" s="1226"/>
      <c r="CU7" s="1226"/>
      <c r="CV7" s="1226"/>
      <c r="CW7" s="1226"/>
      <c r="CX7" s="1226"/>
      <c r="CY7" s="1226"/>
      <c r="CZ7" s="1226"/>
      <c r="DA7" s="1226"/>
      <c r="DB7" s="1226"/>
      <c r="DC7" s="1226"/>
      <c r="DD7" s="1226"/>
      <c r="DE7" s="1226"/>
    </row>
    <row r="8" spans="1:109" s="195" customFormat="1" x14ac:dyDescent="0.15">
      <c r="A8" s="1226"/>
      <c r="B8" s="1226"/>
      <c r="C8" s="1226"/>
      <c r="D8" s="1226"/>
      <c r="E8" s="1226"/>
      <c r="F8" s="1226"/>
      <c r="G8" s="1226"/>
      <c r="H8" s="1226"/>
      <c r="I8" s="1226"/>
      <c r="J8" s="1226"/>
      <c r="K8" s="1226"/>
      <c r="L8" s="1226"/>
      <c r="M8" s="1226"/>
      <c r="N8" s="1226"/>
      <c r="O8" s="1226"/>
      <c r="P8" s="1226"/>
      <c r="Q8" s="1226"/>
      <c r="R8" s="1226"/>
      <c r="S8" s="1226"/>
      <c r="T8" s="1226"/>
      <c r="U8" s="1226"/>
      <c r="V8" s="1226"/>
      <c r="W8" s="1226"/>
      <c r="X8" s="1226"/>
      <c r="Y8" s="1226"/>
      <c r="Z8" s="1226"/>
      <c r="AA8" s="1226"/>
      <c r="AB8" s="1226"/>
      <c r="AC8" s="1226"/>
      <c r="AD8" s="1226"/>
      <c r="AE8" s="1226"/>
      <c r="AF8" s="1226"/>
      <c r="AG8" s="1226"/>
      <c r="AH8" s="1226"/>
      <c r="AI8" s="1226"/>
      <c r="AJ8" s="1226"/>
      <c r="AK8" s="1226"/>
      <c r="AL8" s="1226"/>
      <c r="AM8" s="1226"/>
      <c r="AN8" s="1226"/>
      <c r="AO8" s="1226"/>
      <c r="AP8" s="1226"/>
      <c r="AQ8" s="1226"/>
      <c r="AR8" s="1226"/>
      <c r="AS8" s="1226"/>
      <c r="AT8" s="1226"/>
      <c r="AU8" s="1226"/>
      <c r="AV8" s="1226"/>
      <c r="AW8" s="1226"/>
      <c r="AX8" s="1226"/>
      <c r="AY8" s="1226"/>
      <c r="AZ8" s="1226"/>
      <c r="BA8" s="1226"/>
      <c r="BB8" s="1226"/>
      <c r="BC8" s="1226"/>
      <c r="BD8" s="1226"/>
      <c r="BE8" s="1226"/>
      <c r="BF8" s="1226"/>
      <c r="BG8" s="1226"/>
      <c r="BH8" s="1226"/>
      <c r="BI8" s="1226"/>
      <c r="BJ8" s="1226"/>
      <c r="BK8" s="1226"/>
      <c r="BL8" s="1226"/>
      <c r="BM8" s="1226"/>
      <c r="BN8" s="1226"/>
      <c r="BO8" s="1226"/>
      <c r="BP8" s="1226"/>
      <c r="BQ8" s="1226"/>
      <c r="BR8" s="1226"/>
      <c r="BS8" s="1226"/>
      <c r="BT8" s="1226"/>
      <c r="BU8" s="1226"/>
      <c r="BV8" s="1226"/>
      <c r="BW8" s="1226"/>
      <c r="BX8" s="1226"/>
      <c r="BY8" s="1226"/>
      <c r="BZ8" s="1226"/>
      <c r="CA8" s="1226"/>
      <c r="CB8" s="1226"/>
      <c r="CC8" s="1226"/>
      <c r="CD8" s="1226"/>
      <c r="CE8" s="1226"/>
      <c r="CF8" s="1226"/>
      <c r="CG8" s="1226"/>
      <c r="CH8" s="1226"/>
      <c r="CI8" s="1226"/>
      <c r="CJ8" s="1226"/>
      <c r="CK8" s="1226"/>
      <c r="CL8" s="1226"/>
      <c r="CM8" s="1226"/>
      <c r="CN8" s="1226"/>
      <c r="CO8" s="1226"/>
      <c r="CP8" s="1226"/>
      <c r="CQ8" s="1226"/>
      <c r="CR8" s="1226"/>
      <c r="CS8" s="1226"/>
      <c r="CT8" s="1226"/>
      <c r="CU8" s="1226"/>
      <c r="CV8" s="1226"/>
      <c r="CW8" s="1226"/>
      <c r="CX8" s="1226"/>
      <c r="CY8" s="1226"/>
      <c r="CZ8" s="1226"/>
      <c r="DA8" s="1226"/>
      <c r="DB8" s="1226"/>
      <c r="DC8" s="1226"/>
      <c r="DD8" s="1226"/>
      <c r="DE8" s="1226"/>
    </row>
    <row r="9" spans="1:109" s="195" customFormat="1" x14ac:dyDescent="0.15">
      <c r="A9" s="1226"/>
      <c r="B9" s="1226"/>
      <c r="C9" s="1226"/>
      <c r="D9" s="1226"/>
      <c r="E9" s="1226"/>
      <c r="F9" s="1226"/>
      <c r="G9" s="1226"/>
      <c r="H9" s="1226"/>
      <c r="I9" s="1226"/>
      <c r="J9" s="1226"/>
      <c r="K9" s="1226"/>
      <c r="L9" s="1226"/>
      <c r="M9" s="1226"/>
      <c r="N9" s="1226"/>
      <c r="O9" s="1226"/>
      <c r="P9" s="1226"/>
      <c r="Q9" s="1226"/>
      <c r="R9" s="1226"/>
      <c r="S9" s="1226"/>
      <c r="T9" s="1226"/>
      <c r="U9" s="1226"/>
      <c r="V9" s="1226"/>
      <c r="W9" s="1226"/>
      <c r="X9" s="1226"/>
      <c r="Y9" s="1226"/>
      <c r="Z9" s="1226"/>
      <c r="AA9" s="1226"/>
      <c r="AB9" s="1226"/>
      <c r="AC9" s="1226"/>
      <c r="AD9" s="1226"/>
      <c r="AE9" s="1226"/>
      <c r="AF9" s="1226"/>
      <c r="AG9" s="1226"/>
      <c r="AH9" s="1226"/>
      <c r="AI9" s="1226"/>
      <c r="AJ9" s="1226"/>
      <c r="AK9" s="1226"/>
      <c r="AL9" s="1226"/>
      <c r="AM9" s="1226"/>
      <c r="AN9" s="1226"/>
      <c r="AO9" s="1226"/>
      <c r="AP9" s="1226"/>
      <c r="AQ9" s="1226"/>
      <c r="AR9" s="1226"/>
      <c r="AS9" s="1226"/>
      <c r="AT9" s="1226"/>
      <c r="AU9" s="1226"/>
      <c r="AV9" s="1226"/>
      <c r="AW9" s="1226"/>
      <c r="AX9" s="1226"/>
      <c r="AY9" s="1226"/>
      <c r="AZ9" s="1226"/>
      <c r="BA9" s="1226"/>
      <c r="BB9" s="1226"/>
      <c r="BC9" s="1226"/>
      <c r="BD9" s="1226"/>
      <c r="BE9" s="1226"/>
      <c r="BF9" s="1226"/>
      <c r="BG9" s="1226"/>
      <c r="BH9" s="1226"/>
      <c r="BI9" s="1226"/>
      <c r="BJ9" s="1226"/>
      <c r="BK9" s="1226"/>
      <c r="BL9" s="1226"/>
      <c r="BM9" s="1226"/>
      <c r="BN9" s="1226"/>
      <c r="BO9" s="1226"/>
      <c r="BP9" s="1226"/>
      <c r="BQ9" s="1226"/>
      <c r="BR9" s="1226"/>
      <c r="BS9" s="1226"/>
      <c r="BT9" s="1226"/>
      <c r="BU9" s="1226"/>
      <c r="BV9" s="1226"/>
      <c r="BW9" s="1226"/>
      <c r="BX9" s="1226"/>
      <c r="BY9" s="1226"/>
      <c r="BZ9" s="1226"/>
      <c r="CA9" s="1226"/>
      <c r="CB9" s="1226"/>
      <c r="CC9" s="1226"/>
      <c r="CD9" s="1226"/>
      <c r="CE9" s="1226"/>
      <c r="CF9" s="1226"/>
      <c r="CG9" s="1226"/>
      <c r="CH9" s="1226"/>
      <c r="CI9" s="1226"/>
      <c r="CJ9" s="1226"/>
      <c r="CK9" s="1226"/>
      <c r="CL9" s="1226"/>
      <c r="CM9" s="1226"/>
      <c r="CN9" s="1226"/>
      <c r="CO9" s="1226"/>
      <c r="CP9" s="1226"/>
      <c r="CQ9" s="1226"/>
      <c r="CR9" s="1226"/>
      <c r="CS9" s="1226"/>
      <c r="CT9" s="1226"/>
      <c r="CU9" s="1226"/>
      <c r="CV9" s="1226"/>
      <c r="CW9" s="1226"/>
      <c r="CX9" s="1226"/>
      <c r="CY9" s="1226"/>
      <c r="CZ9" s="1226"/>
      <c r="DA9" s="1226"/>
      <c r="DB9" s="1226"/>
      <c r="DC9" s="1226"/>
      <c r="DD9" s="1226"/>
      <c r="DE9" s="1226"/>
    </row>
    <row r="10" spans="1:109" s="195" customFormat="1" x14ac:dyDescent="0.15">
      <c r="A10" s="1226"/>
      <c r="B10" s="1226"/>
      <c r="C10" s="1226"/>
      <c r="D10" s="1226"/>
      <c r="E10" s="1226"/>
      <c r="F10" s="1226"/>
      <c r="G10" s="1226"/>
      <c r="H10" s="1226"/>
      <c r="I10" s="1226"/>
      <c r="J10" s="1226"/>
      <c r="K10" s="1226"/>
      <c r="L10" s="1226"/>
      <c r="M10" s="1226"/>
      <c r="N10" s="1226"/>
      <c r="O10" s="1226"/>
      <c r="P10" s="1226"/>
      <c r="Q10" s="1226"/>
      <c r="R10" s="1226"/>
      <c r="S10" s="1226"/>
      <c r="T10" s="1226"/>
      <c r="U10" s="1226"/>
      <c r="V10" s="1226"/>
      <c r="W10" s="1226"/>
      <c r="X10" s="1226"/>
      <c r="Y10" s="1226"/>
      <c r="Z10" s="1226"/>
      <c r="AA10" s="1226"/>
      <c r="AB10" s="1226"/>
      <c r="AC10" s="1226"/>
      <c r="AD10" s="1226"/>
      <c r="AE10" s="1226"/>
      <c r="AF10" s="1226"/>
      <c r="AG10" s="1226"/>
      <c r="AH10" s="1226"/>
      <c r="AI10" s="1226"/>
      <c r="AJ10" s="1226"/>
      <c r="AK10" s="1226"/>
      <c r="AL10" s="1226"/>
      <c r="AM10" s="1226"/>
      <c r="AN10" s="1226"/>
      <c r="AO10" s="1226"/>
      <c r="AP10" s="1226"/>
      <c r="AQ10" s="1226"/>
      <c r="AR10" s="1226"/>
      <c r="AS10" s="1226"/>
      <c r="AT10" s="1226"/>
      <c r="AU10" s="1226"/>
      <c r="AV10" s="1226"/>
      <c r="AW10" s="1226"/>
      <c r="AX10" s="1226"/>
      <c r="AY10" s="1226"/>
      <c r="AZ10" s="1226"/>
      <c r="BA10" s="1226"/>
      <c r="BB10" s="1226"/>
      <c r="BC10" s="1226"/>
      <c r="BD10" s="1226"/>
      <c r="BE10" s="1226"/>
      <c r="BF10" s="1226"/>
      <c r="BG10" s="1226"/>
      <c r="BH10" s="1226"/>
      <c r="BI10" s="1226"/>
      <c r="BJ10" s="1226"/>
      <c r="BK10" s="1226"/>
      <c r="BL10" s="1226"/>
      <c r="BM10" s="1226"/>
      <c r="BN10" s="1226"/>
      <c r="BO10" s="1226"/>
      <c r="BP10" s="1226"/>
      <c r="BQ10" s="1226"/>
      <c r="BR10" s="1226"/>
      <c r="BS10" s="1226"/>
      <c r="BT10" s="1226"/>
      <c r="BU10" s="1226"/>
      <c r="BV10" s="1226"/>
      <c r="BW10" s="1226"/>
      <c r="BX10" s="1226"/>
      <c r="BY10" s="1226"/>
      <c r="BZ10" s="1226"/>
      <c r="CA10" s="1226"/>
      <c r="CB10" s="1226"/>
      <c r="CC10" s="1226"/>
      <c r="CD10" s="1226"/>
      <c r="CE10" s="1226"/>
      <c r="CF10" s="1226"/>
      <c r="CG10" s="1226"/>
      <c r="CH10" s="1226"/>
      <c r="CI10" s="1226"/>
      <c r="CJ10" s="1226"/>
      <c r="CK10" s="1226"/>
      <c r="CL10" s="1226"/>
      <c r="CM10" s="1226"/>
      <c r="CN10" s="1226"/>
      <c r="CO10" s="1226"/>
      <c r="CP10" s="1226"/>
      <c r="CQ10" s="1226"/>
      <c r="CR10" s="1226"/>
      <c r="CS10" s="1226"/>
      <c r="CT10" s="1226"/>
      <c r="CU10" s="1226"/>
      <c r="CV10" s="1226"/>
      <c r="CW10" s="1226"/>
      <c r="CX10" s="1226"/>
      <c r="CY10" s="1226"/>
      <c r="CZ10" s="1226"/>
      <c r="DA10" s="1226"/>
      <c r="DB10" s="1226"/>
      <c r="DC10" s="1226"/>
      <c r="DD10" s="1226"/>
      <c r="DE10" s="1226"/>
    </row>
    <row r="11" spans="1:109" s="195" customFormat="1" x14ac:dyDescent="0.15">
      <c r="A11" s="1226"/>
      <c r="B11" s="1226"/>
      <c r="C11" s="1226"/>
      <c r="D11" s="1226"/>
      <c r="E11" s="1226"/>
      <c r="F11" s="1226"/>
      <c r="G11" s="1226"/>
      <c r="H11" s="1226"/>
      <c r="I11" s="1226"/>
      <c r="J11" s="1226"/>
      <c r="K11" s="1226"/>
      <c r="L11" s="1226"/>
      <c r="M11" s="1226"/>
      <c r="N11" s="1226"/>
      <c r="O11" s="1226"/>
      <c r="P11" s="1226"/>
      <c r="Q11" s="1226"/>
      <c r="R11" s="1226"/>
      <c r="S11" s="1226"/>
      <c r="T11" s="1226"/>
      <c r="U11" s="1226"/>
      <c r="V11" s="1226"/>
      <c r="W11" s="1226"/>
      <c r="X11" s="1226"/>
      <c r="Y11" s="1226"/>
      <c r="Z11" s="1226"/>
      <c r="AA11" s="1226"/>
      <c r="AB11" s="1226"/>
      <c r="AC11" s="1226"/>
      <c r="AD11" s="1226"/>
      <c r="AE11" s="1226"/>
      <c r="AF11" s="1226"/>
      <c r="AG11" s="1226"/>
      <c r="AH11" s="1226"/>
      <c r="AI11" s="1226"/>
      <c r="AJ11" s="1226"/>
      <c r="AK11" s="1226"/>
      <c r="AL11" s="1226"/>
      <c r="AM11" s="1226"/>
      <c r="AN11" s="1226"/>
      <c r="AO11" s="1226"/>
      <c r="AP11" s="1226"/>
      <c r="AQ11" s="1226"/>
      <c r="AR11" s="1226"/>
      <c r="AS11" s="1226"/>
      <c r="AT11" s="1226"/>
      <c r="AU11" s="1226"/>
      <c r="AV11" s="1226"/>
      <c r="AW11" s="1226"/>
      <c r="AX11" s="1226"/>
      <c r="AY11" s="1226"/>
      <c r="AZ11" s="1226"/>
      <c r="BA11" s="1226"/>
      <c r="BB11" s="1226"/>
      <c r="BC11" s="1226"/>
      <c r="BD11" s="1226"/>
      <c r="BE11" s="1226"/>
      <c r="BF11" s="1226"/>
      <c r="BG11" s="1226"/>
      <c r="BH11" s="1226"/>
      <c r="BI11" s="1226"/>
      <c r="BJ11" s="1226"/>
      <c r="BK11" s="1226"/>
      <c r="BL11" s="1226"/>
      <c r="BM11" s="1226"/>
      <c r="BN11" s="1226"/>
      <c r="BO11" s="1226"/>
      <c r="BP11" s="1226"/>
      <c r="BQ11" s="1226"/>
      <c r="BR11" s="1226"/>
      <c r="BS11" s="1226"/>
      <c r="BT11" s="1226"/>
      <c r="BU11" s="1226"/>
      <c r="BV11" s="1226"/>
      <c r="BW11" s="1226"/>
      <c r="BX11" s="1226"/>
      <c r="BY11" s="1226"/>
      <c r="BZ11" s="1226"/>
      <c r="CA11" s="1226"/>
      <c r="CB11" s="1226"/>
      <c r="CC11" s="1226"/>
      <c r="CD11" s="1226"/>
      <c r="CE11" s="1226"/>
      <c r="CF11" s="1226"/>
      <c r="CG11" s="1226"/>
      <c r="CH11" s="1226"/>
      <c r="CI11" s="1226"/>
      <c r="CJ11" s="1226"/>
      <c r="CK11" s="1226"/>
      <c r="CL11" s="1226"/>
      <c r="CM11" s="1226"/>
      <c r="CN11" s="1226"/>
      <c r="CO11" s="1226"/>
      <c r="CP11" s="1226"/>
      <c r="CQ11" s="1226"/>
      <c r="CR11" s="1226"/>
      <c r="CS11" s="1226"/>
      <c r="CT11" s="1226"/>
      <c r="CU11" s="1226"/>
      <c r="CV11" s="1226"/>
      <c r="CW11" s="1226"/>
      <c r="CX11" s="1226"/>
      <c r="CY11" s="1226"/>
      <c r="CZ11" s="1226"/>
      <c r="DA11" s="1226"/>
      <c r="DB11" s="1226"/>
      <c r="DC11" s="1226"/>
      <c r="DD11" s="1226"/>
      <c r="DE11" s="1226"/>
    </row>
    <row r="12" spans="1:109" s="195" customFormat="1" x14ac:dyDescent="0.15">
      <c r="A12" s="1226"/>
      <c r="B12" s="1226"/>
      <c r="C12" s="1226"/>
      <c r="D12" s="1226"/>
      <c r="E12" s="1226"/>
      <c r="F12" s="1226"/>
      <c r="G12" s="1226"/>
      <c r="H12" s="1226"/>
      <c r="I12" s="1226"/>
      <c r="J12" s="1226"/>
      <c r="K12" s="1226"/>
      <c r="L12" s="1226"/>
      <c r="M12" s="1226"/>
      <c r="N12" s="1226"/>
      <c r="O12" s="1226"/>
      <c r="P12" s="1226"/>
      <c r="Q12" s="1226"/>
      <c r="R12" s="1226"/>
      <c r="S12" s="1226"/>
      <c r="T12" s="1226"/>
      <c r="U12" s="1226"/>
      <c r="V12" s="1226"/>
      <c r="W12" s="1226"/>
      <c r="X12" s="1226"/>
      <c r="Y12" s="1226"/>
      <c r="Z12" s="1226"/>
      <c r="AA12" s="1226"/>
      <c r="AB12" s="1226"/>
      <c r="AC12" s="1226"/>
      <c r="AD12" s="1226"/>
      <c r="AE12" s="1226"/>
      <c r="AF12" s="1226"/>
      <c r="AG12" s="1226"/>
      <c r="AH12" s="1226"/>
      <c r="AI12" s="1226"/>
      <c r="AJ12" s="1226"/>
      <c r="AK12" s="1226"/>
      <c r="AL12" s="1226"/>
      <c r="AM12" s="1226"/>
      <c r="AN12" s="1226"/>
      <c r="AO12" s="1226"/>
      <c r="AP12" s="1226"/>
      <c r="AQ12" s="1226"/>
      <c r="AR12" s="1226"/>
      <c r="AS12" s="1226"/>
      <c r="AT12" s="1226"/>
      <c r="AU12" s="1226"/>
      <c r="AV12" s="1226"/>
      <c r="AW12" s="1226"/>
      <c r="AX12" s="1226"/>
      <c r="AY12" s="1226"/>
      <c r="AZ12" s="1226"/>
      <c r="BA12" s="1226"/>
      <c r="BB12" s="1226"/>
      <c r="BC12" s="1226"/>
      <c r="BD12" s="1226"/>
      <c r="BE12" s="1226"/>
      <c r="BF12" s="1226"/>
      <c r="BG12" s="1226"/>
      <c r="BH12" s="1226"/>
      <c r="BI12" s="1226"/>
      <c r="BJ12" s="1226"/>
      <c r="BK12" s="1226"/>
      <c r="BL12" s="1226"/>
      <c r="BM12" s="1226"/>
      <c r="BN12" s="1226"/>
      <c r="BO12" s="1226"/>
      <c r="BP12" s="1226"/>
      <c r="BQ12" s="1226"/>
      <c r="BR12" s="1226"/>
      <c r="BS12" s="1226"/>
      <c r="BT12" s="1226"/>
      <c r="BU12" s="1226"/>
      <c r="BV12" s="1226"/>
      <c r="BW12" s="1226"/>
      <c r="BX12" s="1226"/>
      <c r="BY12" s="1226"/>
      <c r="BZ12" s="1226"/>
      <c r="CA12" s="1226"/>
      <c r="CB12" s="1226"/>
      <c r="CC12" s="1226"/>
      <c r="CD12" s="1226"/>
      <c r="CE12" s="1226"/>
      <c r="CF12" s="1226"/>
      <c r="CG12" s="1226"/>
      <c r="CH12" s="1226"/>
      <c r="CI12" s="1226"/>
      <c r="CJ12" s="1226"/>
      <c r="CK12" s="1226"/>
      <c r="CL12" s="1226"/>
      <c r="CM12" s="1226"/>
      <c r="CN12" s="1226"/>
      <c r="CO12" s="1226"/>
      <c r="CP12" s="1226"/>
      <c r="CQ12" s="1226"/>
      <c r="CR12" s="1226"/>
      <c r="CS12" s="1226"/>
      <c r="CT12" s="1226"/>
      <c r="CU12" s="1226"/>
      <c r="CV12" s="1226"/>
      <c r="CW12" s="1226"/>
      <c r="CX12" s="1226"/>
      <c r="CY12" s="1226"/>
      <c r="CZ12" s="1226"/>
      <c r="DA12" s="1226"/>
      <c r="DB12" s="1226"/>
      <c r="DC12" s="1226"/>
      <c r="DD12" s="1226"/>
      <c r="DE12" s="1226"/>
    </row>
    <row r="13" spans="1:109" s="195" customFormat="1" x14ac:dyDescent="0.15">
      <c r="A13" s="1226"/>
      <c r="B13" s="1226"/>
      <c r="C13" s="1226"/>
      <c r="D13" s="1226"/>
      <c r="E13" s="1226"/>
      <c r="F13" s="1226"/>
      <c r="G13" s="1226"/>
      <c r="H13" s="1226"/>
      <c r="I13" s="1226"/>
      <c r="J13" s="1226"/>
      <c r="K13" s="1226"/>
      <c r="L13" s="1226"/>
      <c r="M13" s="1226"/>
      <c r="N13" s="1226"/>
      <c r="O13" s="1226"/>
      <c r="P13" s="1226"/>
      <c r="Q13" s="1226"/>
      <c r="R13" s="1226"/>
      <c r="S13" s="1226"/>
      <c r="T13" s="1226"/>
      <c r="U13" s="1226"/>
      <c r="V13" s="1226"/>
      <c r="W13" s="1226"/>
      <c r="X13" s="1226"/>
      <c r="Y13" s="1226"/>
      <c r="Z13" s="1226"/>
      <c r="AA13" s="1226"/>
      <c r="AB13" s="1226"/>
      <c r="AC13" s="1226"/>
      <c r="AD13" s="1226"/>
      <c r="AE13" s="1226"/>
      <c r="AF13" s="1226"/>
      <c r="AG13" s="1226"/>
      <c r="AH13" s="1226"/>
      <c r="AI13" s="1226"/>
      <c r="AJ13" s="1226"/>
      <c r="AK13" s="1226"/>
      <c r="AL13" s="1226"/>
      <c r="AM13" s="1226"/>
      <c r="AN13" s="1226"/>
      <c r="AO13" s="1226"/>
      <c r="AP13" s="1226"/>
      <c r="AQ13" s="1226"/>
      <c r="AR13" s="1226"/>
      <c r="AS13" s="1226"/>
      <c r="AT13" s="1226"/>
      <c r="AU13" s="1226"/>
      <c r="AV13" s="1226"/>
      <c r="AW13" s="1226"/>
      <c r="AX13" s="1226"/>
      <c r="AY13" s="1226"/>
      <c r="AZ13" s="1226"/>
      <c r="BA13" s="1226"/>
      <c r="BB13" s="1226"/>
      <c r="BC13" s="1226"/>
      <c r="BD13" s="1226"/>
      <c r="BE13" s="1226"/>
      <c r="BF13" s="1226"/>
      <c r="BG13" s="1226"/>
      <c r="BH13" s="1226"/>
      <c r="BI13" s="1226"/>
      <c r="BJ13" s="1226"/>
      <c r="BK13" s="1226"/>
      <c r="BL13" s="1226"/>
      <c r="BM13" s="1226"/>
      <c r="BN13" s="1226"/>
      <c r="BO13" s="1226"/>
      <c r="BP13" s="1226"/>
      <c r="BQ13" s="1226"/>
      <c r="BR13" s="1226"/>
      <c r="BS13" s="1226"/>
      <c r="BT13" s="1226"/>
      <c r="BU13" s="1226"/>
      <c r="BV13" s="1226"/>
      <c r="BW13" s="1226"/>
      <c r="BX13" s="1226"/>
      <c r="BY13" s="1226"/>
      <c r="BZ13" s="1226"/>
      <c r="CA13" s="1226"/>
      <c r="CB13" s="1226"/>
      <c r="CC13" s="1226"/>
      <c r="CD13" s="1226"/>
      <c r="CE13" s="1226"/>
      <c r="CF13" s="1226"/>
      <c r="CG13" s="1226"/>
      <c r="CH13" s="1226"/>
      <c r="CI13" s="1226"/>
      <c r="CJ13" s="1226"/>
      <c r="CK13" s="1226"/>
      <c r="CL13" s="1226"/>
      <c r="CM13" s="1226"/>
      <c r="CN13" s="1226"/>
      <c r="CO13" s="1226"/>
      <c r="CP13" s="1226"/>
      <c r="CQ13" s="1226"/>
      <c r="CR13" s="1226"/>
      <c r="CS13" s="1226"/>
      <c r="CT13" s="1226"/>
      <c r="CU13" s="1226"/>
      <c r="CV13" s="1226"/>
      <c r="CW13" s="1226"/>
      <c r="CX13" s="1226"/>
      <c r="CY13" s="1226"/>
      <c r="CZ13" s="1226"/>
      <c r="DA13" s="1226"/>
      <c r="DB13" s="1226"/>
      <c r="DC13" s="1226"/>
      <c r="DD13" s="1226"/>
      <c r="DE13" s="1226"/>
    </row>
    <row r="14" spans="1:109" s="195" customFormat="1" x14ac:dyDescent="0.15">
      <c r="A14" s="1226"/>
      <c r="B14" s="1226"/>
      <c r="C14" s="1226"/>
      <c r="D14" s="1226"/>
      <c r="E14" s="1226"/>
      <c r="F14" s="1226"/>
      <c r="G14" s="1226"/>
      <c r="H14" s="1226"/>
      <c r="I14" s="1226"/>
      <c r="J14" s="1226"/>
      <c r="K14" s="1226"/>
      <c r="L14" s="1226"/>
      <c r="M14" s="1226"/>
      <c r="N14" s="1226"/>
      <c r="O14" s="1226"/>
      <c r="P14" s="1226"/>
      <c r="Q14" s="1226"/>
      <c r="R14" s="1226"/>
      <c r="S14" s="1226"/>
      <c r="T14" s="1226"/>
      <c r="U14" s="1226"/>
      <c r="V14" s="1226"/>
      <c r="W14" s="1226"/>
      <c r="X14" s="1226"/>
      <c r="Y14" s="1226"/>
      <c r="Z14" s="1226"/>
      <c r="AA14" s="1226"/>
      <c r="AB14" s="1226"/>
      <c r="AC14" s="1226"/>
      <c r="AD14" s="1226"/>
      <c r="AE14" s="1226"/>
      <c r="AF14" s="1226"/>
      <c r="AG14" s="1226"/>
      <c r="AH14" s="1226"/>
      <c r="AI14" s="1226"/>
      <c r="AJ14" s="1226"/>
      <c r="AK14" s="1226"/>
      <c r="AL14" s="1226"/>
      <c r="AM14" s="1226"/>
      <c r="AN14" s="1226"/>
      <c r="AO14" s="1226"/>
      <c r="AP14" s="1226"/>
      <c r="AQ14" s="1226"/>
      <c r="AR14" s="1226"/>
      <c r="AS14" s="1226"/>
      <c r="AT14" s="1226"/>
      <c r="AU14" s="1226"/>
      <c r="AV14" s="1226"/>
      <c r="AW14" s="1226"/>
      <c r="AX14" s="1226"/>
      <c r="AY14" s="1226"/>
      <c r="AZ14" s="1226"/>
      <c r="BA14" s="1226"/>
      <c r="BB14" s="1226"/>
      <c r="BC14" s="1226"/>
      <c r="BD14" s="1226"/>
      <c r="BE14" s="1226"/>
      <c r="BF14" s="1226"/>
      <c r="BG14" s="1226"/>
      <c r="BH14" s="1226"/>
      <c r="BI14" s="1226"/>
      <c r="BJ14" s="1226"/>
      <c r="BK14" s="1226"/>
      <c r="BL14" s="1226"/>
      <c r="BM14" s="1226"/>
      <c r="BN14" s="1226"/>
      <c r="BO14" s="1226"/>
      <c r="BP14" s="1226"/>
      <c r="BQ14" s="1226"/>
      <c r="BR14" s="1226"/>
      <c r="BS14" s="1226"/>
      <c r="BT14" s="1226"/>
      <c r="BU14" s="1226"/>
      <c r="BV14" s="1226"/>
      <c r="BW14" s="1226"/>
      <c r="BX14" s="1226"/>
      <c r="BY14" s="1226"/>
      <c r="BZ14" s="1226"/>
      <c r="CA14" s="1226"/>
      <c r="CB14" s="1226"/>
      <c r="CC14" s="1226"/>
      <c r="CD14" s="1226"/>
      <c r="CE14" s="1226"/>
      <c r="CF14" s="1226"/>
      <c r="CG14" s="1226"/>
      <c r="CH14" s="1226"/>
      <c r="CI14" s="1226"/>
      <c r="CJ14" s="1226"/>
      <c r="CK14" s="1226"/>
      <c r="CL14" s="1226"/>
      <c r="CM14" s="1226"/>
      <c r="CN14" s="1226"/>
      <c r="CO14" s="1226"/>
      <c r="CP14" s="1226"/>
      <c r="CQ14" s="1226"/>
      <c r="CR14" s="1226"/>
      <c r="CS14" s="1226"/>
      <c r="CT14" s="1226"/>
      <c r="CU14" s="1226"/>
      <c r="CV14" s="1226"/>
      <c r="CW14" s="1226"/>
      <c r="CX14" s="1226"/>
      <c r="CY14" s="1226"/>
      <c r="CZ14" s="1226"/>
      <c r="DA14" s="1226"/>
      <c r="DB14" s="1226"/>
      <c r="DC14" s="1226"/>
      <c r="DD14" s="1226"/>
      <c r="DE14" s="1226"/>
    </row>
    <row r="15" spans="1:109" s="195" customFormat="1" x14ac:dyDescent="0.15">
      <c r="A15" s="1225"/>
      <c r="B15" s="1226"/>
      <c r="C15" s="1226"/>
      <c r="D15" s="1226"/>
      <c r="E15" s="1226"/>
      <c r="F15" s="1226"/>
      <c r="G15" s="1226"/>
      <c r="H15" s="1226"/>
      <c r="I15" s="1226"/>
      <c r="J15" s="1226"/>
      <c r="K15" s="1226"/>
      <c r="L15" s="1226"/>
      <c r="M15" s="1226"/>
      <c r="N15" s="1226"/>
      <c r="O15" s="1226"/>
      <c r="P15" s="1226"/>
      <c r="Q15" s="1226"/>
      <c r="R15" s="1226"/>
      <c r="S15" s="1226"/>
      <c r="T15" s="1226"/>
      <c r="U15" s="1226"/>
      <c r="V15" s="1226"/>
      <c r="W15" s="1226"/>
      <c r="X15" s="1226"/>
      <c r="Y15" s="1226"/>
      <c r="Z15" s="1226"/>
      <c r="AA15" s="1226"/>
      <c r="AB15" s="1226"/>
      <c r="AC15" s="1226"/>
      <c r="AD15" s="1226"/>
      <c r="AE15" s="1226"/>
      <c r="AF15" s="1226"/>
      <c r="AG15" s="1226"/>
      <c r="AH15" s="1226"/>
      <c r="AI15" s="1226"/>
      <c r="AJ15" s="1226"/>
      <c r="AK15" s="1226"/>
      <c r="AL15" s="1226"/>
      <c r="AM15" s="1226"/>
      <c r="AN15" s="1226"/>
      <c r="AO15" s="1226"/>
      <c r="AP15" s="1226"/>
      <c r="AQ15" s="1226"/>
      <c r="AR15" s="1226"/>
      <c r="AS15" s="1226"/>
      <c r="AT15" s="1226"/>
      <c r="AU15" s="1226"/>
      <c r="AV15" s="1226"/>
      <c r="AW15" s="1226"/>
      <c r="AX15" s="1226"/>
      <c r="AY15" s="1226"/>
      <c r="AZ15" s="1226"/>
      <c r="BA15" s="1226"/>
      <c r="BB15" s="1226"/>
      <c r="BC15" s="1226"/>
      <c r="BD15" s="1226"/>
      <c r="BE15" s="1226"/>
      <c r="BF15" s="1226"/>
      <c r="BG15" s="1226"/>
      <c r="BH15" s="1226"/>
      <c r="BI15" s="1226"/>
      <c r="BJ15" s="1226"/>
      <c r="BK15" s="1226"/>
      <c r="BL15" s="1226"/>
      <c r="BM15" s="1226"/>
      <c r="BN15" s="1226"/>
      <c r="BO15" s="1226"/>
      <c r="BP15" s="1226"/>
      <c r="BQ15" s="1226"/>
      <c r="BR15" s="1226"/>
      <c r="BS15" s="1226"/>
      <c r="BT15" s="1226"/>
      <c r="BU15" s="1226"/>
      <c r="BV15" s="1226"/>
      <c r="BW15" s="1226"/>
      <c r="BX15" s="1226"/>
      <c r="BY15" s="1226"/>
      <c r="BZ15" s="1226"/>
      <c r="CA15" s="1226"/>
      <c r="CB15" s="1226"/>
      <c r="CC15" s="1226"/>
      <c r="CD15" s="1226"/>
      <c r="CE15" s="1226"/>
      <c r="CF15" s="1226"/>
      <c r="CG15" s="1226"/>
      <c r="CH15" s="1226"/>
      <c r="CI15" s="1226"/>
      <c r="CJ15" s="1226"/>
      <c r="CK15" s="1226"/>
      <c r="CL15" s="1226"/>
      <c r="CM15" s="1226"/>
      <c r="CN15" s="1226"/>
      <c r="CO15" s="1226"/>
      <c r="CP15" s="1226"/>
      <c r="CQ15" s="1226"/>
      <c r="CR15" s="1226"/>
      <c r="CS15" s="1226"/>
      <c r="CT15" s="1226"/>
      <c r="CU15" s="1226"/>
      <c r="CV15" s="1226"/>
      <c r="CW15" s="1226"/>
      <c r="CX15" s="1226"/>
      <c r="CY15" s="1226"/>
      <c r="CZ15" s="1226"/>
      <c r="DA15" s="1226"/>
      <c r="DB15" s="1226"/>
      <c r="DC15" s="1226"/>
      <c r="DD15" s="1226"/>
      <c r="DE15" s="1226"/>
    </row>
    <row r="16" spans="1:109" s="195" customFormat="1" x14ac:dyDescent="0.15">
      <c r="A16" s="1225"/>
      <c r="B16" s="1226"/>
      <c r="C16" s="1226"/>
      <c r="D16" s="1226"/>
      <c r="E16" s="1226"/>
      <c r="F16" s="1226"/>
      <c r="G16" s="1226"/>
      <c r="H16" s="1226"/>
      <c r="I16" s="1226"/>
      <c r="J16" s="1226"/>
      <c r="K16" s="1226"/>
      <c r="L16" s="1226"/>
      <c r="M16" s="1226"/>
      <c r="N16" s="1226"/>
      <c r="O16" s="1226"/>
      <c r="P16" s="1226"/>
      <c r="Q16" s="1226"/>
      <c r="R16" s="1226"/>
      <c r="S16" s="1226"/>
      <c r="T16" s="1226"/>
      <c r="U16" s="1226"/>
      <c r="V16" s="1226"/>
      <c r="W16" s="1226"/>
      <c r="X16" s="1226"/>
      <c r="Y16" s="1226"/>
      <c r="Z16" s="1226"/>
      <c r="AA16" s="1226"/>
      <c r="AB16" s="1226"/>
      <c r="AC16" s="1226"/>
      <c r="AD16" s="1226"/>
      <c r="AE16" s="1226"/>
      <c r="AF16" s="1226"/>
      <c r="AG16" s="1226"/>
      <c r="AH16" s="1226"/>
      <c r="AI16" s="1226"/>
      <c r="AJ16" s="1226"/>
      <c r="AK16" s="1226"/>
      <c r="AL16" s="1226"/>
      <c r="AM16" s="1226"/>
      <c r="AN16" s="1226"/>
      <c r="AO16" s="1226"/>
      <c r="AP16" s="1226"/>
      <c r="AQ16" s="1226"/>
      <c r="AR16" s="1226"/>
      <c r="AS16" s="1226"/>
      <c r="AT16" s="1226"/>
      <c r="AU16" s="1226"/>
      <c r="AV16" s="1226"/>
      <c r="AW16" s="1226"/>
      <c r="AX16" s="1226"/>
      <c r="AY16" s="1226"/>
      <c r="AZ16" s="1226"/>
      <c r="BA16" s="1226"/>
      <c r="BB16" s="1226"/>
      <c r="BC16" s="1226"/>
      <c r="BD16" s="1226"/>
      <c r="BE16" s="1226"/>
      <c r="BF16" s="1226"/>
      <c r="BG16" s="1226"/>
      <c r="BH16" s="1226"/>
      <c r="BI16" s="1226"/>
      <c r="BJ16" s="1226"/>
      <c r="BK16" s="1226"/>
      <c r="BL16" s="1226"/>
      <c r="BM16" s="1226"/>
      <c r="BN16" s="1226"/>
      <c r="BO16" s="1226"/>
      <c r="BP16" s="1226"/>
      <c r="BQ16" s="1226"/>
      <c r="BR16" s="1226"/>
      <c r="BS16" s="1226"/>
      <c r="BT16" s="1226"/>
      <c r="BU16" s="1226"/>
      <c r="BV16" s="1226"/>
      <c r="BW16" s="1226"/>
      <c r="BX16" s="1226"/>
      <c r="BY16" s="1226"/>
      <c r="BZ16" s="1226"/>
      <c r="CA16" s="1226"/>
      <c r="CB16" s="1226"/>
      <c r="CC16" s="1226"/>
      <c r="CD16" s="1226"/>
      <c r="CE16" s="1226"/>
      <c r="CF16" s="1226"/>
      <c r="CG16" s="1226"/>
      <c r="CH16" s="1226"/>
      <c r="CI16" s="1226"/>
      <c r="CJ16" s="1226"/>
      <c r="CK16" s="1226"/>
      <c r="CL16" s="1226"/>
      <c r="CM16" s="1226"/>
      <c r="CN16" s="1226"/>
      <c r="CO16" s="1226"/>
      <c r="CP16" s="1226"/>
      <c r="CQ16" s="1226"/>
      <c r="CR16" s="1226"/>
      <c r="CS16" s="1226"/>
      <c r="CT16" s="1226"/>
      <c r="CU16" s="1226"/>
      <c r="CV16" s="1226"/>
      <c r="CW16" s="1226"/>
      <c r="CX16" s="1226"/>
      <c r="CY16" s="1226"/>
      <c r="CZ16" s="1226"/>
      <c r="DA16" s="1226"/>
      <c r="DB16" s="1226"/>
      <c r="DC16" s="1226"/>
      <c r="DD16" s="1226"/>
      <c r="DE16" s="1226"/>
    </row>
    <row r="17" spans="1:109" s="195" customFormat="1" x14ac:dyDescent="0.15">
      <c r="A17" s="1225"/>
      <c r="B17" s="1226"/>
      <c r="C17" s="1226"/>
      <c r="D17" s="1226"/>
      <c r="E17" s="1226"/>
      <c r="F17" s="1226"/>
      <c r="G17" s="1226"/>
      <c r="H17" s="1226"/>
      <c r="I17" s="1226"/>
      <c r="J17" s="1226"/>
      <c r="K17" s="1226"/>
      <c r="L17" s="1226"/>
      <c r="M17" s="1226"/>
      <c r="N17" s="1226"/>
      <c r="O17" s="1226"/>
      <c r="P17" s="1226"/>
      <c r="Q17" s="1226"/>
      <c r="R17" s="1226"/>
      <c r="S17" s="1226"/>
      <c r="T17" s="1226"/>
      <c r="U17" s="1226"/>
      <c r="V17" s="1226"/>
      <c r="W17" s="1226"/>
      <c r="X17" s="1226"/>
      <c r="Y17" s="1226"/>
      <c r="Z17" s="1226"/>
      <c r="AA17" s="1226"/>
      <c r="AB17" s="1226"/>
      <c r="AC17" s="1226"/>
      <c r="AD17" s="1226"/>
      <c r="AE17" s="1226"/>
      <c r="AF17" s="1226"/>
      <c r="AG17" s="1226"/>
      <c r="AH17" s="1226"/>
      <c r="AI17" s="1226"/>
      <c r="AJ17" s="1226"/>
      <c r="AK17" s="1226"/>
      <c r="AL17" s="1226"/>
      <c r="AM17" s="1226"/>
      <c r="AN17" s="1226"/>
      <c r="AO17" s="1226"/>
      <c r="AP17" s="1226"/>
      <c r="AQ17" s="1226"/>
      <c r="AR17" s="1226"/>
      <c r="AS17" s="1226"/>
      <c r="AT17" s="1226"/>
      <c r="AU17" s="1226"/>
      <c r="AV17" s="1226"/>
      <c r="AW17" s="1226"/>
      <c r="AX17" s="1226"/>
      <c r="AY17" s="1226"/>
      <c r="AZ17" s="1226"/>
      <c r="BA17" s="1226"/>
      <c r="BB17" s="1226"/>
      <c r="BC17" s="1226"/>
      <c r="BD17" s="1226"/>
      <c r="BE17" s="1226"/>
      <c r="BF17" s="1226"/>
      <c r="BG17" s="1226"/>
      <c r="BH17" s="1226"/>
      <c r="BI17" s="1226"/>
      <c r="BJ17" s="1226"/>
      <c r="BK17" s="1226"/>
      <c r="BL17" s="1226"/>
      <c r="BM17" s="1226"/>
      <c r="BN17" s="1226"/>
      <c r="BO17" s="1226"/>
      <c r="BP17" s="1226"/>
      <c r="BQ17" s="1226"/>
      <c r="BR17" s="1226"/>
      <c r="BS17" s="1226"/>
      <c r="BT17" s="1226"/>
      <c r="BU17" s="1226"/>
      <c r="BV17" s="1226"/>
      <c r="BW17" s="1226"/>
      <c r="BX17" s="1226"/>
      <c r="BY17" s="1226"/>
      <c r="BZ17" s="1226"/>
      <c r="CA17" s="1226"/>
      <c r="CB17" s="1226"/>
      <c r="CC17" s="1226"/>
      <c r="CD17" s="1226"/>
      <c r="CE17" s="1226"/>
      <c r="CF17" s="1226"/>
      <c r="CG17" s="1226"/>
      <c r="CH17" s="1226"/>
      <c r="CI17" s="1226"/>
      <c r="CJ17" s="1226"/>
      <c r="CK17" s="1226"/>
      <c r="CL17" s="1226"/>
      <c r="CM17" s="1226"/>
      <c r="CN17" s="1226"/>
      <c r="CO17" s="1226"/>
      <c r="CP17" s="1226"/>
      <c r="CQ17" s="1226"/>
      <c r="CR17" s="1226"/>
      <c r="CS17" s="1226"/>
      <c r="CT17" s="1226"/>
      <c r="CU17" s="1226"/>
      <c r="CV17" s="1226"/>
      <c r="CW17" s="1226"/>
      <c r="CX17" s="1226"/>
      <c r="CY17" s="1226"/>
      <c r="CZ17" s="1226"/>
      <c r="DA17" s="1226"/>
      <c r="DB17" s="1226"/>
      <c r="DC17" s="1226"/>
      <c r="DD17" s="1226"/>
      <c r="DE17" s="1226"/>
    </row>
    <row r="18" spans="1:109" s="195" customFormat="1" x14ac:dyDescent="0.15">
      <c r="A18" s="1225"/>
      <c r="B18" s="1226"/>
      <c r="C18" s="1226"/>
      <c r="D18" s="1226"/>
      <c r="E18" s="1226"/>
      <c r="F18" s="1226"/>
      <c r="G18" s="1226"/>
      <c r="H18" s="1226"/>
      <c r="I18" s="1226"/>
      <c r="J18" s="1226"/>
      <c r="K18" s="1226"/>
      <c r="L18" s="1226"/>
      <c r="M18" s="1226"/>
      <c r="N18" s="1226"/>
      <c r="O18" s="1226"/>
      <c r="P18" s="1226"/>
      <c r="Q18" s="1226"/>
      <c r="R18" s="1226"/>
      <c r="S18" s="1226"/>
      <c r="T18" s="1226"/>
      <c r="U18" s="1226"/>
      <c r="V18" s="1226"/>
      <c r="W18" s="1226"/>
      <c r="X18" s="1226"/>
      <c r="Y18" s="1226"/>
      <c r="Z18" s="1226"/>
      <c r="AA18" s="1226"/>
      <c r="AB18" s="1226"/>
      <c r="AC18" s="1226"/>
      <c r="AD18" s="1226"/>
      <c r="AE18" s="1226"/>
      <c r="AF18" s="1226"/>
      <c r="AG18" s="1226"/>
      <c r="AH18" s="1226"/>
      <c r="AI18" s="1226"/>
      <c r="AJ18" s="1226"/>
      <c r="AK18" s="1226"/>
      <c r="AL18" s="1226"/>
      <c r="AM18" s="1226"/>
      <c r="AN18" s="1226"/>
      <c r="AO18" s="1226"/>
      <c r="AP18" s="1226"/>
      <c r="AQ18" s="1226"/>
      <c r="AR18" s="1226"/>
      <c r="AS18" s="1226"/>
      <c r="AT18" s="1226"/>
      <c r="AU18" s="1226"/>
      <c r="AV18" s="1226"/>
      <c r="AW18" s="1226"/>
      <c r="AX18" s="1226"/>
      <c r="AY18" s="1226"/>
      <c r="AZ18" s="1226"/>
      <c r="BA18" s="1226"/>
      <c r="BB18" s="1226"/>
      <c r="BC18" s="1226"/>
      <c r="BD18" s="1226"/>
      <c r="BE18" s="1226"/>
      <c r="BF18" s="1226"/>
      <c r="BG18" s="1226"/>
      <c r="BH18" s="1226"/>
      <c r="BI18" s="1226"/>
      <c r="BJ18" s="1226"/>
      <c r="BK18" s="1226"/>
      <c r="BL18" s="1226"/>
      <c r="BM18" s="1226"/>
      <c r="BN18" s="1226"/>
      <c r="BO18" s="1226"/>
      <c r="BP18" s="1226"/>
      <c r="BQ18" s="1226"/>
      <c r="BR18" s="1226"/>
      <c r="BS18" s="1226"/>
      <c r="BT18" s="1226"/>
      <c r="BU18" s="1226"/>
      <c r="BV18" s="1226"/>
      <c r="BW18" s="1226"/>
      <c r="BX18" s="1226"/>
      <c r="BY18" s="1226"/>
      <c r="BZ18" s="1226"/>
      <c r="CA18" s="1226"/>
      <c r="CB18" s="1226"/>
      <c r="CC18" s="1226"/>
      <c r="CD18" s="1226"/>
      <c r="CE18" s="1226"/>
      <c r="CF18" s="1226"/>
      <c r="CG18" s="1226"/>
      <c r="CH18" s="1226"/>
      <c r="CI18" s="1226"/>
      <c r="CJ18" s="1226"/>
      <c r="CK18" s="1226"/>
      <c r="CL18" s="1226"/>
      <c r="CM18" s="1226"/>
      <c r="CN18" s="1226"/>
      <c r="CO18" s="1226"/>
      <c r="CP18" s="1226"/>
      <c r="CQ18" s="1226"/>
      <c r="CR18" s="1226"/>
      <c r="CS18" s="1226"/>
      <c r="CT18" s="1226"/>
      <c r="CU18" s="1226"/>
      <c r="CV18" s="1226"/>
      <c r="CW18" s="1226"/>
      <c r="CX18" s="1226"/>
      <c r="CY18" s="1226"/>
      <c r="CZ18" s="1226"/>
      <c r="DA18" s="1226"/>
      <c r="DB18" s="1226"/>
      <c r="DC18" s="1226"/>
      <c r="DD18" s="1226"/>
      <c r="DE18" s="1226"/>
    </row>
    <row r="19" spans="1:109" x14ac:dyDescent="0.15">
      <c r="DD19" s="1225"/>
      <c r="DE19" s="1225"/>
    </row>
    <row r="20" spans="1:109" x14ac:dyDescent="0.15">
      <c r="DD20" s="1225"/>
      <c r="DE20" s="1225"/>
    </row>
    <row r="21" spans="1:109" ht="17.25" customHeight="1" x14ac:dyDescent="0.15">
      <c r="B21" s="1227"/>
      <c r="C21" s="1228"/>
      <c r="D21" s="1228"/>
      <c r="E21" s="1228"/>
      <c r="F21" s="1228"/>
      <c r="G21" s="1228"/>
      <c r="H21" s="1228"/>
      <c r="I21" s="1228"/>
      <c r="J21" s="1228"/>
      <c r="K21" s="1228"/>
      <c r="L21" s="1228"/>
      <c r="M21" s="1228"/>
      <c r="N21" s="1229"/>
      <c r="O21" s="1228"/>
      <c r="P21" s="1228"/>
      <c r="Q21" s="1228"/>
      <c r="R21" s="1228"/>
      <c r="S21" s="1228"/>
      <c r="T21" s="1228"/>
      <c r="U21" s="1228"/>
      <c r="V21" s="1228"/>
      <c r="W21" s="1228"/>
      <c r="X21" s="1228"/>
      <c r="Y21" s="1228"/>
      <c r="Z21" s="1228"/>
      <c r="AA21" s="1228"/>
      <c r="AB21" s="1228"/>
      <c r="AC21" s="1228"/>
      <c r="AD21" s="1228"/>
      <c r="AE21" s="1228"/>
      <c r="AF21" s="1228"/>
      <c r="AG21" s="1228"/>
      <c r="AH21" s="1228"/>
      <c r="AI21" s="1228"/>
      <c r="AJ21" s="1228"/>
      <c r="AK21" s="1228"/>
      <c r="AL21" s="1228"/>
      <c r="AM21" s="1228"/>
      <c r="AN21" s="1228"/>
      <c r="AO21" s="1228"/>
      <c r="AP21" s="1228"/>
      <c r="AQ21" s="1228"/>
      <c r="AR21" s="1228"/>
      <c r="AS21" s="1228"/>
      <c r="AT21" s="1229"/>
      <c r="AU21" s="1228"/>
      <c r="AV21" s="1228"/>
      <c r="AW21" s="1228"/>
      <c r="AX21" s="1228"/>
      <c r="AY21" s="1228"/>
      <c r="AZ21" s="1228"/>
      <c r="BA21" s="1228"/>
      <c r="BB21" s="1228"/>
      <c r="BC21" s="1228"/>
      <c r="BD21" s="1228"/>
      <c r="BE21" s="1228"/>
      <c r="BF21" s="1229"/>
      <c r="BG21" s="1228"/>
      <c r="BH21" s="1228"/>
      <c r="BI21" s="1228"/>
      <c r="BJ21" s="1228"/>
      <c r="BK21" s="1228"/>
      <c r="BL21" s="1228"/>
      <c r="BM21" s="1228"/>
      <c r="BN21" s="1228"/>
      <c r="BO21" s="1228"/>
      <c r="BP21" s="1228"/>
      <c r="BQ21" s="1228"/>
      <c r="BR21" s="1229"/>
      <c r="BS21" s="1228"/>
      <c r="BT21" s="1228"/>
      <c r="BU21" s="1228"/>
      <c r="BV21" s="1228"/>
      <c r="BW21" s="1228"/>
      <c r="BX21" s="1228"/>
      <c r="BY21" s="1228"/>
      <c r="BZ21" s="1228"/>
      <c r="CA21" s="1228"/>
      <c r="CB21" s="1228"/>
      <c r="CC21" s="1228"/>
      <c r="CD21" s="1229"/>
      <c r="CE21" s="1228"/>
      <c r="CF21" s="1228"/>
      <c r="CG21" s="1228"/>
      <c r="CH21" s="1228"/>
      <c r="CI21" s="1228"/>
      <c r="CJ21" s="1228"/>
      <c r="CK21" s="1228"/>
      <c r="CL21" s="1228"/>
      <c r="CM21" s="1228"/>
      <c r="CN21" s="1228"/>
      <c r="CO21" s="1228"/>
      <c r="CP21" s="1229"/>
      <c r="CQ21" s="1228"/>
      <c r="CR21" s="1228"/>
      <c r="CS21" s="1228"/>
      <c r="CT21" s="1228"/>
      <c r="CU21" s="1228"/>
      <c r="CV21" s="1228"/>
      <c r="CW21" s="1228"/>
      <c r="CX21" s="1228"/>
      <c r="CY21" s="1228"/>
      <c r="CZ21" s="1228"/>
      <c r="DA21" s="1228"/>
      <c r="DB21" s="1229"/>
      <c r="DC21" s="1228"/>
      <c r="DD21" s="1230"/>
      <c r="DE21" s="1225"/>
    </row>
    <row r="22" spans="1:109" ht="17.25" customHeight="1" x14ac:dyDescent="0.15">
      <c r="B22" s="1231"/>
    </row>
    <row r="23" spans="1:109" x14ac:dyDescent="0.15">
      <c r="B23" s="1231"/>
    </row>
    <row r="24" spans="1:109" x14ac:dyDescent="0.15">
      <c r="B24" s="1231"/>
    </row>
    <row r="25" spans="1:109" x14ac:dyDescent="0.15">
      <c r="B25" s="1231"/>
    </row>
    <row r="26" spans="1:109" x14ac:dyDescent="0.15">
      <c r="B26" s="1231"/>
    </row>
    <row r="27" spans="1:109" x14ac:dyDescent="0.15">
      <c r="B27" s="1231"/>
    </row>
    <row r="28" spans="1:109" x14ac:dyDescent="0.15">
      <c r="B28" s="1231"/>
    </row>
    <row r="29" spans="1:109" x14ac:dyDescent="0.15">
      <c r="B29" s="1231"/>
    </row>
    <row r="30" spans="1:109" x14ac:dyDescent="0.15">
      <c r="B30" s="1231"/>
    </row>
    <row r="31" spans="1:109" x14ac:dyDescent="0.15">
      <c r="B31" s="1231"/>
    </row>
    <row r="32" spans="1:109" x14ac:dyDescent="0.15">
      <c r="B32" s="1231"/>
    </row>
    <row r="33" spans="2:109" x14ac:dyDescent="0.15">
      <c r="B33" s="1231"/>
    </row>
    <row r="34" spans="2:109" x14ac:dyDescent="0.15">
      <c r="B34" s="1231"/>
    </row>
    <row r="35" spans="2:109" x14ac:dyDescent="0.15">
      <c r="B35" s="1231"/>
    </row>
    <row r="36" spans="2:109" x14ac:dyDescent="0.15">
      <c r="B36" s="1231"/>
    </row>
    <row r="37" spans="2:109" x14ac:dyDescent="0.15">
      <c r="B37" s="1231"/>
    </row>
    <row r="38" spans="2:109" x14ac:dyDescent="0.15">
      <c r="B38" s="1231"/>
    </row>
    <row r="39" spans="2:109" x14ac:dyDescent="0.15">
      <c r="B39" s="1233"/>
      <c r="C39" s="1234"/>
      <c r="D39" s="1234"/>
      <c r="E39" s="1234"/>
      <c r="F39" s="1234"/>
      <c r="G39" s="1234"/>
      <c r="H39" s="1234"/>
      <c r="I39" s="1234"/>
      <c r="J39" s="1234"/>
      <c r="K39" s="1234"/>
      <c r="L39" s="1234"/>
      <c r="M39" s="1234"/>
      <c r="N39" s="1234"/>
      <c r="O39" s="1234"/>
      <c r="P39" s="1234"/>
      <c r="Q39" s="1234"/>
      <c r="R39" s="1234"/>
      <c r="S39" s="1234"/>
      <c r="T39" s="1234"/>
      <c r="U39" s="1234"/>
      <c r="V39" s="1234"/>
      <c r="W39" s="1234"/>
      <c r="X39" s="1234"/>
      <c r="Y39" s="1234"/>
      <c r="Z39" s="1234"/>
      <c r="AA39" s="1234"/>
      <c r="AB39" s="1234"/>
      <c r="AC39" s="1234"/>
      <c r="AD39" s="1234"/>
      <c r="AE39" s="1234"/>
      <c r="AF39" s="1234"/>
      <c r="AG39" s="1234"/>
      <c r="AH39" s="1234"/>
      <c r="AI39" s="1234"/>
      <c r="AJ39" s="1234"/>
      <c r="AK39" s="1234"/>
      <c r="AL39" s="1234"/>
      <c r="AM39" s="1234"/>
      <c r="AN39" s="1234"/>
      <c r="AO39" s="1234"/>
      <c r="AP39" s="1234"/>
      <c r="AQ39" s="1234"/>
      <c r="AR39" s="1234"/>
      <c r="AS39" s="1234"/>
      <c r="AT39" s="1234"/>
      <c r="AU39" s="1234"/>
      <c r="AV39" s="1234"/>
      <c r="AW39" s="1234"/>
      <c r="AX39" s="1234"/>
      <c r="AY39" s="1234"/>
      <c r="AZ39" s="1234"/>
      <c r="BA39" s="1234"/>
      <c r="BB39" s="1234"/>
      <c r="BC39" s="1234"/>
      <c r="BD39" s="1234"/>
      <c r="BE39" s="1234"/>
      <c r="BF39" s="1234"/>
      <c r="BG39" s="1234"/>
      <c r="BH39" s="1234"/>
      <c r="BI39" s="1234"/>
      <c r="BJ39" s="1234"/>
      <c r="BK39" s="1234"/>
      <c r="BL39" s="1234"/>
      <c r="BM39" s="1234"/>
      <c r="BN39" s="1234"/>
      <c r="BO39" s="1234"/>
      <c r="BP39" s="1234"/>
      <c r="BQ39" s="1234"/>
      <c r="BR39" s="1234"/>
      <c r="BS39" s="1234"/>
      <c r="BT39" s="1234"/>
      <c r="BU39" s="1234"/>
      <c r="BV39" s="1234"/>
      <c r="BW39" s="1234"/>
      <c r="BX39" s="1234"/>
      <c r="BY39" s="1234"/>
      <c r="BZ39" s="1234"/>
      <c r="CA39" s="1234"/>
      <c r="CB39" s="1234"/>
      <c r="CC39" s="1234"/>
      <c r="CD39" s="1234"/>
      <c r="CE39" s="1234"/>
      <c r="CF39" s="1234"/>
      <c r="CG39" s="1234"/>
      <c r="CH39" s="1234"/>
      <c r="CI39" s="1234"/>
      <c r="CJ39" s="1234"/>
      <c r="CK39" s="1234"/>
      <c r="CL39" s="1234"/>
      <c r="CM39" s="1234"/>
      <c r="CN39" s="1234"/>
      <c r="CO39" s="1234"/>
      <c r="CP39" s="1234"/>
      <c r="CQ39" s="1234"/>
      <c r="CR39" s="1234"/>
      <c r="CS39" s="1234"/>
      <c r="CT39" s="1234"/>
      <c r="CU39" s="1234"/>
      <c r="CV39" s="1234"/>
      <c r="CW39" s="1234"/>
      <c r="CX39" s="1234"/>
      <c r="CY39" s="1234"/>
      <c r="CZ39" s="1234"/>
      <c r="DA39" s="1234"/>
      <c r="DB39" s="1234"/>
      <c r="DC39" s="1234"/>
      <c r="DD39" s="1235"/>
    </row>
    <row r="40" spans="2:109" x14ac:dyDescent="0.15">
      <c r="B40" s="1236"/>
      <c r="DD40" s="1236"/>
      <c r="DE40" s="1225"/>
    </row>
    <row r="41" spans="2:109" ht="17.25" x14ac:dyDescent="0.15">
      <c r="B41" s="1237" t="s">
        <v>592</v>
      </c>
      <c r="C41" s="1228"/>
      <c r="D41" s="1228"/>
      <c r="E41" s="1228"/>
      <c r="F41" s="1228"/>
      <c r="G41" s="1228"/>
      <c r="H41" s="1228"/>
      <c r="I41" s="1228"/>
      <c r="J41" s="1228"/>
      <c r="K41" s="1228"/>
      <c r="L41" s="1228"/>
      <c r="M41" s="1228"/>
      <c r="N41" s="1228"/>
      <c r="O41" s="1228"/>
      <c r="P41" s="1228"/>
      <c r="Q41" s="1228"/>
      <c r="R41" s="1228"/>
      <c r="S41" s="1228"/>
      <c r="T41" s="1228"/>
      <c r="U41" s="1228"/>
      <c r="V41" s="1228"/>
      <c r="W41" s="1228"/>
      <c r="X41" s="1228"/>
      <c r="Y41" s="1228"/>
      <c r="Z41" s="1228"/>
      <c r="AA41" s="1228"/>
      <c r="AB41" s="1228"/>
      <c r="AC41" s="1228"/>
      <c r="AD41" s="1228"/>
      <c r="AE41" s="1228"/>
      <c r="AF41" s="1228"/>
      <c r="AG41" s="1228"/>
      <c r="AH41" s="1228"/>
      <c r="AI41" s="1228"/>
      <c r="AJ41" s="1228"/>
      <c r="AK41" s="1228"/>
      <c r="AL41" s="1228"/>
      <c r="AM41" s="1228"/>
      <c r="AN41" s="1228"/>
      <c r="AO41" s="1228"/>
      <c r="AP41" s="1228"/>
      <c r="AQ41" s="1228"/>
      <c r="AR41" s="1228"/>
      <c r="AS41" s="1228"/>
      <c r="AT41" s="1228"/>
      <c r="AU41" s="1228"/>
      <c r="AV41" s="1228"/>
      <c r="AW41" s="1228"/>
      <c r="AX41" s="1228"/>
      <c r="AY41" s="1228"/>
      <c r="AZ41" s="1228"/>
      <c r="BA41" s="1228"/>
      <c r="BB41" s="1228"/>
      <c r="BC41" s="1228"/>
      <c r="BD41" s="1228"/>
      <c r="BE41" s="1228"/>
      <c r="BF41" s="1228"/>
      <c r="BG41" s="1228"/>
      <c r="BH41" s="1228"/>
      <c r="BI41" s="1228"/>
      <c r="BJ41" s="1228"/>
      <c r="BK41" s="1228"/>
      <c r="BL41" s="1228"/>
      <c r="BM41" s="1228"/>
      <c r="BN41" s="1228"/>
      <c r="BO41" s="1228"/>
      <c r="BP41" s="1228"/>
      <c r="BQ41" s="1228"/>
      <c r="BR41" s="1228"/>
      <c r="BS41" s="1228"/>
      <c r="BT41" s="1228"/>
      <c r="BU41" s="1228"/>
      <c r="BV41" s="1228"/>
      <c r="BW41" s="1228"/>
      <c r="BX41" s="1228"/>
      <c r="BY41" s="1228"/>
      <c r="BZ41" s="1228"/>
      <c r="CA41" s="1228"/>
      <c r="CB41" s="1228"/>
      <c r="CC41" s="1228"/>
      <c r="CD41" s="1228"/>
      <c r="CE41" s="1228"/>
      <c r="CF41" s="1228"/>
      <c r="CG41" s="1228"/>
      <c r="CH41" s="1228"/>
      <c r="CI41" s="1228"/>
      <c r="CJ41" s="1228"/>
      <c r="CK41" s="1228"/>
      <c r="CL41" s="1228"/>
      <c r="CM41" s="1228"/>
      <c r="CN41" s="1228"/>
      <c r="CO41" s="1228"/>
      <c r="CP41" s="1228"/>
      <c r="CQ41" s="1228"/>
      <c r="CR41" s="1228"/>
      <c r="CS41" s="1228"/>
      <c r="CT41" s="1228"/>
      <c r="CU41" s="1228"/>
      <c r="CV41" s="1228"/>
      <c r="CW41" s="1228"/>
      <c r="CX41" s="1228"/>
      <c r="CY41" s="1228"/>
      <c r="CZ41" s="1228"/>
      <c r="DA41" s="1228"/>
      <c r="DB41" s="1228"/>
      <c r="DC41" s="1228"/>
      <c r="DD41" s="1230"/>
    </row>
    <row r="42" spans="2:109" x14ac:dyDescent="0.15">
      <c r="B42" s="1231"/>
      <c r="G42" s="1238"/>
      <c r="I42" s="1239"/>
      <c r="J42" s="1239"/>
      <c r="K42" s="1239"/>
      <c r="AM42" s="1238"/>
      <c r="AN42" s="1238" t="s">
        <v>593</v>
      </c>
      <c r="AP42" s="1239"/>
      <c r="AQ42" s="1239"/>
      <c r="AR42" s="1239"/>
      <c r="AY42" s="1238"/>
      <c r="BA42" s="1239"/>
      <c r="BB42" s="1239"/>
      <c r="BC42" s="1239"/>
      <c r="BK42" s="1238"/>
      <c r="BM42" s="1239"/>
      <c r="BN42" s="1239"/>
      <c r="BO42" s="1239"/>
      <c r="BW42" s="1238"/>
      <c r="BY42" s="1239"/>
      <c r="BZ42" s="1239"/>
      <c r="CA42" s="1239"/>
      <c r="CI42" s="1238"/>
      <c r="CK42" s="1239"/>
      <c r="CL42" s="1239"/>
      <c r="CM42" s="1239"/>
      <c r="CU42" s="1238"/>
      <c r="CW42" s="1239"/>
      <c r="CX42" s="1239"/>
      <c r="CY42" s="1239"/>
    </row>
    <row r="43" spans="2:109" ht="13.5" customHeight="1" x14ac:dyDescent="0.15">
      <c r="B43" s="1231"/>
      <c r="AN43" s="1240" t="s">
        <v>594</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1231"/>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1231"/>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1231"/>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1231"/>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1231"/>
      <c r="H48" s="1249"/>
      <c r="I48" s="1249"/>
      <c r="J48" s="1249"/>
      <c r="AN48" s="1249"/>
      <c r="AO48" s="1249"/>
      <c r="AP48" s="1249"/>
      <c r="AZ48" s="1249"/>
      <c r="BA48" s="1249"/>
      <c r="BB48" s="1249"/>
      <c r="BL48" s="1249"/>
      <c r="BM48" s="1249"/>
      <c r="BN48" s="1249"/>
      <c r="BX48" s="1249"/>
      <c r="BY48" s="1249"/>
      <c r="BZ48" s="1249"/>
      <c r="CJ48" s="1249"/>
      <c r="CK48" s="1249"/>
      <c r="CL48" s="1249"/>
      <c r="CV48" s="1249"/>
      <c r="CW48" s="1249"/>
      <c r="CX48" s="1249"/>
    </row>
    <row r="49" spans="1:109" x14ac:dyDescent="0.15">
      <c r="B49" s="1231"/>
      <c r="AN49" s="1225" t="s">
        <v>595</v>
      </c>
    </row>
    <row r="50" spans="1:109" x14ac:dyDescent="0.15">
      <c r="B50" s="1231"/>
      <c r="G50" s="1250"/>
      <c r="H50" s="1250"/>
      <c r="I50" s="1250"/>
      <c r="J50" s="1250"/>
      <c r="K50" s="1251"/>
      <c r="L50" s="1251"/>
      <c r="M50" s="1252"/>
      <c r="N50" s="1252"/>
      <c r="AN50" s="1253"/>
      <c r="AO50" s="1254"/>
      <c r="AP50" s="1254"/>
      <c r="AQ50" s="1254"/>
      <c r="AR50" s="1254"/>
      <c r="AS50" s="1254"/>
      <c r="AT50" s="1254"/>
      <c r="AU50" s="1254"/>
      <c r="AV50" s="1254"/>
      <c r="AW50" s="1254"/>
      <c r="AX50" s="1254"/>
      <c r="AY50" s="1254"/>
      <c r="AZ50" s="1254"/>
      <c r="BA50" s="1254"/>
      <c r="BB50" s="1254"/>
      <c r="BC50" s="1254"/>
      <c r="BD50" s="1254"/>
      <c r="BE50" s="1254"/>
      <c r="BF50" s="1254"/>
      <c r="BG50" s="1254"/>
      <c r="BH50" s="1254"/>
      <c r="BI50" s="1254"/>
      <c r="BJ50" s="1254"/>
      <c r="BK50" s="1254"/>
      <c r="BL50" s="1254"/>
      <c r="BM50" s="1254"/>
      <c r="BN50" s="1254"/>
      <c r="BO50" s="1255"/>
      <c r="BP50" s="1256" t="s">
        <v>437</v>
      </c>
      <c r="BQ50" s="1256"/>
      <c r="BR50" s="1256"/>
      <c r="BS50" s="1256"/>
      <c r="BT50" s="1256"/>
      <c r="BU50" s="1256"/>
      <c r="BV50" s="1256"/>
      <c r="BW50" s="1256"/>
      <c r="BX50" s="1256" t="s">
        <v>438</v>
      </c>
      <c r="BY50" s="1256"/>
      <c r="BZ50" s="1256"/>
      <c r="CA50" s="1256"/>
      <c r="CB50" s="1256"/>
      <c r="CC50" s="1256"/>
      <c r="CD50" s="1256"/>
      <c r="CE50" s="1256"/>
      <c r="CF50" s="1256" t="s">
        <v>439</v>
      </c>
      <c r="CG50" s="1256"/>
      <c r="CH50" s="1256"/>
      <c r="CI50" s="1256"/>
      <c r="CJ50" s="1256"/>
      <c r="CK50" s="1256"/>
      <c r="CL50" s="1256"/>
      <c r="CM50" s="1256"/>
      <c r="CN50" s="1256" t="s">
        <v>440</v>
      </c>
      <c r="CO50" s="1256"/>
      <c r="CP50" s="1256"/>
      <c r="CQ50" s="1256"/>
      <c r="CR50" s="1256"/>
      <c r="CS50" s="1256"/>
      <c r="CT50" s="1256"/>
      <c r="CU50" s="1256"/>
      <c r="CV50" s="1256" t="s">
        <v>441</v>
      </c>
      <c r="CW50" s="1256"/>
      <c r="CX50" s="1256"/>
      <c r="CY50" s="1256"/>
      <c r="CZ50" s="1256"/>
      <c r="DA50" s="1256"/>
      <c r="DB50" s="1256"/>
      <c r="DC50" s="1256"/>
    </row>
    <row r="51" spans="1:109" ht="13.5" customHeight="1" x14ac:dyDescent="0.15">
      <c r="B51" s="1231"/>
      <c r="G51" s="1257"/>
      <c r="H51" s="1257"/>
      <c r="I51" s="1258"/>
      <c r="J51" s="1258"/>
      <c r="K51" s="1259"/>
      <c r="L51" s="1259"/>
      <c r="M51" s="1259"/>
      <c r="N51" s="1259"/>
      <c r="AM51" s="1249"/>
      <c r="AN51" s="1260" t="s">
        <v>596</v>
      </c>
      <c r="AO51" s="1260"/>
      <c r="AP51" s="1260"/>
      <c r="AQ51" s="1260"/>
      <c r="AR51" s="1260"/>
      <c r="AS51" s="1260"/>
      <c r="AT51" s="1260"/>
      <c r="AU51" s="1260"/>
      <c r="AV51" s="1260"/>
      <c r="AW51" s="1260"/>
      <c r="AX51" s="1260"/>
      <c r="AY51" s="1260"/>
      <c r="AZ51" s="1260"/>
      <c r="BA51" s="1260"/>
      <c r="BB51" s="1260" t="s">
        <v>597</v>
      </c>
      <c r="BC51" s="1260"/>
      <c r="BD51" s="1260"/>
      <c r="BE51" s="1260"/>
      <c r="BF51" s="1260"/>
      <c r="BG51" s="1260"/>
      <c r="BH51" s="1260"/>
      <c r="BI51" s="1260"/>
      <c r="BJ51" s="1260"/>
      <c r="BK51" s="1260"/>
      <c r="BL51" s="1260"/>
      <c r="BM51" s="1260"/>
      <c r="BN51" s="1260"/>
      <c r="BO51" s="1260"/>
      <c r="BP51" s="1261">
        <v>44.2</v>
      </c>
      <c r="BQ51" s="1261"/>
      <c r="BR51" s="1261"/>
      <c r="BS51" s="1261"/>
      <c r="BT51" s="1261"/>
      <c r="BU51" s="1261"/>
      <c r="BV51" s="1261"/>
      <c r="BW51" s="1261"/>
      <c r="BX51" s="1261">
        <v>35.5</v>
      </c>
      <c r="BY51" s="1261"/>
      <c r="BZ51" s="1261"/>
      <c r="CA51" s="1261"/>
      <c r="CB51" s="1261"/>
      <c r="CC51" s="1261"/>
      <c r="CD51" s="1261"/>
      <c r="CE51" s="1261"/>
      <c r="CF51" s="1261">
        <v>20.3</v>
      </c>
      <c r="CG51" s="1261"/>
      <c r="CH51" s="1261"/>
      <c r="CI51" s="1261"/>
      <c r="CJ51" s="1261"/>
      <c r="CK51" s="1261"/>
      <c r="CL51" s="1261"/>
      <c r="CM51" s="1261"/>
      <c r="CN51" s="1261">
        <v>9.1999999999999993</v>
      </c>
      <c r="CO51" s="1261"/>
      <c r="CP51" s="1261"/>
      <c r="CQ51" s="1261"/>
      <c r="CR51" s="1261"/>
      <c r="CS51" s="1261"/>
      <c r="CT51" s="1261"/>
      <c r="CU51" s="1261"/>
      <c r="CV51" s="1261">
        <v>0.7</v>
      </c>
      <c r="CW51" s="1261"/>
      <c r="CX51" s="1261"/>
      <c r="CY51" s="1261"/>
      <c r="CZ51" s="1261"/>
      <c r="DA51" s="1261"/>
      <c r="DB51" s="1261"/>
      <c r="DC51" s="1261"/>
    </row>
    <row r="52" spans="1:109" x14ac:dyDescent="0.15">
      <c r="B52" s="1231"/>
      <c r="G52" s="1257"/>
      <c r="H52" s="1257"/>
      <c r="I52" s="1258"/>
      <c r="J52" s="1258"/>
      <c r="K52" s="1259"/>
      <c r="L52" s="1259"/>
      <c r="M52" s="1259"/>
      <c r="N52" s="1259"/>
      <c r="AM52" s="1249"/>
      <c r="AN52" s="1260"/>
      <c r="AO52" s="1260"/>
      <c r="AP52" s="1260"/>
      <c r="AQ52" s="1260"/>
      <c r="AR52" s="1260"/>
      <c r="AS52" s="1260"/>
      <c r="AT52" s="1260"/>
      <c r="AU52" s="1260"/>
      <c r="AV52" s="1260"/>
      <c r="AW52" s="1260"/>
      <c r="AX52" s="1260"/>
      <c r="AY52" s="1260"/>
      <c r="AZ52" s="1260"/>
      <c r="BA52" s="1260"/>
      <c r="BB52" s="1260"/>
      <c r="BC52" s="1260"/>
      <c r="BD52" s="1260"/>
      <c r="BE52" s="1260"/>
      <c r="BF52" s="1260"/>
      <c r="BG52" s="1260"/>
      <c r="BH52" s="1260"/>
      <c r="BI52" s="1260"/>
      <c r="BJ52" s="1260"/>
      <c r="BK52" s="1260"/>
      <c r="BL52" s="1260"/>
      <c r="BM52" s="1260"/>
      <c r="BN52" s="1260"/>
      <c r="BO52" s="1260"/>
      <c r="BP52" s="1261"/>
      <c r="BQ52" s="1261"/>
      <c r="BR52" s="1261"/>
      <c r="BS52" s="1261"/>
      <c r="BT52" s="1261"/>
      <c r="BU52" s="1261"/>
      <c r="BV52" s="1261"/>
      <c r="BW52" s="1261"/>
      <c r="BX52" s="1261"/>
      <c r="BY52" s="1261"/>
      <c r="BZ52" s="1261"/>
      <c r="CA52" s="1261"/>
      <c r="CB52" s="1261"/>
      <c r="CC52" s="1261"/>
      <c r="CD52" s="1261"/>
      <c r="CE52" s="1261"/>
      <c r="CF52" s="1261"/>
      <c r="CG52" s="1261"/>
      <c r="CH52" s="1261"/>
      <c r="CI52" s="1261"/>
      <c r="CJ52" s="1261"/>
      <c r="CK52" s="1261"/>
      <c r="CL52" s="1261"/>
      <c r="CM52" s="1261"/>
      <c r="CN52" s="1261"/>
      <c r="CO52" s="1261"/>
      <c r="CP52" s="1261"/>
      <c r="CQ52" s="1261"/>
      <c r="CR52" s="1261"/>
      <c r="CS52" s="1261"/>
      <c r="CT52" s="1261"/>
      <c r="CU52" s="1261"/>
      <c r="CV52" s="1261"/>
      <c r="CW52" s="1261"/>
      <c r="CX52" s="1261"/>
      <c r="CY52" s="1261"/>
      <c r="CZ52" s="1261"/>
      <c r="DA52" s="1261"/>
      <c r="DB52" s="1261"/>
      <c r="DC52" s="1261"/>
    </row>
    <row r="53" spans="1:109" x14ac:dyDescent="0.15">
      <c r="A53" s="1239"/>
      <c r="B53" s="1231"/>
      <c r="G53" s="1257"/>
      <c r="H53" s="1257"/>
      <c r="I53" s="1250"/>
      <c r="J53" s="1250"/>
      <c r="K53" s="1259"/>
      <c r="L53" s="1259"/>
      <c r="M53" s="1259"/>
      <c r="N53" s="1259"/>
      <c r="AM53" s="1249"/>
      <c r="AN53" s="1260"/>
      <c r="AO53" s="1260"/>
      <c r="AP53" s="1260"/>
      <c r="AQ53" s="1260"/>
      <c r="AR53" s="1260"/>
      <c r="AS53" s="1260"/>
      <c r="AT53" s="1260"/>
      <c r="AU53" s="1260"/>
      <c r="AV53" s="1260"/>
      <c r="AW53" s="1260"/>
      <c r="AX53" s="1260"/>
      <c r="AY53" s="1260"/>
      <c r="AZ53" s="1260"/>
      <c r="BA53" s="1260"/>
      <c r="BB53" s="1260" t="s">
        <v>598</v>
      </c>
      <c r="BC53" s="1260"/>
      <c r="BD53" s="1260"/>
      <c r="BE53" s="1260"/>
      <c r="BF53" s="1260"/>
      <c r="BG53" s="1260"/>
      <c r="BH53" s="1260"/>
      <c r="BI53" s="1260"/>
      <c r="BJ53" s="1260"/>
      <c r="BK53" s="1260"/>
      <c r="BL53" s="1260"/>
      <c r="BM53" s="1260"/>
      <c r="BN53" s="1260"/>
      <c r="BO53" s="1260"/>
      <c r="BP53" s="1261">
        <v>58.3</v>
      </c>
      <c r="BQ53" s="1261"/>
      <c r="BR53" s="1261"/>
      <c r="BS53" s="1261"/>
      <c r="BT53" s="1261"/>
      <c r="BU53" s="1261"/>
      <c r="BV53" s="1261"/>
      <c r="BW53" s="1261"/>
      <c r="BX53" s="1261">
        <v>60.1</v>
      </c>
      <c r="BY53" s="1261"/>
      <c r="BZ53" s="1261"/>
      <c r="CA53" s="1261"/>
      <c r="CB53" s="1261"/>
      <c r="CC53" s="1261"/>
      <c r="CD53" s="1261"/>
      <c r="CE53" s="1261"/>
      <c r="CF53" s="1261">
        <v>61.6</v>
      </c>
      <c r="CG53" s="1261"/>
      <c r="CH53" s="1261"/>
      <c r="CI53" s="1261"/>
      <c r="CJ53" s="1261"/>
      <c r="CK53" s="1261"/>
      <c r="CL53" s="1261"/>
      <c r="CM53" s="1261"/>
      <c r="CN53" s="1261">
        <v>61.6</v>
      </c>
      <c r="CO53" s="1261"/>
      <c r="CP53" s="1261"/>
      <c r="CQ53" s="1261"/>
      <c r="CR53" s="1261"/>
      <c r="CS53" s="1261"/>
      <c r="CT53" s="1261"/>
      <c r="CU53" s="1261"/>
      <c r="CV53" s="1261">
        <v>60.5</v>
      </c>
      <c r="CW53" s="1261"/>
      <c r="CX53" s="1261"/>
      <c r="CY53" s="1261"/>
      <c r="CZ53" s="1261"/>
      <c r="DA53" s="1261"/>
      <c r="DB53" s="1261"/>
      <c r="DC53" s="1261"/>
    </row>
    <row r="54" spans="1:109" x14ac:dyDescent="0.15">
      <c r="A54" s="1239"/>
      <c r="B54" s="1231"/>
      <c r="G54" s="1257"/>
      <c r="H54" s="1257"/>
      <c r="I54" s="1250"/>
      <c r="J54" s="1250"/>
      <c r="K54" s="1259"/>
      <c r="L54" s="1259"/>
      <c r="M54" s="1259"/>
      <c r="N54" s="1259"/>
      <c r="AM54" s="1249"/>
      <c r="AN54" s="1260"/>
      <c r="AO54" s="1260"/>
      <c r="AP54" s="1260"/>
      <c r="AQ54" s="1260"/>
      <c r="AR54" s="1260"/>
      <c r="AS54" s="1260"/>
      <c r="AT54" s="1260"/>
      <c r="AU54" s="1260"/>
      <c r="AV54" s="1260"/>
      <c r="AW54" s="1260"/>
      <c r="AX54" s="1260"/>
      <c r="AY54" s="1260"/>
      <c r="AZ54" s="1260"/>
      <c r="BA54" s="1260"/>
      <c r="BB54" s="1260"/>
      <c r="BC54" s="1260"/>
      <c r="BD54" s="1260"/>
      <c r="BE54" s="1260"/>
      <c r="BF54" s="1260"/>
      <c r="BG54" s="1260"/>
      <c r="BH54" s="1260"/>
      <c r="BI54" s="1260"/>
      <c r="BJ54" s="1260"/>
      <c r="BK54" s="1260"/>
      <c r="BL54" s="1260"/>
      <c r="BM54" s="1260"/>
      <c r="BN54" s="1260"/>
      <c r="BO54" s="1260"/>
      <c r="BP54" s="1261"/>
      <c r="BQ54" s="1261"/>
      <c r="BR54" s="1261"/>
      <c r="BS54" s="1261"/>
      <c r="BT54" s="1261"/>
      <c r="BU54" s="1261"/>
      <c r="BV54" s="1261"/>
      <c r="BW54" s="1261"/>
      <c r="BX54" s="1261"/>
      <c r="BY54" s="1261"/>
      <c r="BZ54" s="1261"/>
      <c r="CA54" s="1261"/>
      <c r="CB54" s="1261"/>
      <c r="CC54" s="1261"/>
      <c r="CD54" s="1261"/>
      <c r="CE54" s="1261"/>
      <c r="CF54" s="1261"/>
      <c r="CG54" s="1261"/>
      <c r="CH54" s="1261"/>
      <c r="CI54" s="1261"/>
      <c r="CJ54" s="1261"/>
      <c r="CK54" s="1261"/>
      <c r="CL54" s="1261"/>
      <c r="CM54" s="1261"/>
      <c r="CN54" s="1261"/>
      <c r="CO54" s="1261"/>
      <c r="CP54" s="1261"/>
      <c r="CQ54" s="1261"/>
      <c r="CR54" s="1261"/>
      <c r="CS54" s="1261"/>
      <c r="CT54" s="1261"/>
      <c r="CU54" s="1261"/>
      <c r="CV54" s="1261"/>
      <c r="CW54" s="1261"/>
      <c r="CX54" s="1261"/>
      <c r="CY54" s="1261"/>
      <c r="CZ54" s="1261"/>
      <c r="DA54" s="1261"/>
      <c r="DB54" s="1261"/>
      <c r="DC54" s="1261"/>
    </row>
    <row r="55" spans="1:109" x14ac:dyDescent="0.15">
      <c r="A55" s="1239"/>
      <c r="B55" s="1231"/>
      <c r="G55" s="1250"/>
      <c r="H55" s="1250"/>
      <c r="I55" s="1250"/>
      <c r="J55" s="1250"/>
      <c r="K55" s="1259"/>
      <c r="L55" s="1259"/>
      <c r="M55" s="1259"/>
      <c r="N55" s="1259"/>
      <c r="AN55" s="1256" t="s">
        <v>599</v>
      </c>
      <c r="AO55" s="1256"/>
      <c r="AP55" s="1256"/>
      <c r="AQ55" s="1256"/>
      <c r="AR55" s="1256"/>
      <c r="AS55" s="1256"/>
      <c r="AT55" s="1256"/>
      <c r="AU55" s="1256"/>
      <c r="AV55" s="1256"/>
      <c r="AW55" s="1256"/>
      <c r="AX55" s="1256"/>
      <c r="AY55" s="1256"/>
      <c r="AZ55" s="1256"/>
      <c r="BA55" s="1256"/>
      <c r="BB55" s="1260" t="s">
        <v>597</v>
      </c>
      <c r="BC55" s="1260"/>
      <c r="BD55" s="1260"/>
      <c r="BE55" s="1260"/>
      <c r="BF55" s="1260"/>
      <c r="BG55" s="1260"/>
      <c r="BH55" s="1260"/>
      <c r="BI55" s="1260"/>
      <c r="BJ55" s="1260"/>
      <c r="BK55" s="1260"/>
      <c r="BL55" s="1260"/>
      <c r="BM55" s="1260"/>
      <c r="BN55" s="1260"/>
      <c r="BO55" s="1260"/>
      <c r="BP55" s="1261">
        <v>3</v>
      </c>
      <c r="BQ55" s="1261"/>
      <c r="BR55" s="1261"/>
      <c r="BS55" s="1261"/>
      <c r="BT55" s="1261"/>
      <c r="BU55" s="1261"/>
      <c r="BV55" s="1261"/>
      <c r="BW55" s="1261"/>
      <c r="BX55" s="1261">
        <v>3.4</v>
      </c>
      <c r="BY55" s="1261"/>
      <c r="BZ55" s="1261"/>
      <c r="CA55" s="1261"/>
      <c r="CB55" s="1261"/>
      <c r="CC55" s="1261"/>
      <c r="CD55" s="1261"/>
      <c r="CE55" s="1261"/>
      <c r="CF55" s="1261">
        <v>0</v>
      </c>
      <c r="CG55" s="1261"/>
      <c r="CH55" s="1261"/>
      <c r="CI55" s="1261"/>
      <c r="CJ55" s="1261"/>
      <c r="CK55" s="1261"/>
      <c r="CL55" s="1261"/>
      <c r="CM55" s="1261"/>
      <c r="CN55" s="1261">
        <v>0</v>
      </c>
      <c r="CO55" s="1261"/>
      <c r="CP55" s="1261"/>
      <c r="CQ55" s="1261"/>
      <c r="CR55" s="1261"/>
      <c r="CS55" s="1261"/>
      <c r="CT55" s="1261"/>
      <c r="CU55" s="1261"/>
      <c r="CV55" s="1261">
        <v>0</v>
      </c>
      <c r="CW55" s="1261"/>
      <c r="CX55" s="1261"/>
      <c r="CY55" s="1261"/>
      <c r="CZ55" s="1261"/>
      <c r="DA55" s="1261"/>
      <c r="DB55" s="1261"/>
      <c r="DC55" s="1261"/>
    </row>
    <row r="56" spans="1:109" x14ac:dyDescent="0.15">
      <c r="A56" s="1239"/>
      <c r="B56" s="1231"/>
      <c r="G56" s="1250"/>
      <c r="H56" s="1250"/>
      <c r="I56" s="1250"/>
      <c r="J56" s="1250"/>
      <c r="K56" s="1259"/>
      <c r="L56" s="1259"/>
      <c r="M56" s="1259"/>
      <c r="N56" s="1259"/>
      <c r="AN56" s="1256"/>
      <c r="AO56" s="1256"/>
      <c r="AP56" s="1256"/>
      <c r="AQ56" s="1256"/>
      <c r="AR56" s="1256"/>
      <c r="AS56" s="1256"/>
      <c r="AT56" s="1256"/>
      <c r="AU56" s="1256"/>
      <c r="AV56" s="1256"/>
      <c r="AW56" s="1256"/>
      <c r="AX56" s="1256"/>
      <c r="AY56" s="1256"/>
      <c r="AZ56" s="1256"/>
      <c r="BA56" s="1256"/>
      <c r="BB56" s="1260"/>
      <c r="BC56" s="1260"/>
      <c r="BD56" s="1260"/>
      <c r="BE56" s="1260"/>
      <c r="BF56" s="1260"/>
      <c r="BG56" s="1260"/>
      <c r="BH56" s="1260"/>
      <c r="BI56" s="1260"/>
      <c r="BJ56" s="1260"/>
      <c r="BK56" s="1260"/>
      <c r="BL56" s="1260"/>
      <c r="BM56" s="1260"/>
      <c r="BN56" s="1260"/>
      <c r="BO56" s="1260"/>
      <c r="BP56" s="1261"/>
      <c r="BQ56" s="1261"/>
      <c r="BR56" s="1261"/>
      <c r="BS56" s="1261"/>
      <c r="BT56" s="1261"/>
      <c r="BU56" s="1261"/>
      <c r="BV56" s="1261"/>
      <c r="BW56" s="1261"/>
      <c r="BX56" s="1261"/>
      <c r="BY56" s="1261"/>
      <c r="BZ56" s="1261"/>
      <c r="CA56" s="1261"/>
      <c r="CB56" s="1261"/>
      <c r="CC56" s="1261"/>
      <c r="CD56" s="1261"/>
      <c r="CE56" s="1261"/>
      <c r="CF56" s="1261"/>
      <c r="CG56" s="1261"/>
      <c r="CH56" s="1261"/>
      <c r="CI56" s="1261"/>
      <c r="CJ56" s="1261"/>
      <c r="CK56" s="1261"/>
      <c r="CL56" s="1261"/>
      <c r="CM56" s="1261"/>
      <c r="CN56" s="1261"/>
      <c r="CO56" s="1261"/>
      <c r="CP56" s="1261"/>
      <c r="CQ56" s="1261"/>
      <c r="CR56" s="1261"/>
      <c r="CS56" s="1261"/>
      <c r="CT56" s="1261"/>
      <c r="CU56" s="1261"/>
      <c r="CV56" s="1261"/>
      <c r="CW56" s="1261"/>
      <c r="CX56" s="1261"/>
      <c r="CY56" s="1261"/>
      <c r="CZ56" s="1261"/>
      <c r="DA56" s="1261"/>
      <c r="DB56" s="1261"/>
      <c r="DC56" s="1261"/>
    </row>
    <row r="57" spans="1:109" s="1239" customFormat="1" x14ac:dyDescent="0.15">
      <c r="B57" s="1262"/>
      <c r="G57" s="1250"/>
      <c r="H57" s="1250"/>
      <c r="I57" s="1263"/>
      <c r="J57" s="1263"/>
      <c r="K57" s="1259"/>
      <c r="L57" s="1259"/>
      <c r="M57" s="1259"/>
      <c r="N57" s="1259"/>
      <c r="AM57" s="1225"/>
      <c r="AN57" s="1256"/>
      <c r="AO57" s="1256"/>
      <c r="AP57" s="1256"/>
      <c r="AQ57" s="1256"/>
      <c r="AR57" s="1256"/>
      <c r="AS57" s="1256"/>
      <c r="AT57" s="1256"/>
      <c r="AU57" s="1256"/>
      <c r="AV57" s="1256"/>
      <c r="AW57" s="1256"/>
      <c r="AX57" s="1256"/>
      <c r="AY57" s="1256"/>
      <c r="AZ57" s="1256"/>
      <c r="BA57" s="1256"/>
      <c r="BB57" s="1260" t="s">
        <v>598</v>
      </c>
      <c r="BC57" s="1260"/>
      <c r="BD57" s="1260"/>
      <c r="BE57" s="1260"/>
      <c r="BF57" s="1260"/>
      <c r="BG57" s="1260"/>
      <c r="BH57" s="1260"/>
      <c r="BI57" s="1260"/>
      <c r="BJ57" s="1260"/>
      <c r="BK57" s="1260"/>
      <c r="BL57" s="1260"/>
      <c r="BM57" s="1260"/>
      <c r="BN57" s="1260"/>
      <c r="BO57" s="1260"/>
      <c r="BP57" s="1261">
        <v>63.3</v>
      </c>
      <c r="BQ57" s="1261"/>
      <c r="BR57" s="1261"/>
      <c r="BS57" s="1261"/>
      <c r="BT57" s="1261"/>
      <c r="BU57" s="1261"/>
      <c r="BV57" s="1261"/>
      <c r="BW57" s="1261"/>
      <c r="BX57" s="1261">
        <v>62.8</v>
      </c>
      <c r="BY57" s="1261"/>
      <c r="BZ57" s="1261"/>
      <c r="CA57" s="1261"/>
      <c r="CB57" s="1261"/>
      <c r="CC57" s="1261"/>
      <c r="CD57" s="1261"/>
      <c r="CE57" s="1261"/>
      <c r="CF57" s="1261">
        <v>62.7</v>
      </c>
      <c r="CG57" s="1261"/>
      <c r="CH57" s="1261"/>
      <c r="CI57" s="1261"/>
      <c r="CJ57" s="1261"/>
      <c r="CK57" s="1261"/>
      <c r="CL57" s="1261"/>
      <c r="CM57" s="1261"/>
      <c r="CN57" s="1261">
        <v>63.1</v>
      </c>
      <c r="CO57" s="1261"/>
      <c r="CP57" s="1261"/>
      <c r="CQ57" s="1261"/>
      <c r="CR57" s="1261"/>
      <c r="CS57" s="1261"/>
      <c r="CT57" s="1261"/>
      <c r="CU57" s="1261"/>
      <c r="CV57" s="1261">
        <v>63.8</v>
      </c>
      <c r="CW57" s="1261"/>
      <c r="CX57" s="1261"/>
      <c r="CY57" s="1261"/>
      <c r="CZ57" s="1261"/>
      <c r="DA57" s="1261"/>
      <c r="DB57" s="1261"/>
      <c r="DC57" s="1261"/>
      <c r="DD57" s="1264"/>
      <c r="DE57" s="1262"/>
    </row>
    <row r="58" spans="1:109" s="1239" customFormat="1" x14ac:dyDescent="0.15">
      <c r="A58" s="1225"/>
      <c r="B58" s="1262"/>
      <c r="G58" s="1250"/>
      <c r="H58" s="1250"/>
      <c r="I58" s="1263"/>
      <c r="J58" s="1263"/>
      <c r="K58" s="1259"/>
      <c r="L58" s="1259"/>
      <c r="M58" s="1259"/>
      <c r="N58" s="1259"/>
      <c r="AM58" s="1225"/>
      <c r="AN58" s="1256"/>
      <c r="AO58" s="1256"/>
      <c r="AP58" s="1256"/>
      <c r="AQ58" s="1256"/>
      <c r="AR58" s="1256"/>
      <c r="AS58" s="1256"/>
      <c r="AT58" s="1256"/>
      <c r="AU58" s="1256"/>
      <c r="AV58" s="1256"/>
      <c r="AW58" s="1256"/>
      <c r="AX58" s="1256"/>
      <c r="AY58" s="1256"/>
      <c r="AZ58" s="1256"/>
      <c r="BA58" s="1256"/>
      <c r="BB58" s="1260"/>
      <c r="BC58" s="1260"/>
      <c r="BD58" s="1260"/>
      <c r="BE58" s="1260"/>
      <c r="BF58" s="1260"/>
      <c r="BG58" s="1260"/>
      <c r="BH58" s="1260"/>
      <c r="BI58" s="1260"/>
      <c r="BJ58" s="1260"/>
      <c r="BK58" s="1260"/>
      <c r="BL58" s="1260"/>
      <c r="BM58" s="1260"/>
      <c r="BN58" s="1260"/>
      <c r="BO58" s="1260"/>
      <c r="BP58" s="1261"/>
      <c r="BQ58" s="1261"/>
      <c r="BR58" s="1261"/>
      <c r="BS58" s="1261"/>
      <c r="BT58" s="1261"/>
      <c r="BU58" s="1261"/>
      <c r="BV58" s="1261"/>
      <c r="BW58" s="1261"/>
      <c r="BX58" s="1261"/>
      <c r="BY58" s="1261"/>
      <c r="BZ58" s="1261"/>
      <c r="CA58" s="1261"/>
      <c r="CB58" s="1261"/>
      <c r="CC58" s="1261"/>
      <c r="CD58" s="1261"/>
      <c r="CE58" s="1261"/>
      <c r="CF58" s="1261"/>
      <c r="CG58" s="1261"/>
      <c r="CH58" s="1261"/>
      <c r="CI58" s="1261"/>
      <c r="CJ58" s="1261"/>
      <c r="CK58" s="1261"/>
      <c r="CL58" s="1261"/>
      <c r="CM58" s="1261"/>
      <c r="CN58" s="1261"/>
      <c r="CO58" s="1261"/>
      <c r="CP58" s="1261"/>
      <c r="CQ58" s="1261"/>
      <c r="CR58" s="1261"/>
      <c r="CS58" s="1261"/>
      <c r="CT58" s="1261"/>
      <c r="CU58" s="1261"/>
      <c r="CV58" s="1261"/>
      <c r="CW58" s="1261"/>
      <c r="CX58" s="1261"/>
      <c r="CY58" s="1261"/>
      <c r="CZ58" s="1261"/>
      <c r="DA58" s="1261"/>
      <c r="DB58" s="1261"/>
      <c r="DC58" s="1261"/>
      <c r="DD58" s="1264"/>
      <c r="DE58" s="1262"/>
    </row>
    <row r="59" spans="1:109" s="1239" customFormat="1" x14ac:dyDescent="0.15">
      <c r="A59" s="1225"/>
      <c r="B59" s="1262"/>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62"/>
    </row>
    <row r="60" spans="1:109" s="1239" customFormat="1" x14ac:dyDescent="0.15">
      <c r="A60" s="1225"/>
      <c r="B60" s="1262"/>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62"/>
    </row>
    <row r="61" spans="1:109" s="1239" customFormat="1" x14ac:dyDescent="0.15">
      <c r="A61" s="1225"/>
      <c r="B61" s="1266"/>
      <c r="C61" s="1267"/>
      <c r="D61" s="1267"/>
      <c r="E61" s="1267"/>
      <c r="F61" s="1267"/>
      <c r="G61" s="1267"/>
      <c r="H61" s="1267"/>
      <c r="I61" s="1267"/>
      <c r="J61" s="1267"/>
      <c r="K61" s="1267"/>
      <c r="L61" s="1267"/>
      <c r="M61" s="1268"/>
      <c r="N61" s="1268"/>
      <c r="O61" s="1267"/>
      <c r="P61" s="1267"/>
      <c r="Q61" s="1267"/>
      <c r="R61" s="1267"/>
      <c r="S61" s="1267"/>
      <c r="T61" s="1267"/>
      <c r="U61" s="1267"/>
      <c r="V61" s="1267"/>
      <c r="W61" s="1267"/>
      <c r="X61" s="1267"/>
      <c r="Y61" s="1267"/>
      <c r="Z61" s="1267"/>
      <c r="AA61" s="1267"/>
      <c r="AB61" s="1267"/>
      <c r="AC61" s="1267"/>
      <c r="AD61" s="1267"/>
      <c r="AE61" s="1267"/>
      <c r="AF61" s="1267"/>
      <c r="AG61" s="1267"/>
      <c r="AH61" s="1267"/>
      <c r="AI61" s="1267"/>
      <c r="AJ61" s="1267"/>
      <c r="AK61" s="1267"/>
      <c r="AL61" s="1267"/>
      <c r="AM61" s="1267"/>
      <c r="AN61" s="1267"/>
      <c r="AO61" s="1267"/>
      <c r="AP61" s="1267"/>
      <c r="AQ61" s="1267"/>
      <c r="AR61" s="1267"/>
      <c r="AS61" s="1268"/>
      <c r="AT61" s="1268"/>
      <c r="AU61" s="1267"/>
      <c r="AV61" s="1267"/>
      <c r="AW61" s="1267"/>
      <c r="AX61" s="1267"/>
      <c r="AY61" s="1267"/>
      <c r="AZ61" s="1267"/>
      <c r="BA61" s="1267"/>
      <c r="BB61" s="1267"/>
      <c r="BC61" s="1267"/>
      <c r="BD61" s="1267"/>
      <c r="BE61" s="1268"/>
      <c r="BF61" s="1268"/>
      <c r="BG61" s="1267"/>
      <c r="BH61" s="1267"/>
      <c r="BI61" s="1267"/>
      <c r="BJ61" s="1267"/>
      <c r="BK61" s="1267"/>
      <c r="BL61" s="1267"/>
      <c r="BM61" s="1267"/>
      <c r="BN61" s="1267"/>
      <c r="BO61" s="1267"/>
      <c r="BP61" s="1267"/>
      <c r="BQ61" s="1268"/>
      <c r="BR61" s="1268"/>
      <c r="BS61" s="1267"/>
      <c r="BT61" s="1267"/>
      <c r="BU61" s="1267"/>
      <c r="BV61" s="1267"/>
      <c r="BW61" s="1267"/>
      <c r="BX61" s="1267"/>
      <c r="BY61" s="1267"/>
      <c r="BZ61" s="1267"/>
      <c r="CA61" s="1267"/>
      <c r="CB61" s="1267"/>
      <c r="CC61" s="1268"/>
      <c r="CD61" s="1268"/>
      <c r="CE61" s="1267"/>
      <c r="CF61" s="1267"/>
      <c r="CG61" s="1267"/>
      <c r="CH61" s="1267"/>
      <c r="CI61" s="1267"/>
      <c r="CJ61" s="1267"/>
      <c r="CK61" s="1267"/>
      <c r="CL61" s="1267"/>
      <c r="CM61" s="1267"/>
      <c r="CN61" s="1267"/>
      <c r="CO61" s="1268"/>
      <c r="CP61" s="1268"/>
      <c r="CQ61" s="1267"/>
      <c r="CR61" s="1267"/>
      <c r="CS61" s="1267"/>
      <c r="CT61" s="1267"/>
      <c r="CU61" s="1267"/>
      <c r="CV61" s="1267"/>
      <c r="CW61" s="1267"/>
      <c r="CX61" s="1267"/>
      <c r="CY61" s="1267"/>
      <c r="CZ61" s="1267"/>
      <c r="DA61" s="1268"/>
      <c r="DB61" s="1268"/>
      <c r="DC61" s="1268"/>
      <c r="DD61" s="1269"/>
      <c r="DE61" s="1262"/>
    </row>
    <row r="62" spans="1:109" x14ac:dyDescent="0.15">
      <c r="B62" s="1236"/>
      <c r="C62" s="1236"/>
      <c r="D62" s="1236"/>
      <c r="E62" s="1236"/>
      <c r="F62" s="1236"/>
      <c r="G62" s="1236"/>
      <c r="H62" s="1236"/>
      <c r="I62" s="1236"/>
      <c r="J62" s="1236"/>
      <c r="K62" s="1236"/>
      <c r="L62" s="1236"/>
      <c r="M62" s="1236"/>
      <c r="N62" s="1236"/>
      <c r="O62" s="1236"/>
      <c r="P62" s="1236"/>
      <c r="Q62" s="1236"/>
      <c r="R62" s="1236"/>
      <c r="S62" s="1236"/>
      <c r="T62" s="1236"/>
      <c r="U62" s="1236"/>
      <c r="V62" s="1236"/>
      <c r="W62" s="1236"/>
      <c r="X62" s="1236"/>
      <c r="Y62" s="1236"/>
      <c r="Z62" s="1236"/>
      <c r="AA62" s="1236"/>
      <c r="AB62" s="1236"/>
      <c r="AC62" s="1236"/>
      <c r="AD62" s="1236"/>
      <c r="AE62" s="1236"/>
      <c r="AF62" s="1236"/>
      <c r="AG62" s="1236"/>
      <c r="AH62" s="1236"/>
      <c r="AI62" s="1236"/>
      <c r="AJ62" s="1236"/>
      <c r="AK62" s="1236"/>
      <c r="AL62" s="1236"/>
      <c r="AM62" s="1236"/>
      <c r="AN62" s="1236"/>
      <c r="AO62" s="1236"/>
      <c r="AP62" s="1236"/>
      <c r="AQ62" s="1236"/>
      <c r="AR62" s="1236"/>
      <c r="AS62" s="1236"/>
      <c r="AT62" s="1236"/>
      <c r="AU62" s="1236"/>
      <c r="AV62" s="1236"/>
      <c r="AW62" s="1236"/>
      <c r="AX62" s="1236"/>
      <c r="AY62" s="1236"/>
      <c r="AZ62" s="1236"/>
      <c r="BA62" s="1236"/>
      <c r="BB62" s="1236"/>
      <c r="BC62" s="1236"/>
      <c r="BD62" s="1236"/>
      <c r="BE62" s="1236"/>
      <c r="BF62" s="1236"/>
      <c r="BG62" s="1236"/>
      <c r="BH62" s="1236"/>
      <c r="BI62" s="1236"/>
      <c r="BJ62" s="1236"/>
      <c r="BK62" s="1236"/>
      <c r="BL62" s="1236"/>
      <c r="BM62" s="1236"/>
      <c r="BN62" s="1236"/>
      <c r="BO62" s="1236"/>
      <c r="BP62" s="1236"/>
      <c r="BQ62" s="1236"/>
      <c r="BR62" s="1236"/>
      <c r="BS62" s="1236"/>
      <c r="BT62" s="1236"/>
      <c r="BU62" s="1236"/>
      <c r="BV62" s="1236"/>
      <c r="BW62" s="1236"/>
      <c r="BX62" s="1236"/>
      <c r="BY62" s="1236"/>
      <c r="BZ62" s="1236"/>
      <c r="CA62" s="1236"/>
      <c r="CB62" s="1236"/>
      <c r="CC62" s="1236"/>
      <c r="CD62" s="1236"/>
      <c r="CE62" s="1236"/>
      <c r="CF62" s="1236"/>
      <c r="CG62" s="1236"/>
      <c r="CH62" s="1236"/>
      <c r="CI62" s="1236"/>
      <c r="CJ62" s="1236"/>
      <c r="CK62" s="1236"/>
      <c r="CL62" s="1236"/>
      <c r="CM62" s="1236"/>
      <c r="CN62" s="1236"/>
      <c r="CO62" s="1236"/>
      <c r="CP62" s="1236"/>
      <c r="CQ62" s="1236"/>
      <c r="CR62" s="1236"/>
      <c r="CS62" s="1236"/>
      <c r="CT62" s="1236"/>
      <c r="CU62" s="1236"/>
      <c r="CV62" s="1236"/>
      <c r="CW62" s="1236"/>
      <c r="CX62" s="1236"/>
      <c r="CY62" s="1236"/>
      <c r="CZ62" s="1236"/>
      <c r="DA62" s="1236"/>
      <c r="DB62" s="1236"/>
      <c r="DC62" s="1236"/>
      <c r="DD62" s="1236"/>
      <c r="DE62" s="1225"/>
    </row>
    <row r="63" spans="1:109" ht="17.25" x14ac:dyDescent="0.15">
      <c r="B63" s="1270" t="s">
        <v>600</v>
      </c>
    </row>
    <row r="64" spans="1:109" x14ac:dyDescent="0.15">
      <c r="B64" s="1231"/>
      <c r="G64" s="1238"/>
      <c r="I64" s="1271"/>
      <c r="J64" s="1271"/>
      <c r="K64" s="1271"/>
      <c r="L64" s="1271"/>
      <c r="M64" s="1271"/>
      <c r="N64" s="1272"/>
      <c r="AM64" s="1238"/>
      <c r="AN64" s="1238" t="s">
        <v>593</v>
      </c>
      <c r="AP64" s="1239"/>
      <c r="AQ64" s="1239"/>
      <c r="AR64" s="1239"/>
      <c r="AY64" s="1238"/>
      <c r="BA64" s="1239"/>
      <c r="BB64" s="1239"/>
      <c r="BC64" s="1239"/>
      <c r="BK64" s="1238"/>
      <c r="BM64" s="1239"/>
      <c r="BN64" s="1239"/>
      <c r="BO64" s="1239"/>
      <c r="BW64" s="1238"/>
      <c r="BY64" s="1239"/>
      <c r="BZ64" s="1239"/>
      <c r="CA64" s="1239"/>
      <c r="CI64" s="1238"/>
      <c r="CK64" s="1239"/>
      <c r="CL64" s="1239"/>
      <c r="CM64" s="1239"/>
      <c r="CU64" s="1238"/>
      <c r="CW64" s="1239"/>
      <c r="CX64" s="1239"/>
      <c r="CY64" s="1239"/>
    </row>
    <row r="65" spans="2:107" x14ac:dyDescent="0.15">
      <c r="B65" s="1231"/>
      <c r="AN65" s="1240" t="s">
        <v>601</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1231"/>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1231"/>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1231"/>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1231"/>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1231"/>
      <c r="H70" s="1273"/>
      <c r="I70" s="1273"/>
      <c r="J70" s="1274"/>
      <c r="K70" s="1274"/>
      <c r="L70" s="1275"/>
      <c r="M70" s="1274"/>
      <c r="N70" s="1275"/>
      <c r="AN70" s="1249"/>
      <c r="AO70" s="1249"/>
      <c r="AP70" s="1249"/>
      <c r="AZ70" s="1249"/>
      <c r="BA70" s="1249"/>
      <c r="BB70" s="1249"/>
      <c r="BL70" s="1249"/>
      <c r="BM70" s="1249"/>
      <c r="BN70" s="1249"/>
      <c r="BX70" s="1249"/>
      <c r="BY70" s="1249"/>
      <c r="BZ70" s="1249"/>
      <c r="CJ70" s="1249"/>
      <c r="CK70" s="1249"/>
      <c r="CL70" s="1249"/>
      <c r="CV70" s="1249"/>
      <c r="CW70" s="1249"/>
      <c r="CX70" s="1249"/>
    </row>
    <row r="71" spans="2:107" x14ac:dyDescent="0.15">
      <c r="B71" s="1231"/>
      <c r="G71" s="1276"/>
      <c r="I71" s="1277"/>
      <c r="J71" s="1274"/>
      <c r="K71" s="1274"/>
      <c r="L71" s="1275"/>
      <c r="M71" s="1274"/>
      <c r="N71" s="1275"/>
      <c r="AM71" s="1276"/>
      <c r="AN71" s="1225" t="s">
        <v>595</v>
      </c>
    </row>
    <row r="72" spans="2:107" x14ac:dyDescent="0.15">
      <c r="B72" s="1231"/>
      <c r="G72" s="1250"/>
      <c r="H72" s="1250"/>
      <c r="I72" s="1250"/>
      <c r="J72" s="1250"/>
      <c r="K72" s="1251"/>
      <c r="L72" s="1251"/>
      <c r="M72" s="1252"/>
      <c r="N72" s="1252"/>
      <c r="AN72" s="1253"/>
      <c r="AO72" s="1254"/>
      <c r="AP72" s="1254"/>
      <c r="AQ72" s="1254"/>
      <c r="AR72" s="1254"/>
      <c r="AS72" s="1254"/>
      <c r="AT72" s="1254"/>
      <c r="AU72" s="1254"/>
      <c r="AV72" s="1254"/>
      <c r="AW72" s="1254"/>
      <c r="AX72" s="1254"/>
      <c r="AY72" s="1254"/>
      <c r="AZ72" s="1254"/>
      <c r="BA72" s="1254"/>
      <c r="BB72" s="1254"/>
      <c r="BC72" s="1254"/>
      <c r="BD72" s="1254"/>
      <c r="BE72" s="1254"/>
      <c r="BF72" s="1254"/>
      <c r="BG72" s="1254"/>
      <c r="BH72" s="1254"/>
      <c r="BI72" s="1254"/>
      <c r="BJ72" s="1254"/>
      <c r="BK72" s="1254"/>
      <c r="BL72" s="1254"/>
      <c r="BM72" s="1254"/>
      <c r="BN72" s="1254"/>
      <c r="BO72" s="1255"/>
      <c r="BP72" s="1256" t="s">
        <v>437</v>
      </c>
      <c r="BQ72" s="1256"/>
      <c r="BR72" s="1256"/>
      <c r="BS72" s="1256"/>
      <c r="BT72" s="1256"/>
      <c r="BU72" s="1256"/>
      <c r="BV72" s="1256"/>
      <c r="BW72" s="1256"/>
      <c r="BX72" s="1256" t="s">
        <v>438</v>
      </c>
      <c r="BY72" s="1256"/>
      <c r="BZ72" s="1256"/>
      <c r="CA72" s="1256"/>
      <c r="CB72" s="1256"/>
      <c r="CC72" s="1256"/>
      <c r="CD72" s="1256"/>
      <c r="CE72" s="1256"/>
      <c r="CF72" s="1256" t="s">
        <v>439</v>
      </c>
      <c r="CG72" s="1256"/>
      <c r="CH72" s="1256"/>
      <c r="CI72" s="1256"/>
      <c r="CJ72" s="1256"/>
      <c r="CK72" s="1256"/>
      <c r="CL72" s="1256"/>
      <c r="CM72" s="1256"/>
      <c r="CN72" s="1256" t="s">
        <v>440</v>
      </c>
      <c r="CO72" s="1256"/>
      <c r="CP72" s="1256"/>
      <c r="CQ72" s="1256"/>
      <c r="CR72" s="1256"/>
      <c r="CS72" s="1256"/>
      <c r="CT72" s="1256"/>
      <c r="CU72" s="1256"/>
      <c r="CV72" s="1256" t="s">
        <v>441</v>
      </c>
      <c r="CW72" s="1256"/>
      <c r="CX72" s="1256"/>
      <c r="CY72" s="1256"/>
      <c r="CZ72" s="1256"/>
      <c r="DA72" s="1256"/>
      <c r="DB72" s="1256"/>
      <c r="DC72" s="1256"/>
    </row>
    <row r="73" spans="2:107" x14ac:dyDescent="0.15">
      <c r="B73" s="1231"/>
      <c r="G73" s="1257"/>
      <c r="H73" s="1257"/>
      <c r="I73" s="1257"/>
      <c r="J73" s="1257"/>
      <c r="K73" s="1278"/>
      <c r="L73" s="1278"/>
      <c r="M73" s="1278"/>
      <c r="N73" s="1278"/>
      <c r="AM73" s="1249"/>
      <c r="AN73" s="1260" t="s">
        <v>596</v>
      </c>
      <c r="AO73" s="1260"/>
      <c r="AP73" s="1260"/>
      <c r="AQ73" s="1260"/>
      <c r="AR73" s="1260"/>
      <c r="AS73" s="1260"/>
      <c r="AT73" s="1260"/>
      <c r="AU73" s="1260"/>
      <c r="AV73" s="1260"/>
      <c r="AW73" s="1260"/>
      <c r="AX73" s="1260"/>
      <c r="AY73" s="1260"/>
      <c r="AZ73" s="1260"/>
      <c r="BA73" s="1260"/>
      <c r="BB73" s="1260" t="s">
        <v>597</v>
      </c>
      <c r="BC73" s="1260"/>
      <c r="BD73" s="1260"/>
      <c r="BE73" s="1260"/>
      <c r="BF73" s="1260"/>
      <c r="BG73" s="1260"/>
      <c r="BH73" s="1260"/>
      <c r="BI73" s="1260"/>
      <c r="BJ73" s="1260"/>
      <c r="BK73" s="1260"/>
      <c r="BL73" s="1260"/>
      <c r="BM73" s="1260"/>
      <c r="BN73" s="1260"/>
      <c r="BO73" s="1260"/>
      <c r="BP73" s="1261">
        <v>44.2</v>
      </c>
      <c r="BQ73" s="1261"/>
      <c r="BR73" s="1261"/>
      <c r="BS73" s="1261"/>
      <c r="BT73" s="1261"/>
      <c r="BU73" s="1261"/>
      <c r="BV73" s="1261"/>
      <c r="BW73" s="1261"/>
      <c r="BX73" s="1261">
        <v>35.5</v>
      </c>
      <c r="BY73" s="1261"/>
      <c r="BZ73" s="1261"/>
      <c r="CA73" s="1261"/>
      <c r="CB73" s="1261"/>
      <c r="CC73" s="1261"/>
      <c r="CD73" s="1261"/>
      <c r="CE73" s="1261"/>
      <c r="CF73" s="1261">
        <v>20.3</v>
      </c>
      <c r="CG73" s="1261"/>
      <c r="CH73" s="1261"/>
      <c r="CI73" s="1261"/>
      <c r="CJ73" s="1261"/>
      <c r="CK73" s="1261"/>
      <c r="CL73" s="1261"/>
      <c r="CM73" s="1261"/>
      <c r="CN73" s="1261">
        <v>9.1999999999999993</v>
      </c>
      <c r="CO73" s="1261"/>
      <c r="CP73" s="1261"/>
      <c r="CQ73" s="1261"/>
      <c r="CR73" s="1261"/>
      <c r="CS73" s="1261"/>
      <c r="CT73" s="1261"/>
      <c r="CU73" s="1261"/>
      <c r="CV73" s="1261">
        <v>0.7</v>
      </c>
      <c r="CW73" s="1261"/>
      <c r="CX73" s="1261"/>
      <c r="CY73" s="1261"/>
      <c r="CZ73" s="1261"/>
      <c r="DA73" s="1261"/>
      <c r="DB73" s="1261"/>
      <c r="DC73" s="1261"/>
    </row>
    <row r="74" spans="2:107" x14ac:dyDescent="0.15">
      <c r="B74" s="1231"/>
      <c r="G74" s="1257"/>
      <c r="H74" s="1257"/>
      <c r="I74" s="1257"/>
      <c r="J74" s="1257"/>
      <c r="K74" s="1278"/>
      <c r="L74" s="1278"/>
      <c r="M74" s="1278"/>
      <c r="N74" s="1278"/>
      <c r="AM74" s="1249"/>
      <c r="AN74" s="1260"/>
      <c r="AO74" s="1260"/>
      <c r="AP74" s="1260"/>
      <c r="AQ74" s="1260"/>
      <c r="AR74" s="1260"/>
      <c r="AS74" s="1260"/>
      <c r="AT74" s="1260"/>
      <c r="AU74" s="1260"/>
      <c r="AV74" s="1260"/>
      <c r="AW74" s="1260"/>
      <c r="AX74" s="1260"/>
      <c r="AY74" s="1260"/>
      <c r="AZ74" s="1260"/>
      <c r="BA74" s="1260"/>
      <c r="BB74" s="1260"/>
      <c r="BC74" s="1260"/>
      <c r="BD74" s="1260"/>
      <c r="BE74" s="1260"/>
      <c r="BF74" s="1260"/>
      <c r="BG74" s="1260"/>
      <c r="BH74" s="1260"/>
      <c r="BI74" s="1260"/>
      <c r="BJ74" s="1260"/>
      <c r="BK74" s="1260"/>
      <c r="BL74" s="1260"/>
      <c r="BM74" s="1260"/>
      <c r="BN74" s="1260"/>
      <c r="BO74" s="1260"/>
      <c r="BP74" s="1261"/>
      <c r="BQ74" s="1261"/>
      <c r="BR74" s="1261"/>
      <c r="BS74" s="1261"/>
      <c r="BT74" s="1261"/>
      <c r="BU74" s="1261"/>
      <c r="BV74" s="1261"/>
      <c r="BW74" s="1261"/>
      <c r="BX74" s="1261"/>
      <c r="BY74" s="1261"/>
      <c r="BZ74" s="1261"/>
      <c r="CA74" s="1261"/>
      <c r="CB74" s="1261"/>
      <c r="CC74" s="1261"/>
      <c r="CD74" s="1261"/>
      <c r="CE74" s="1261"/>
      <c r="CF74" s="1261"/>
      <c r="CG74" s="1261"/>
      <c r="CH74" s="1261"/>
      <c r="CI74" s="1261"/>
      <c r="CJ74" s="1261"/>
      <c r="CK74" s="1261"/>
      <c r="CL74" s="1261"/>
      <c r="CM74" s="1261"/>
      <c r="CN74" s="1261"/>
      <c r="CO74" s="1261"/>
      <c r="CP74" s="1261"/>
      <c r="CQ74" s="1261"/>
      <c r="CR74" s="1261"/>
      <c r="CS74" s="1261"/>
      <c r="CT74" s="1261"/>
      <c r="CU74" s="1261"/>
      <c r="CV74" s="1261"/>
      <c r="CW74" s="1261"/>
      <c r="CX74" s="1261"/>
      <c r="CY74" s="1261"/>
      <c r="CZ74" s="1261"/>
      <c r="DA74" s="1261"/>
      <c r="DB74" s="1261"/>
      <c r="DC74" s="1261"/>
    </row>
    <row r="75" spans="2:107" x14ac:dyDescent="0.15">
      <c r="B75" s="1231"/>
      <c r="G75" s="1257"/>
      <c r="H75" s="1257"/>
      <c r="I75" s="1250"/>
      <c r="J75" s="1250"/>
      <c r="K75" s="1259"/>
      <c r="L75" s="1259"/>
      <c r="M75" s="1259"/>
      <c r="N75" s="1259"/>
      <c r="AM75" s="1249"/>
      <c r="AN75" s="1260"/>
      <c r="AO75" s="1260"/>
      <c r="AP75" s="1260"/>
      <c r="AQ75" s="1260"/>
      <c r="AR75" s="1260"/>
      <c r="AS75" s="1260"/>
      <c r="AT75" s="1260"/>
      <c r="AU75" s="1260"/>
      <c r="AV75" s="1260"/>
      <c r="AW75" s="1260"/>
      <c r="AX75" s="1260"/>
      <c r="AY75" s="1260"/>
      <c r="AZ75" s="1260"/>
      <c r="BA75" s="1260"/>
      <c r="BB75" s="1260" t="s">
        <v>602</v>
      </c>
      <c r="BC75" s="1260"/>
      <c r="BD75" s="1260"/>
      <c r="BE75" s="1260"/>
      <c r="BF75" s="1260"/>
      <c r="BG75" s="1260"/>
      <c r="BH75" s="1260"/>
      <c r="BI75" s="1260"/>
      <c r="BJ75" s="1260"/>
      <c r="BK75" s="1260"/>
      <c r="BL75" s="1260"/>
      <c r="BM75" s="1260"/>
      <c r="BN75" s="1260"/>
      <c r="BO75" s="1260"/>
      <c r="BP75" s="1261">
        <v>7.7</v>
      </c>
      <c r="BQ75" s="1261"/>
      <c r="BR75" s="1261"/>
      <c r="BS75" s="1261"/>
      <c r="BT75" s="1261"/>
      <c r="BU75" s="1261"/>
      <c r="BV75" s="1261"/>
      <c r="BW75" s="1261"/>
      <c r="BX75" s="1261">
        <v>8.1</v>
      </c>
      <c r="BY75" s="1261"/>
      <c r="BZ75" s="1261"/>
      <c r="CA75" s="1261"/>
      <c r="CB75" s="1261"/>
      <c r="CC75" s="1261"/>
      <c r="CD75" s="1261"/>
      <c r="CE75" s="1261"/>
      <c r="CF75" s="1261">
        <v>8.5</v>
      </c>
      <c r="CG75" s="1261"/>
      <c r="CH75" s="1261"/>
      <c r="CI75" s="1261"/>
      <c r="CJ75" s="1261"/>
      <c r="CK75" s="1261"/>
      <c r="CL75" s="1261"/>
      <c r="CM75" s="1261"/>
      <c r="CN75" s="1261">
        <v>9.1999999999999993</v>
      </c>
      <c r="CO75" s="1261"/>
      <c r="CP75" s="1261"/>
      <c r="CQ75" s="1261"/>
      <c r="CR75" s="1261"/>
      <c r="CS75" s="1261"/>
      <c r="CT75" s="1261"/>
      <c r="CU75" s="1261"/>
      <c r="CV75" s="1261">
        <v>10</v>
      </c>
      <c r="CW75" s="1261"/>
      <c r="CX75" s="1261"/>
      <c r="CY75" s="1261"/>
      <c r="CZ75" s="1261"/>
      <c r="DA75" s="1261"/>
      <c r="DB75" s="1261"/>
      <c r="DC75" s="1261"/>
    </row>
    <row r="76" spans="2:107" x14ac:dyDescent="0.15">
      <c r="B76" s="1231"/>
      <c r="G76" s="1257"/>
      <c r="H76" s="1257"/>
      <c r="I76" s="1250"/>
      <c r="J76" s="1250"/>
      <c r="K76" s="1259"/>
      <c r="L76" s="1259"/>
      <c r="M76" s="1259"/>
      <c r="N76" s="1259"/>
      <c r="AM76" s="1249"/>
      <c r="AN76" s="1260"/>
      <c r="AO76" s="1260"/>
      <c r="AP76" s="1260"/>
      <c r="AQ76" s="1260"/>
      <c r="AR76" s="1260"/>
      <c r="AS76" s="1260"/>
      <c r="AT76" s="1260"/>
      <c r="AU76" s="1260"/>
      <c r="AV76" s="1260"/>
      <c r="AW76" s="1260"/>
      <c r="AX76" s="1260"/>
      <c r="AY76" s="1260"/>
      <c r="AZ76" s="1260"/>
      <c r="BA76" s="1260"/>
      <c r="BB76" s="1260"/>
      <c r="BC76" s="1260"/>
      <c r="BD76" s="1260"/>
      <c r="BE76" s="1260"/>
      <c r="BF76" s="1260"/>
      <c r="BG76" s="1260"/>
      <c r="BH76" s="1260"/>
      <c r="BI76" s="1260"/>
      <c r="BJ76" s="1260"/>
      <c r="BK76" s="1260"/>
      <c r="BL76" s="1260"/>
      <c r="BM76" s="1260"/>
      <c r="BN76" s="1260"/>
      <c r="BO76" s="1260"/>
      <c r="BP76" s="1261"/>
      <c r="BQ76" s="1261"/>
      <c r="BR76" s="1261"/>
      <c r="BS76" s="1261"/>
      <c r="BT76" s="1261"/>
      <c r="BU76" s="1261"/>
      <c r="BV76" s="1261"/>
      <c r="BW76" s="1261"/>
      <c r="BX76" s="1261"/>
      <c r="BY76" s="1261"/>
      <c r="BZ76" s="1261"/>
      <c r="CA76" s="1261"/>
      <c r="CB76" s="1261"/>
      <c r="CC76" s="1261"/>
      <c r="CD76" s="1261"/>
      <c r="CE76" s="1261"/>
      <c r="CF76" s="1261"/>
      <c r="CG76" s="1261"/>
      <c r="CH76" s="1261"/>
      <c r="CI76" s="1261"/>
      <c r="CJ76" s="1261"/>
      <c r="CK76" s="1261"/>
      <c r="CL76" s="1261"/>
      <c r="CM76" s="1261"/>
      <c r="CN76" s="1261"/>
      <c r="CO76" s="1261"/>
      <c r="CP76" s="1261"/>
      <c r="CQ76" s="1261"/>
      <c r="CR76" s="1261"/>
      <c r="CS76" s="1261"/>
      <c r="CT76" s="1261"/>
      <c r="CU76" s="1261"/>
      <c r="CV76" s="1261"/>
      <c r="CW76" s="1261"/>
      <c r="CX76" s="1261"/>
      <c r="CY76" s="1261"/>
      <c r="CZ76" s="1261"/>
      <c r="DA76" s="1261"/>
      <c r="DB76" s="1261"/>
      <c r="DC76" s="1261"/>
    </row>
    <row r="77" spans="2:107" x14ac:dyDescent="0.15">
      <c r="B77" s="1231"/>
      <c r="G77" s="1250"/>
      <c r="H77" s="1250"/>
      <c r="I77" s="1250"/>
      <c r="J77" s="1250"/>
      <c r="K77" s="1278"/>
      <c r="L77" s="1278"/>
      <c r="M77" s="1278"/>
      <c r="N77" s="1278"/>
      <c r="AN77" s="1256" t="s">
        <v>599</v>
      </c>
      <c r="AO77" s="1256"/>
      <c r="AP77" s="1256"/>
      <c r="AQ77" s="1256"/>
      <c r="AR77" s="1256"/>
      <c r="AS77" s="1256"/>
      <c r="AT77" s="1256"/>
      <c r="AU77" s="1256"/>
      <c r="AV77" s="1256"/>
      <c r="AW77" s="1256"/>
      <c r="AX77" s="1256"/>
      <c r="AY77" s="1256"/>
      <c r="AZ77" s="1256"/>
      <c r="BA77" s="1256"/>
      <c r="BB77" s="1260" t="s">
        <v>597</v>
      </c>
      <c r="BC77" s="1260"/>
      <c r="BD77" s="1260"/>
      <c r="BE77" s="1260"/>
      <c r="BF77" s="1260"/>
      <c r="BG77" s="1260"/>
      <c r="BH77" s="1260"/>
      <c r="BI77" s="1260"/>
      <c r="BJ77" s="1260"/>
      <c r="BK77" s="1260"/>
      <c r="BL77" s="1260"/>
      <c r="BM77" s="1260"/>
      <c r="BN77" s="1260"/>
      <c r="BO77" s="1260"/>
      <c r="BP77" s="1261">
        <v>3</v>
      </c>
      <c r="BQ77" s="1261"/>
      <c r="BR77" s="1261"/>
      <c r="BS77" s="1261"/>
      <c r="BT77" s="1261"/>
      <c r="BU77" s="1261"/>
      <c r="BV77" s="1261"/>
      <c r="BW77" s="1261"/>
      <c r="BX77" s="1261">
        <v>3.4</v>
      </c>
      <c r="BY77" s="1261"/>
      <c r="BZ77" s="1261"/>
      <c r="CA77" s="1261"/>
      <c r="CB77" s="1261"/>
      <c r="CC77" s="1261"/>
      <c r="CD77" s="1261"/>
      <c r="CE77" s="1261"/>
      <c r="CF77" s="1261">
        <v>0</v>
      </c>
      <c r="CG77" s="1261"/>
      <c r="CH77" s="1261"/>
      <c r="CI77" s="1261"/>
      <c r="CJ77" s="1261"/>
      <c r="CK77" s="1261"/>
      <c r="CL77" s="1261"/>
      <c r="CM77" s="1261"/>
      <c r="CN77" s="1261">
        <v>0</v>
      </c>
      <c r="CO77" s="1261"/>
      <c r="CP77" s="1261"/>
      <c r="CQ77" s="1261"/>
      <c r="CR77" s="1261"/>
      <c r="CS77" s="1261"/>
      <c r="CT77" s="1261"/>
      <c r="CU77" s="1261"/>
      <c r="CV77" s="1261">
        <v>0</v>
      </c>
      <c r="CW77" s="1261"/>
      <c r="CX77" s="1261"/>
      <c r="CY77" s="1261"/>
      <c r="CZ77" s="1261"/>
      <c r="DA77" s="1261"/>
      <c r="DB77" s="1261"/>
      <c r="DC77" s="1261"/>
    </row>
    <row r="78" spans="2:107" x14ac:dyDescent="0.15">
      <c r="B78" s="1231"/>
      <c r="G78" s="1250"/>
      <c r="H78" s="1250"/>
      <c r="I78" s="1250"/>
      <c r="J78" s="1250"/>
      <c r="K78" s="1278"/>
      <c r="L78" s="1278"/>
      <c r="M78" s="1278"/>
      <c r="N78" s="1278"/>
      <c r="AN78" s="1256"/>
      <c r="AO78" s="1256"/>
      <c r="AP78" s="1256"/>
      <c r="AQ78" s="1256"/>
      <c r="AR78" s="1256"/>
      <c r="AS78" s="1256"/>
      <c r="AT78" s="1256"/>
      <c r="AU78" s="1256"/>
      <c r="AV78" s="1256"/>
      <c r="AW78" s="1256"/>
      <c r="AX78" s="1256"/>
      <c r="AY78" s="1256"/>
      <c r="AZ78" s="1256"/>
      <c r="BA78" s="1256"/>
      <c r="BB78" s="1260"/>
      <c r="BC78" s="1260"/>
      <c r="BD78" s="1260"/>
      <c r="BE78" s="1260"/>
      <c r="BF78" s="1260"/>
      <c r="BG78" s="1260"/>
      <c r="BH78" s="1260"/>
      <c r="BI78" s="1260"/>
      <c r="BJ78" s="1260"/>
      <c r="BK78" s="1260"/>
      <c r="BL78" s="1260"/>
      <c r="BM78" s="1260"/>
      <c r="BN78" s="1260"/>
      <c r="BO78" s="1260"/>
      <c r="BP78" s="1261"/>
      <c r="BQ78" s="1261"/>
      <c r="BR78" s="1261"/>
      <c r="BS78" s="1261"/>
      <c r="BT78" s="1261"/>
      <c r="BU78" s="1261"/>
      <c r="BV78" s="1261"/>
      <c r="BW78" s="1261"/>
      <c r="BX78" s="1261"/>
      <c r="BY78" s="1261"/>
      <c r="BZ78" s="1261"/>
      <c r="CA78" s="1261"/>
      <c r="CB78" s="1261"/>
      <c r="CC78" s="1261"/>
      <c r="CD78" s="1261"/>
      <c r="CE78" s="1261"/>
      <c r="CF78" s="1261"/>
      <c r="CG78" s="1261"/>
      <c r="CH78" s="1261"/>
      <c r="CI78" s="1261"/>
      <c r="CJ78" s="1261"/>
      <c r="CK78" s="1261"/>
      <c r="CL78" s="1261"/>
      <c r="CM78" s="1261"/>
      <c r="CN78" s="1261"/>
      <c r="CO78" s="1261"/>
      <c r="CP78" s="1261"/>
      <c r="CQ78" s="1261"/>
      <c r="CR78" s="1261"/>
      <c r="CS78" s="1261"/>
      <c r="CT78" s="1261"/>
      <c r="CU78" s="1261"/>
      <c r="CV78" s="1261"/>
      <c r="CW78" s="1261"/>
      <c r="CX78" s="1261"/>
      <c r="CY78" s="1261"/>
      <c r="CZ78" s="1261"/>
      <c r="DA78" s="1261"/>
      <c r="DB78" s="1261"/>
      <c r="DC78" s="1261"/>
    </row>
    <row r="79" spans="2:107" x14ac:dyDescent="0.15">
      <c r="B79" s="1231"/>
      <c r="G79" s="1250"/>
      <c r="H79" s="1250"/>
      <c r="I79" s="1263"/>
      <c r="J79" s="1263"/>
      <c r="K79" s="1279"/>
      <c r="L79" s="1279"/>
      <c r="M79" s="1279"/>
      <c r="N79" s="1279"/>
      <c r="AN79" s="1256"/>
      <c r="AO79" s="1256"/>
      <c r="AP79" s="1256"/>
      <c r="AQ79" s="1256"/>
      <c r="AR79" s="1256"/>
      <c r="AS79" s="1256"/>
      <c r="AT79" s="1256"/>
      <c r="AU79" s="1256"/>
      <c r="AV79" s="1256"/>
      <c r="AW79" s="1256"/>
      <c r="AX79" s="1256"/>
      <c r="AY79" s="1256"/>
      <c r="AZ79" s="1256"/>
      <c r="BA79" s="1256"/>
      <c r="BB79" s="1260" t="s">
        <v>602</v>
      </c>
      <c r="BC79" s="1260"/>
      <c r="BD79" s="1260"/>
      <c r="BE79" s="1260"/>
      <c r="BF79" s="1260"/>
      <c r="BG79" s="1260"/>
      <c r="BH79" s="1260"/>
      <c r="BI79" s="1260"/>
      <c r="BJ79" s="1260"/>
      <c r="BK79" s="1260"/>
      <c r="BL79" s="1260"/>
      <c r="BM79" s="1260"/>
      <c r="BN79" s="1260"/>
      <c r="BO79" s="1260"/>
      <c r="BP79" s="1261">
        <v>8.8000000000000007</v>
      </c>
      <c r="BQ79" s="1261"/>
      <c r="BR79" s="1261"/>
      <c r="BS79" s="1261"/>
      <c r="BT79" s="1261"/>
      <c r="BU79" s="1261"/>
      <c r="BV79" s="1261"/>
      <c r="BW79" s="1261"/>
      <c r="BX79" s="1261">
        <v>8.8000000000000007</v>
      </c>
      <c r="BY79" s="1261"/>
      <c r="BZ79" s="1261"/>
      <c r="CA79" s="1261"/>
      <c r="CB79" s="1261"/>
      <c r="CC79" s="1261"/>
      <c r="CD79" s="1261"/>
      <c r="CE79" s="1261"/>
      <c r="CF79" s="1261">
        <v>8.3000000000000007</v>
      </c>
      <c r="CG79" s="1261"/>
      <c r="CH79" s="1261"/>
      <c r="CI79" s="1261"/>
      <c r="CJ79" s="1261"/>
      <c r="CK79" s="1261"/>
      <c r="CL79" s="1261"/>
      <c r="CM79" s="1261"/>
      <c r="CN79" s="1261">
        <v>8.1</v>
      </c>
      <c r="CO79" s="1261"/>
      <c r="CP79" s="1261"/>
      <c r="CQ79" s="1261"/>
      <c r="CR79" s="1261"/>
      <c r="CS79" s="1261"/>
      <c r="CT79" s="1261"/>
      <c r="CU79" s="1261"/>
      <c r="CV79" s="1261">
        <v>8.1999999999999993</v>
      </c>
      <c r="CW79" s="1261"/>
      <c r="CX79" s="1261"/>
      <c r="CY79" s="1261"/>
      <c r="CZ79" s="1261"/>
      <c r="DA79" s="1261"/>
      <c r="DB79" s="1261"/>
      <c r="DC79" s="1261"/>
    </row>
    <row r="80" spans="2:107" x14ac:dyDescent="0.15">
      <c r="B80" s="1231"/>
      <c r="G80" s="1250"/>
      <c r="H80" s="1250"/>
      <c r="I80" s="1263"/>
      <c r="J80" s="1263"/>
      <c r="K80" s="1279"/>
      <c r="L80" s="1279"/>
      <c r="M80" s="1279"/>
      <c r="N80" s="1279"/>
      <c r="AN80" s="1256"/>
      <c r="AO80" s="1256"/>
      <c r="AP80" s="1256"/>
      <c r="AQ80" s="1256"/>
      <c r="AR80" s="1256"/>
      <c r="AS80" s="1256"/>
      <c r="AT80" s="1256"/>
      <c r="AU80" s="1256"/>
      <c r="AV80" s="1256"/>
      <c r="AW80" s="1256"/>
      <c r="AX80" s="1256"/>
      <c r="AY80" s="1256"/>
      <c r="AZ80" s="1256"/>
      <c r="BA80" s="1256"/>
      <c r="BB80" s="1260"/>
      <c r="BC80" s="1260"/>
      <c r="BD80" s="1260"/>
      <c r="BE80" s="1260"/>
      <c r="BF80" s="1260"/>
      <c r="BG80" s="1260"/>
      <c r="BH80" s="1260"/>
      <c r="BI80" s="1260"/>
      <c r="BJ80" s="1260"/>
      <c r="BK80" s="1260"/>
      <c r="BL80" s="1260"/>
      <c r="BM80" s="1260"/>
      <c r="BN80" s="1260"/>
      <c r="BO80" s="1260"/>
      <c r="BP80" s="1261"/>
      <c r="BQ80" s="1261"/>
      <c r="BR80" s="1261"/>
      <c r="BS80" s="1261"/>
      <c r="BT80" s="1261"/>
      <c r="BU80" s="1261"/>
      <c r="BV80" s="1261"/>
      <c r="BW80" s="1261"/>
      <c r="BX80" s="1261"/>
      <c r="BY80" s="1261"/>
      <c r="BZ80" s="1261"/>
      <c r="CA80" s="1261"/>
      <c r="CB80" s="1261"/>
      <c r="CC80" s="1261"/>
      <c r="CD80" s="1261"/>
      <c r="CE80" s="1261"/>
      <c r="CF80" s="1261"/>
      <c r="CG80" s="1261"/>
      <c r="CH80" s="1261"/>
      <c r="CI80" s="1261"/>
      <c r="CJ80" s="1261"/>
      <c r="CK80" s="1261"/>
      <c r="CL80" s="1261"/>
      <c r="CM80" s="1261"/>
      <c r="CN80" s="1261"/>
      <c r="CO80" s="1261"/>
      <c r="CP80" s="1261"/>
      <c r="CQ80" s="1261"/>
      <c r="CR80" s="1261"/>
      <c r="CS80" s="1261"/>
      <c r="CT80" s="1261"/>
      <c r="CU80" s="1261"/>
      <c r="CV80" s="1261"/>
      <c r="CW80" s="1261"/>
      <c r="CX80" s="1261"/>
      <c r="CY80" s="1261"/>
      <c r="CZ80" s="1261"/>
      <c r="DA80" s="1261"/>
      <c r="DB80" s="1261"/>
      <c r="DC80" s="1261"/>
    </row>
    <row r="81" spans="2:109" x14ac:dyDescent="0.15">
      <c r="B81" s="1231"/>
    </row>
    <row r="82" spans="2:109" ht="17.25" x14ac:dyDescent="0.15">
      <c r="B82" s="1231"/>
      <c r="K82" s="1280"/>
      <c r="L82" s="1280"/>
      <c r="M82" s="1280"/>
      <c r="N82" s="1280"/>
      <c r="AQ82" s="1280"/>
      <c r="AR82" s="1280"/>
      <c r="AS82" s="1280"/>
      <c r="AT82" s="1280"/>
      <c r="BC82" s="1280"/>
      <c r="BD82" s="1280"/>
      <c r="BE82" s="1280"/>
      <c r="BF82" s="1280"/>
      <c r="BO82" s="1280"/>
      <c r="BP82" s="1280"/>
      <c r="BQ82" s="1280"/>
      <c r="BR82" s="1280"/>
      <c r="CA82" s="1280"/>
      <c r="CB82" s="1280"/>
      <c r="CC82" s="1280"/>
      <c r="CD82" s="1280"/>
      <c r="CM82" s="1280"/>
      <c r="CN82" s="1280"/>
      <c r="CO82" s="1280"/>
      <c r="CP82" s="1280"/>
      <c r="CY82" s="1280"/>
      <c r="CZ82" s="1280"/>
      <c r="DA82" s="1280"/>
      <c r="DB82" s="1280"/>
      <c r="DC82" s="1280"/>
    </row>
    <row r="83" spans="2:109" x14ac:dyDescent="0.15">
      <c r="B83" s="1233"/>
      <c r="C83" s="1234"/>
      <c r="D83" s="1234"/>
      <c r="E83" s="1234"/>
      <c r="F83" s="1234"/>
      <c r="G83" s="1234"/>
      <c r="H83" s="1234"/>
      <c r="I83" s="1234"/>
      <c r="J83" s="1234"/>
      <c r="K83" s="1234"/>
      <c r="L83" s="1234"/>
      <c r="M83" s="1234"/>
      <c r="N83" s="1234"/>
      <c r="O83" s="1234"/>
      <c r="P83" s="1234"/>
      <c r="Q83" s="1234"/>
      <c r="R83" s="1234"/>
      <c r="S83" s="1234"/>
      <c r="T83" s="1234"/>
      <c r="U83" s="1234"/>
      <c r="V83" s="1234"/>
      <c r="W83" s="1234"/>
      <c r="X83" s="1234"/>
      <c r="Y83" s="1234"/>
      <c r="Z83" s="1234"/>
      <c r="AA83" s="1234"/>
      <c r="AB83" s="1234"/>
      <c r="AC83" s="1234"/>
      <c r="AD83" s="1234"/>
      <c r="AE83" s="1234"/>
      <c r="AF83" s="1234"/>
      <c r="AG83" s="1234"/>
      <c r="AH83" s="1234"/>
      <c r="AI83" s="1234"/>
      <c r="AJ83" s="1234"/>
      <c r="AK83" s="1234"/>
      <c r="AL83" s="1234"/>
      <c r="AM83" s="1234"/>
      <c r="AN83" s="1234"/>
      <c r="AO83" s="1234"/>
      <c r="AP83" s="1234"/>
      <c r="AQ83" s="1234"/>
      <c r="AR83" s="1234"/>
      <c r="AS83" s="1234"/>
      <c r="AT83" s="1234"/>
      <c r="AU83" s="1234"/>
      <c r="AV83" s="1234"/>
      <c r="AW83" s="1234"/>
      <c r="AX83" s="1234"/>
      <c r="AY83" s="1234"/>
      <c r="AZ83" s="1234"/>
      <c r="BA83" s="1234"/>
      <c r="BB83" s="1234"/>
      <c r="BC83" s="1234"/>
      <c r="BD83" s="1234"/>
      <c r="BE83" s="1234"/>
      <c r="BF83" s="1234"/>
      <c r="BG83" s="1234"/>
      <c r="BH83" s="1234"/>
      <c r="BI83" s="1234"/>
      <c r="BJ83" s="1234"/>
      <c r="BK83" s="1234"/>
      <c r="BL83" s="1234"/>
      <c r="BM83" s="1234"/>
      <c r="BN83" s="1234"/>
      <c r="BO83" s="1234"/>
      <c r="BP83" s="1234"/>
      <c r="BQ83" s="1234"/>
      <c r="BR83" s="1234"/>
      <c r="BS83" s="1234"/>
      <c r="BT83" s="1234"/>
      <c r="BU83" s="1234"/>
      <c r="BV83" s="1234"/>
      <c r="BW83" s="1234"/>
      <c r="BX83" s="1234"/>
      <c r="BY83" s="1234"/>
      <c r="BZ83" s="1234"/>
      <c r="CA83" s="1234"/>
      <c r="CB83" s="1234"/>
      <c r="CC83" s="1234"/>
      <c r="CD83" s="1234"/>
      <c r="CE83" s="1234"/>
      <c r="CF83" s="1234"/>
      <c r="CG83" s="1234"/>
      <c r="CH83" s="1234"/>
      <c r="CI83" s="1234"/>
      <c r="CJ83" s="1234"/>
      <c r="CK83" s="1234"/>
      <c r="CL83" s="1234"/>
      <c r="CM83" s="1234"/>
      <c r="CN83" s="1234"/>
      <c r="CO83" s="1234"/>
      <c r="CP83" s="1234"/>
      <c r="CQ83" s="1234"/>
      <c r="CR83" s="1234"/>
      <c r="CS83" s="1234"/>
      <c r="CT83" s="1234"/>
      <c r="CU83" s="1234"/>
      <c r="CV83" s="1234"/>
      <c r="CW83" s="1234"/>
      <c r="CX83" s="1234"/>
      <c r="CY83" s="1234"/>
      <c r="CZ83" s="1234"/>
      <c r="DA83" s="1234"/>
      <c r="DB83" s="1234"/>
      <c r="DC83" s="1234"/>
      <c r="DD83" s="1235"/>
    </row>
    <row r="84" spans="2:109" x14ac:dyDescent="0.15">
      <c r="DD84" s="1225"/>
      <c r="DE84" s="1225"/>
    </row>
    <row r="85" spans="2:109" x14ac:dyDescent="0.15">
      <c r="DD85" s="1225"/>
      <c r="DE85" s="1225"/>
    </row>
  </sheetData>
  <sheetProtection algorithmName="SHA-512" hashValue="i1CzIvkswExnSyEb7O3RVKs7YrkDZypcYkj3eCcVdRPidh01uVP+SKtNTMNKmY0IZoazolvhTUqtExcKA8PYKw==" saltValue="MglKK0xrq9Dol7DepK+Iy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5CCCF-4D7D-4803-9B6B-A0C0C4752B9A}">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196" customWidth="1"/>
    <col min="35" max="122" width="2.5" style="195" customWidth="1"/>
    <col min="123" max="16384" width="2.5" style="195" hidden="1"/>
  </cols>
  <sheetData>
    <row r="1" spans="1:34" ht="13.5" customHeight="1" x14ac:dyDescent="0.15">
      <c r="A1" s="195"/>
      <c r="B1" s="195"/>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row>
    <row r="2" spans="1:34" x14ac:dyDescent="0.15">
      <c r="S2" s="195"/>
      <c r="AH2" s="195"/>
    </row>
    <row r="3" spans="1:34" x14ac:dyDescent="0.15">
      <c r="C3" s="195"/>
      <c r="D3" s="195"/>
      <c r="E3" s="195"/>
      <c r="F3" s="195"/>
      <c r="G3" s="195"/>
      <c r="H3" s="195"/>
      <c r="I3" s="195"/>
      <c r="J3" s="195"/>
      <c r="K3" s="195"/>
      <c r="L3" s="195"/>
      <c r="M3" s="195"/>
      <c r="N3" s="195"/>
      <c r="O3" s="195"/>
      <c r="P3" s="195"/>
      <c r="Q3" s="195"/>
      <c r="R3" s="195"/>
      <c r="S3" s="195"/>
      <c r="U3" s="195"/>
      <c r="V3" s="195"/>
      <c r="W3" s="195"/>
      <c r="X3" s="195"/>
      <c r="Y3" s="195"/>
      <c r="Z3" s="195"/>
      <c r="AA3" s="195"/>
      <c r="AB3" s="195"/>
      <c r="AC3" s="195"/>
      <c r="AD3" s="195"/>
      <c r="AE3" s="195"/>
      <c r="AF3" s="195"/>
      <c r="AG3" s="195"/>
      <c r="AH3" s="195"/>
    </row>
    <row r="4" spans="1:34" x14ac:dyDescent="0.15"/>
    <row r="5" spans="1:34" x14ac:dyDescent="0.15"/>
    <row r="6" spans="1:34" x14ac:dyDescent="0.15"/>
    <row r="7" spans="1:34" x14ac:dyDescent="0.15"/>
    <row r="8" spans="1:34" x14ac:dyDescent="0.15"/>
    <row r="9" spans="1:34" x14ac:dyDescent="0.15">
      <c r="AH9" s="19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195"/>
    </row>
    <row r="18" spans="12:34" x14ac:dyDescent="0.15"/>
    <row r="19" spans="12:34" x14ac:dyDescent="0.15"/>
    <row r="20" spans="12:34" x14ac:dyDescent="0.15">
      <c r="AH20" s="195"/>
    </row>
    <row r="21" spans="12:34" x14ac:dyDescent="0.15">
      <c r="AH21" s="195"/>
    </row>
    <row r="22" spans="12:34" x14ac:dyDescent="0.15"/>
    <row r="23" spans="12:34" x14ac:dyDescent="0.15"/>
    <row r="24" spans="12:34" x14ac:dyDescent="0.15">
      <c r="Q24" s="195"/>
    </row>
    <row r="25" spans="12:34" x14ac:dyDescent="0.15"/>
    <row r="26" spans="12:34" x14ac:dyDescent="0.15"/>
    <row r="27" spans="12:34" x14ac:dyDescent="0.15"/>
    <row r="28" spans="12:34" x14ac:dyDescent="0.15">
      <c r="O28" s="195"/>
      <c r="T28" s="195"/>
      <c r="AH28" s="195"/>
    </row>
    <row r="29" spans="12:34" x14ac:dyDescent="0.15"/>
    <row r="30" spans="12:34" x14ac:dyDescent="0.15"/>
    <row r="31" spans="12:34" x14ac:dyDescent="0.15">
      <c r="Q31" s="195"/>
    </row>
    <row r="32" spans="12:34" x14ac:dyDescent="0.15">
      <c r="L32" s="195"/>
    </row>
    <row r="33" spans="2:34" x14ac:dyDescent="0.15">
      <c r="C33" s="195"/>
      <c r="E33" s="195"/>
      <c r="G33" s="195"/>
      <c r="I33" s="195"/>
      <c r="X33" s="195"/>
    </row>
    <row r="34" spans="2:34" x14ac:dyDescent="0.15">
      <c r="B34" s="195"/>
      <c r="P34" s="195"/>
      <c r="R34" s="195"/>
      <c r="T34" s="195"/>
    </row>
    <row r="35" spans="2:34" x14ac:dyDescent="0.15">
      <c r="D35" s="195"/>
      <c r="W35" s="195"/>
      <c r="AC35" s="195"/>
      <c r="AD35" s="195"/>
      <c r="AE35" s="195"/>
      <c r="AF35" s="195"/>
      <c r="AG35" s="195"/>
      <c r="AH35" s="195"/>
    </row>
    <row r="36" spans="2:34" x14ac:dyDescent="0.15">
      <c r="H36" s="195"/>
      <c r="J36" s="195"/>
      <c r="K36" s="195"/>
      <c r="M36" s="195"/>
      <c r="Y36" s="195"/>
      <c r="Z36" s="195"/>
      <c r="AA36" s="195"/>
      <c r="AB36" s="195"/>
      <c r="AC36" s="195"/>
      <c r="AD36" s="195"/>
      <c r="AE36" s="195"/>
      <c r="AF36" s="195"/>
      <c r="AG36" s="195"/>
      <c r="AH36" s="195"/>
    </row>
    <row r="37" spans="2:34" x14ac:dyDescent="0.15">
      <c r="AH37" s="195"/>
    </row>
    <row r="38" spans="2:34" x14ac:dyDescent="0.15">
      <c r="AG38" s="195"/>
      <c r="AH38" s="195"/>
    </row>
    <row r="39" spans="2:34" x14ac:dyDescent="0.15"/>
    <row r="40" spans="2:34" x14ac:dyDescent="0.15">
      <c r="X40" s="195"/>
    </row>
    <row r="41" spans="2:34" x14ac:dyDescent="0.15">
      <c r="R41" s="195"/>
    </row>
    <row r="42" spans="2:34" x14ac:dyDescent="0.15">
      <c r="W42" s="195"/>
    </row>
    <row r="43" spans="2:34" x14ac:dyDescent="0.15">
      <c r="Y43" s="195"/>
      <c r="Z43" s="195"/>
      <c r="AA43" s="195"/>
      <c r="AB43" s="195"/>
      <c r="AC43" s="195"/>
      <c r="AD43" s="195"/>
      <c r="AE43" s="195"/>
      <c r="AF43" s="195"/>
      <c r="AG43" s="195"/>
      <c r="AH43" s="195"/>
    </row>
    <row r="44" spans="2:34" x14ac:dyDescent="0.15">
      <c r="AH44" s="195"/>
    </row>
    <row r="45" spans="2:34" x14ac:dyDescent="0.15">
      <c r="X45" s="195"/>
    </row>
    <row r="46" spans="2:34" x14ac:dyDescent="0.15"/>
    <row r="47" spans="2:34" x14ac:dyDescent="0.15"/>
    <row r="48" spans="2:34" x14ac:dyDescent="0.15">
      <c r="W48" s="195"/>
      <c r="Y48" s="195"/>
      <c r="Z48" s="195"/>
      <c r="AA48" s="195"/>
      <c r="AB48" s="195"/>
      <c r="AC48" s="195"/>
      <c r="AD48" s="195"/>
      <c r="AE48" s="195"/>
      <c r="AF48" s="195"/>
      <c r="AG48" s="195"/>
      <c r="AH48" s="195"/>
    </row>
    <row r="49" spans="28:34" x14ac:dyDescent="0.15"/>
    <row r="50" spans="28:34" x14ac:dyDescent="0.15">
      <c r="AE50" s="195"/>
      <c r="AF50" s="195"/>
      <c r="AG50" s="195"/>
      <c r="AH50" s="195"/>
    </row>
    <row r="51" spans="28:34" x14ac:dyDescent="0.15">
      <c r="AC51" s="195"/>
      <c r="AD51" s="195"/>
      <c r="AE51" s="195"/>
      <c r="AF51" s="195"/>
      <c r="AG51" s="195"/>
      <c r="AH51" s="195"/>
    </row>
    <row r="52" spans="28:34" x14ac:dyDescent="0.15"/>
    <row r="53" spans="28:34" x14ac:dyDescent="0.15">
      <c r="AF53" s="195"/>
      <c r="AG53" s="195"/>
      <c r="AH53" s="195"/>
    </row>
    <row r="54" spans="28:34" x14ac:dyDescent="0.15">
      <c r="AH54" s="195"/>
    </row>
    <row r="55" spans="28:34" x14ac:dyDescent="0.15"/>
    <row r="56" spans="28:34" x14ac:dyDescent="0.15">
      <c r="AB56" s="195"/>
      <c r="AC56" s="195"/>
      <c r="AD56" s="195"/>
      <c r="AE56" s="195"/>
      <c r="AF56" s="195"/>
      <c r="AG56" s="195"/>
      <c r="AH56" s="195"/>
    </row>
    <row r="57" spans="28:34" x14ac:dyDescent="0.15">
      <c r="AH57" s="195"/>
    </row>
    <row r="58" spans="28:34" x14ac:dyDescent="0.15">
      <c r="AH58" s="195"/>
    </row>
    <row r="59" spans="28:34" x14ac:dyDescent="0.15"/>
    <row r="60" spans="28:34" x14ac:dyDescent="0.15"/>
    <row r="61" spans="28:34" x14ac:dyDescent="0.15"/>
    <row r="62" spans="28:34" x14ac:dyDescent="0.15"/>
    <row r="63" spans="28:34" x14ac:dyDescent="0.15">
      <c r="AH63" s="195"/>
    </row>
    <row r="64" spans="28:34" x14ac:dyDescent="0.15">
      <c r="AG64" s="195"/>
      <c r="AH64" s="195"/>
    </row>
    <row r="65" spans="28:34" x14ac:dyDescent="0.15"/>
    <row r="66" spans="28:34" x14ac:dyDescent="0.15"/>
    <row r="67" spans="28:34" x14ac:dyDescent="0.15"/>
    <row r="68" spans="28:34" x14ac:dyDescent="0.15">
      <c r="AB68" s="195"/>
      <c r="AC68" s="195"/>
      <c r="AD68" s="195"/>
      <c r="AE68" s="195"/>
      <c r="AF68" s="195"/>
      <c r="AG68" s="195"/>
      <c r="AH68" s="195"/>
    </row>
    <row r="69" spans="28:34" x14ac:dyDescent="0.15">
      <c r="AF69" s="195"/>
      <c r="AG69" s="195"/>
      <c r="AH69" s="195"/>
    </row>
    <row r="70" spans="28:34" x14ac:dyDescent="0.15"/>
    <row r="71" spans="28:34" x14ac:dyDescent="0.15"/>
    <row r="72" spans="28:34" x14ac:dyDescent="0.15"/>
    <row r="73" spans="28:34" x14ac:dyDescent="0.15"/>
    <row r="74" spans="28:34" x14ac:dyDescent="0.15"/>
    <row r="75" spans="28:34" x14ac:dyDescent="0.15">
      <c r="AH75" s="195"/>
    </row>
    <row r="76" spans="28:34" x14ac:dyDescent="0.15">
      <c r="AF76" s="195"/>
      <c r="AG76" s="195"/>
      <c r="AH76" s="195"/>
    </row>
    <row r="77" spans="28:34" x14ac:dyDescent="0.15">
      <c r="AG77" s="195"/>
      <c r="AH77" s="195"/>
    </row>
    <row r="78" spans="28:34" x14ac:dyDescent="0.15"/>
    <row r="79" spans="28:34" x14ac:dyDescent="0.15"/>
    <row r="80" spans="28:34" x14ac:dyDescent="0.15"/>
    <row r="81" spans="25:34" x14ac:dyDescent="0.15"/>
    <row r="82" spans="25:34" x14ac:dyDescent="0.15">
      <c r="Y82" s="195"/>
    </row>
    <row r="83" spans="25:34" x14ac:dyDescent="0.15">
      <c r="Y83" s="195"/>
      <c r="Z83" s="195"/>
      <c r="AA83" s="195"/>
      <c r="AB83" s="195"/>
      <c r="AC83" s="195"/>
      <c r="AD83" s="195"/>
      <c r="AE83" s="195"/>
      <c r="AF83" s="195"/>
      <c r="AG83" s="195"/>
      <c r="AH83" s="195"/>
    </row>
    <row r="84" spans="25:34" x14ac:dyDescent="0.15"/>
    <row r="85" spans="25:34" x14ac:dyDescent="0.15"/>
    <row r="86" spans="25:34" x14ac:dyDescent="0.15"/>
    <row r="87" spans="25:34" x14ac:dyDescent="0.15"/>
    <row r="88" spans="25:34" x14ac:dyDescent="0.15">
      <c r="AH88" s="19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195"/>
      <c r="AG94" s="195"/>
      <c r="AH94" s="195"/>
    </row>
    <row r="95" spans="25:34" ht="13.5" customHeight="1" x14ac:dyDescent="0.15">
      <c r="AH95" s="19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195"/>
    </row>
    <row r="102" spans="33:34" ht="13.5" customHeight="1" x14ac:dyDescent="0.15"/>
    <row r="103" spans="33:34" ht="13.5" customHeight="1" x14ac:dyDescent="0.15"/>
    <row r="104" spans="33:34" ht="13.5" customHeight="1" x14ac:dyDescent="0.15">
      <c r="AG104" s="195"/>
      <c r="AH104" s="19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195"/>
    </row>
    <row r="117" spans="34:122" ht="13.5" customHeight="1" x14ac:dyDescent="0.15"/>
    <row r="118" spans="34:122" ht="13.5" customHeight="1" x14ac:dyDescent="0.15"/>
    <row r="119" spans="34:122" ht="13.5" customHeight="1" x14ac:dyDescent="0.15"/>
    <row r="120" spans="34:122" ht="13.5" customHeight="1" x14ac:dyDescent="0.15">
      <c r="AH120" s="195"/>
    </row>
    <row r="121" spans="34:122" ht="13.5" customHeight="1" x14ac:dyDescent="0.15">
      <c r="AH121" s="195"/>
    </row>
    <row r="122" spans="34:122" ht="13.5" customHeight="1" x14ac:dyDescent="0.15"/>
    <row r="123" spans="34:122" ht="13.5" customHeight="1" x14ac:dyDescent="0.15"/>
    <row r="124" spans="34:122" ht="13.5" customHeight="1" x14ac:dyDescent="0.15"/>
    <row r="125" spans="34:122" ht="13.5" customHeight="1" x14ac:dyDescent="0.15">
      <c r="DR125" s="195" t="s">
        <v>387</v>
      </c>
    </row>
  </sheetData>
  <sheetProtection algorithmName="SHA-512" hashValue="22XZZ4A0G8cVEklcvWIyh+b2fFVsyTl7Yh0M15gmsi3Bbz5tmOsQ6OsaZXm2CHKDnP+tknsMZVWBpdMTLVj7XA==" saltValue="CaeqmCmk0QWhHZodHEzLc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3DD238-3CB3-465B-B5E4-23B9C61A1FE8}">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196" customWidth="1"/>
    <col min="35" max="122" width="2.5" style="195" customWidth="1"/>
    <col min="123" max="16384" width="2.5" style="195" hidden="1"/>
  </cols>
  <sheetData>
    <row r="1" spans="2:34" ht="13.5" customHeight="1" x14ac:dyDescent="0.15">
      <c r="B1" s="195"/>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row>
    <row r="2" spans="2:34" x14ac:dyDescent="0.15">
      <c r="S2" s="195"/>
      <c r="AH2" s="195"/>
    </row>
    <row r="3" spans="2:34" x14ac:dyDescent="0.15">
      <c r="C3" s="195"/>
      <c r="D3" s="195"/>
      <c r="E3" s="195"/>
      <c r="F3" s="195"/>
      <c r="G3" s="195"/>
      <c r="H3" s="195"/>
      <c r="I3" s="195"/>
      <c r="J3" s="195"/>
      <c r="K3" s="195"/>
      <c r="L3" s="195"/>
      <c r="M3" s="195"/>
      <c r="N3" s="195"/>
      <c r="O3" s="195"/>
      <c r="P3" s="195"/>
      <c r="Q3" s="195"/>
      <c r="R3" s="195"/>
      <c r="S3" s="195"/>
      <c r="U3" s="195"/>
      <c r="V3" s="195"/>
      <c r="W3" s="195"/>
      <c r="X3" s="195"/>
      <c r="Y3" s="195"/>
      <c r="Z3" s="195"/>
      <c r="AA3" s="195"/>
      <c r="AB3" s="195"/>
      <c r="AC3" s="195"/>
      <c r="AD3" s="195"/>
      <c r="AE3" s="195"/>
      <c r="AF3" s="195"/>
      <c r="AG3" s="195"/>
      <c r="AH3" s="195"/>
    </row>
    <row r="4" spans="2:34" x14ac:dyDescent="0.15"/>
    <row r="5" spans="2:34" x14ac:dyDescent="0.15"/>
    <row r="6" spans="2:34" x14ac:dyDescent="0.15"/>
    <row r="7" spans="2:34" x14ac:dyDescent="0.15"/>
    <row r="8" spans="2:34" x14ac:dyDescent="0.15"/>
    <row r="9" spans="2:34" x14ac:dyDescent="0.15">
      <c r="AH9" s="19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195"/>
    </row>
    <row r="18" spans="12:34" x14ac:dyDescent="0.15"/>
    <row r="19" spans="12:34" x14ac:dyDescent="0.15"/>
    <row r="20" spans="12:34" x14ac:dyDescent="0.15">
      <c r="AH20" s="195"/>
    </row>
    <row r="21" spans="12:34" x14ac:dyDescent="0.15">
      <c r="AH21" s="195"/>
    </row>
    <row r="22" spans="12:34" x14ac:dyDescent="0.15"/>
    <row r="23" spans="12:34" x14ac:dyDescent="0.15"/>
    <row r="24" spans="12:34" x14ac:dyDescent="0.15">
      <c r="Q24" s="195"/>
    </row>
    <row r="25" spans="12:34" x14ac:dyDescent="0.15"/>
    <row r="26" spans="12:34" x14ac:dyDescent="0.15"/>
    <row r="27" spans="12:34" x14ac:dyDescent="0.15"/>
    <row r="28" spans="12:34" x14ac:dyDescent="0.15">
      <c r="O28" s="195"/>
      <c r="T28" s="195"/>
      <c r="AH28" s="195"/>
    </row>
    <row r="29" spans="12:34" x14ac:dyDescent="0.15"/>
    <row r="30" spans="12:34" x14ac:dyDescent="0.15"/>
    <row r="31" spans="12:34" x14ac:dyDescent="0.15">
      <c r="Q31" s="195"/>
    </row>
    <row r="32" spans="12:34" x14ac:dyDescent="0.15">
      <c r="L32" s="195"/>
    </row>
    <row r="33" spans="2:34" x14ac:dyDescent="0.15">
      <c r="C33" s="195"/>
      <c r="E33" s="195"/>
      <c r="G33" s="195"/>
      <c r="I33" s="195"/>
      <c r="X33" s="195"/>
    </row>
    <row r="34" spans="2:34" x14ac:dyDescent="0.15">
      <c r="B34" s="195"/>
      <c r="P34" s="195"/>
      <c r="R34" s="195"/>
      <c r="T34" s="195"/>
    </row>
    <row r="35" spans="2:34" x14ac:dyDescent="0.15">
      <c r="D35" s="195"/>
      <c r="W35" s="195"/>
      <c r="AC35" s="195"/>
      <c r="AD35" s="195"/>
      <c r="AE35" s="195"/>
      <c r="AF35" s="195"/>
      <c r="AG35" s="195"/>
      <c r="AH35" s="195"/>
    </row>
    <row r="36" spans="2:34" x14ac:dyDescent="0.15">
      <c r="H36" s="195"/>
      <c r="J36" s="195"/>
      <c r="K36" s="195"/>
      <c r="M36" s="195"/>
      <c r="Y36" s="195"/>
      <c r="Z36" s="195"/>
      <c r="AA36" s="195"/>
      <c r="AB36" s="195"/>
      <c r="AC36" s="195"/>
      <c r="AD36" s="195"/>
      <c r="AE36" s="195"/>
      <c r="AF36" s="195"/>
      <c r="AG36" s="195"/>
      <c r="AH36" s="195"/>
    </row>
    <row r="37" spans="2:34" x14ac:dyDescent="0.15">
      <c r="AH37" s="195"/>
    </row>
    <row r="38" spans="2:34" x14ac:dyDescent="0.15">
      <c r="AG38" s="195"/>
      <c r="AH38" s="195"/>
    </row>
    <row r="39" spans="2:34" x14ac:dyDescent="0.15"/>
    <row r="40" spans="2:34" x14ac:dyDescent="0.15">
      <c r="X40" s="195"/>
    </row>
    <row r="41" spans="2:34" x14ac:dyDescent="0.15">
      <c r="R41" s="195"/>
    </row>
    <row r="42" spans="2:34" x14ac:dyDescent="0.15">
      <c r="W42" s="195"/>
    </row>
    <row r="43" spans="2:34" x14ac:dyDescent="0.15">
      <c r="Y43" s="195"/>
      <c r="Z43" s="195"/>
      <c r="AA43" s="195"/>
      <c r="AB43" s="195"/>
      <c r="AC43" s="195"/>
      <c r="AD43" s="195"/>
      <c r="AE43" s="195"/>
      <c r="AF43" s="195"/>
      <c r="AG43" s="195"/>
      <c r="AH43" s="195"/>
    </row>
    <row r="44" spans="2:34" x14ac:dyDescent="0.15">
      <c r="AH44" s="195"/>
    </row>
    <row r="45" spans="2:34" x14ac:dyDescent="0.15">
      <c r="X45" s="195"/>
    </row>
    <row r="46" spans="2:34" x14ac:dyDescent="0.15"/>
    <row r="47" spans="2:34" x14ac:dyDescent="0.15"/>
    <row r="48" spans="2:34" x14ac:dyDescent="0.15">
      <c r="W48" s="195"/>
      <c r="Y48" s="195"/>
      <c r="Z48" s="195"/>
      <c r="AA48" s="195"/>
      <c r="AB48" s="195"/>
      <c r="AC48" s="195"/>
      <c r="AD48" s="195"/>
      <c r="AE48" s="195"/>
      <c r="AF48" s="195"/>
      <c r="AG48" s="195"/>
      <c r="AH48" s="195"/>
    </row>
    <row r="49" spans="28:34" x14ac:dyDescent="0.15"/>
    <row r="50" spans="28:34" x14ac:dyDescent="0.15">
      <c r="AE50" s="195"/>
      <c r="AF50" s="195"/>
      <c r="AG50" s="195"/>
      <c r="AH50" s="195"/>
    </row>
    <row r="51" spans="28:34" x14ac:dyDescent="0.15">
      <c r="AC51" s="195"/>
      <c r="AD51" s="195"/>
      <c r="AE51" s="195"/>
      <c r="AF51" s="195"/>
      <c r="AG51" s="195"/>
      <c r="AH51" s="195"/>
    </row>
    <row r="52" spans="28:34" x14ac:dyDescent="0.15"/>
    <row r="53" spans="28:34" x14ac:dyDescent="0.15">
      <c r="AF53" s="195"/>
      <c r="AG53" s="195"/>
      <c r="AH53" s="195"/>
    </row>
    <row r="54" spans="28:34" x14ac:dyDescent="0.15">
      <c r="AH54" s="195"/>
    </row>
    <row r="55" spans="28:34" x14ac:dyDescent="0.15"/>
    <row r="56" spans="28:34" x14ac:dyDescent="0.15">
      <c r="AB56" s="195"/>
      <c r="AC56" s="195"/>
      <c r="AD56" s="195"/>
      <c r="AE56" s="195"/>
      <c r="AF56" s="195"/>
      <c r="AG56" s="195"/>
      <c r="AH56" s="195"/>
    </row>
    <row r="57" spans="28:34" x14ac:dyDescent="0.15">
      <c r="AH57" s="195"/>
    </row>
    <row r="58" spans="28:34" x14ac:dyDescent="0.15">
      <c r="AH58" s="195"/>
    </row>
    <row r="59" spans="28:34" x14ac:dyDescent="0.15">
      <c r="AG59" s="195"/>
      <c r="AH59" s="195"/>
    </row>
    <row r="60" spans="28:34" x14ac:dyDescent="0.15"/>
    <row r="61" spans="28:34" x14ac:dyDescent="0.15"/>
    <row r="62" spans="28:34" x14ac:dyDescent="0.15"/>
    <row r="63" spans="28:34" x14ac:dyDescent="0.15">
      <c r="AH63" s="195"/>
    </row>
    <row r="64" spans="28:34" x14ac:dyDescent="0.15">
      <c r="AG64" s="195"/>
      <c r="AH64" s="195"/>
    </row>
    <row r="65" spans="28:34" x14ac:dyDescent="0.15"/>
    <row r="66" spans="28:34" x14ac:dyDescent="0.15"/>
    <row r="67" spans="28:34" x14ac:dyDescent="0.15"/>
    <row r="68" spans="28:34" x14ac:dyDescent="0.15">
      <c r="AB68" s="195"/>
      <c r="AC68" s="195"/>
      <c r="AD68" s="195"/>
      <c r="AE68" s="195"/>
      <c r="AF68" s="195"/>
      <c r="AG68" s="195"/>
      <c r="AH68" s="195"/>
    </row>
    <row r="69" spans="28:34" x14ac:dyDescent="0.15">
      <c r="AF69" s="195"/>
      <c r="AG69" s="195"/>
      <c r="AH69" s="195"/>
    </row>
    <row r="70" spans="28:34" x14ac:dyDescent="0.15"/>
    <row r="71" spans="28:34" x14ac:dyDescent="0.15"/>
    <row r="72" spans="28:34" x14ac:dyDescent="0.15"/>
    <row r="73" spans="28:34" x14ac:dyDescent="0.15"/>
    <row r="74" spans="28:34" x14ac:dyDescent="0.15"/>
    <row r="75" spans="28:34" x14ac:dyDescent="0.15">
      <c r="AH75" s="195"/>
    </row>
    <row r="76" spans="28:34" x14ac:dyDescent="0.15">
      <c r="AF76" s="195"/>
      <c r="AG76" s="195"/>
      <c r="AH76" s="195"/>
    </row>
    <row r="77" spans="28:34" x14ac:dyDescent="0.15">
      <c r="AG77" s="195"/>
      <c r="AH77" s="195"/>
    </row>
    <row r="78" spans="28:34" x14ac:dyDescent="0.15"/>
    <row r="79" spans="28:34" x14ac:dyDescent="0.15"/>
    <row r="80" spans="28:34" x14ac:dyDescent="0.15"/>
    <row r="81" spans="25:34" x14ac:dyDescent="0.15"/>
    <row r="82" spans="25:34" x14ac:dyDescent="0.15">
      <c r="Y82" s="195"/>
    </row>
    <row r="83" spans="25:34" x14ac:dyDescent="0.15">
      <c r="Y83" s="195"/>
      <c r="Z83" s="195"/>
      <c r="AA83" s="195"/>
      <c r="AB83" s="195"/>
      <c r="AC83" s="195"/>
      <c r="AD83" s="195"/>
      <c r="AE83" s="195"/>
      <c r="AF83" s="195"/>
      <c r="AG83" s="195"/>
      <c r="AH83" s="195"/>
    </row>
    <row r="84" spans="25:34" x14ac:dyDescent="0.15"/>
    <row r="85" spans="25:34" x14ac:dyDescent="0.15"/>
    <row r="86" spans="25:34" x14ac:dyDescent="0.15"/>
    <row r="87" spans="25:34" x14ac:dyDescent="0.15"/>
    <row r="88" spans="25:34" x14ac:dyDescent="0.15">
      <c r="AH88" s="19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195"/>
      <c r="AG94" s="195"/>
      <c r="AH94" s="195"/>
    </row>
    <row r="95" spans="25:34" ht="13.5" customHeight="1" x14ac:dyDescent="0.15">
      <c r="AH95" s="19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195"/>
    </row>
    <row r="102" spans="33:34" ht="13.5" customHeight="1" x14ac:dyDescent="0.15"/>
    <row r="103" spans="33:34" ht="13.5" customHeight="1" x14ac:dyDescent="0.15"/>
    <row r="104" spans="33:34" ht="13.5" customHeight="1" x14ac:dyDescent="0.15">
      <c r="AG104" s="195"/>
      <c r="AH104" s="19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195"/>
    </row>
    <row r="117" spans="34:122" ht="13.5" customHeight="1" x14ac:dyDescent="0.15"/>
    <row r="118" spans="34:122" ht="13.5" customHeight="1" x14ac:dyDescent="0.15"/>
    <row r="119" spans="34:122" ht="13.5" customHeight="1" x14ac:dyDescent="0.15"/>
    <row r="120" spans="34:122" ht="13.5" customHeight="1" x14ac:dyDescent="0.15">
      <c r="AH120" s="195"/>
    </row>
    <row r="121" spans="34:122" ht="13.5" customHeight="1" x14ac:dyDescent="0.15">
      <c r="AH121" s="195"/>
    </row>
    <row r="122" spans="34:122" ht="13.5" customHeight="1" x14ac:dyDescent="0.15"/>
    <row r="123" spans="34:122" ht="13.5" customHeight="1" x14ac:dyDescent="0.15"/>
    <row r="124" spans="34:122" ht="13.5" customHeight="1" x14ac:dyDescent="0.15"/>
    <row r="125" spans="34:122" ht="13.5" customHeight="1" x14ac:dyDescent="0.15">
      <c r="DR125" s="195" t="s">
        <v>387</v>
      </c>
    </row>
  </sheetData>
  <sheetProtection algorithmName="SHA-512" hashValue="Rot9b69B4iuFY18fvQaLjf7YLJBpf4lVqzngvw2Asqs5CcnAvv6nRYfpoMsuCmE2V/VcURLRn7JzYgqi0rLomg==" saltValue="D6A4dQhli2hSkUKXtlxni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436</v>
      </c>
      <c r="G2" s="151"/>
      <c r="H2" s="152"/>
    </row>
    <row r="3" spans="1:8" x14ac:dyDescent="0.15">
      <c r="A3" s="148" t="s">
        <v>429</v>
      </c>
      <c r="B3" s="153"/>
      <c r="C3" s="154"/>
      <c r="D3" s="155">
        <v>104278</v>
      </c>
      <c r="E3" s="156"/>
      <c r="F3" s="157">
        <v>145139</v>
      </c>
      <c r="G3" s="158"/>
      <c r="H3" s="159"/>
    </row>
    <row r="4" spans="1:8" x14ac:dyDescent="0.15">
      <c r="A4" s="160"/>
      <c r="B4" s="161"/>
      <c r="C4" s="162"/>
      <c r="D4" s="163">
        <v>40969</v>
      </c>
      <c r="E4" s="164"/>
      <c r="F4" s="165">
        <v>83762</v>
      </c>
      <c r="G4" s="166"/>
      <c r="H4" s="167"/>
    </row>
    <row r="5" spans="1:8" x14ac:dyDescent="0.15">
      <c r="A5" s="148" t="s">
        <v>431</v>
      </c>
      <c r="B5" s="153"/>
      <c r="C5" s="154"/>
      <c r="D5" s="155">
        <v>171687</v>
      </c>
      <c r="E5" s="156"/>
      <c r="F5" s="157">
        <v>125391</v>
      </c>
      <c r="G5" s="158"/>
      <c r="H5" s="159"/>
    </row>
    <row r="6" spans="1:8" x14ac:dyDescent="0.15">
      <c r="A6" s="160"/>
      <c r="B6" s="161"/>
      <c r="C6" s="162"/>
      <c r="D6" s="163">
        <v>41303</v>
      </c>
      <c r="E6" s="164"/>
      <c r="F6" s="165">
        <v>68516</v>
      </c>
      <c r="G6" s="166"/>
      <c r="H6" s="167"/>
    </row>
    <row r="7" spans="1:8" x14ac:dyDescent="0.15">
      <c r="A7" s="148" t="s">
        <v>432</v>
      </c>
      <c r="B7" s="153"/>
      <c r="C7" s="154"/>
      <c r="D7" s="155">
        <v>234611</v>
      </c>
      <c r="E7" s="156"/>
      <c r="F7" s="157">
        <v>138402</v>
      </c>
      <c r="G7" s="158"/>
      <c r="H7" s="159"/>
    </row>
    <row r="8" spans="1:8" x14ac:dyDescent="0.15">
      <c r="A8" s="160"/>
      <c r="B8" s="161"/>
      <c r="C8" s="162"/>
      <c r="D8" s="163">
        <v>66462</v>
      </c>
      <c r="E8" s="164"/>
      <c r="F8" s="165">
        <v>70652</v>
      </c>
      <c r="G8" s="166"/>
      <c r="H8" s="167"/>
    </row>
    <row r="9" spans="1:8" x14ac:dyDescent="0.15">
      <c r="A9" s="148" t="s">
        <v>433</v>
      </c>
      <c r="B9" s="153"/>
      <c r="C9" s="154"/>
      <c r="D9" s="155">
        <v>135632</v>
      </c>
      <c r="E9" s="156"/>
      <c r="F9" s="157">
        <v>146367</v>
      </c>
      <c r="G9" s="158"/>
      <c r="H9" s="159"/>
    </row>
    <row r="10" spans="1:8" x14ac:dyDescent="0.15">
      <c r="A10" s="160"/>
      <c r="B10" s="161"/>
      <c r="C10" s="162"/>
      <c r="D10" s="163">
        <v>43202</v>
      </c>
      <c r="E10" s="164"/>
      <c r="F10" s="165">
        <v>79441</v>
      </c>
      <c r="G10" s="166"/>
      <c r="H10" s="167"/>
    </row>
    <row r="11" spans="1:8" x14ac:dyDescent="0.15">
      <c r="A11" s="148" t="s">
        <v>434</v>
      </c>
      <c r="B11" s="153"/>
      <c r="C11" s="154"/>
      <c r="D11" s="155">
        <v>140668</v>
      </c>
      <c r="E11" s="156"/>
      <c r="F11" s="157">
        <v>165181</v>
      </c>
      <c r="G11" s="158"/>
      <c r="H11" s="159"/>
    </row>
    <row r="12" spans="1:8" x14ac:dyDescent="0.15">
      <c r="A12" s="160"/>
      <c r="B12" s="161"/>
      <c r="C12" s="168"/>
      <c r="D12" s="163">
        <v>50883</v>
      </c>
      <c r="E12" s="164"/>
      <c r="F12" s="165">
        <v>82246</v>
      </c>
      <c r="G12" s="166"/>
      <c r="H12" s="167"/>
    </row>
    <row r="13" spans="1:8" x14ac:dyDescent="0.15">
      <c r="A13" s="148"/>
      <c r="B13" s="153"/>
      <c r="C13" s="169"/>
      <c r="D13" s="170">
        <v>157375</v>
      </c>
      <c r="E13" s="171"/>
      <c r="F13" s="172">
        <v>144096</v>
      </c>
      <c r="G13" s="173"/>
      <c r="H13" s="159"/>
    </row>
    <row r="14" spans="1:8" x14ac:dyDescent="0.15">
      <c r="A14" s="160"/>
      <c r="B14" s="161"/>
      <c r="C14" s="162"/>
      <c r="D14" s="163">
        <v>48564</v>
      </c>
      <c r="E14" s="164"/>
      <c r="F14" s="165">
        <v>76923</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0.05</v>
      </c>
      <c r="C19" s="174">
        <f>ROUND(VALUE(SUBSTITUTE(実質収支比率等に係る経年分析!G$48,"▲","-")),2)</f>
        <v>0.05</v>
      </c>
      <c r="D19" s="174">
        <f>ROUND(VALUE(SUBSTITUTE(実質収支比率等に係る経年分析!H$48,"▲","-")),2)</f>
        <v>2.8</v>
      </c>
      <c r="E19" s="174">
        <f>ROUND(VALUE(SUBSTITUTE(実質収支比率等に係る経年分析!I$48,"▲","-")),2)</f>
        <v>4.47</v>
      </c>
      <c r="F19" s="174">
        <f>ROUND(VALUE(SUBSTITUTE(実質収支比率等に係る経年分析!J$48,"▲","-")),2)</f>
        <v>3.39</v>
      </c>
    </row>
    <row r="20" spans="1:11" x14ac:dyDescent="0.15">
      <c r="A20" s="174" t="s">
        <v>53</v>
      </c>
      <c r="B20" s="174">
        <f>ROUND(VALUE(SUBSTITUTE(実質収支比率等に係る経年分析!F$47,"▲","-")),2)</f>
        <v>21.58</v>
      </c>
      <c r="C20" s="174">
        <f>ROUND(VALUE(SUBSTITUTE(実質収支比率等に係る経年分析!G$47,"▲","-")),2)</f>
        <v>19.87</v>
      </c>
      <c r="D20" s="174">
        <f>ROUND(VALUE(SUBSTITUTE(実質収支比率等に係る経年分析!H$47,"▲","-")),2)</f>
        <v>18.82</v>
      </c>
      <c r="E20" s="174">
        <f>ROUND(VALUE(SUBSTITUTE(実質収支比率等に係る経年分析!I$47,"▲","-")),2)</f>
        <v>21.82</v>
      </c>
      <c r="F20" s="174">
        <f>ROUND(VALUE(SUBSTITUTE(実質収支比率等に係る経年分析!J$47,"▲","-")),2)</f>
        <v>24.27</v>
      </c>
    </row>
    <row r="21" spans="1:11" x14ac:dyDescent="0.15">
      <c r="A21" s="174" t="s">
        <v>54</v>
      </c>
      <c r="B21" s="174">
        <f>IF(ISNUMBER(VALUE(SUBSTITUTE(実質収支比率等に係る経年分析!F$49,"▲","-"))),ROUND(VALUE(SUBSTITUTE(実質収支比率等に係る経年分析!F$49,"▲","-")),2),NA())</f>
        <v>-2.2999999999999998</v>
      </c>
      <c r="C21" s="174">
        <f>IF(ISNUMBER(VALUE(SUBSTITUTE(実質収支比率等に係る経年分析!G$49,"▲","-"))),ROUND(VALUE(SUBSTITUTE(実質収支比率等に係る経年分析!G$49,"▲","-")),2),NA())</f>
        <v>-0.45</v>
      </c>
      <c r="D21" s="174">
        <f>IF(ISNUMBER(VALUE(SUBSTITUTE(実質収支比率等に係る経年分析!H$49,"▲","-"))),ROUND(VALUE(SUBSTITUTE(実質収支比率等に係る経年分析!H$49,"▲","-")),2),NA())</f>
        <v>2.79</v>
      </c>
      <c r="E21" s="174">
        <f>IF(ISNUMBER(VALUE(SUBSTITUTE(実質収支比率等に係る経年分析!I$49,"▲","-"))),ROUND(VALUE(SUBSTITUTE(実質収支比率等に係る経年分析!I$49,"▲","-")),2),NA())</f>
        <v>4.55</v>
      </c>
      <c r="F21" s="174">
        <f>IF(ISNUMBER(VALUE(SUBSTITUTE(実質収支比率等に係る経年分析!J$49,"▲","-"))),ROUND(VALUE(SUBSTITUTE(実質収支比率等に係る経年分析!J$49,"▲","-")),2),NA())</f>
        <v>1.1499999999999999</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6.48</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0.21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横倉山自然の森博物館事業特別会計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蚕糸資料館事業特別会計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7.0000000000000007E-2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v>
      </c>
    </row>
    <row r="32" spans="1:11" x14ac:dyDescent="0.15">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0.35</v>
      </c>
    </row>
    <row r="33" spans="1:16" x14ac:dyDescent="0.1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1.27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2.2000000000000002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2.95</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0.04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0.04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4.46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3.39</v>
      </c>
    </row>
    <row r="35" spans="1:16" x14ac:dyDescent="0.15">
      <c r="A35" s="175" t="str">
        <f>IF(連結実質赤字比率に係る赤字・黒字の構成分析!C$35="",NA(),連結実質赤字比率に係る赤字・黒字の構成分析!C$35)</f>
        <v>簡易水道事業会計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6.43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6.32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6.99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7.34</v>
      </c>
    </row>
    <row r="36" spans="1:16" x14ac:dyDescent="0.15">
      <c r="A36" s="175" t="str">
        <f>IF(連結実質赤字比率に係る赤字・黒字の構成分析!C$34="",NA(),連結実質赤字比率に係る赤字・黒字の構成分析!C$34)</f>
        <v>下水道事業会計</v>
      </c>
      <c r="B36" s="175" t="e">
        <f>IF(ROUND(VALUE(SUBSTITUTE(連結実質赤字比率に係る赤字・黒字の構成分析!F$34,"▲", "-")), 2) &lt; 0, ABS(ROUND(VALUE(SUBSTITUTE(連結実質赤字比率に係る赤字・黒字の構成分析!F$34,"▲", "-")), 2)), NA())</f>
        <v>#VALUE!</v>
      </c>
      <c r="C36" s="175" t="e">
        <f>IF(ROUND(VALUE(SUBSTITUTE(連結実質赤字比率に係る赤字・黒字の構成分析!F$34,"▲", "-")), 2) &gt;= 0, ABS(ROUND(VALUE(SUBSTITUTE(連結実質赤字比率に係る赤字・黒字の構成分析!F$34,"▲", "-")), 2)), NA())</f>
        <v>#VALUE!</v>
      </c>
      <c r="D36" s="175" t="e">
        <f>IF(ROUND(VALUE(SUBSTITUTE(連結実質赤字比率に係る赤字・黒字の構成分析!G$34,"▲", "-")), 2) &lt; 0, ABS(ROUND(VALUE(SUBSTITUTE(連結実質赤字比率に係る赤字・黒字の構成分析!G$34,"▲", "-")), 2)), NA())</f>
        <v>#VALUE!</v>
      </c>
      <c r="E36" s="175" t="e">
        <f>IF(ROUND(VALUE(SUBSTITUTE(連結実質赤字比率に係る赤字・黒字の構成分析!G$34,"▲", "-")), 2) &gt;= 0, ABS(ROUND(VALUE(SUBSTITUTE(連結実質赤字比率に係る赤字・黒字の構成分析!G$34,"▲", "-")), 2)), NA())</f>
        <v>#VALUE!</v>
      </c>
      <c r="F36" s="175" t="e">
        <f>IF(ROUND(VALUE(SUBSTITUTE(連結実質赤字比率に係る赤字・黒字の構成分析!H$34,"▲", "-")), 2) &lt; 0, ABS(ROUND(VALUE(SUBSTITUTE(連結実質赤字比率に係る赤字・黒字の構成分析!H$34,"▲", "-")), 2)), NA())</f>
        <v>#VALUE!</v>
      </c>
      <c r="G36" s="175" t="e">
        <f>IF(ROUND(VALUE(SUBSTITUTE(連結実質赤字比率に係る赤字・黒字の構成分析!H$34,"▲", "-")), 2) &gt;= 0, ABS(ROUND(VALUE(SUBSTITUTE(連結実質赤字比率に係る赤字・黒字の構成分析!H$34,"▲", "-")), 2)), NA())</f>
        <v>#VALUE!</v>
      </c>
      <c r="H36" s="175" t="e">
        <f>IF(ROUND(VALUE(SUBSTITUTE(連結実質赤字比率に係る赤字・黒字の構成分析!I$34,"▲", "-")), 2) &lt; 0, ABS(ROUND(VALUE(SUBSTITUTE(連結実質赤字比率に係る赤字・黒字の構成分析!I$34,"▲", "-")), 2)), NA())</f>
        <v>#VALUE!</v>
      </c>
      <c r="I36" s="175" t="e">
        <f>IF(ROUND(VALUE(SUBSTITUTE(連結実質赤字比率に係る赤字・黒字の構成分析!I$34,"▲", "-")), 2) &gt;= 0, ABS(ROUND(VALUE(SUBSTITUTE(連結実質赤字比率に係る赤字・黒字の構成分析!I$34,"▲", "-")), 2)), NA())</f>
        <v>#VALUE!</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8.61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624</v>
      </c>
      <c r="E42" s="176"/>
      <c r="F42" s="176"/>
      <c r="G42" s="176">
        <f>'実質公債費比率（分子）の構造'!L$52</f>
        <v>650</v>
      </c>
      <c r="H42" s="176"/>
      <c r="I42" s="176"/>
      <c r="J42" s="176">
        <f>'実質公債費比率（分子）の構造'!M$52</f>
        <v>619</v>
      </c>
      <c r="K42" s="176"/>
      <c r="L42" s="176"/>
      <c r="M42" s="176">
        <f>'実質公債費比率（分子）の構造'!N$52</f>
        <v>696</v>
      </c>
      <c r="N42" s="176"/>
      <c r="O42" s="176"/>
      <c r="P42" s="176">
        <f>'実質公債費比率（分子）の構造'!O$52</f>
        <v>639</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33</v>
      </c>
      <c r="C45" s="176"/>
      <c r="D45" s="176"/>
      <c r="E45" s="176">
        <f>'実質公債費比率（分子）の構造'!L$49</f>
        <v>40</v>
      </c>
      <c r="F45" s="176"/>
      <c r="G45" s="176"/>
      <c r="H45" s="176">
        <f>'実質公債費比率（分子）の構造'!M$49</f>
        <v>35</v>
      </c>
      <c r="I45" s="176"/>
      <c r="J45" s="176"/>
      <c r="K45" s="176">
        <f>'実質公債費比率（分子）の構造'!N$49</f>
        <v>72</v>
      </c>
      <c r="L45" s="176"/>
      <c r="M45" s="176"/>
      <c r="N45" s="176">
        <f>'実質公債費比率（分子）の構造'!O$49</f>
        <v>96</v>
      </c>
      <c r="O45" s="176"/>
      <c r="P45" s="176"/>
    </row>
    <row r="46" spans="1:16" x14ac:dyDescent="0.15">
      <c r="A46" s="176" t="s">
        <v>64</v>
      </c>
      <c r="B46" s="176">
        <f>'実質公債費比率（分子）の構造'!K$48</f>
        <v>105</v>
      </c>
      <c r="C46" s="176"/>
      <c r="D46" s="176"/>
      <c r="E46" s="176">
        <f>'実質公債費比率（分子）の構造'!L$48</f>
        <v>108</v>
      </c>
      <c r="F46" s="176"/>
      <c r="G46" s="176"/>
      <c r="H46" s="176">
        <f>'実質公債費比率（分子）の構造'!M$48</f>
        <v>111</v>
      </c>
      <c r="I46" s="176"/>
      <c r="J46" s="176"/>
      <c r="K46" s="176">
        <f>'実質公債費比率（分子）の構造'!N$48</f>
        <v>108</v>
      </c>
      <c r="L46" s="176"/>
      <c r="M46" s="176"/>
      <c r="N46" s="176">
        <f>'実質公債費比率（分子）の構造'!O$48</f>
        <v>71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664</v>
      </c>
      <c r="C49" s="176"/>
      <c r="D49" s="176"/>
      <c r="E49" s="176">
        <f>'実質公債費比率（分子）の構造'!L$45</f>
        <v>689</v>
      </c>
      <c r="F49" s="176"/>
      <c r="G49" s="176"/>
      <c r="H49" s="176">
        <f>'実質公債費比率（分子）の構造'!M$45</f>
        <v>690</v>
      </c>
      <c r="I49" s="176"/>
      <c r="J49" s="176"/>
      <c r="K49" s="176">
        <f>'実質公債費比率（分子）の構造'!N$45</f>
        <v>768</v>
      </c>
      <c r="L49" s="176"/>
      <c r="M49" s="176"/>
      <c r="N49" s="176">
        <f>'実質公債費比率（分子）の構造'!O$45</f>
        <v>727</v>
      </c>
      <c r="O49" s="176"/>
      <c r="P49" s="176"/>
    </row>
    <row r="50" spans="1:16" x14ac:dyDescent="0.15">
      <c r="A50" s="176" t="s">
        <v>67</v>
      </c>
      <c r="B50" s="176" t="e">
        <f>NA()</f>
        <v>#N/A</v>
      </c>
      <c r="C50" s="176">
        <f>IF(ISNUMBER('実質公債費比率（分子）の構造'!K$53),'実質公債費比率（分子）の構造'!K$53,NA())</f>
        <v>178</v>
      </c>
      <c r="D50" s="176" t="e">
        <f>NA()</f>
        <v>#N/A</v>
      </c>
      <c r="E50" s="176" t="e">
        <f>NA()</f>
        <v>#N/A</v>
      </c>
      <c r="F50" s="176">
        <f>IF(ISNUMBER('実質公債費比率（分子）の構造'!L$53),'実質公債費比率（分子）の構造'!L$53,NA())</f>
        <v>187</v>
      </c>
      <c r="G50" s="176" t="e">
        <f>NA()</f>
        <v>#N/A</v>
      </c>
      <c r="H50" s="176" t="e">
        <f>NA()</f>
        <v>#N/A</v>
      </c>
      <c r="I50" s="176">
        <f>IF(ISNUMBER('実質公債費比率（分子）の構造'!M$53),'実質公債費比率（分子）の構造'!M$53,NA())</f>
        <v>217</v>
      </c>
      <c r="J50" s="176" t="e">
        <f>NA()</f>
        <v>#N/A</v>
      </c>
      <c r="K50" s="176" t="e">
        <f>NA()</f>
        <v>#N/A</v>
      </c>
      <c r="L50" s="176">
        <f>IF(ISNUMBER('実質公債費比率（分子）の構造'!N$53),'実質公債費比率（分子）の構造'!N$53,NA())</f>
        <v>252</v>
      </c>
      <c r="M50" s="176" t="e">
        <f>NA()</f>
        <v>#N/A</v>
      </c>
      <c r="N50" s="176" t="e">
        <f>NA()</f>
        <v>#N/A</v>
      </c>
      <c r="O50" s="176">
        <f>IF(ISNUMBER('実質公債費比率（分子）の構造'!O$53),'実質公債費比率（分子）の構造'!O$53,NA())</f>
        <v>255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6075</v>
      </c>
      <c r="E56" s="175"/>
      <c r="F56" s="175"/>
      <c r="G56" s="175">
        <f>'将来負担比率（分子）の構造'!J$52</f>
        <v>5919</v>
      </c>
      <c r="H56" s="175"/>
      <c r="I56" s="175"/>
      <c r="J56" s="175">
        <f>'将来負担比率（分子）の構造'!K$52</f>
        <v>5732</v>
      </c>
      <c r="K56" s="175"/>
      <c r="L56" s="175"/>
      <c r="M56" s="175">
        <f>'将来負担比率（分子）の構造'!L$52</f>
        <v>5384</v>
      </c>
      <c r="N56" s="175"/>
      <c r="O56" s="175"/>
      <c r="P56" s="175">
        <f>'将来負担比率（分子）の構造'!M$52</f>
        <v>5122</v>
      </c>
    </row>
    <row r="57" spans="1:16" x14ac:dyDescent="0.15">
      <c r="A57" s="175" t="s">
        <v>42</v>
      </c>
      <c r="B57" s="175"/>
      <c r="C57" s="175"/>
      <c r="D57" s="175">
        <f>'将来負担比率（分子）の構造'!I$51</f>
        <v>300</v>
      </c>
      <c r="E57" s="175"/>
      <c r="F57" s="175"/>
      <c r="G57" s="175">
        <f>'将来負担比率（分子）の構造'!J$51</f>
        <v>286</v>
      </c>
      <c r="H57" s="175"/>
      <c r="I57" s="175"/>
      <c r="J57" s="175">
        <f>'将来負担比率（分子）の構造'!K$51</f>
        <v>272</v>
      </c>
      <c r="K57" s="175"/>
      <c r="L57" s="175"/>
      <c r="M57" s="175">
        <f>'将来負担比率（分子）の構造'!L$51</f>
        <v>257</v>
      </c>
      <c r="N57" s="175"/>
      <c r="O57" s="175"/>
      <c r="P57" s="175">
        <f>'将来負担比率（分子）の構造'!M$51</f>
        <v>243</v>
      </c>
    </row>
    <row r="58" spans="1:16" x14ac:dyDescent="0.15">
      <c r="A58" s="175" t="s">
        <v>41</v>
      </c>
      <c r="B58" s="175"/>
      <c r="C58" s="175"/>
      <c r="D58" s="175">
        <f>'将来負担比率（分子）の構造'!I$50</f>
        <v>1963</v>
      </c>
      <c r="E58" s="175"/>
      <c r="F58" s="175"/>
      <c r="G58" s="175">
        <f>'将来負担比率（分子）の構造'!J$50</f>
        <v>1999</v>
      </c>
      <c r="H58" s="175"/>
      <c r="I58" s="175"/>
      <c r="J58" s="175">
        <f>'将来負担比率（分子）の構造'!K$50</f>
        <v>2177</v>
      </c>
      <c r="K58" s="175"/>
      <c r="L58" s="175"/>
      <c r="M58" s="175">
        <f>'将来負担比率（分子）の構造'!L$50</f>
        <v>2295</v>
      </c>
      <c r="N58" s="175"/>
      <c r="O58" s="175"/>
      <c r="P58" s="175">
        <f>'将来負担比率（分子）の構造'!M$50</f>
        <v>2392</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839</v>
      </c>
      <c r="C62" s="175"/>
      <c r="D62" s="175"/>
      <c r="E62" s="175">
        <f>'将来負担比率（分子）の構造'!J$45</f>
        <v>812</v>
      </c>
      <c r="F62" s="175"/>
      <c r="G62" s="175"/>
      <c r="H62" s="175">
        <f>'将来負担比率（分子）の構造'!K$45</f>
        <v>729</v>
      </c>
      <c r="I62" s="175"/>
      <c r="J62" s="175"/>
      <c r="K62" s="175">
        <f>'将来負担比率（分子）の構造'!L$45</f>
        <v>709</v>
      </c>
      <c r="L62" s="175"/>
      <c r="M62" s="175"/>
      <c r="N62" s="175">
        <f>'将来負担比率（分子）の構造'!M$45</f>
        <v>724</v>
      </c>
      <c r="O62" s="175"/>
      <c r="P62" s="175"/>
    </row>
    <row r="63" spans="1:16" x14ac:dyDescent="0.15">
      <c r="A63" s="175" t="s">
        <v>34</v>
      </c>
      <c r="B63" s="175">
        <f>'将来負担比率（分子）の構造'!I$44</f>
        <v>1110</v>
      </c>
      <c r="C63" s="175"/>
      <c r="D63" s="175"/>
      <c r="E63" s="175">
        <f>'将来負担比率（分子）の構造'!J$44</f>
        <v>1071</v>
      </c>
      <c r="F63" s="175"/>
      <c r="G63" s="175"/>
      <c r="H63" s="175">
        <f>'将来負担比率（分子）の構造'!K$44</f>
        <v>1061</v>
      </c>
      <c r="I63" s="175"/>
      <c r="J63" s="175"/>
      <c r="K63" s="175">
        <f>'将来負担比率（分子）の構造'!L$44</f>
        <v>1007</v>
      </c>
      <c r="L63" s="175"/>
      <c r="M63" s="175"/>
      <c r="N63" s="175">
        <f>'将来負担比率（分子）の構造'!M$44</f>
        <v>965</v>
      </c>
      <c r="O63" s="175"/>
      <c r="P63" s="175"/>
    </row>
    <row r="64" spans="1:16" x14ac:dyDescent="0.15">
      <c r="A64" s="175" t="s">
        <v>33</v>
      </c>
      <c r="B64" s="175">
        <f>'将来負担比率（分子）の構造'!I$43</f>
        <v>977</v>
      </c>
      <c r="C64" s="175"/>
      <c r="D64" s="175"/>
      <c r="E64" s="175">
        <f>'将来負担比率（分子）の構造'!J$43</f>
        <v>863</v>
      </c>
      <c r="F64" s="175"/>
      <c r="G64" s="175"/>
      <c r="H64" s="175">
        <f>'将来負担比率（分子）の構造'!K$43</f>
        <v>714</v>
      </c>
      <c r="I64" s="175"/>
      <c r="J64" s="175"/>
      <c r="K64" s="175">
        <f>'将来負担比率（分子）の構造'!L$43</f>
        <v>621</v>
      </c>
      <c r="L64" s="175"/>
      <c r="M64" s="175"/>
      <c r="N64" s="175">
        <f>'将来負担比率（分子）の構造'!M$43</f>
        <v>546</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6345</v>
      </c>
      <c r="C66" s="175"/>
      <c r="D66" s="175"/>
      <c r="E66" s="175">
        <f>'将来負担比率（分子）の構造'!J$41</f>
        <v>6263</v>
      </c>
      <c r="F66" s="175"/>
      <c r="G66" s="175"/>
      <c r="H66" s="175">
        <f>'将来負担比率（分子）の構造'!K$41</f>
        <v>6176</v>
      </c>
      <c r="I66" s="175"/>
      <c r="J66" s="175"/>
      <c r="K66" s="175">
        <f>'将来負担比率（分子）の構造'!L$41</f>
        <v>5819</v>
      </c>
      <c r="L66" s="175"/>
      <c r="M66" s="175"/>
      <c r="N66" s="175">
        <f>'将来負担比率（分子）の構造'!M$41</f>
        <v>5539</v>
      </c>
      <c r="O66" s="175"/>
      <c r="P66" s="175"/>
    </row>
    <row r="67" spans="1:16" x14ac:dyDescent="0.15">
      <c r="A67" s="175" t="s">
        <v>71</v>
      </c>
      <c r="B67" s="175" t="e">
        <f>NA()</f>
        <v>#N/A</v>
      </c>
      <c r="C67" s="175">
        <f>IF(ISNUMBER('将来負担比率（分子）の構造'!I$53), IF('将来負担比率（分子）の構造'!I$53 &lt; 0, 0, '将来負担比率（分子）の構造'!I$53), NA())</f>
        <v>933</v>
      </c>
      <c r="D67" s="175" t="e">
        <f>NA()</f>
        <v>#N/A</v>
      </c>
      <c r="E67" s="175" t="e">
        <f>NA()</f>
        <v>#N/A</v>
      </c>
      <c r="F67" s="175">
        <f>IF(ISNUMBER('将来負担比率（分子）の構造'!J$53), IF('将来負担比率（分子）の構造'!J$53 &lt; 0, 0, '将来負担比率（分子）の構造'!J$53), NA())</f>
        <v>804</v>
      </c>
      <c r="G67" s="175" t="e">
        <f>NA()</f>
        <v>#N/A</v>
      </c>
      <c r="H67" s="175" t="e">
        <f>NA()</f>
        <v>#N/A</v>
      </c>
      <c r="I67" s="175">
        <f>IF(ISNUMBER('将来負担比率（分子）の構造'!K$53), IF('将来負担比率（分子）の構造'!K$53 &lt; 0, 0, '将来負担比率（分子）の構造'!K$53), NA())</f>
        <v>500</v>
      </c>
      <c r="J67" s="175" t="e">
        <f>NA()</f>
        <v>#N/A</v>
      </c>
      <c r="K67" s="175" t="e">
        <f>NA()</f>
        <v>#N/A</v>
      </c>
      <c r="L67" s="175">
        <f>IF(ISNUMBER('将来負担比率（分子）の構造'!L$53), IF('将来負担比率（分子）の構造'!L$53 &lt; 0, 0, '将来負担比率（分子）の構造'!L$53), NA())</f>
        <v>219</v>
      </c>
      <c r="M67" s="175" t="e">
        <f>NA()</f>
        <v>#N/A</v>
      </c>
      <c r="N67" s="175" t="e">
        <f>NA()</f>
        <v>#N/A</v>
      </c>
      <c r="O67" s="175">
        <f>IF(ISNUMBER('将来負担比率（分子）の構造'!M$53), IF('将来負担比率（分子）の構造'!M$53 &lt; 0, 0, '将来負担比率（分子）の構造'!M$53), NA())</f>
        <v>17</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576</v>
      </c>
      <c r="C72" s="179">
        <f>基金残高に係る経年分析!G55</f>
        <v>664</v>
      </c>
      <c r="D72" s="179">
        <f>基金残高に係る経年分析!H55</f>
        <v>732</v>
      </c>
    </row>
    <row r="73" spans="1:16" x14ac:dyDescent="0.15">
      <c r="A73" s="178" t="s">
        <v>74</v>
      </c>
      <c r="B73" s="179">
        <f>基金残高に係る経年分析!F56</f>
        <v>810</v>
      </c>
      <c r="C73" s="179">
        <f>基金残高に係る経年分析!G56</f>
        <v>762</v>
      </c>
      <c r="D73" s="179">
        <f>基金残高に係る経年分析!H56</f>
        <v>771</v>
      </c>
    </row>
    <row r="74" spans="1:16" x14ac:dyDescent="0.15">
      <c r="A74" s="178" t="s">
        <v>75</v>
      </c>
      <c r="B74" s="179">
        <f>基金残高に係る経年分析!F57</f>
        <v>647</v>
      </c>
      <c r="C74" s="179">
        <f>基金残高に係る経年分析!G57</f>
        <v>738</v>
      </c>
      <c r="D74" s="179">
        <f>基金残高に係る経年分析!H57</f>
        <v>756</v>
      </c>
    </row>
  </sheetData>
  <sheetProtection algorithmName="SHA-512" hashValue="Z3WN64XLTjDh79q1QilKBgM+TMUjy3zPsu7Hc9hK7lv6iLkLeRj2lcIgugeFMBSbCt0rq4NxpAj/YR8WMS+m4Q==" saltValue="uva3ITgaBkAtxWR4dibeI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182" customWidth="1"/>
    <col min="2" max="2" width="2.375" style="182" customWidth="1"/>
    <col min="3" max="16" width="2.625" style="182" customWidth="1"/>
    <col min="17" max="17" width="2.375" style="182" customWidth="1"/>
    <col min="18" max="95" width="1.625" style="182" customWidth="1"/>
    <col min="96" max="133" width="1.625" style="194" customWidth="1"/>
    <col min="134" max="143" width="1.625" style="182" customWidth="1"/>
    <col min="144" max="16384" width="0" style="182" hidden="1"/>
  </cols>
  <sheetData>
    <row r="1" spans="2:143" ht="22.5" customHeight="1" thickBot="1" x14ac:dyDescent="0.2">
      <c r="B1" s="180"/>
      <c r="C1" s="181"/>
      <c r="D1" s="181"/>
      <c r="E1" s="181"/>
      <c r="F1" s="181"/>
      <c r="G1" s="181"/>
      <c r="H1" s="181"/>
      <c r="I1" s="181"/>
      <c r="J1" s="181"/>
      <c r="K1" s="181"/>
      <c r="L1" s="181"/>
      <c r="M1" s="181"/>
      <c r="N1" s="181"/>
      <c r="O1" s="181"/>
      <c r="P1" s="181"/>
      <c r="Q1" s="181"/>
      <c r="R1" s="181"/>
      <c r="S1" s="181"/>
      <c r="T1" s="181"/>
      <c r="U1" s="181"/>
      <c r="V1" s="181"/>
      <c r="W1" s="181"/>
      <c r="X1" s="181"/>
      <c r="Y1" s="181"/>
      <c r="Z1" s="181"/>
      <c r="AA1" s="181"/>
      <c r="AB1" s="181"/>
      <c r="AC1" s="181"/>
      <c r="AD1" s="181"/>
      <c r="AE1" s="181"/>
      <c r="AF1" s="181"/>
      <c r="AG1" s="181"/>
      <c r="AH1" s="181"/>
      <c r="AI1" s="181"/>
      <c r="AJ1" s="181"/>
      <c r="AK1" s="181"/>
      <c r="AL1" s="181"/>
      <c r="AM1" s="181"/>
      <c r="AN1" s="181"/>
      <c r="AO1" s="181"/>
      <c r="AP1" s="181"/>
      <c r="AQ1" s="181"/>
      <c r="AR1" s="181"/>
      <c r="AS1" s="181"/>
      <c r="AT1" s="181"/>
      <c r="AU1" s="181"/>
      <c r="AV1" s="181"/>
      <c r="AW1" s="181"/>
      <c r="AX1" s="181"/>
      <c r="AY1" s="181"/>
      <c r="AZ1" s="181"/>
      <c r="BA1" s="181"/>
      <c r="BB1" s="181"/>
      <c r="BC1" s="181"/>
      <c r="BD1" s="181"/>
      <c r="BE1" s="181"/>
      <c r="BF1" s="181"/>
      <c r="BG1" s="181"/>
      <c r="BH1" s="181"/>
      <c r="BI1" s="181"/>
      <c r="BJ1" s="181"/>
      <c r="BK1" s="181"/>
      <c r="BL1" s="181"/>
      <c r="BM1" s="181"/>
      <c r="BN1" s="181"/>
      <c r="BO1" s="181"/>
      <c r="BP1" s="181"/>
      <c r="BQ1" s="181"/>
      <c r="BR1" s="181"/>
      <c r="BS1" s="181"/>
      <c r="BT1" s="181"/>
      <c r="BU1" s="181"/>
      <c r="BV1" s="181"/>
      <c r="BW1" s="181"/>
      <c r="BX1" s="181"/>
      <c r="BY1" s="181"/>
      <c r="BZ1" s="181"/>
      <c r="CA1" s="181"/>
      <c r="CB1" s="181"/>
      <c r="CC1" s="181"/>
      <c r="CD1" s="181"/>
      <c r="CE1" s="181"/>
      <c r="CF1" s="181"/>
      <c r="CG1" s="181"/>
      <c r="CH1" s="181"/>
      <c r="CI1" s="181"/>
      <c r="CJ1" s="181"/>
      <c r="CK1" s="181"/>
      <c r="CL1" s="181"/>
      <c r="CM1" s="181"/>
      <c r="CN1" s="181"/>
      <c r="CO1" s="181"/>
      <c r="CP1" s="181"/>
      <c r="CQ1" s="181"/>
      <c r="CR1" s="181"/>
      <c r="CS1" s="181"/>
      <c r="CT1" s="181"/>
      <c r="CU1" s="181"/>
      <c r="CV1" s="181"/>
      <c r="CW1" s="181"/>
      <c r="CX1" s="181"/>
      <c r="CY1" s="181"/>
      <c r="CZ1" s="181"/>
      <c r="DA1" s="181"/>
      <c r="DB1" s="181"/>
      <c r="DC1" s="181"/>
      <c r="DD1" s="181"/>
      <c r="DE1" s="181"/>
      <c r="DF1" s="181"/>
      <c r="DG1" s="181"/>
      <c r="DH1" s="717" t="s">
        <v>159</v>
      </c>
      <c r="DI1" s="718"/>
      <c r="DJ1" s="718"/>
      <c r="DK1" s="718"/>
      <c r="DL1" s="718"/>
      <c r="DM1" s="718"/>
      <c r="DN1" s="719"/>
      <c r="DO1" s="182"/>
      <c r="DP1" s="717" t="s">
        <v>160</v>
      </c>
      <c r="DQ1" s="718"/>
      <c r="DR1" s="718"/>
      <c r="DS1" s="718"/>
      <c r="DT1" s="718"/>
      <c r="DU1" s="718"/>
      <c r="DV1" s="718"/>
      <c r="DW1" s="718"/>
      <c r="DX1" s="718"/>
      <c r="DY1" s="718"/>
      <c r="DZ1" s="718"/>
      <c r="EA1" s="718"/>
      <c r="EB1" s="718"/>
      <c r="EC1" s="719"/>
      <c r="ED1" s="181"/>
      <c r="EE1" s="181"/>
      <c r="EF1" s="181"/>
      <c r="EG1" s="181"/>
      <c r="EH1" s="181"/>
      <c r="EI1" s="181"/>
      <c r="EJ1" s="181"/>
      <c r="EK1" s="181"/>
      <c r="EL1" s="181"/>
      <c r="EM1" s="181"/>
    </row>
    <row r="2" spans="2:143" ht="22.5" customHeight="1" x14ac:dyDescent="0.15">
      <c r="B2" s="183" t="s">
        <v>161</v>
      </c>
      <c r="R2" s="184"/>
      <c r="S2" s="184"/>
      <c r="T2" s="184"/>
      <c r="U2" s="184"/>
      <c r="V2" s="184"/>
      <c r="W2" s="184"/>
      <c r="X2" s="184"/>
      <c r="Y2" s="184"/>
      <c r="Z2" s="184"/>
      <c r="AA2" s="184"/>
      <c r="AB2" s="184"/>
      <c r="AC2" s="184"/>
      <c r="AE2" s="185"/>
      <c r="AF2" s="185"/>
      <c r="AG2" s="185"/>
      <c r="AH2" s="185"/>
      <c r="AI2" s="185"/>
      <c r="AJ2" s="184"/>
      <c r="AK2" s="184"/>
      <c r="AL2" s="184"/>
      <c r="AM2" s="184"/>
      <c r="AN2" s="184"/>
      <c r="AO2" s="184"/>
      <c r="AP2" s="184"/>
      <c r="CD2" s="181"/>
      <c r="CE2" s="181"/>
      <c r="CF2" s="181"/>
      <c r="CG2" s="181"/>
      <c r="CH2" s="181"/>
      <c r="CI2" s="181"/>
      <c r="CJ2" s="181"/>
      <c r="CK2" s="181"/>
      <c r="CL2" s="181"/>
      <c r="CM2" s="181"/>
      <c r="CN2" s="181"/>
      <c r="CO2" s="181"/>
      <c r="CP2" s="181"/>
      <c r="CQ2" s="181"/>
      <c r="CR2" s="181"/>
      <c r="CS2" s="181"/>
      <c r="CT2" s="181"/>
      <c r="CU2" s="181"/>
      <c r="CV2" s="181"/>
      <c r="CW2" s="181"/>
      <c r="CX2" s="181"/>
      <c r="CY2" s="181"/>
      <c r="CZ2" s="181"/>
      <c r="DA2" s="181"/>
      <c r="DB2" s="181"/>
      <c r="DC2" s="181"/>
      <c r="DD2" s="181"/>
      <c r="DE2" s="181"/>
      <c r="DF2" s="181"/>
      <c r="DG2" s="181"/>
      <c r="DH2" s="181"/>
      <c r="DI2" s="181"/>
      <c r="DJ2" s="181"/>
      <c r="DK2" s="181"/>
      <c r="DL2" s="181"/>
      <c r="DM2" s="181"/>
      <c r="DN2" s="181"/>
      <c r="DO2" s="181"/>
      <c r="DP2" s="181"/>
      <c r="DQ2" s="181"/>
      <c r="DR2" s="181"/>
      <c r="DS2" s="181"/>
      <c r="DT2" s="181"/>
      <c r="DU2" s="181"/>
      <c r="DV2" s="181"/>
      <c r="DW2" s="181"/>
      <c r="DX2" s="181"/>
      <c r="DY2" s="181"/>
      <c r="DZ2" s="181"/>
      <c r="EA2" s="181"/>
      <c r="EB2" s="181"/>
      <c r="EC2" s="181"/>
    </row>
    <row r="3" spans="2:143" ht="11.25" customHeight="1" x14ac:dyDescent="0.15">
      <c r="B3" s="673" t="s">
        <v>162</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163</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164</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165</v>
      </c>
      <c r="S4" s="674"/>
      <c r="T4" s="674"/>
      <c r="U4" s="674"/>
      <c r="V4" s="674"/>
      <c r="W4" s="674"/>
      <c r="X4" s="674"/>
      <c r="Y4" s="675"/>
      <c r="Z4" s="673" t="s">
        <v>166</v>
      </c>
      <c r="AA4" s="674"/>
      <c r="AB4" s="674"/>
      <c r="AC4" s="675"/>
      <c r="AD4" s="673" t="s">
        <v>167</v>
      </c>
      <c r="AE4" s="674"/>
      <c r="AF4" s="674"/>
      <c r="AG4" s="674"/>
      <c r="AH4" s="674"/>
      <c r="AI4" s="674"/>
      <c r="AJ4" s="674"/>
      <c r="AK4" s="675"/>
      <c r="AL4" s="673" t="s">
        <v>166</v>
      </c>
      <c r="AM4" s="674"/>
      <c r="AN4" s="674"/>
      <c r="AO4" s="675"/>
      <c r="AP4" s="720" t="s">
        <v>168</v>
      </c>
      <c r="AQ4" s="720"/>
      <c r="AR4" s="720"/>
      <c r="AS4" s="720"/>
      <c r="AT4" s="720"/>
      <c r="AU4" s="720"/>
      <c r="AV4" s="720"/>
      <c r="AW4" s="720"/>
      <c r="AX4" s="720"/>
      <c r="AY4" s="720"/>
      <c r="AZ4" s="720"/>
      <c r="BA4" s="720"/>
      <c r="BB4" s="720"/>
      <c r="BC4" s="720"/>
      <c r="BD4" s="720"/>
      <c r="BE4" s="720"/>
      <c r="BF4" s="720"/>
      <c r="BG4" s="720" t="s">
        <v>169</v>
      </c>
      <c r="BH4" s="720"/>
      <c r="BI4" s="720"/>
      <c r="BJ4" s="720"/>
      <c r="BK4" s="720"/>
      <c r="BL4" s="720"/>
      <c r="BM4" s="720"/>
      <c r="BN4" s="720"/>
      <c r="BO4" s="720" t="s">
        <v>166</v>
      </c>
      <c r="BP4" s="720"/>
      <c r="BQ4" s="720"/>
      <c r="BR4" s="720"/>
      <c r="BS4" s="720" t="s">
        <v>170</v>
      </c>
      <c r="BT4" s="720"/>
      <c r="BU4" s="720"/>
      <c r="BV4" s="720"/>
      <c r="BW4" s="720"/>
      <c r="BX4" s="720"/>
      <c r="BY4" s="720"/>
      <c r="BZ4" s="720"/>
      <c r="CA4" s="720"/>
      <c r="CB4" s="720"/>
      <c r="CD4" s="673" t="s">
        <v>171</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172</v>
      </c>
      <c r="C5" s="680"/>
      <c r="D5" s="680"/>
      <c r="E5" s="680"/>
      <c r="F5" s="680"/>
      <c r="G5" s="680"/>
      <c r="H5" s="680"/>
      <c r="I5" s="680"/>
      <c r="J5" s="680"/>
      <c r="K5" s="680"/>
      <c r="L5" s="680"/>
      <c r="M5" s="680"/>
      <c r="N5" s="680"/>
      <c r="O5" s="680"/>
      <c r="P5" s="680"/>
      <c r="Q5" s="681"/>
      <c r="R5" s="676">
        <v>455556</v>
      </c>
      <c r="S5" s="677"/>
      <c r="T5" s="677"/>
      <c r="U5" s="677"/>
      <c r="V5" s="677"/>
      <c r="W5" s="677"/>
      <c r="X5" s="677"/>
      <c r="Y5" s="702"/>
      <c r="Z5" s="715">
        <v>8.6999999999999993</v>
      </c>
      <c r="AA5" s="715"/>
      <c r="AB5" s="715"/>
      <c r="AC5" s="715"/>
      <c r="AD5" s="716">
        <v>455556</v>
      </c>
      <c r="AE5" s="716"/>
      <c r="AF5" s="716"/>
      <c r="AG5" s="716"/>
      <c r="AH5" s="716"/>
      <c r="AI5" s="716"/>
      <c r="AJ5" s="716"/>
      <c r="AK5" s="716"/>
      <c r="AL5" s="703">
        <v>15.1</v>
      </c>
      <c r="AM5" s="685"/>
      <c r="AN5" s="685"/>
      <c r="AO5" s="704"/>
      <c r="AP5" s="679" t="s">
        <v>173</v>
      </c>
      <c r="AQ5" s="680"/>
      <c r="AR5" s="680"/>
      <c r="AS5" s="680"/>
      <c r="AT5" s="680"/>
      <c r="AU5" s="680"/>
      <c r="AV5" s="680"/>
      <c r="AW5" s="680"/>
      <c r="AX5" s="680"/>
      <c r="AY5" s="680"/>
      <c r="AZ5" s="680"/>
      <c r="BA5" s="680"/>
      <c r="BB5" s="680"/>
      <c r="BC5" s="680"/>
      <c r="BD5" s="680"/>
      <c r="BE5" s="680"/>
      <c r="BF5" s="681"/>
      <c r="BG5" s="621">
        <v>455556</v>
      </c>
      <c r="BH5" s="622"/>
      <c r="BI5" s="622"/>
      <c r="BJ5" s="622"/>
      <c r="BK5" s="622"/>
      <c r="BL5" s="622"/>
      <c r="BM5" s="622"/>
      <c r="BN5" s="623"/>
      <c r="BO5" s="659">
        <v>100</v>
      </c>
      <c r="BP5" s="659"/>
      <c r="BQ5" s="659"/>
      <c r="BR5" s="659"/>
      <c r="BS5" s="660">
        <v>482</v>
      </c>
      <c r="BT5" s="660"/>
      <c r="BU5" s="660"/>
      <c r="BV5" s="660"/>
      <c r="BW5" s="660"/>
      <c r="BX5" s="660"/>
      <c r="BY5" s="660"/>
      <c r="BZ5" s="660"/>
      <c r="CA5" s="660"/>
      <c r="CB5" s="700"/>
      <c r="CD5" s="673" t="s">
        <v>168</v>
      </c>
      <c r="CE5" s="674"/>
      <c r="CF5" s="674"/>
      <c r="CG5" s="674"/>
      <c r="CH5" s="674"/>
      <c r="CI5" s="674"/>
      <c r="CJ5" s="674"/>
      <c r="CK5" s="674"/>
      <c r="CL5" s="674"/>
      <c r="CM5" s="674"/>
      <c r="CN5" s="674"/>
      <c r="CO5" s="674"/>
      <c r="CP5" s="674"/>
      <c r="CQ5" s="675"/>
      <c r="CR5" s="673" t="s">
        <v>174</v>
      </c>
      <c r="CS5" s="674"/>
      <c r="CT5" s="674"/>
      <c r="CU5" s="674"/>
      <c r="CV5" s="674"/>
      <c r="CW5" s="674"/>
      <c r="CX5" s="674"/>
      <c r="CY5" s="675"/>
      <c r="CZ5" s="673" t="s">
        <v>166</v>
      </c>
      <c r="DA5" s="674"/>
      <c r="DB5" s="674"/>
      <c r="DC5" s="675"/>
      <c r="DD5" s="673" t="s">
        <v>175</v>
      </c>
      <c r="DE5" s="674"/>
      <c r="DF5" s="674"/>
      <c r="DG5" s="674"/>
      <c r="DH5" s="674"/>
      <c r="DI5" s="674"/>
      <c r="DJ5" s="674"/>
      <c r="DK5" s="674"/>
      <c r="DL5" s="674"/>
      <c r="DM5" s="674"/>
      <c r="DN5" s="674"/>
      <c r="DO5" s="674"/>
      <c r="DP5" s="675"/>
      <c r="DQ5" s="673" t="s">
        <v>176</v>
      </c>
      <c r="DR5" s="674"/>
      <c r="DS5" s="674"/>
      <c r="DT5" s="674"/>
      <c r="DU5" s="674"/>
      <c r="DV5" s="674"/>
      <c r="DW5" s="674"/>
      <c r="DX5" s="674"/>
      <c r="DY5" s="674"/>
      <c r="DZ5" s="674"/>
      <c r="EA5" s="674"/>
      <c r="EB5" s="674"/>
      <c r="EC5" s="675"/>
    </row>
    <row r="6" spans="2:143" ht="11.25" customHeight="1" x14ac:dyDescent="0.15">
      <c r="B6" s="618" t="s">
        <v>177</v>
      </c>
      <c r="C6" s="619"/>
      <c r="D6" s="619"/>
      <c r="E6" s="619"/>
      <c r="F6" s="619"/>
      <c r="G6" s="619"/>
      <c r="H6" s="619"/>
      <c r="I6" s="619"/>
      <c r="J6" s="619"/>
      <c r="K6" s="619"/>
      <c r="L6" s="619"/>
      <c r="M6" s="619"/>
      <c r="N6" s="619"/>
      <c r="O6" s="619"/>
      <c r="P6" s="619"/>
      <c r="Q6" s="620"/>
      <c r="R6" s="621">
        <v>76883</v>
      </c>
      <c r="S6" s="622"/>
      <c r="T6" s="622"/>
      <c r="U6" s="622"/>
      <c r="V6" s="622"/>
      <c r="W6" s="622"/>
      <c r="X6" s="622"/>
      <c r="Y6" s="623"/>
      <c r="Z6" s="659">
        <v>1.5</v>
      </c>
      <c r="AA6" s="659"/>
      <c r="AB6" s="659"/>
      <c r="AC6" s="659"/>
      <c r="AD6" s="660">
        <v>76883</v>
      </c>
      <c r="AE6" s="660"/>
      <c r="AF6" s="660"/>
      <c r="AG6" s="660"/>
      <c r="AH6" s="660"/>
      <c r="AI6" s="660"/>
      <c r="AJ6" s="660"/>
      <c r="AK6" s="660"/>
      <c r="AL6" s="624">
        <v>2.6</v>
      </c>
      <c r="AM6" s="625"/>
      <c r="AN6" s="625"/>
      <c r="AO6" s="661"/>
      <c r="AP6" s="618" t="s">
        <v>178</v>
      </c>
      <c r="AQ6" s="619"/>
      <c r="AR6" s="619"/>
      <c r="AS6" s="619"/>
      <c r="AT6" s="619"/>
      <c r="AU6" s="619"/>
      <c r="AV6" s="619"/>
      <c r="AW6" s="619"/>
      <c r="AX6" s="619"/>
      <c r="AY6" s="619"/>
      <c r="AZ6" s="619"/>
      <c r="BA6" s="619"/>
      <c r="BB6" s="619"/>
      <c r="BC6" s="619"/>
      <c r="BD6" s="619"/>
      <c r="BE6" s="619"/>
      <c r="BF6" s="620"/>
      <c r="BG6" s="621">
        <v>455556</v>
      </c>
      <c r="BH6" s="622"/>
      <c r="BI6" s="622"/>
      <c r="BJ6" s="622"/>
      <c r="BK6" s="622"/>
      <c r="BL6" s="622"/>
      <c r="BM6" s="622"/>
      <c r="BN6" s="623"/>
      <c r="BO6" s="659">
        <v>100</v>
      </c>
      <c r="BP6" s="659"/>
      <c r="BQ6" s="659"/>
      <c r="BR6" s="659"/>
      <c r="BS6" s="660">
        <v>482</v>
      </c>
      <c r="BT6" s="660"/>
      <c r="BU6" s="660"/>
      <c r="BV6" s="660"/>
      <c r="BW6" s="660"/>
      <c r="BX6" s="660"/>
      <c r="BY6" s="660"/>
      <c r="BZ6" s="660"/>
      <c r="CA6" s="660"/>
      <c r="CB6" s="700"/>
      <c r="CD6" s="679" t="s">
        <v>179</v>
      </c>
      <c r="CE6" s="680"/>
      <c r="CF6" s="680"/>
      <c r="CG6" s="680"/>
      <c r="CH6" s="680"/>
      <c r="CI6" s="680"/>
      <c r="CJ6" s="680"/>
      <c r="CK6" s="680"/>
      <c r="CL6" s="680"/>
      <c r="CM6" s="680"/>
      <c r="CN6" s="680"/>
      <c r="CO6" s="680"/>
      <c r="CP6" s="680"/>
      <c r="CQ6" s="681"/>
      <c r="CR6" s="621">
        <v>59378</v>
      </c>
      <c r="CS6" s="622"/>
      <c r="CT6" s="622"/>
      <c r="CU6" s="622"/>
      <c r="CV6" s="622"/>
      <c r="CW6" s="622"/>
      <c r="CX6" s="622"/>
      <c r="CY6" s="623"/>
      <c r="CZ6" s="703">
        <v>1.2</v>
      </c>
      <c r="DA6" s="685"/>
      <c r="DB6" s="685"/>
      <c r="DC6" s="705"/>
      <c r="DD6" s="627" t="s">
        <v>101</v>
      </c>
      <c r="DE6" s="622"/>
      <c r="DF6" s="622"/>
      <c r="DG6" s="622"/>
      <c r="DH6" s="622"/>
      <c r="DI6" s="622"/>
      <c r="DJ6" s="622"/>
      <c r="DK6" s="622"/>
      <c r="DL6" s="622"/>
      <c r="DM6" s="622"/>
      <c r="DN6" s="622"/>
      <c r="DO6" s="622"/>
      <c r="DP6" s="623"/>
      <c r="DQ6" s="627">
        <v>59378</v>
      </c>
      <c r="DR6" s="622"/>
      <c r="DS6" s="622"/>
      <c r="DT6" s="622"/>
      <c r="DU6" s="622"/>
      <c r="DV6" s="622"/>
      <c r="DW6" s="622"/>
      <c r="DX6" s="622"/>
      <c r="DY6" s="622"/>
      <c r="DZ6" s="622"/>
      <c r="EA6" s="622"/>
      <c r="EB6" s="622"/>
      <c r="EC6" s="658"/>
    </row>
    <row r="7" spans="2:143" ht="11.25" customHeight="1" x14ac:dyDescent="0.15">
      <c r="B7" s="618" t="s">
        <v>180</v>
      </c>
      <c r="C7" s="619"/>
      <c r="D7" s="619"/>
      <c r="E7" s="619"/>
      <c r="F7" s="619"/>
      <c r="G7" s="619"/>
      <c r="H7" s="619"/>
      <c r="I7" s="619"/>
      <c r="J7" s="619"/>
      <c r="K7" s="619"/>
      <c r="L7" s="619"/>
      <c r="M7" s="619"/>
      <c r="N7" s="619"/>
      <c r="O7" s="619"/>
      <c r="P7" s="619"/>
      <c r="Q7" s="620"/>
      <c r="R7" s="621">
        <v>408</v>
      </c>
      <c r="S7" s="622"/>
      <c r="T7" s="622"/>
      <c r="U7" s="622"/>
      <c r="V7" s="622"/>
      <c r="W7" s="622"/>
      <c r="X7" s="622"/>
      <c r="Y7" s="623"/>
      <c r="Z7" s="659">
        <v>0</v>
      </c>
      <c r="AA7" s="659"/>
      <c r="AB7" s="659"/>
      <c r="AC7" s="659"/>
      <c r="AD7" s="660">
        <v>408</v>
      </c>
      <c r="AE7" s="660"/>
      <c r="AF7" s="660"/>
      <c r="AG7" s="660"/>
      <c r="AH7" s="660"/>
      <c r="AI7" s="660"/>
      <c r="AJ7" s="660"/>
      <c r="AK7" s="660"/>
      <c r="AL7" s="624">
        <v>0</v>
      </c>
      <c r="AM7" s="625"/>
      <c r="AN7" s="625"/>
      <c r="AO7" s="661"/>
      <c r="AP7" s="618" t="s">
        <v>181</v>
      </c>
      <c r="AQ7" s="619"/>
      <c r="AR7" s="619"/>
      <c r="AS7" s="619"/>
      <c r="AT7" s="619"/>
      <c r="AU7" s="619"/>
      <c r="AV7" s="619"/>
      <c r="AW7" s="619"/>
      <c r="AX7" s="619"/>
      <c r="AY7" s="619"/>
      <c r="AZ7" s="619"/>
      <c r="BA7" s="619"/>
      <c r="BB7" s="619"/>
      <c r="BC7" s="619"/>
      <c r="BD7" s="619"/>
      <c r="BE7" s="619"/>
      <c r="BF7" s="620"/>
      <c r="BG7" s="621">
        <v>182471</v>
      </c>
      <c r="BH7" s="622"/>
      <c r="BI7" s="622"/>
      <c r="BJ7" s="622"/>
      <c r="BK7" s="622"/>
      <c r="BL7" s="622"/>
      <c r="BM7" s="622"/>
      <c r="BN7" s="623"/>
      <c r="BO7" s="659">
        <v>40.1</v>
      </c>
      <c r="BP7" s="659"/>
      <c r="BQ7" s="659"/>
      <c r="BR7" s="659"/>
      <c r="BS7" s="660">
        <v>482</v>
      </c>
      <c r="BT7" s="660"/>
      <c r="BU7" s="660"/>
      <c r="BV7" s="660"/>
      <c r="BW7" s="660"/>
      <c r="BX7" s="660"/>
      <c r="BY7" s="660"/>
      <c r="BZ7" s="660"/>
      <c r="CA7" s="660"/>
      <c r="CB7" s="700"/>
      <c r="CD7" s="618" t="s">
        <v>182</v>
      </c>
      <c r="CE7" s="619"/>
      <c r="CF7" s="619"/>
      <c r="CG7" s="619"/>
      <c r="CH7" s="619"/>
      <c r="CI7" s="619"/>
      <c r="CJ7" s="619"/>
      <c r="CK7" s="619"/>
      <c r="CL7" s="619"/>
      <c r="CM7" s="619"/>
      <c r="CN7" s="619"/>
      <c r="CO7" s="619"/>
      <c r="CP7" s="619"/>
      <c r="CQ7" s="620"/>
      <c r="CR7" s="621">
        <v>1174851</v>
      </c>
      <c r="CS7" s="622"/>
      <c r="CT7" s="622"/>
      <c r="CU7" s="622"/>
      <c r="CV7" s="622"/>
      <c r="CW7" s="622"/>
      <c r="CX7" s="622"/>
      <c r="CY7" s="623"/>
      <c r="CZ7" s="659">
        <v>23.1</v>
      </c>
      <c r="DA7" s="659"/>
      <c r="DB7" s="659"/>
      <c r="DC7" s="659"/>
      <c r="DD7" s="627">
        <v>29943</v>
      </c>
      <c r="DE7" s="622"/>
      <c r="DF7" s="622"/>
      <c r="DG7" s="622"/>
      <c r="DH7" s="622"/>
      <c r="DI7" s="622"/>
      <c r="DJ7" s="622"/>
      <c r="DK7" s="622"/>
      <c r="DL7" s="622"/>
      <c r="DM7" s="622"/>
      <c r="DN7" s="622"/>
      <c r="DO7" s="622"/>
      <c r="DP7" s="623"/>
      <c r="DQ7" s="627">
        <v>797084</v>
      </c>
      <c r="DR7" s="622"/>
      <c r="DS7" s="622"/>
      <c r="DT7" s="622"/>
      <c r="DU7" s="622"/>
      <c r="DV7" s="622"/>
      <c r="DW7" s="622"/>
      <c r="DX7" s="622"/>
      <c r="DY7" s="622"/>
      <c r="DZ7" s="622"/>
      <c r="EA7" s="622"/>
      <c r="EB7" s="622"/>
      <c r="EC7" s="658"/>
    </row>
    <row r="8" spans="2:143" ht="11.25" customHeight="1" x14ac:dyDescent="0.15">
      <c r="B8" s="618" t="s">
        <v>183</v>
      </c>
      <c r="C8" s="619"/>
      <c r="D8" s="619"/>
      <c r="E8" s="619"/>
      <c r="F8" s="619"/>
      <c r="G8" s="619"/>
      <c r="H8" s="619"/>
      <c r="I8" s="619"/>
      <c r="J8" s="619"/>
      <c r="K8" s="619"/>
      <c r="L8" s="619"/>
      <c r="M8" s="619"/>
      <c r="N8" s="619"/>
      <c r="O8" s="619"/>
      <c r="P8" s="619"/>
      <c r="Q8" s="620"/>
      <c r="R8" s="621">
        <v>2330</v>
      </c>
      <c r="S8" s="622"/>
      <c r="T8" s="622"/>
      <c r="U8" s="622"/>
      <c r="V8" s="622"/>
      <c r="W8" s="622"/>
      <c r="X8" s="622"/>
      <c r="Y8" s="623"/>
      <c r="Z8" s="659">
        <v>0</v>
      </c>
      <c r="AA8" s="659"/>
      <c r="AB8" s="659"/>
      <c r="AC8" s="659"/>
      <c r="AD8" s="660">
        <v>2330</v>
      </c>
      <c r="AE8" s="660"/>
      <c r="AF8" s="660"/>
      <c r="AG8" s="660"/>
      <c r="AH8" s="660"/>
      <c r="AI8" s="660"/>
      <c r="AJ8" s="660"/>
      <c r="AK8" s="660"/>
      <c r="AL8" s="624">
        <v>0.1</v>
      </c>
      <c r="AM8" s="625"/>
      <c r="AN8" s="625"/>
      <c r="AO8" s="661"/>
      <c r="AP8" s="618" t="s">
        <v>184</v>
      </c>
      <c r="AQ8" s="619"/>
      <c r="AR8" s="619"/>
      <c r="AS8" s="619"/>
      <c r="AT8" s="619"/>
      <c r="AU8" s="619"/>
      <c r="AV8" s="619"/>
      <c r="AW8" s="619"/>
      <c r="AX8" s="619"/>
      <c r="AY8" s="619"/>
      <c r="AZ8" s="619"/>
      <c r="BA8" s="619"/>
      <c r="BB8" s="619"/>
      <c r="BC8" s="619"/>
      <c r="BD8" s="619"/>
      <c r="BE8" s="619"/>
      <c r="BF8" s="620"/>
      <c r="BG8" s="621">
        <v>8023</v>
      </c>
      <c r="BH8" s="622"/>
      <c r="BI8" s="622"/>
      <c r="BJ8" s="622"/>
      <c r="BK8" s="622"/>
      <c r="BL8" s="622"/>
      <c r="BM8" s="622"/>
      <c r="BN8" s="623"/>
      <c r="BO8" s="659">
        <v>1.8</v>
      </c>
      <c r="BP8" s="659"/>
      <c r="BQ8" s="659"/>
      <c r="BR8" s="659"/>
      <c r="BS8" s="660" t="s">
        <v>101</v>
      </c>
      <c r="BT8" s="660"/>
      <c r="BU8" s="660"/>
      <c r="BV8" s="660"/>
      <c r="BW8" s="660"/>
      <c r="BX8" s="660"/>
      <c r="BY8" s="660"/>
      <c r="BZ8" s="660"/>
      <c r="CA8" s="660"/>
      <c r="CB8" s="700"/>
      <c r="CD8" s="618" t="s">
        <v>185</v>
      </c>
      <c r="CE8" s="619"/>
      <c r="CF8" s="619"/>
      <c r="CG8" s="619"/>
      <c r="CH8" s="619"/>
      <c r="CI8" s="619"/>
      <c r="CJ8" s="619"/>
      <c r="CK8" s="619"/>
      <c r="CL8" s="619"/>
      <c r="CM8" s="619"/>
      <c r="CN8" s="619"/>
      <c r="CO8" s="619"/>
      <c r="CP8" s="619"/>
      <c r="CQ8" s="620"/>
      <c r="CR8" s="621">
        <v>1118932</v>
      </c>
      <c r="CS8" s="622"/>
      <c r="CT8" s="622"/>
      <c r="CU8" s="622"/>
      <c r="CV8" s="622"/>
      <c r="CW8" s="622"/>
      <c r="CX8" s="622"/>
      <c r="CY8" s="623"/>
      <c r="CZ8" s="659">
        <v>22</v>
      </c>
      <c r="DA8" s="659"/>
      <c r="DB8" s="659"/>
      <c r="DC8" s="659"/>
      <c r="DD8" s="627">
        <v>5829</v>
      </c>
      <c r="DE8" s="622"/>
      <c r="DF8" s="622"/>
      <c r="DG8" s="622"/>
      <c r="DH8" s="622"/>
      <c r="DI8" s="622"/>
      <c r="DJ8" s="622"/>
      <c r="DK8" s="622"/>
      <c r="DL8" s="622"/>
      <c r="DM8" s="622"/>
      <c r="DN8" s="622"/>
      <c r="DO8" s="622"/>
      <c r="DP8" s="623"/>
      <c r="DQ8" s="627">
        <v>817815</v>
      </c>
      <c r="DR8" s="622"/>
      <c r="DS8" s="622"/>
      <c r="DT8" s="622"/>
      <c r="DU8" s="622"/>
      <c r="DV8" s="622"/>
      <c r="DW8" s="622"/>
      <c r="DX8" s="622"/>
      <c r="DY8" s="622"/>
      <c r="DZ8" s="622"/>
      <c r="EA8" s="622"/>
      <c r="EB8" s="622"/>
      <c r="EC8" s="658"/>
    </row>
    <row r="9" spans="2:143" ht="11.25" customHeight="1" x14ac:dyDescent="0.15">
      <c r="B9" s="618" t="s">
        <v>186</v>
      </c>
      <c r="C9" s="619"/>
      <c r="D9" s="619"/>
      <c r="E9" s="619"/>
      <c r="F9" s="619"/>
      <c r="G9" s="619"/>
      <c r="H9" s="619"/>
      <c r="I9" s="619"/>
      <c r="J9" s="619"/>
      <c r="K9" s="619"/>
      <c r="L9" s="619"/>
      <c r="M9" s="619"/>
      <c r="N9" s="619"/>
      <c r="O9" s="619"/>
      <c r="P9" s="619"/>
      <c r="Q9" s="620"/>
      <c r="R9" s="621">
        <v>2583</v>
      </c>
      <c r="S9" s="622"/>
      <c r="T9" s="622"/>
      <c r="U9" s="622"/>
      <c r="V9" s="622"/>
      <c r="W9" s="622"/>
      <c r="X9" s="622"/>
      <c r="Y9" s="623"/>
      <c r="Z9" s="659">
        <v>0</v>
      </c>
      <c r="AA9" s="659"/>
      <c r="AB9" s="659"/>
      <c r="AC9" s="659"/>
      <c r="AD9" s="660">
        <v>2583</v>
      </c>
      <c r="AE9" s="660"/>
      <c r="AF9" s="660"/>
      <c r="AG9" s="660"/>
      <c r="AH9" s="660"/>
      <c r="AI9" s="660"/>
      <c r="AJ9" s="660"/>
      <c r="AK9" s="660"/>
      <c r="AL9" s="624">
        <v>0.1</v>
      </c>
      <c r="AM9" s="625"/>
      <c r="AN9" s="625"/>
      <c r="AO9" s="661"/>
      <c r="AP9" s="618" t="s">
        <v>187</v>
      </c>
      <c r="AQ9" s="619"/>
      <c r="AR9" s="619"/>
      <c r="AS9" s="619"/>
      <c r="AT9" s="619"/>
      <c r="AU9" s="619"/>
      <c r="AV9" s="619"/>
      <c r="AW9" s="619"/>
      <c r="AX9" s="619"/>
      <c r="AY9" s="619"/>
      <c r="AZ9" s="619"/>
      <c r="BA9" s="619"/>
      <c r="BB9" s="619"/>
      <c r="BC9" s="619"/>
      <c r="BD9" s="619"/>
      <c r="BE9" s="619"/>
      <c r="BF9" s="620"/>
      <c r="BG9" s="621">
        <v>160046</v>
      </c>
      <c r="BH9" s="622"/>
      <c r="BI9" s="622"/>
      <c r="BJ9" s="622"/>
      <c r="BK9" s="622"/>
      <c r="BL9" s="622"/>
      <c r="BM9" s="622"/>
      <c r="BN9" s="623"/>
      <c r="BO9" s="659">
        <v>35.1</v>
      </c>
      <c r="BP9" s="659"/>
      <c r="BQ9" s="659"/>
      <c r="BR9" s="659"/>
      <c r="BS9" s="660" t="s">
        <v>101</v>
      </c>
      <c r="BT9" s="660"/>
      <c r="BU9" s="660"/>
      <c r="BV9" s="660"/>
      <c r="BW9" s="660"/>
      <c r="BX9" s="660"/>
      <c r="BY9" s="660"/>
      <c r="BZ9" s="660"/>
      <c r="CA9" s="660"/>
      <c r="CB9" s="700"/>
      <c r="CD9" s="618" t="s">
        <v>188</v>
      </c>
      <c r="CE9" s="619"/>
      <c r="CF9" s="619"/>
      <c r="CG9" s="619"/>
      <c r="CH9" s="619"/>
      <c r="CI9" s="619"/>
      <c r="CJ9" s="619"/>
      <c r="CK9" s="619"/>
      <c r="CL9" s="619"/>
      <c r="CM9" s="619"/>
      <c r="CN9" s="619"/>
      <c r="CO9" s="619"/>
      <c r="CP9" s="619"/>
      <c r="CQ9" s="620"/>
      <c r="CR9" s="621">
        <v>359526</v>
      </c>
      <c r="CS9" s="622"/>
      <c r="CT9" s="622"/>
      <c r="CU9" s="622"/>
      <c r="CV9" s="622"/>
      <c r="CW9" s="622"/>
      <c r="CX9" s="622"/>
      <c r="CY9" s="623"/>
      <c r="CZ9" s="659">
        <v>7.1</v>
      </c>
      <c r="DA9" s="659"/>
      <c r="DB9" s="659"/>
      <c r="DC9" s="659"/>
      <c r="DD9" s="627">
        <v>90660</v>
      </c>
      <c r="DE9" s="622"/>
      <c r="DF9" s="622"/>
      <c r="DG9" s="622"/>
      <c r="DH9" s="622"/>
      <c r="DI9" s="622"/>
      <c r="DJ9" s="622"/>
      <c r="DK9" s="622"/>
      <c r="DL9" s="622"/>
      <c r="DM9" s="622"/>
      <c r="DN9" s="622"/>
      <c r="DO9" s="622"/>
      <c r="DP9" s="623"/>
      <c r="DQ9" s="627">
        <v>248021</v>
      </c>
      <c r="DR9" s="622"/>
      <c r="DS9" s="622"/>
      <c r="DT9" s="622"/>
      <c r="DU9" s="622"/>
      <c r="DV9" s="622"/>
      <c r="DW9" s="622"/>
      <c r="DX9" s="622"/>
      <c r="DY9" s="622"/>
      <c r="DZ9" s="622"/>
      <c r="EA9" s="622"/>
      <c r="EB9" s="622"/>
      <c r="EC9" s="658"/>
    </row>
    <row r="10" spans="2:143" ht="11.25" customHeight="1" x14ac:dyDescent="0.15">
      <c r="B10" s="618" t="s">
        <v>189</v>
      </c>
      <c r="C10" s="619"/>
      <c r="D10" s="619"/>
      <c r="E10" s="619"/>
      <c r="F10" s="619"/>
      <c r="G10" s="619"/>
      <c r="H10" s="619"/>
      <c r="I10" s="619"/>
      <c r="J10" s="619"/>
      <c r="K10" s="619"/>
      <c r="L10" s="619"/>
      <c r="M10" s="619"/>
      <c r="N10" s="619"/>
      <c r="O10" s="619"/>
      <c r="P10" s="619"/>
      <c r="Q10" s="620"/>
      <c r="R10" s="621" t="s">
        <v>101</v>
      </c>
      <c r="S10" s="622"/>
      <c r="T10" s="622"/>
      <c r="U10" s="622"/>
      <c r="V10" s="622"/>
      <c r="W10" s="622"/>
      <c r="X10" s="622"/>
      <c r="Y10" s="623"/>
      <c r="Z10" s="659" t="s">
        <v>101</v>
      </c>
      <c r="AA10" s="659"/>
      <c r="AB10" s="659"/>
      <c r="AC10" s="659"/>
      <c r="AD10" s="660" t="s">
        <v>101</v>
      </c>
      <c r="AE10" s="660"/>
      <c r="AF10" s="660"/>
      <c r="AG10" s="660"/>
      <c r="AH10" s="660"/>
      <c r="AI10" s="660"/>
      <c r="AJ10" s="660"/>
      <c r="AK10" s="660"/>
      <c r="AL10" s="624" t="s">
        <v>101</v>
      </c>
      <c r="AM10" s="625"/>
      <c r="AN10" s="625"/>
      <c r="AO10" s="661"/>
      <c r="AP10" s="618" t="s">
        <v>190</v>
      </c>
      <c r="AQ10" s="619"/>
      <c r="AR10" s="619"/>
      <c r="AS10" s="619"/>
      <c r="AT10" s="619"/>
      <c r="AU10" s="619"/>
      <c r="AV10" s="619"/>
      <c r="AW10" s="619"/>
      <c r="AX10" s="619"/>
      <c r="AY10" s="619"/>
      <c r="AZ10" s="619"/>
      <c r="BA10" s="619"/>
      <c r="BB10" s="619"/>
      <c r="BC10" s="619"/>
      <c r="BD10" s="619"/>
      <c r="BE10" s="619"/>
      <c r="BF10" s="620"/>
      <c r="BG10" s="621">
        <v>9791</v>
      </c>
      <c r="BH10" s="622"/>
      <c r="BI10" s="622"/>
      <c r="BJ10" s="622"/>
      <c r="BK10" s="622"/>
      <c r="BL10" s="622"/>
      <c r="BM10" s="622"/>
      <c r="BN10" s="623"/>
      <c r="BO10" s="659">
        <v>2.1</v>
      </c>
      <c r="BP10" s="659"/>
      <c r="BQ10" s="659"/>
      <c r="BR10" s="659"/>
      <c r="BS10" s="660" t="s">
        <v>101</v>
      </c>
      <c r="BT10" s="660"/>
      <c r="BU10" s="660"/>
      <c r="BV10" s="660"/>
      <c r="BW10" s="660"/>
      <c r="BX10" s="660"/>
      <c r="BY10" s="660"/>
      <c r="BZ10" s="660"/>
      <c r="CA10" s="660"/>
      <c r="CB10" s="700"/>
      <c r="CD10" s="618" t="s">
        <v>191</v>
      </c>
      <c r="CE10" s="619"/>
      <c r="CF10" s="619"/>
      <c r="CG10" s="619"/>
      <c r="CH10" s="619"/>
      <c r="CI10" s="619"/>
      <c r="CJ10" s="619"/>
      <c r="CK10" s="619"/>
      <c r="CL10" s="619"/>
      <c r="CM10" s="619"/>
      <c r="CN10" s="619"/>
      <c r="CO10" s="619"/>
      <c r="CP10" s="619"/>
      <c r="CQ10" s="620"/>
      <c r="CR10" s="621" t="s">
        <v>101</v>
      </c>
      <c r="CS10" s="622"/>
      <c r="CT10" s="622"/>
      <c r="CU10" s="622"/>
      <c r="CV10" s="622"/>
      <c r="CW10" s="622"/>
      <c r="CX10" s="622"/>
      <c r="CY10" s="623"/>
      <c r="CZ10" s="659" t="s">
        <v>101</v>
      </c>
      <c r="DA10" s="659"/>
      <c r="DB10" s="659"/>
      <c r="DC10" s="659"/>
      <c r="DD10" s="627" t="s">
        <v>101</v>
      </c>
      <c r="DE10" s="622"/>
      <c r="DF10" s="622"/>
      <c r="DG10" s="622"/>
      <c r="DH10" s="622"/>
      <c r="DI10" s="622"/>
      <c r="DJ10" s="622"/>
      <c r="DK10" s="622"/>
      <c r="DL10" s="622"/>
      <c r="DM10" s="622"/>
      <c r="DN10" s="622"/>
      <c r="DO10" s="622"/>
      <c r="DP10" s="623"/>
      <c r="DQ10" s="627" t="s">
        <v>101</v>
      </c>
      <c r="DR10" s="622"/>
      <c r="DS10" s="622"/>
      <c r="DT10" s="622"/>
      <c r="DU10" s="622"/>
      <c r="DV10" s="622"/>
      <c r="DW10" s="622"/>
      <c r="DX10" s="622"/>
      <c r="DY10" s="622"/>
      <c r="DZ10" s="622"/>
      <c r="EA10" s="622"/>
      <c r="EB10" s="622"/>
      <c r="EC10" s="658"/>
    </row>
    <row r="11" spans="2:143" ht="11.25" customHeight="1" x14ac:dyDescent="0.15">
      <c r="B11" s="618" t="s">
        <v>192</v>
      </c>
      <c r="C11" s="619"/>
      <c r="D11" s="619"/>
      <c r="E11" s="619"/>
      <c r="F11" s="619"/>
      <c r="G11" s="619"/>
      <c r="H11" s="619"/>
      <c r="I11" s="619"/>
      <c r="J11" s="619"/>
      <c r="K11" s="619"/>
      <c r="L11" s="619"/>
      <c r="M11" s="619"/>
      <c r="N11" s="619"/>
      <c r="O11" s="619"/>
      <c r="P11" s="619"/>
      <c r="Q11" s="620"/>
      <c r="R11" s="621">
        <v>130094</v>
      </c>
      <c r="S11" s="622"/>
      <c r="T11" s="622"/>
      <c r="U11" s="622"/>
      <c r="V11" s="622"/>
      <c r="W11" s="622"/>
      <c r="X11" s="622"/>
      <c r="Y11" s="623"/>
      <c r="Z11" s="624">
        <v>2.5</v>
      </c>
      <c r="AA11" s="625"/>
      <c r="AB11" s="625"/>
      <c r="AC11" s="626"/>
      <c r="AD11" s="627">
        <v>130094</v>
      </c>
      <c r="AE11" s="622"/>
      <c r="AF11" s="622"/>
      <c r="AG11" s="622"/>
      <c r="AH11" s="622"/>
      <c r="AI11" s="622"/>
      <c r="AJ11" s="622"/>
      <c r="AK11" s="623"/>
      <c r="AL11" s="624">
        <v>4.3</v>
      </c>
      <c r="AM11" s="625"/>
      <c r="AN11" s="625"/>
      <c r="AO11" s="661"/>
      <c r="AP11" s="618" t="s">
        <v>193</v>
      </c>
      <c r="AQ11" s="619"/>
      <c r="AR11" s="619"/>
      <c r="AS11" s="619"/>
      <c r="AT11" s="619"/>
      <c r="AU11" s="619"/>
      <c r="AV11" s="619"/>
      <c r="AW11" s="619"/>
      <c r="AX11" s="619"/>
      <c r="AY11" s="619"/>
      <c r="AZ11" s="619"/>
      <c r="BA11" s="619"/>
      <c r="BB11" s="619"/>
      <c r="BC11" s="619"/>
      <c r="BD11" s="619"/>
      <c r="BE11" s="619"/>
      <c r="BF11" s="620"/>
      <c r="BG11" s="621">
        <v>4611</v>
      </c>
      <c r="BH11" s="622"/>
      <c r="BI11" s="622"/>
      <c r="BJ11" s="622"/>
      <c r="BK11" s="622"/>
      <c r="BL11" s="622"/>
      <c r="BM11" s="622"/>
      <c r="BN11" s="623"/>
      <c r="BO11" s="659">
        <v>1</v>
      </c>
      <c r="BP11" s="659"/>
      <c r="BQ11" s="659"/>
      <c r="BR11" s="659"/>
      <c r="BS11" s="660">
        <v>482</v>
      </c>
      <c r="BT11" s="660"/>
      <c r="BU11" s="660"/>
      <c r="BV11" s="660"/>
      <c r="BW11" s="660"/>
      <c r="BX11" s="660"/>
      <c r="BY11" s="660"/>
      <c r="BZ11" s="660"/>
      <c r="CA11" s="660"/>
      <c r="CB11" s="700"/>
      <c r="CD11" s="618" t="s">
        <v>194</v>
      </c>
      <c r="CE11" s="619"/>
      <c r="CF11" s="619"/>
      <c r="CG11" s="619"/>
      <c r="CH11" s="619"/>
      <c r="CI11" s="619"/>
      <c r="CJ11" s="619"/>
      <c r="CK11" s="619"/>
      <c r="CL11" s="619"/>
      <c r="CM11" s="619"/>
      <c r="CN11" s="619"/>
      <c r="CO11" s="619"/>
      <c r="CP11" s="619"/>
      <c r="CQ11" s="620"/>
      <c r="CR11" s="621">
        <v>163375</v>
      </c>
      <c r="CS11" s="622"/>
      <c r="CT11" s="622"/>
      <c r="CU11" s="622"/>
      <c r="CV11" s="622"/>
      <c r="CW11" s="622"/>
      <c r="CX11" s="622"/>
      <c r="CY11" s="623"/>
      <c r="CZ11" s="659">
        <v>3.2</v>
      </c>
      <c r="DA11" s="659"/>
      <c r="DB11" s="659"/>
      <c r="DC11" s="659"/>
      <c r="DD11" s="627">
        <v>25203</v>
      </c>
      <c r="DE11" s="622"/>
      <c r="DF11" s="622"/>
      <c r="DG11" s="622"/>
      <c r="DH11" s="622"/>
      <c r="DI11" s="622"/>
      <c r="DJ11" s="622"/>
      <c r="DK11" s="622"/>
      <c r="DL11" s="622"/>
      <c r="DM11" s="622"/>
      <c r="DN11" s="622"/>
      <c r="DO11" s="622"/>
      <c r="DP11" s="623"/>
      <c r="DQ11" s="627">
        <v>116940</v>
      </c>
      <c r="DR11" s="622"/>
      <c r="DS11" s="622"/>
      <c r="DT11" s="622"/>
      <c r="DU11" s="622"/>
      <c r="DV11" s="622"/>
      <c r="DW11" s="622"/>
      <c r="DX11" s="622"/>
      <c r="DY11" s="622"/>
      <c r="DZ11" s="622"/>
      <c r="EA11" s="622"/>
      <c r="EB11" s="622"/>
      <c r="EC11" s="658"/>
    </row>
    <row r="12" spans="2:143" ht="11.25" customHeight="1" x14ac:dyDescent="0.15">
      <c r="B12" s="618" t="s">
        <v>195</v>
      </c>
      <c r="C12" s="619"/>
      <c r="D12" s="619"/>
      <c r="E12" s="619"/>
      <c r="F12" s="619"/>
      <c r="G12" s="619"/>
      <c r="H12" s="619"/>
      <c r="I12" s="619"/>
      <c r="J12" s="619"/>
      <c r="K12" s="619"/>
      <c r="L12" s="619"/>
      <c r="M12" s="619"/>
      <c r="N12" s="619"/>
      <c r="O12" s="619"/>
      <c r="P12" s="619"/>
      <c r="Q12" s="620"/>
      <c r="R12" s="621" t="s">
        <v>101</v>
      </c>
      <c r="S12" s="622"/>
      <c r="T12" s="622"/>
      <c r="U12" s="622"/>
      <c r="V12" s="622"/>
      <c r="W12" s="622"/>
      <c r="X12" s="622"/>
      <c r="Y12" s="623"/>
      <c r="Z12" s="659" t="s">
        <v>101</v>
      </c>
      <c r="AA12" s="659"/>
      <c r="AB12" s="659"/>
      <c r="AC12" s="659"/>
      <c r="AD12" s="660" t="s">
        <v>101</v>
      </c>
      <c r="AE12" s="660"/>
      <c r="AF12" s="660"/>
      <c r="AG12" s="660"/>
      <c r="AH12" s="660"/>
      <c r="AI12" s="660"/>
      <c r="AJ12" s="660"/>
      <c r="AK12" s="660"/>
      <c r="AL12" s="624" t="s">
        <v>101</v>
      </c>
      <c r="AM12" s="625"/>
      <c r="AN12" s="625"/>
      <c r="AO12" s="661"/>
      <c r="AP12" s="618" t="s">
        <v>196</v>
      </c>
      <c r="AQ12" s="619"/>
      <c r="AR12" s="619"/>
      <c r="AS12" s="619"/>
      <c r="AT12" s="619"/>
      <c r="AU12" s="619"/>
      <c r="AV12" s="619"/>
      <c r="AW12" s="619"/>
      <c r="AX12" s="619"/>
      <c r="AY12" s="619"/>
      <c r="AZ12" s="619"/>
      <c r="BA12" s="619"/>
      <c r="BB12" s="619"/>
      <c r="BC12" s="619"/>
      <c r="BD12" s="619"/>
      <c r="BE12" s="619"/>
      <c r="BF12" s="620"/>
      <c r="BG12" s="621">
        <v>210963</v>
      </c>
      <c r="BH12" s="622"/>
      <c r="BI12" s="622"/>
      <c r="BJ12" s="622"/>
      <c r="BK12" s="622"/>
      <c r="BL12" s="622"/>
      <c r="BM12" s="622"/>
      <c r="BN12" s="623"/>
      <c r="BO12" s="659">
        <v>46.3</v>
      </c>
      <c r="BP12" s="659"/>
      <c r="BQ12" s="659"/>
      <c r="BR12" s="659"/>
      <c r="BS12" s="660" t="s">
        <v>101</v>
      </c>
      <c r="BT12" s="660"/>
      <c r="BU12" s="660"/>
      <c r="BV12" s="660"/>
      <c r="BW12" s="660"/>
      <c r="BX12" s="660"/>
      <c r="BY12" s="660"/>
      <c r="BZ12" s="660"/>
      <c r="CA12" s="660"/>
      <c r="CB12" s="700"/>
      <c r="CD12" s="618" t="s">
        <v>197</v>
      </c>
      <c r="CE12" s="619"/>
      <c r="CF12" s="619"/>
      <c r="CG12" s="619"/>
      <c r="CH12" s="619"/>
      <c r="CI12" s="619"/>
      <c r="CJ12" s="619"/>
      <c r="CK12" s="619"/>
      <c r="CL12" s="619"/>
      <c r="CM12" s="619"/>
      <c r="CN12" s="619"/>
      <c r="CO12" s="619"/>
      <c r="CP12" s="619"/>
      <c r="CQ12" s="620"/>
      <c r="CR12" s="621">
        <v>93977</v>
      </c>
      <c r="CS12" s="622"/>
      <c r="CT12" s="622"/>
      <c r="CU12" s="622"/>
      <c r="CV12" s="622"/>
      <c r="CW12" s="622"/>
      <c r="CX12" s="622"/>
      <c r="CY12" s="623"/>
      <c r="CZ12" s="659">
        <v>1.8</v>
      </c>
      <c r="DA12" s="659"/>
      <c r="DB12" s="659"/>
      <c r="DC12" s="659"/>
      <c r="DD12" s="627">
        <v>1964</v>
      </c>
      <c r="DE12" s="622"/>
      <c r="DF12" s="622"/>
      <c r="DG12" s="622"/>
      <c r="DH12" s="622"/>
      <c r="DI12" s="622"/>
      <c r="DJ12" s="622"/>
      <c r="DK12" s="622"/>
      <c r="DL12" s="622"/>
      <c r="DM12" s="622"/>
      <c r="DN12" s="622"/>
      <c r="DO12" s="622"/>
      <c r="DP12" s="623"/>
      <c r="DQ12" s="627">
        <v>51471</v>
      </c>
      <c r="DR12" s="622"/>
      <c r="DS12" s="622"/>
      <c r="DT12" s="622"/>
      <c r="DU12" s="622"/>
      <c r="DV12" s="622"/>
      <c r="DW12" s="622"/>
      <c r="DX12" s="622"/>
      <c r="DY12" s="622"/>
      <c r="DZ12" s="622"/>
      <c r="EA12" s="622"/>
      <c r="EB12" s="622"/>
      <c r="EC12" s="658"/>
    </row>
    <row r="13" spans="2:143" ht="11.25" customHeight="1" x14ac:dyDescent="0.15">
      <c r="B13" s="618" t="s">
        <v>198</v>
      </c>
      <c r="C13" s="619"/>
      <c r="D13" s="619"/>
      <c r="E13" s="619"/>
      <c r="F13" s="619"/>
      <c r="G13" s="619"/>
      <c r="H13" s="619"/>
      <c r="I13" s="619"/>
      <c r="J13" s="619"/>
      <c r="K13" s="619"/>
      <c r="L13" s="619"/>
      <c r="M13" s="619"/>
      <c r="N13" s="619"/>
      <c r="O13" s="619"/>
      <c r="P13" s="619"/>
      <c r="Q13" s="620"/>
      <c r="R13" s="621" t="s">
        <v>101</v>
      </c>
      <c r="S13" s="622"/>
      <c r="T13" s="622"/>
      <c r="U13" s="622"/>
      <c r="V13" s="622"/>
      <c r="W13" s="622"/>
      <c r="X13" s="622"/>
      <c r="Y13" s="623"/>
      <c r="Z13" s="659" t="s">
        <v>101</v>
      </c>
      <c r="AA13" s="659"/>
      <c r="AB13" s="659"/>
      <c r="AC13" s="659"/>
      <c r="AD13" s="660" t="s">
        <v>101</v>
      </c>
      <c r="AE13" s="660"/>
      <c r="AF13" s="660"/>
      <c r="AG13" s="660"/>
      <c r="AH13" s="660"/>
      <c r="AI13" s="660"/>
      <c r="AJ13" s="660"/>
      <c r="AK13" s="660"/>
      <c r="AL13" s="624" t="s">
        <v>101</v>
      </c>
      <c r="AM13" s="625"/>
      <c r="AN13" s="625"/>
      <c r="AO13" s="661"/>
      <c r="AP13" s="618" t="s">
        <v>199</v>
      </c>
      <c r="AQ13" s="619"/>
      <c r="AR13" s="619"/>
      <c r="AS13" s="619"/>
      <c r="AT13" s="619"/>
      <c r="AU13" s="619"/>
      <c r="AV13" s="619"/>
      <c r="AW13" s="619"/>
      <c r="AX13" s="619"/>
      <c r="AY13" s="619"/>
      <c r="AZ13" s="619"/>
      <c r="BA13" s="619"/>
      <c r="BB13" s="619"/>
      <c r="BC13" s="619"/>
      <c r="BD13" s="619"/>
      <c r="BE13" s="619"/>
      <c r="BF13" s="620"/>
      <c r="BG13" s="621">
        <v>210810</v>
      </c>
      <c r="BH13" s="622"/>
      <c r="BI13" s="622"/>
      <c r="BJ13" s="622"/>
      <c r="BK13" s="622"/>
      <c r="BL13" s="622"/>
      <c r="BM13" s="622"/>
      <c r="BN13" s="623"/>
      <c r="BO13" s="659">
        <v>46.3</v>
      </c>
      <c r="BP13" s="659"/>
      <c r="BQ13" s="659"/>
      <c r="BR13" s="659"/>
      <c r="BS13" s="660" t="s">
        <v>101</v>
      </c>
      <c r="BT13" s="660"/>
      <c r="BU13" s="660"/>
      <c r="BV13" s="660"/>
      <c r="BW13" s="660"/>
      <c r="BX13" s="660"/>
      <c r="BY13" s="660"/>
      <c r="BZ13" s="660"/>
      <c r="CA13" s="660"/>
      <c r="CB13" s="700"/>
      <c r="CD13" s="618" t="s">
        <v>200</v>
      </c>
      <c r="CE13" s="619"/>
      <c r="CF13" s="619"/>
      <c r="CG13" s="619"/>
      <c r="CH13" s="619"/>
      <c r="CI13" s="619"/>
      <c r="CJ13" s="619"/>
      <c r="CK13" s="619"/>
      <c r="CL13" s="619"/>
      <c r="CM13" s="619"/>
      <c r="CN13" s="619"/>
      <c r="CO13" s="619"/>
      <c r="CP13" s="619"/>
      <c r="CQ13" s="620"/>
      <c r="CR13" s="621">
        <v>705904</v>
      </c>
      <c r="CS13" s="622"/>
      <c r="CT13" s="622"/>
      <c r="CU13" s="622"/>
      <c r="CV13" s="622"/>
      <c r="CW13" s="622"/>
      <c r="CX13" s="622"/>
      <c r="CY13" s="623"/>
      <c r="CZ13" s="659">
        <v>13.9</v>
      </c>
      <c r="DA13" s="659"/>
      <c r="DB13" s="659"/>
      <c r="DC13" s="659"/>
      <c r="DD13" s="627">
        <v>447584</v>
      </c>
      <c r="DE13" s="622"/>
      <c r="DF13" s="622"/>
      <c r="DG13" s="622"/>
      <c r="DH13" s="622"/>
      <c r="DI13" s="622"/>
      <c r="DJ13" s="622"/>
      <c r="DK13" s="622"/>
      <c r="DL13" s="622"/>
      <c r="DM13" s="622"/>
      <c r="DN13" s="622"/>
      <c r="DO13" s="622"/>
      <c r="DP13" s="623"/>
      <c r="DQ13" s="627">
        <v>226975</v>
      </c>
      <c r="DR13" s="622"/>
      <c r="DS13" s="622"/>
      <c r="DT13" s="622"/>
      <c r="DU13" s="622"/>
      <c r="DV13" s="622"/>
      <c r="DW13" s="622"/>
      <c r="DX13" s="622"/>
      <c r="DY13" s="622"/>
      <c r="DZ13" s="622"/>
      <c r="EA13" s="622"/>
      <c r="EB13" s="622"/>
      <c r="EC13" s="658"/>
    </row>
    <row r="14" spans="2:143" ht="11.25" customHeight="1" x14ac:dyDescent="0.15">
      <c r="B14" s="618" t="s">
        <v>201</v>
      </c>
      <c r="C14" s="619"/>
      <c r="D14" s="619"/>
      <c r="E14" s="619"/>
      <c r="F14" s="619"/>
      <c r="G14" s="619"/>
      <c r="H14" s="619"/>
      <c r="I14" s="619"/>
      <c r="J14" s="619"/>
      <c r="K14" s="619"/>
      <c r="L14" s="619"/>
      <c r="M14" s="619"/>
      <c r="N14" s="619"/>
      <c r="O14" s="619"/>
      <c r="P14" s="619"/>
      <c r="Q14" s="620"/>
      <c r="R14" s="621">
        <v>509</v>
      </c>
      <c r="S14" s="622"/>
      <c r="T14" s="622"/>
      <c r="U14" s="622"/>
      <c r="V14" s="622"/>
      <c r="W14" s="622"/>
      <c r="X14" s="622"/>
      <c r="Y14" s="623"/>
      <c r="Z14" s="659">
        <v>0</v>
      </c>
      <c r="AA14" s="659"/>
      <c r="AB14" s="659"/>
      <c r="AC14" s="659"/>
      <c r="AD14" s="660">
        <v>509</v>
      </c>
      <c r="AE14" s="660"/>
      <c r="AF14" s="660"/>
      <c r="AG14" s="660"/>
      <c r="AH14" s="660"/>
      <c r="AI14" s="660"/>
      <c r="AJ14" s="660"/>
      <c r="AK14" s="660"/>
      <c r="AL14" s="624">
        <v>0</v>
      </c>
      <c r="AM14" s="625"/>
      <c r="AN14" s="625"/>
      <c r="AO14" s="661"/>
      <c r="AP14" s="618" t="s">
        <v>202</v>
      </c>
      <c r="AQ14" s="619"/>
      <c r="AR14" s="619"/>
      <c r="AS14" s="619"/>
      <c r="AT14" s="619"/>
      <c r="AU14" s="619"/>
      <c r="AV14" s="619"/>
      <c r="AW14" s="619"/>
      <c r="AX14" s="619"/>
      <c r="AY14" s="619"/>
      <c r="AZ14" s="619"/>
      <c r="BA14" s="619"/>
      <c r="BB14" s="619"/>
      <c r="BC14" s="619"/>
      <c r="BD14" s="619"/>
      <c r="BE14" s="619"/>
      <c r="BF14" s="620"/>
      <c r="BG14" s="621">
        <v>27117</v>
      </c>
      <c r="BH14" s="622"/>
      <c r="BI14" s="622"/>
      <c r="BJ14" s="622"/>
      <c r="BK14" s="622"/>
      <c r="BL14" s="622"/>
      <c r="BM14" s="622"/>
      <c r="BN14" s="623"/>
      <c r="BO14" s="659">
        <v>6</v>
      </c>
      <c r="BP14" s="659"/>
      <c r="BQ14" s="659"/>
      <c r="BR14" s="659"/>
      <c r="BS14" s="660" t="s">
        <v>101</v>
      </c>
      <c r="BT14" s="660"/>
      <c r="BU14" s="660"/>
      <c r="BV14" s="660"/>
      <c r="BW14" s="660"/>
      <c r="BX14" s="660"/>
      <c r="BY14" s="660"/>
      <c r="BZ14" s="660"/>
      <c r="CA14" s="660"/>
      <c r="CB14" s="700"/>
      <c r="CD14" s="618" t="s">
        <v>203</v>
      </c>
      <c r="CE14" s="619"/>
      <c r="CF14" s="619"/>
      <c r="CG14" s="619"/>
      <c r="CH14" s="619"/>
      <c r="CI14" s="619"/>
      <c r="CJ14" s="619"/>
      <c r="CK14" s="619"/>
      <c r="CL14" s="619"/>
      <c r="CM14" s="619"/>
      <c r="CN14" s="619"/>
      <c r="CO14" s="619"/>
      <c r="CP14" s="619"/>
      <c r="CQ14" s="620"/>
      <c r="CR14" s="621">
        <v>162801</v>
      </c>
      <c r="CS14" s="622"/>
      <c r="CT14" s="622"/>
      <c r="CU14" s="622"/>
      <c r="CV14" s="622"/>
      <c r="CW14" s="622"/>
      <c r="CX14" s="622"/>
      <c r="CY14" s="623"/>
      <c r="CZ14" s="659">
        <v>3.2</v>
      </c>
      <c r="DA14" s="659"/>
      <c r="DB14" s="659"/>
      <c r="DC14" s="659"/>
      <c r="DD14" s="627">
        <v>6254</v>
      </c>
      <c r="DE14" s="622"/>
      <c r="DF14" s="622"/>
      <c r="DG14" s="622"/>
      <c r="DH14" s="622"/>
      <c r="DI14" s="622"/>
      <c r="DJ14" s="622"/>
      <c r="DK14" s="622"/>
      <c r="DL14" s="622"/>
      <c r="DM14" s="622"/>
      <c r="DN14" s="622"/>
      <c r="DO14" s="622"/>
      <c r="DP14" s="623"/>
      <c r="DQ14" s="627">
        <v>149102</v>
      </c>
      <c r="DR14" s="622"/>
      <c r="DS14" s="622"/>
      <c r="DT14" s="622"/>
      <c r="DU14" s="622"/>
      <c r="DV14" s="622"/>
      <c r="DW14" s="622"/>
      <c r="DX14" s="622"/>
      <c r="DY14" s="622"/>
      <c r="DZ14" s="622"/>
      <c r="EA14" s="622"/>
      <c r="EB14" s="622"/>
      <c r="EC14" s="658"/>
    </row>
    <row r="15" spans="2:143" ht="11.25" customHeight="1" x14ac:dyDescent="0.15">
      <c r="B15" s="618" t="s">
        <v>204</v>
      </c>
      <c r="C15" s="619"/>
      <c r="D15" s="619"/>
      <c r="E15" s="619"/>
      <c r="F15" s="619"/>
      <c r="G15" s="619"/>
      <c r="H15" s="619"/>
      <c r="I15" s="619"/>
      <c r="J15" s="619"/>
      <c r="K15" s="619"/>
      <c r="L15" s="619"/>
      <c r="M15" s="619"/>
      <c r="N15" s="619"/>
      <c r="O15" s="619"/>
      <c r="P15" s="619"/>
      <c r="Q15" s="620"/>
      <c r="R15" s="621" t="s">
        <v>101</v>
      </c>
      <c r="S15" s="622"/>
      <c r="T15" s="622"/>
      <c r="U15" s="622"/>
      <c r="V15" s="622"/>
      <c r="W15" s="622"/>
      <c r="X15" s="622"/>
      <c r="Y15" s="623"/>
      <c r="Z15" s="659" t="s">
        <v>101</v>
      </c>
      <c r="AA15" s="659"/>
      <c r="AB15" s="659"/>
      <c r="AC15" s="659"/>
      <c r="AD15" s="660" t="s">
        <v>101</v>
      </c>
      <c r="AE15" s="660"/>
      <c r="AF15" s="660"/>
      <c r="AG15" s="660"/>
      <c r="AH15" s="660"/>
      <c r="AI15" s="660"/>
      <c r="AJ15" s="660"/>
      <c r="AK15" s="660"/>
      <c r="AL15" s="624" t="s">
        <v>101</v>
      </c>
      <c r="AM15" s="625"/>
      <c r="AN15" s="625"/>
      <c r="AO15" s="661"/>
      <c r="AP15" s="618" t="s">
        <v>205</v>
      </c>
      <c r="AQ15" s="619"/>
      <c r="AR15" s="619"/>
      <c r="AS15" s="619"/>
      <c r="AT15" s="619"/>
      <c r="AU15" s="619"/>
      <c r="AV15" s="619"/>
      <c r="AW15" s="619"/>
      <c r="AX15" s="619"/>
      <c r="AY15" s="619"/>
      <c r="AZ15" s="619"/>
      <c r="BA15" s="619"/>
      <c r="BB15" s="619"/>
      <c r="BC15" s="619"/>
      <c r="BD15" s="619"/>
      <c r="BE15" s="619"/>
      <c r="BF15" s="620"/>
      <c r="BG15" s="621">
        <v>35005</v>
      </c>
      <c r="BH15" s="622"/>
      <c r="BI15" s="622"/>
      <c r="BJ15" s="622"/>
      <c r="BK15" s="622"/>
      <c r="BL15" s="622"/>
      <c r="BM15" s="622"/>
      <c r="BN15" s="623"/>
      <c r="BO15" s="659">
        <v>7.7</v>
      </c>
      <c r="BP15" s="659"/>
      <c r="BQ15" s="659"/>
      <c r="BR15" s="659"/>
      <c r="BS15" s="660" t="s">
        <v>101</v>
      </c>
      <c r="BT15" s="660"/>
      <c r="BU15" s="660"/>
      <c r="BV15" s="660"/>
      <c r="BW15" s="660"/>
      <c r="BX15" s="660"/>
      <c r="BY15" s="660"/>
      <c r="BZ15" s="660"/>
      <c r="CA15" s="660"/>
      <c r="CB15" s="700"/>
      <c r="CD15" s="618" t="s">
        <v>206</v>
      </c>
      <c r="CE15" s="619"/>
      <c r="CF15" s="619"/>
      <c r="CG15" s="619"/>
      <c r="CH15" s="619"/>
      <c r="CI15" s="619"/>
      <c r="CJ15" s="619"/>
      <c r="CK15" s="619"/>
      <c r="CL15" s="619"/>
      <c r="CM15" s="619"/>
      <c r="CN15" s="619"/>
      <c r="CO15" s="619"/>
      <c r="CP15" s="619"/>
      <c r="CQ15" s="620"/>
      <c r="CR15" s="621">
        <v>474196</v>
      </c>
      <c r="CS15" s="622"/>
      <c r="CT15" s="622"/>
      <c r="CU15" s="622"/>
      <c r="CV15" s="622"/>
      <c r="CW15" s="622"/>
      <c r="CX15" s="622"/>
      <c r="CY15" s="623"/>
      <c r="CZ15" s="659">
        <v>9.3000000000000007</v>
      </c>
      <c r="DA15" s="659"/>
      <c r="DB15" s="659"/>
      <c r="DC15" s="659"/>
      <c r="DD15" s="627">
        <v>87321</v>
      </c>
      <c r="DE15" s="622"/>
      <c r="DF15" s="622"/>
      <c r="DG15" s="622"/>
      <c r="DH15" s="622"/>
      <c r="DI15" s="622"/>
      <c r="DJ15" s="622"/>
      <c r="DK15" s="622"/>
      <c r="DL15" s="622"/>
      <c r="DM15" s="622"/>
      <c r="DN15" s="622"/>
      <c r="DO15" s="622"/>
      <c r="DP15" s="623"/>
      <c r="DQ15" s="627">
        <v>301789</v>
      </c>
      <c r="DR15" s="622"/>
      <c r="DS15" s="622"/>
      <c r="DT15" s="622"/>
      <c r="DU15" s="622"/>
      <c r="DV15" s="622"/>
      <c r="DW15" s="622"/>
      <c r="DX15" s="622"/>
      <c r="DY15" s="622"/>
      <c r="DZ15" s="622"/>
      <c r="EA15" s="622"/>
      <c r="EB15" s="622"/>
      <c r="EC15" s="658"/>
    </row>
    <row r="16" spans="2:143" ht="11.25" customHeight="1" x14ac:dyDescent="0.15">
      <c r="B16" s="618" t="s">
        <v>207</v>
      </c>
      <c r="C16" s="619"/>
      <c r="D16" s="619"/>
      <c r="E16" s="619"/>
      <c r="F16" s="619"/>
      <c r="G16" s="619"/>
      <c r="H16" s="619"/>
      <c r="I16" s="619"/>
      <c r="J16" s="619"/>
      <c r="K16" s="619"/>
      <c r="L16" s="619"/>
      <c r="M16" s="619"/>
      <c r="N16" s="619"/>
      <c r="O16" s="619"/>
      <c r="P16" s="619"/>
      <c r="Q16" s="620"/>
      <c r="R16" s="621">
        <v>4294</v>
      </c>
      <c r="S16" s="622"/>
      <c r="T16" s="622"/>
      <c r="U16" s="622"/>
      <c r="V16" s="622"/>
      <c r="W16" s="622"/>
      <c r="X16" s="622"/>
      <c r="Y16" s="623"/>
      <c r="Z16" s="659">
        <v>0.1</v>
      </c>
      <c r="AA16" s="659"/>
      <c r="AB16" s="659"/>
      <c r="AC16" s="659"/>
      <c r="AD16" s="660">
        <v>4294</v>
      </c>
      <c r="AE16" s="660"/>
      <c r="AF16" s="660"/>
      <c r="AG16" s="660"/>
      <c r="AH16" s="660"/>
      <c r="AI16" s="660"/>
      <c r="AJ16" s="660"/>
      <c r="AK16" s="660"/>
      <c r="AL16" s="624">
        <v>0.1</v>
      </c>
      <c r="AM16" s="625"/>
      <c r="AN16" s="625"/>
      <c r="AO16" s="661"/>
      <c r="AP16" s="618" t="s">
        <v>208</v>
      </c>
      <c r="AQ16" s="619"/>
      <c r="AR16" s="619"/>
      <c r="AS16" s="619"/>
      <c r="AT16" s="619"/>
      <c r="AU16" s="619"/>
      <c r="AV16" s="619"/>
      <c r="AW16" s="619"/>
      <c r="AX16" s="619"/>
      <c r="AY16" s="619"/>
      <c r="AZ16" s="619"/>
      <c r="BA16" s="619"/>
      <c r="BB16" s="619"/>
      <c r="BC16" s="619"/>
      <c r="BD16" s="619"/>
      <c r="BE16" s="619"/>
      <c r="BF16" s="620"/>
      <c r="BG16" s="621" t="s">
        <v>101</v>
      </c>
      <c r="BH16" s="622"/>
      <c r="BI16" s="622"/>
      <c r="BJ16" s="622"/>
      <c r="BK16" s="622"/>
      <c r="BL16" s="622"/>
      <c r="BM16" s="622"/>
      <c r="BN16" s="623"/>
      <c r="BO16" s="659" t="s">
        <v>101</v>
      </c>
      <c r="BP16" s="659"/>
      <c r="BQ16" s="659"/>
      <c r="BR16" s="659"/>
      <c r="BS16" s="660" t="s">
        <v>101</v>
      </c>
      <c r="BT16" s="660"/>
      <c r="BU16" s="660"/>
      <c r="BV16" s="660"/>
      <c r="BW16" s="660"/>
      <c r="BX16" s="660"/>
      <c r="BY16" s="660"/>
      <c r="BZ16" s="660"/>
      <c r="CA16" s="660"/>
      <c r="CB16" s="700"/>
      <c r="CD16" s="618" t="s">
        <v>209</v>
      </c>
      <c r="CE16" s="619"/>
      <c r="CF16" s="619"/>
      <c r="CG16" s="619"/>
      <c r="CH16" s="619"/>
      <c r="CI16" s="619"/>
      <c r="CJ16" s="619"/>
      <c r="CK16" s="619"/>
      <c r="CL16" s="619"/>
      <c r="CM16" s="619"/>
      <c r="CN16" s="619"/>
      <c r="CO16" s="619"/>
      <c r="CP16" s="619"/>
      <c r="CQ16" s="620"/>
      <c r="CR16" s="621">
        <v>50666</v>
      </c>
      <c r="CS16" s="622"/>
      <c r="CT16" s="622"/>
      <c r="CU16" s="622"/>
      <c r="CV16" s="622"/>
      <c r="CW16" s="622"/>
      <c r="CX16" s="622"/>
      <c r="CY16" s="623"/>
      <c r="CZ16" s="659">
        <v>1</v>
      </c>
      <c r="DA16" s="659"/>
      <c r="DB16" s="659"/>
      <c r="DC16" s="659"/>
      <c r="DD16" s="627" t="s">
        <v>101</v>
      </c>
      <c r="DE16" s="622"/>
      <c r="DF16" s="622"/>
      <c r="DG16" s="622"/>
      <c r="DH16" s="622"/>
      <c r="DI16" s="622"/>
      <c r="DJ16" s="622"/>
      <c r="DK16" s="622"/>
      <c r="DL16" s="622"/>
      <c r="DM16" s="622"/>
      <c r="DN16" s="622"/>
      <c r="DO16" s="622"/>
      <c r="DP16" s="623"/>
      <c r="DQ16" s="627">
        <v>3559</v>
      </c>
      <c r="DR16" s="622"/>
      <c r="DS16" s="622"/>
      <c r="DT16" s="622"/>
      <c r="DU16" s="622"/>
      <c r="DV16" s="622"/>
      <c r="DW16" s="622"/>
      <c r="DX16" s="622"/>
      <c r="DY16" s="622"/>
      <c r="DZ16" s="622"/>
      <c r="EA16" s="622"/>
      <c r="EB16" s="622"/>
      <c r="EC16" s="658"/>
    </row>
    <row r="17" spans="2:133" ht="11.25" customHeight="1" x14ac:dyDescent="0.15">
      <c r="B17" s="618" t="s">
        <v>210</v>
      </c>
      <c r="C17" s="619"/>
      <c r="D17" s="619"/>
      <c r="E17" s="619"/>
      <c r="F17" s="619"/>
      <c r="G17" s="619"/>
      <c r="H17" s="619"/>
      <c r="I17" s="619"/>
      <c r="J17" s="619"/>
      <c r="K17" s="619"/>
      <c r="L17" s="619"/>
      <c r="M17" s="619"/>
      <c r="N17" s="619"/>
      <c r="O17" s="619"/>
      <c r="P17" s="619"/>
      <c r="Q17" s="620"/>
      <c r="R17" s="621">
        <v>7134</v>
      </c>
      <c r="S17" s="622"/>
      <c r="T17" s="622"/>
      <c r="U17" s="622"/>
      <c r="V17" s="622"/>
      <c r="W17" s="622"/>
      <c r="X17" s="622"/>
      <c r="Y17" s="623"/>
      <c r="Z17" s="659">
        <v>0.1</v>
      </c>
      <c r="AA17" s="659"/>
      <c r="AB17" s="659"/>
      <c r="AC17" s="659"/>
      <c r="AD17" s="660">
        <v>7134</v>
      </c>
      <c r="AE17" s="660"/>
      <c r="AF17" s="660"/>
      <c r="AG17" s="660"/>
      <c r="AH17" s="660"/>
      <c r="AI17" s="660"/>
      <c r="AJ17" s="660"/>
      <c r="AK17" s="660"/>
      <c r="AL17" s="624">
        <v>0.2</v>
      </c>
      <c r="AM17" s="625"/>
      <c r="AN17" s="625"/>
      <c r="AO17" s="661"/>
      <c r="AP17" s="618" t="s">
        <v>211</v>
      </c>
      <c r="AQ17" s="619"/>
      <c r="AR17" s="619"/>
      <c r="AS17" s="619"/>
      <c r="AT17" s="619"/>
      <c r="AU17" s="619"/>
      <c r="AV17" s="619"/>
      <c r="AW17" s="619"/>
      <c r="AX17" s="619"/>
      <c r="AY17" s="619"/>
      <c r="AZ17" s="619"/>
      <c r="BA17" s="619"/>
      <c r="BB17" s="619"/>
      <c r="BC17" s="619"/>
      <c r="BD17" s="619"/>
      <c r="BE17" s="619"/>
      <c r="BF17" s="620"/>
      <c r="BG17" s="621" t="s">
        <v>101</v>
      </c>
      <c r="BH17" s="622"/>
      <c r="BI17" s="622"/>
      <c r="BJ17" s="622"/>
      <c r="BK17" s="622"/>
      <c r="BL17" s="622"/>
      <c r="BM17" s="622"/>
      <c r="BN17" s="623"/>
      <c r="BO17" s="659" t="s">
        <v>101</v>
      </c>
      <c r="BP17" s="659"/>
      <c r="BQ17" s="659"/>
      <c r="BR17" s="659"/>
      <c r="BS17" s="660" t="s">
        <v>101</v>
      </c>
      <c r="BT17" s="660"/>
      <c r="BU17" s="660"/>
      <c r="BV17" s="660"/>
      <c r="BW17" s="660"/>
      <c r="BX17" s="660"/>
      <c r="BY17" s="660"/>
      <c r="BZ17" s="660"/>
      <c r="CA17" s="660"/>
      <c r="CB17" s="700"/>
      <c r="CD17" s="618" t="s">
        <v>212</v>
      </c>
      <c r="CE17" s="619"/>
      <c r="CF17" s="619"/>
      <c r="CG17" s="619"/>
      <c r="CH17" s="619"/>
      <c r="CI17" s="619"/>
      <c r="CJ17" s="619"/>
      <c r="CK17" s="619"/>
      <c r="CL17" s="619"/>
      <c r="CM17" s="619"/>
      <c r="CN17" s="619"/>
      <c r="CO17" s="619"/>
      <c r="CP17" s="619"/>
      <c r="CQ17" s="620"/>
      <c r="CR17" s="621">
        <v>726581</v>
      </c>
      <c r="CS17" s="622"/>
      <c r="CT17" s="622"/>
      <c r="CU17" s="622"/>
      <c r="CV17" s="622"/>
      <c r="CW17" s="622"/>
      <c r="CX17" s="622"/>
      <c r="CY17" s="623"/>
      <c r="CZ17" s="659">
        <v>14.3</v>
      </c>
      <c r="DA17" s="659"/>
      <c r="DB17" s="659"/>
      <c r="DC17" s="659"/>
      <c r="DD17" s="627" t="s">
        <v>101</v>
      </c>
      <c r="DE17" s="622"/>
      <c r="DF17" s="622"/>
      <c r="DG17" s="622"/>
      <c r="DH17" s="622"/>
      <c r="DI17" s="622"/>
      <c r="DJ17" s="622"/>
      <c r="DK17" s="622"/>
      <c r="DL17" s="622"/>
      <c r="DM17" s="622"/>
      <c r="DN17" s="622"/>
      <c r="DO17" s="622"/>
      <c r="DP17" s="623"/>
      <c r="DQ17" s="627">
        <v>714008</v>
      </c>
      <c r="DR17" s="622"/>
      <c r="DS17" s="622"/>
      <c r="DT17" s="622"/>
      <c r="DU17" s="622"/>
      <c r="DV17" s="622"/>
      <c r="DW17" s="622"/>
      <c r="DX17" s="622"/>
      <c r="DY17" s="622"/>
      <c r="DZ17" s="622"/>
      <c r="EA17" s="622"/>
      <c r="EB17" s="622"/>
      <c r="EC17" s="658"/>
    </row>
    <row r="18" spans="2:133" ht="11.25" customHeight="1" x14ac:dyDescent="0.15">
      <c r="B18" s="618" t="s">
        <v>213</v>
      </c>
      <c r="C18" s="619"/>
      <c r="D18" s="619"/>
      <c r="E18" s="619"/>
      <c r="F18" s="619"/>
      <c r="G18" s="619"/>
      <c r="H18" s="619"/>
      <c r="I18" s="619"/>
      <c r="J18" s="619"/>
      <c r="K18" s="619"/>
      <c r="L18" s="619"/>
      <c r="M18" s="619"/>
      <c r="N18" s="619"/>
      <c r="O18" s="619"/>
      <c r="P18" s="619"/>
      <c r="Q18" s="620"/>
      <c r="R18" s="621">
        <v>2209</v>
      </c>
      <c r="S18" s="622"/>
      <c r="T18" s="622"/>
      <c r="U18" s="622"/>
      <c r="V18" s="622"/>
      <c r="W18" s="622"/>
      <c r="X18" s="622"/>
      <c r="Y18" s="623"/>
      <c r="Z18" s="659">
        <v>0</v>
      </c>
      <c r="AA18" s="659"/>
      <c r="AB18" s="659"/>
      <c r="AC18" s="659"/>
      <c r="AD18" s="660">
        <v>2209</v>
      </c>
      <c r="AE18" s="660"/>
      <c r="AF18" s="660"/>
      <c r="AG18" s="660"/>
      <c r="AH18" s="660"/>
      <c r="AI18" s="660"/>
      <c r="AJ18" s="660"/>
      <c r="AK18" s="660"/>
      <c r="AL18" s="624">
        <v>0.1</v>
      </c>
      <c r="AM18" s="625"/>
      <c r="AN18" s="625"/>
      <c r="AO18" s="661"/>
      <c r="AP18" s="618" t="s">
        <v>214</v>
      </c>
      <c r="AQ18" s="619"/>
      <c r="AR18" s="619"/>
      <c r="AS18" s="619"/>
      <c r="AT18" s="619"/>
      <c r="AU18" s="619"/>
      <c r="AV18" s="619"/>
      <c r="AW18" s="619"/>
      <c r="AX18" s="619"/>
      <c r="AY18" s="619"/>
      <c r="AZ18" s="619"/>
      <c r="BA18" s="619"/>
      <c r="BB18" s="619"/>
      <c r="BC18" s="619"/>
      <c r="BD18" s="619"/>
      <c r="BE18" s="619"/>
      <c r="BF18" s="620"/>
      <c r="BG18" s="621" t="s">
        <v>101</v>
      </c>
      <c r="BH18" s="622"/>
      <c r="BI18" s="622"/>
      <c r="BJ18" s="622"/>
      <c r="BK18" s="622"/>
      <c r="BL18" s="622"/>
      <c r="BM18" s="622"/>
      <c r="BN18" s="623"/>
      <c r="BO18" s="659" t="s">
        <v>101</v>
      </c>
      <c r="BP18" s="659"/>
      <c r="BQ18" s="659"/>
      <c r="BR18" s="659"/>
      <c r="BS18" s="660" t="s">
        <v>101</v>
      </c>
      <c r="BT18" s="660"/>
      <c r="BU18" s="660"/>
      <c r="BV18" s="660"/>
      <c r="BW18" s="660"/>
      <c r="BX18" s="660"/>
      <c r="BY18" s="660"/>
      <c r="BZ18" s="660"/>
      <c r="CA18" s="660"/>
      <c r="CB18" s="700"/>
      <c r="CD18" s="618" t="s">
        <v>215</v>
      </c>
      <c r="CE18" s="619"/>
      <c r="CF18" s="619"/>
      <c r="CG18" s="619"/>
      <c r="CH18" s="619"/>
      <c r="CI18" s="619"/>
      <c r="CJ18" s="619"/>
      <c r="CK18" s="619"/>
      <c r="CL18" s="619"/>
      <c r="CM18" s="619"/>
      <c r="CN18" s="619"/>
      <c r="CO18" s="619"/>
      <c r="CP18" s="619"/>
      <c r="CQ18" s="620"/>
      <c r="CR18" s="621" t="s">
        <v>101</v>
      </c>
      <c r="CS18" s="622"/>
      <c r="CT18" s="622"/>
      <c r="CU18" s="622"/>
      <c r="CV18" s="622"/>
      <c r="CW18" s="622"/>
      <c r="CX18" s="622"/>
      <c r="CY18" s="623"/>
      <c r="CZ18" s="659" t="s">
        <v>101</v>
      </c>
      <c r="DA18" s="659"/>
      <c r="DB18" s="659"/>
      <c r="DC18" s="659"/>
      <c r="DD18" s="627" t="s">
        <v>101</v>
      </c>
      <c r="DE18" s="622"/>
      <c r="DF18" s="622"/>
      <c r="DG18" s="622"/>
      <c r="DH18" s="622"/>
      <c r="DI18" s="622"/>
      <c r="DJ18" s="622"/>
      <c r="DK18" s="622"/>
      <c r="DL18" s="622"/>
      <c r="DM18" s="622"/>
      <c r="DN18" s="622"/>
      <c r="DO18" s="622"/>
      <c r="DP18" s="623"/>
      <c r="DQ18" s="627" t="s">
        <v>101</v>
      </c>
      <c r="DR18" s="622"/>
      <c r="DS18" s="622"/>
      <c r="DT18" s="622"/>
      <c r="DU18" s="622"/>
      <c r="DV18" s="622"/>
      <c r="DW18" s="622"/>
      <c r="DX18" s="622"/>
      <c r="DY18" s="622"/>
      <c r="DZ18" s="622"/>
      <c r="EA18" s="622"/>
      <c r="EB18" s="622"/>
      <c r="EC18" s="658"/>
    </row>
    <row r="19" spans="2:133" ht="11.25" customHeight="1" x14ac:dyDescent="0.15">
      <c r="B19" s="618" t="s">
        <v>216</v>
      </c>
      <c r="C19" s="619"/>
      <c r="D19" s="619"/>
      <c r="E19" s="619"/>
      <c r="F19" s="619"/>
      <c r="G19" s="619"/>
      <c r="H19" s="619"/>
      <c r="I19" s="619"/>
      <c r="J19" s="619"/>
      <c r="K19" s="619"/>
      <c r="L19" s="619"/>
      <c r="M19" s="619"/>
      <c r="N19" s="619"/>
      <c r="O19" s="619"/>
      <c r="P19" s="619"/>
      <c r="Q19" s="620"/>
      <c r="R19" s="621">
        <v>2209</v>
      </c>
      <c r="S19" s="622"/>
      <c r="T19" s="622"/>
      <c r="U19" s="622"/>
      <c r="V19" s="622"/>
      <c r="W19" s="622"/>
      <c r="X19" s="622"/>
      <c r="Y19" s="623"/>
      <c r="Z19" s="659">
        <v>0</v>
      </c>
      <c r="AA19" s="659"/>
      <c r="AB19" s="659"/>
      <c r="AC19" s="659"/>
      <c r="AD19" s="660">
        <v>2209</v>
      </c>
      <c r="AE19" s="660"/>
      <c r="AF19" s="660"/>
      <c r="AG19" s="660"/>
      <c r="AH19" s="660"/>
      <c r="AI19" s="660"/>
      <c r="AJ19" s="660"/>
      <c r="AK19" s="660"/>
      <c r="AL19" s="624">
        <v>0.1</v>
      </c>
      <c r="AM19" s="625"/>
      <c r="AN19" s="625"/>
      <c r="AO19" s="661"/>
      <c r="AP19" s="618" t="s">
        <v>217</v>
      </c>
      <c r="AQ19" s="619"/>
      <c r="AR19" s="619"/>
      <c r="AS19" s="619"/>
      <c r="AT19" s="619"/>
      <c r="AU19" s="619"/>
      <c r="AV19" s="619"/>
      <c r="AW19" s="619"/>
      <c r="AX19" s="619"/>
      <c r="AY19" s="619"/>
      <c r="AZ19" s="619"/>
      <c r="BA19" s="619"/>
      <c r="BB19" s="619"/>
      <c r="BC19" s="619"/>
      <c r="BD19" s="619"/>
      <c r="BE19" s="619"/>
      <c r="BF19" s="620"/>
      <c r="BG19" s="621" t="s">
        <v>101</v>
      </c>
      <c r="BH19" s="622"/>
      <c r="BI19" s="622"/>
      <c r="BJ19" s="622"/>
      <c r="BK19" s="622"/>
      <c r="BL19" s="622"/>
      <c r="BM19" s="622"/>
      <c r="BN19" s="623"/>
      <c r="BO19" s="659" t="s">
        <v>101</v>
      </c>
      <c r="BP19" s="659"/>
      <c r="BQ19" s="659"/>
      <c r="BR19" s="659"/>
      <c r="BS19" s="660" t="s">
        <v>101</v>
      </c>
      <c r="BT19" s="660"/>
      <c r="BU19" s="660"/>
      <c r="BV19" s="660"/>
      <c r="BW19" s="660"/>
      <c r="BX19" s="660"/>
      <c r="BY19" s="660"/>
      <c r="BZ19" s="660"/>
      <c r="CA19" s="660"/>
      <c r="CB19" s="700"/>
      <c r="CD19" s="618" t="s">
        <v>218</v>
      </c>
      <c r="CE19" s="619"/>
      <c r="CF19" s="619"/>
      <c r="CG19" s="619"/>
      <c r="CH19" s="619"/>
      <c r="CI19" s="619"/>
      <c r="CJ19" s="619"/>
      <c r="CK19" s="619"/>
      <c r="CL19" s="619"/>
      <c r="CM19" s="619"/>
      <c r="CN19" s="619"/>
      <c r="CO19" s="619"/>
      <c r="CP19" s="619"/>
      <c r="CQ19" s="620"/>
      <c r="CR19" s="621" t="s">
        <v>101</v>
      </c>
      <c r="CS19" s="622"/>
      <c r="CT19" s="622"/>
      <c r="CU19" s="622"/>
      <c r="CV19" s="622"/>
      <c r="CW19" s="622"/>
      <c r="CX19" s="622"/>
      <c r="CY19" s="623"/>
      <c r="CZ19" s="659" t="s">
        <v>101</v>
      </c>
      <c r="DA19" s="659"/>
      <c r="DB19" s="659"/>
      <c r="DC19" s="659"/>
      <c r="DD19" s="627" t="s">
        <v>101</v>
      </c>
      <c r="DE19" s="622"/>
      <c r="DF19" s="622"/>
      <c r="DG19" s="622"/>
      <c r="DH19" s="622"/>
      <c r="DI19" s="622"/>
      <c r="DJ19" s="622"/>
      <c r="DK19" s="622"/>
      <c r="DL19" s="622"/>
      <c r="DM19" s="622"/>
      <c r="DN19" s="622"/>
      <c r="DO19" s="622"/>
      <c r="DP19" s="623"/>
      <c r="DQ19" s="627" t="s">
        <v>101</v>
      </c>
      <c r="DR19" s="622"/>
      <c r="DS19" s="622"/>
      <c r="DT19" s="622"/>
      <c r="DU19" s="622"/>
      <c r="DV19" s="622"/>
      <c r="DW19" s="622"/>
      <c r="DX19" s="622"/>
      <c r="DY19" s="622"/>
      <c r="DZ19" s="622"/>
      <c r="EA19" s="622"/>
      <c r="EB19" s="622"/>
      <c r="EC19" s="658"/>
    </row>
    <row r="20" spans="2:133" ht="11.25" customHeight="1" x14ac:dyDescent="0.15">
      <c r="B20" s="688" t="s">
        <v>219</v>
      </c>
      <c r="C20" s="689"/>
      <c r="D20" s="689"/>
      <c r="E20" s="689"/>
      <c r="F20" s="689"/>
      <c r="G20" s="689"/>
      <c r="H20" s="689"/>
      <c r="I20" s="689"/>
      <c r="J20" s="689"/>
      <c r="K20" s="689"/>
      <c r="L20" s="689"/>
      <c r="M20" s="689"/>
      <c r="N20" s="689"/>
      <c r="O20" s="689"/>
      <c r="P20" s="689"/>
      <c r="Q20" s="690"/>
      <c r="R20" s="621" t="s">
        <v>101</v>
      </c>
      <c r="S20" s="622"/>
      <c r="T20" s="622"/>
      <c r="U20" s="622"/>
      <c r="V20" s="622"/>
      <c r="W20" s="622"/>
      <c r="X20" s="622"/>
      <c r="Y20" s="623"/>
      <c r="Z20" s="659" t="s">
        <v>101</v>
      </c>
      <c r="AA20" s="659"/>
      <c r="AB20" s="659"/>
      <c r="AC20" s="659"/>
      <c r="AD20" s="660" t="s">
        <v>101</v>
      </c>
      <c r="AE20" s="660"/>
      <c r="AF20" s="660"/>
      <c r="AG20" s="660"/>
      <c r="AH20" s="660"/>
      <c r="AI20" s="660"/>
      <c r="AJ20" s="660"/>
      <c r="AK20" s="660"/>
      <c r="AL20" s="624" t="s">
        <v>101</v>
      </c>
      <c r="AM20" s="625"/>
      <c r="AN20" s="625"/>
      <c r="AO20" s="661"/>
      <c r="AP20" s="618" t="s">
        <v>220</v>
      </c>
      <c r="AQ20" s="619"/>
      <c r="AR20" s="619"/>
      <c r="AS20" s="619"/>
      <c r="AT20" s="619"/>
      <c r="AU20" s="619"/>
      <c r="AV20" s="619"/>
      <c r="AW20" s="619"/>
      <c r="AX20" s="619"/>
      <c r="AY20" s="619"/>
      <c r="AZ20" s="619"/>
      <c r="BA20" s="619"/>
      <c r="BB20" s="619"/>
      <c r="BC20" s="619"/>
      <c r="BD20" s="619"/>
      <c r="BE20" s="619"/>
      <c r="BF20" s="620"/>
      <c r="BG20" s="621" t="s">
        <v>101</v>
      </c>
      <c r="BH20" s="622"/>
      <c r="BI20" s="622"/>
      <c r="BJ20" s="622"/>
      <c r="BK20" s="622"/>
      <c r="BL20" s="622"/>
      <c r="BM20" s="622"/>
      <c r="BN20" s="623"/>
      <c r="BO20" s="659" t="s">
        <v>101</v>
      </c>
      <c r="BP20" s="659"/>
      <c r="BQ20" s="659"/>
      <c r="BR20" s="659"/>
      <c r="BS20" s="660" t="s">
        <v>101</v>
      </c>
      <c r="BT20" s="660"/>
      <c r="BU20" s="660"/>
      <c r="BV20" s="660"/>
      <c r="BW20" s="660"/>
      <c r="BX20" s="660"/>
      <c r="BY20" s="660"/>
      <c r="BZ20" s="660"/>
      <c r="CA20" s="660"/>
      <c r="CB20" s="700"/>
      <c r="CD20" s="618" t="s">
        <v>221</v>
      </c>
      <c r="CE20" s="619"/>
      <c r="CF20" s="619"/>
      <c r="CG20" s="619"/>
      <c r="CH20" s="619"/>
      <c r="CI20" s="619"/>
      <c r="CJ20" s="619"/>
      <c r="CK20" s="619"/>
      <c r="CL20" s="619"/>
      <c r="CM20" s="619"/>
      <c r="CN20" s="619"/>
      <c r="CO20" s="619"/>
      <c r="CP20" s="619"/>
      <c r="CQ20" s="620"/>
      <c r="CR20" s="621">
        <v>5090187</v>
      </c>
      <c r="CS20" s="622"/>
      <c r="CT20" s="622"/>
      <c r="CU20" s="622"/>
      <c r="CV20" s="622"/>
      <c r="CW20" s="622"/>
      <c r="CX20" s="622"/>
      <c r="CY20" s="623"/>
      <c r="CZ20" s="659">
        <v>100</v>
      </c>
      <c r="DA20" s="659"/>
      <c r="DB20" s="659"/>
      <c r="DC20" s="659"/>
      <c r="DD20" s="627">
        <v>694758</v>
      </c>
      <c r="DE20" s="622"/>
      <c r="DF20" s="622"/>
      <c r="DG20" s="622"/>
      <c r="DH20" s="622"/>
      <c r="DI20" s="622"/>
      <c r="DJ20" s="622"/>
      <c r="DK20" s="622"/>
      <c r="DL20" s="622"/>
      <c r="DM20" s="622"/>
      <c r="DN20" s="622"/>
      <c r="DO20" s="622"/>
      <c r="DP20" s="623"/>
      <c r="DQ20" s="627">
        <v>3486142</v>
      </c>
      <c r="DR20" s="622"/>
      <c r="DS20" s="622"/>
      <c r="DT20" s="622"/>
      <c r="DU20" s="622"/>
      <c r="DV20" s="622"/>
      <c r="DW20" s="622"/>
      <c r="DX20" s="622"/>
      <c r="DY20" s="622"/>
      <c r="DZ20" s="622"/>
      <c r="EA20" s="622"/>
      <c r="EB20" s="622"/>
      <c r="EC20" s="658"/>
    </row>
    <row r="21" spans="2:133" ht="11.25" customHeight="1" x14ac:dyDescent="0.15">
      <c r="B21" s="618" t="s">
        <v>222</v>
      </c>
      <c r="C21" s="619"/>
      <c r="D21" s="619"/>
      <c r="E21" s="619"/>
      <c r="F21" s="619"/>
      <c r="G21" s="619"/>
      <c r="H21" s="619"/>
      <c r="I21" s="619"/>
      <c r="J21" s="619"/>
      <c r="K21" s="619"/>
      <c r="L21" s="619"/>
      <c r="M21" s="619"/>
      <c r="N21" s="619"/>
      <c r="O21" s="619"/>
      <c r="P21" s="619"/>
      <c r="Q21" s="620"/>
      <c r="R21" s="621">
        <v>2578708</v>
      </c>
      <c r="S21" s="622"/>
      <c r="T21" s="622"/>
      <c r="U21" s="622"/>
      <c r="V21" s="622"/>
      <c r="W21" s="622"/>
      <c r="X21" s="622"/>
      <c r="Y21" s="623"/>
      <c r="Z21" s="659">
        <v>49.3</v>
      </c>
      <c r="AA21" s="659"/>
      <c r="AB21" s="659"/>
      <c r="AC21" s="659"/>
      <c r="AD21" s="660">
        <v>2325507</v>
      </c>
      <c r="AE21" s="660"/>
      <c r="AF21" s="660"/>
      <c r="AG21" s="660"/>
      <c r="AH21" s="660"/>
      <c r="AI21" s="660"/>
      <c r="AJ21" s="660"/>
      <c r="AK21" s="660"/>
      <c r="AL21" s="624">
        <v>77.2</v>
      </c>
      <c r="AM21" s="625"/>
      <c r="AN21" s="625"/>
      <c r="AO21" s="661"/>
      <c r="AP21" s="618" t="s">
        <v>223</v>
      </c>
      <c r="AQ21" s="698"/>
      <c r="AR21" s="698"/>
      <c r="AS21" s="698"/>
      <c r="AT21" s="698"/>
      <c r="AU21" s="698"/>
      <c r="AV21" s="698"/>
      <c r="AW21" s="698"/>
      <c r="AX21" s="698"/>
      <c r="AY21" s="698"/>
      <c r="AZ21" s="698"/>
      <c r="BA21" s="698"/>
      <c r="BB21" s="698"/>
      <c r="BC21" s="698"/>
      <c r="BD21" s="698"/>
      <c r="BE21" s="698"/>
      <c r="BF21" s="699"/>
      <c r="BG21" s="621" t="s">
        <v>101</v>
      </c>
      <c r="BH21" s="622"/>
      <c r="BI21" s="622"/>
      <c r="BJ21" s="622"/>
      <c r="BK21" s="622"/>
      <c r="BL21" s="622"/>
      <c r="BM21" s="622"/>
      <c r="BN21" s="623"/>
      <c r="BO21" s="659" t="s">
        <v>101</v>
      </c>
      <c r="BP21" s="659"/>
      <c r="BQ21" s="659"/>
      <c r="BR21" s="659"/>
      <c r="BS21" s="660" t="s">
        <v>101</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224</v>
      </c>
      <c r="C22" s="619"/>
      <c r="D22" s="619"/>
      <c r="E22" s="619"/>
      <c r="F22" s="619"/>
      <c r="G22" s="619"/>
      <c r="H22" s="619"/>
      <c r="I22" s="619"/>
      <c r="J22" s="619"/>
      <c r="K22" s="619"/>
      <c r="L22" s="619"/>
      <c r="M22" s="619"/>
      <c r="N22" s="619"/>
      <c r="O22" s="619"/>
      <c r="P22" s="619"/>
      <c r="Q22" s="620"/>
      <c r="R22" s="621">
        <v>2325507</v>
      </c>
      <c r="S22" s="622"/>
      <c r="T22" s="622"/>
      <c r="U22" s="622"/>
      <c r="V22" s="622"/>
      <c r="W22" s="622"/>
      <c r="X22" s="622"/>
      <c r="Y22" s="623"/>
      <c r="Z22" s="659">
        <v>44.5</v>
      </c>
      <c r="AA22" s="659"/>
      <c r="AB22" s="659"/>
      <c r="AC22" s="659"/>
      <c r="AD22" s="660">
        <v>2325507</v>
      </c>
      <c r="AE22" s="660"/>
      <c r="AF22" s="660"/>
      <c r="AG22" s="660"/>
      <c r="AH22" s="660"/>
      <c r="AI22" s="660"/>
      <c r="AJ22" s="660"/>
      <c r="AK22" s="660"/>
      <c r="AL22" s="624">
        <v>77.2</v>
      </c>
      <c r="AM22" s="625"/>
      <c r="AN22" s="625"/>
      <c r="AO22" s="661"/>
      <c r="AP22" s="618" t="s">
        <v>225</v>
      </c>
      <c r="AQ22" s="698"/>
      <c r="AR22" s="698"/>
      <c r="AS22" s="698"/>
      <c r="AT22" s="698"/>
      <c r="AU22" s="698"/>
      <c r="AV22" s="698"/>
      <c r="AW22" s="698"/>
      <c r="AX22" s="698"/>
      <c r="AY22" s="698"/>
      <c r="AZ22" s="698"/>
      <c r="BA22" s="698"/>
      <c r="BB22" s="698"/>
      <c r="BC22" s="698"/>
      <c r="BD22" s="698"/>
      <c r="BE22" s="698"/>
      <c r="BF22" s="699"/>
      <c r="BG22" s="621" t="s">
        <v>101</v>
      </c>
      <c r="BH22" s="622"/>
      <c r="BI22" s="622"/>
      <c r="BJ22" s="622"/>
      <c r="BK22" s="622"/>
      <c r="BL22" s="622"/>
      <c r="BM22" s="622"/>
      <c r="BN22" s="623"/>
      <c r="BO22" s="659" t="s">
        <v>101</v>
      </c>
      <c r="BP22" s="659"/>
      <c r="BQ22" s="659"/>
      <c r="BR22" s="659"/>
      <c r="BS22" s="660" t="s">
        <v>101</v>
      </c>
      <c r="BT22" s="660"/>
      <c r="BU22" s="660"/>
      <c r="BV22" s="660"/>
      <c r="BW22" s="660"/>
      <c r="BX22" s="660"/>
      <c r="BY22" s="660"/>
      <c r="BZ22" s="660"/>
      <c r="CA22" s="660"/>
      <c r="CB22" s="700"/>
      <c r="CD22" s="673" t="s">
        <v>226</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227</v>
      </c>
      <c r="C23" s="619"/>
      <c r="D23" s="619"/>
      <c r="E23" s="619"/>
      <c r="F23" s="619"/>
      <c r="G23" s="619"/>
      <c r="H23" s="619"/>
      <c r="I23" s="619"/>
      <c r="J23" s="619"/>
      <c r="K23" s="619"/>
      <c r="L23" s="619"/>
      <c r="M23" s="619"/>
      <c r="N23" s="619"/>
      <c r="O23" s="619"/>
      <c r="P23" s="619"/>
      <c r="Q23" s="620"/>
      <c r="R23" s="621">
        <v>253201</v>
      </c>
      <c r="S23" s="622"/>
      <c r="T23" s="622"/>
      <c r="U23" s="622"/>
      <c r="V23" s="622"/>
      <c r="W23" s="622"/>
      <c r="X23" s="622"/>
      <c r="Y23" s="623"/>
      <c r="Z23" s="659">
        <v>4.8</v>
      </c>
      <c r="AA23" s="659"/>
      <c r="AB23" s="659"/>
      <c r="AC23" s="659"/>
      <c r="AD23" s="660" t="s">
        <v>101</v>
      </c>
      <c r="AE23" s="660"/>
      <c r="AF23" s="660"/>
      <c r="AG23" s="660"/>
      <c r="AH23" s="660"/>
      <c r="AI23" s="660"/>
      <c r="AJ23" s="660"/>
      <c r="AK23" s="660"/>
      <c r="AL23" s="624" t="s">
        <v>101</v>
      </c>
      <c r="AM23" s="625"/>
      <c r="AN23" s="625"/>
      <c r="AO23" s="661"/>
      <c r="AP23" s="618" t="s">
        <v>228</v>
      </c>
      <c r="AQ23" s="698"/>
      <c r="AR23" s="698"/>
      <c r="AS23" s="698"/>
      <c r="AT23" s="698"/>
      <c r="AU23" s="698"/>
      <c r="AV23" s="698"/>
      <c r="AW23" s="698"/>
      <c r="AX23" s="698"/>
      <c r="AY23" s="698"/>
      <c r="AZ23" s="698"/>
      <c r="BA23" s="698"/>
      <c r="BB23" s="698"/>
      <c r="BC23" s="698"/>
      <c r="BD23" s="698"/>
      <c r="BE23" s="698"/>
      <c r="BF23" s="699"/>
      <c r="BG23" s="621" t="s">
        <v>101</v>
      </c>
      <c r="BH23" s="622"/>
      <c r="BI23" s="622"/>
      <c r="BJ23" s="622"/>
      <c r="BK23" s="622"/>
      <c r="BL23" s="622"/>
      <c r="BM23" s="622"/>
      <c r="BN23" s="623"/>
      <c r="BO23" s="659" t="s">
        <v>101</v>
      </c>
      <c r="BP23" s="659"/>
      <c r="BQ23" s="659"/>
      <c r="BR23" s="659"/>
      <c r="BS23" s="660" t="s">
        <v>101</v>
      </c>
      <c r="BT23" s="660"/>
      <c r="BU23" s="660"/>
      <c r="BV23" s="660"/>
      <c r="BW23" s="660"/>
      <c r="BX23" s="660"/>
      <c r="BY23" s="660"/>
      <c r="BZ23" s="660"/>
      <c r="CA23" s="660"/>
      <c r="CB23" s="700"/>
      <c r="CD23" s="673" t="s">
        <v>168</v>
      </c>
      <c r="CE23" s="674"/>
      <c r="CF23" s="674"/>
      <c r="CG23" s="674"/>
      <c r="CH23" s="674"/>
      <c r="CI23" s="674"/>
      <c r="CJ23" s="674"/>
      <c r="CK23" s="674"/>
      <c r="CL23" s="674"/>
      <c r="CM23" s="674"/>
      <c r="CN23" s="674"/>
      <c r="CO23" s="674"/>
      <c r="CP23" s="674"/>
      <c r="CQ23" s="675"/>
      <c r="CR23" s="673" t="s">
        <v>229</v>
      </c>
      <c r="CS23" s="674"/>
      <c r="CT23" s="674"/>
      <c r="CU23" s="674"/>
      <c r="CV23" s="674"/>
      <c r="CW23" s="674"/>
      <c r="CX23" s="674"/>
      <c r="CY23" s="675"/>
      <c r="CZ23" s="673" t="s">
        <v>230</v>
      </c>
      <c r="DA23" s="674"/>
      <c r="DB23" s="674"/>
      <c r="DC23" s="675"/>
      <c r="DD23" s="673" t="s">
        <v>231</v>
      </c>
      <c r="DE23" s="674"/>
      <c r="DF23" s="674"/>
      <c r="DG23" s="674"/>
      <c r="DH23" s="674"/>
      <c r="DI23" s="674"/>
      <c r="DJ23" s="674"/>
      <c r="DK23" s="675"/>
      <c r="DL23" s="711" t="s">
        <v>232</v>
      </c>
      <c r="DM23" s="712"/>
      <c r="DN23" s="712"/>
      <c r="DO23" s="712"/>
      <c r="DP23" s="712"/>
      <c r="DQ23" s="712"/>
      <c r="DR23" s="712"/>
      <c r="DS23" s="712"/>
      <c r="DT23" s="712"/>
      <c r="DU23" s="712"/>
      <c r="DV23" s="713"/>
      <c r="DW23" s="673" t="s">
        <v>233</v>
      </c>
      <c r="DX23" s="674"/>
      <c r="DY23" s="674"/>
      <c r="DZ23" s="674"/>
      <c r="EA23" s="674"/>
      <c r="EB23" s="674"/>
      <c r="EC23" s="675"/>
    </row>
    <row r="24" spans="2:133" ht="11.25" customHeight="1" x14ac:dyDescent="0.15">
      <c r="B24" s="618" t="s">
        <v>234</v>
      </c>
      <c r="C24" s="619"/>
      <c r="D24" s="619"/>
      <c r="E24" s="619"/>
      <c r="F24" s="619"/>
      <c r="G24" s="619"/>
      <c r="H24" s="619"/>
      <c r="I24" s="619"/>
      <c r="J24" s="619"/>
      <c r="K24" s="619"/>
      <c r="L24" s="619"/>
      <c r="M24" s="619"/>
      <c r="N24" s="619"/>
      <c r="O24" s="619"/>
      <c r="P24" s="619"/>
      <c r="Q24" s="620"/>
      <c r="R24" s="621" t="s">
        <v>101</v>
      </c>
      <c r="S24" s="622"/>
      <c r="T24" s="622"/>
      <c r="U24" s="622"/>
      <c r="V24" s="622"/>
      <c r="W24" s="622"/>
      <c r="X24" s="622"/>
      <c r="Y24" s="623"/>
      <c r="Z24" s="659" t="s">
        <v>101</v>
      </c>
      <c r="AA24" s="659"/>
      <c r="AB24" s="659"/>
      <c r="AC24" s="659"/>
      <c r="AD24" s="660" t="s">
        <v>101</v>
      </c>
      <c r="AE24" s="660"/>
      <c r="AF24" s="660"/>
      <c r="AG24" s="660"/>
      <c r="AH24" s="660"/>
      <c r="AI24" s="660"/>
      <c r="AJ24" s="660"/>
      <c r="AK24" s="660"/>
      <c r="AL24" s="624" t="s">
        <v>101</v>
      </c>
      <c r="AM24" s="625"/>
      <c r="AN24" s="625"/>
      <c r="AO24" s="661"/>
      <c r="AP24" s="618" t="s">
        <v>235</v>
      </c>
      <c r="AQ24" s="698"/>
      <c r="AR24" s="698"/>
      <c r="AS24" s="698"/>
      <c r="AT24" s="698"/>
      <c r="AU24" s="698"/>
      <c r="AV24" s="698"/>
      <c r="AW24" s="698"/>
      <c r="AX24" s="698"/>
      <c r="AY24" s="698"/>
      <c r="AZ24" s="698"/>
      <c r="BA24" s="698"/>
      <c r="BB24" s="698"/>
      <c r="BC24" s="698"/>
      <c r="BD24" s="698"/>
      <c r="BE24" s="698"/>
      <c r="BF24" s="699"/>
      <c r="BG24" s="621" t="s">
        <v>101</v>
      </c>
      <c r="BH24" s="622"/>
      <c r="BI24" s="622"/>
      <c r="BJ24" s="622"/>
      <c r="BK24" s="622"/>
      <c r="BL24" s="622"/>
      <c r="BM24" s="622"/>
      <c r="BN24" s="623"/>
      <c r="BO24" s="659" t="s">
        <v>101</v>
      </c>
      <c r="BP24" s="659"/>
      <c r="BQ24" s="659"/>
      <c r="BR24" s="659"/>
      <c r="BS24" s="660" t="s">
        <v>101</v>
      </c>
      <c r="BT24" s="660"/>
      <c r="BU24" s="660"/>
      <c r="BV24" s="660"/>
      <c r="BW24" s="660"/>
      <c r="BX24" s="660"/>
      <c r="BY24" s="660"/>
      <c r="BZ24" s="660"/>
      <c r="CA24" s="660"/>
      <c r="CB24" s="700"/>
      <c r="CD24" s="679" t="s">
        <v>236</v>
      </c>
      <c r="CE24" s="680"/>
      <c r="CF24" s="680"/>
      <c r="CG24" s="680"/>
      <c r="CH24" s="680"/>
      <c r="CI24" s="680"/>
      <c r="CJ24" s="680"/>
      <c r="CK24" s="680"/>
      <c r="CL24" s="680"/>
      <c r="CM24" s="680"/>
      <c r="CN24" s="680"/>
      <c r="CO24" s="680"/>
      <c r="CP24" s="680"/>
      <c r="CQ24" s="681"/>
      <c r="CR24" s="676">
        <v>2126002</v>
      </c>
      <c r="CS24" s="677"/>
      <c r="CT24" s="677"/>
      <c r="CU24" s="677"/>
      <c r="CV24" s="677"/>
      <c r="CW24" s="677"/>
      <c r="CX24" s="677"/>
      <c r="CY24" s="702"/>
      <c r="CZ24" s="703">
        <v>41.8</v>
      </c>
      <c r="DA24" s="685"/>
      <c r="DB24" s="685"/>
      <c r="DC24" s="705"/>
      <c r="DD24" s="701">
        <v>1850631</v>
      </c>
      <c r="DE24" s="677"/>
      <c r="DF24" s="677"/>
      <c r="DG24" s="677"/>
      <c r="DH24" s="677"/>
      <c r="DI24" s="677"/>
      <c r="DJ24" s="677"/>
      <c r="DK24" s="702"/>
      <c r="DL24" s="701">
        <v>1698002</v>
      </c>
      <c r="DM24" s="677"/>
      <c r="DN24" s="677"/>
      <c r="DO24" s="677"/>
      <c r="DP24" s="677"/>
      <c r="DQ24" s="677"/>
      <c r="DR24" s="677"/>
      <c r="DS24" s="677"/>
      <c r="DT24" s="677"/>
      <c r="DU24" s="677"/>
      <c r="DV24" s="702"/>
      <c r="DW24" s="703">
        <v>56.2</v>
      </c>
      <c r="DX24" s="685"/>
      <c r="DY24" s="685"/>
      <c r="DZ24" s="685"/>
      <c r="EA24" s="685"/>
      <c r="EB24" s="685"/>
      <c r="EC24" s="704"/>
    </row>
    <row r="25" spans="2:133" ht="11.25" customHeight="1" x14ac:dyDescent="0.15">
      <c r="B25" s="618" t="s">
        <v>237</v>
      </c>
      <c r="C25" s="619"/>
      <c r="D25" s="619"/>
      <c r="E25" s="619"/>
      <c r="F25" s="619"/>
      <c r="G25" s="619"/>
      <c r="H25" s="619"/>
      <c r="I25" s="619"/>
      <c r="J25" s="619"/>
      <c r="K25" s="619"/>
      <c r="L25" s="619"/>
      <c r="M25" s="619"/>
      <c r="N25" s="619"/>
      <c r="O25" s="619"/>
      <c r="P25" s="619"/>
      <c r="Q25" s="620"/>
      <c r="R25" s="621">
        <v>3260708</v>
      </c>
      <c r="S25" s="622"/>
      <c r="T25" s="622"/>
      <c r="U25" s="622"/>
      <c r="V25" s="622"/>
      <c r="W25" s="622"/>
      <c r="X25" s="622"/>
      <c r="Y25" s="623"/>
      <c r="Z25" s="659">
        <v>62.3</v>
      </c>
      <c r="AA25" s="659"/>
      <c r="AB25" s="659"/>
      <c r="AC25" s="659"/>
      <c r="AD25" s="660">
        <v>3007507</v>
      </c>
      <c r="AE25" s="660"/>
      <c r="AF25" s="660"/>
      <c r="AG25" s="660"/>
      <c r="AH25" s="660"/>
      <c r="AI25" s="660"/>
      <c r="AJ25" s="660"/>
      <c r="AK25" s="660"/>
      <c r="AL25" s="624">
        <v>99.9</v>
      </c>
      <c r="AM25" s="625"/>
      <c r="AN25" s="625"/>
      <c r="AO25" s="661"/>
      <c r="AP25" s="618" t="s">
        <v>238</v>
      </c>
      <c r="AQ25" s="698"/>
      <c r="AR25" s="698"/>
      <c r="AS25" s="698"/>
      <c r="AT25" s="698"/>
      <c r="AU25" s="698"/>
      <c r="AV25" s="698"/>
      <c r="AW25" s="698"/>
      <c r="AX25" s="698"/>
      <c r="AY25" s="698"/>
      <c r="AZ25" s="698"/>
      <c r="BA25" s="698"/>
      <c r="BB25" s="698"/>
      <c r="BC25" s="698"/>
      <c r="BD25" s="698"/>
      <c r="BE25" s="698"/>
      <c r="BF25" s="699"/>
      <c r="BG25" s="621" t="s">
        <v>101</v>
      </c>
      <c r="BH25" s="622"/>
      <c r="BI25" s="622"/>
      <c r="BJ25" s="622"/>
      <c r="BK25" s="622"/>
      <c r="BL25" s="622"/>
      <c r="BM25" s="622"/>
      <c r="BN25" s="623"/>
      <c r="BO25" s="659" t="s">
        <v>101</v>
      </c>
      <c r="BP25" s="659"/>
      <c r="BQ25" s="659"/>
      <c r="BR25" s="659"/>
      <c r="BS25" s="660" t="s">
        <v>101</v>
      </c>
      <c r="BT25" s="660"/>
      <c r="BU25" s="660"/>
      <c r="BV25" s="660"/>
      <c r="BW25" s="660"/>
      <c r="BX25" s="660"/>
      <c r="BY25" s="660"/>
      <c r="BZ25" s="660"/>
      <c r="CA25" s="660"/>
      <c r="CB25" s="700"/>
      <c r="CD25" s="618" t="s">
        <v>239</v>
      </c>
      <c r="CE25" s="619"/>
      <c r="CF25" s="619"/>
      <c r="CG25" s="619"/>
      <c r="CH25" s="619"/>
      <c r="CI25" s="619"/>
      <c r="CJ25" s="619"/>
      <c r="CK25" s="619"/>
      <c r="CL25" s="619"/>
      <c r="CM25" s="619"/>
      <c r="CN25" s="619"/>
      <c r="CO25" s="619"/>
      <c r="CP25" s="619"/>
      <c r="CQ25" s="620"/>
      <c r="CR25" s="621">
        <v>1092574</v>
      </c>
      <c r="CS25" s="634"/>
      <c r="CT25" s="634"/>
      <c r="CU25" s="634"/>
      <c r="CV25" s="634"/>
      <c r="CW25" s="634"/>
      <c r="CX25" s="634"/>
      <c r="CY25" s="635"/>
      <c r="CZ25" s="624">
        <v>21.5</v>
      </c>
      <c r="DA25" s="636"/>
      <c r="DB25" s="636"/>
      <c r="DC25" s="637"/>
      <c r="DD25" s="627">
        <v>986495</v>
      </c>
      <c r="DE25" s="634"/>
      <c r="DF25" s="634"/>
      <c r="DG25" s="634"/>
      <c r="DH25" s="634"/>
      <c r="DI25" s="634"/>
      <c r="DJ25" s="634"/>
      <c r="DK25" s="635"/>
      <c r="DL25" s="627">
        <v>934666</v>
      </c>
      <c r="DM25" s="634"/>
      <c r="DN25" s="634"/>
      <c r="DO25" s="634"/>
      <c r="DP25" s="634"/>
      <c r="DQ25" s="634"/>
      <c r="DR25" s="634"/>
      <c r="DS25" s="634"/>
      <c r="DT25" s="634"/>
      <c r="DU25" s="634"/>
      <c r="DV25" s="635"/>
      <c r="DW25" s="624">
        <v>30.9</v>
      </c>
      <c r="DX25" s="636"/>
      <c r="DY25" s="636"/>
      <c r="DZ25" s="636"/>
      <c r="EA25" s="636"/>
      <c r="EB25" s="636"/>
      <c r="EC25" s="648"/>
    </row>
    <row r="26" spans="2:133" ht="11.25" customHeight="1" x14ac:dyDescent="0.15">
      <c r="B26" s="618" t="s">
        <v>240</v>
      </c>
      <c r="C26" s="619"/>
      <c r="D26" s="619"/>
      <c r="E26" s="619"/>
      <c r="F26" s="619"/>
      <c r="G26" s="619"/>
      <c r="H26" s="619"/>
      <c r="I26" s="619"/>
      <c r="J26" s="619"/>
      <c r="K26" s="619"/>
      <c r="L26" s="619"/>
      <c r="M26" s="619"/>
      <c r="N26" s="619"/>
      <c r="O26" s="619"/>
      <c r="P26" s="619"/>
      <c r="Q26" s="620"/>
      <c r="R26" s="621">
        <v>523</v>
      </c>
      <c r="S26" s="622"/>
      <c r="T26" s="622"/>
      <c r="U26" s="622"/>
      <c r="V26" s="622"/>
      <c r="W26" s="622"/>
      <c r="X26" s="622"/>
      <c r="Y26" s="623"/>
      <c r="Z26" s="659">
        <v>0</v>
      </c>
      <c r="AA26" s="659"/>
      <c r="AB26" s="659"/>
      <c r="AC26" s="659"/>
      <c r="AD26" s="660">
        <v>523</v>
      </c>
      <c r="AE26" s="660"/>
      <c r="AF26" s="660"/>
      <c r="AG26" s="660"/>
      <c r="AH26" s="660"/>
      <c r="AI26" s="660"/>
      <c r="AJ26" s="660"/>
      <c r="AK26" s="660"/>
      <c r="AL26" s="624">
        <v>0</v>
      </c>
      <c r="AM26" s="625"/>
      <c r="AN26" s="625"/>
      <c r="AO26" s="661"/>
      <c r="AP26" s="618" t="s">
        <v>241</v>
      </c>
      <c r="AQ26" s="698"/>
      <c r="AR26" s="698"/>
      <c r="AS26" s="698"/>
      <c r="AT26" s="698"/>
      <c r="AU26" s="698"/>
      <c r="AV26" s="698"/>
      <c r="AW26" s="698"/>
      <c r="AX26" s="698"/>
      <c r="AY26" s="698"/>
      <c r="AZ26" s="698"/>
      <c r="BA26" s="698"/>
      <c r="BB26" s="698"/>
      <c r="BC26" s="698"/>
      <c r="BD26" s="698"/>
      <c r="BE26" s="698"/>
      <c r="BF26" s="699"/>
      <c r="BG26" s="621" t="s">
        <v>101</v>
      </c>
      <c r="BH26" s="622"/>
      <c r="BI26" s="622"/>
      <c r="BJ26" s="622"/>
      <c r="BK26" s="622"/>
      <c r="BL26" s="622"/>
      <c r="BM26" s="622"/>
      <c r="BN26" s="623"/>
      <c r="BO26" s="659" t="s">
        <v>101</v>
      </c>
      <c r="BP26" s="659"/>
      <c r="BQ26" s="659"/>
      <c r="BR26" s="659"/>
      <c r="BS26" s="660" t="s">
        <v>101</v>
      </c>
      <c r="BT26" s="660"/>
      <c r="BU26" s="660"/>
      <c r="BV26" s="660"/>
      <c r="BW26" s="660"/>
      <c r="BX26" s="660"/>
      <c r="BY26" s="660"/>
      <c r="BZ26" s="660"/>
      <c r="CA26" s="660"/>
      <c r="CB26" s="700"/>
      <c r="CD26" s="618" t="s">
        <v>242</v>
      </c>
      <c r="CE26" s="619"/>
      <c r="CF26" s="619"/>
      <c r="CG26" s="619"/>
      <c r="CH26" s="619"/>
      <c r="CI26" s="619"/>
      <c r="CJ26" s="619"/>
      <c r="CK26" s="619"/>
      <c r="CL26" s="619"/>
      <c r="CM26" s="619"/>
      <c r="CN26" s="619"/>
      <c r="CO26" s="619"/>
      <c r="CP26" s="619"/>
      <c r="CQ26" s="620"/>
      <c r="CR26" s="621">
        <v>622012</v>
      </c>
      <c r="CS26" s="622"/>
      <c r="CT26" s="622"/>
      <c r="CU26" s="622"/>
      <c r="CV26" s="622"/>
      <c r="CW26" s="622"/>
      <c r="CX26" s="622"/>
      <c r="CY26" s="623"/>
      <c r="CZ26" s="624">
        <v>12.2</v>
      </c>
      <c r="DA26" s="636"/>
      <c r="DB26" s="636"/>
      <c r="DC26" s="637"/>
      <c r="DD26" s="627">
        <v>571199</v>
      </c>
      <c r="DE26" s="622"/>
      <c r="DF26" s="622"/>
      <c r="DG26" s="622"/>
      <c r="DH26" s="622"/>
      <c r="DI26" s="622"/>
      <c r="DJ26" s="622"/>
      <c r="DK26" s="623"/>
      <c r="DL26" s="627" t="s">
        <v>101</v>
      </c>
      <c r="DM26" s="622"/>
      <c r="DN26" s="622"/>
      <c r="DO26" s="622"/>
      <c r="DP26" s="622"/>
      <c r="DQ26" s="622"/>
      <c r="DR26" s="622"/>
      <c r="DS26" s="622"/>
      <c r="DT26" s="622"/>
      <c r="DU26" s="622"/>
      <c r="DV26" s="623"/>
      <c r="DW26" s="624" t="s">
        <v>101</v>
      </c>
      <c r="DX26" s="636"/>
      <c r="DY26" s="636"/>
      <c r="DZ26" s="636"/>
      <c r="EA26" s="636"/>
      <c r="EB26" s="636"/>
      <c r="EC26" s="648"/>
    </row>
    <row r="27" spans="2:133" ht="11.25" customHeight="1" x14ac:dyDescent="0.15">
      <c r="B27" s="618" t="s">
        <v>243</v>
      </c>
      <c r="C27" s="619"/>
      <c r="D27" s="619"/>
      <c r="E27" s="619"/>
      <c r="F27" s="619"/>
      <c r="G27" s="619"/>
      <c r="H27" s="619"/>
      <c r="I27" s="619"/>
      <c r="J27" s="619"/>
      <c r="K27" s="619"/>
      <c r="L27" s="619"/>
      <c r="M27" s="619"/>
      <c r="N27" s="619"/>
      <c r="O27" s="619"/>
      <c r="P27" s="619"/>
      <c r="Q27" s="620"/>
      <c r="R27" s="621">
        <v>15291</v>
      </c>
      <c r="S27" s="622"/>
      <c r="T27" s="622"/>
      <c r="U27" s="622"/>
      <c r="V27" s="622"/>
      <c r="W27" s="622"/>
      <c r="X27" s="622"/>
      <c r="Y27" s="623"/>
      <c r="Z27" s="659">
        <v>0.3</v>
      </c>
      <c r="AA27" s="659"/>
      <c r="AB27" s="659"/>
      <c r="AC27" s="659"/>
      <c r="AD27" s="660" t="s">
        <v>101</v>
      </c>
      <c r="AE27" s="660"/>
      <c r="AF27" s="660"/>
      <c r="AG27" s="660"/>
      <c r="AH27" s="660"/>
      <c r="AI27" s="660"/>
      <c r="AJ27" s="660"/>
      <c r="AK27" s="660"/>
      <c r="AL27" s="624" t="s">
        <v>101</v>
      </c>
      <c r="AM27" s="625"/>
      <c r="AN27" s="625"/>
      <c r="AO27" s="661"/>
      <c r="AP27" s="618" t="s">
        <v>244</v>
      </c>
      <c r="AQ27" s="619"/>
      <c r="AR27" s="619"/>
      <c r="AS27" s="619"/>
      <c r="AT27" s="619"/>
      <c r="AU27" s="619"/>
      <c r="AV27" s="619"/>
      <c r="AW27" s="619"/>
      <c r="AX27" s="619"/>
      <c r="AY27" s="619"/>
      <c r="AZ27" s="619"/>
      <c r="BA27" s="619"/>
      <c r="BB27" s="619"/>
      <c r="BC27" s="619"/>
      <c r="BD27" s="619"/>
      <c r="BE27" s="619"/>
      <c r="BF27" s="620"/>
      <c r="BG27" s="621">
        <v>455556</v>
      </c>
      <c r="BH27" s="622"/>
      <c r="BI27" s="622"/>
      <c r="BJ27" s="622"/>
      <c r="BK27" s="622"/>
      <c r="BL27" s="622"/>
      <c r="BM27" s="622"/>
      <c r="BN27" s="623"/>
      <c r="BO27" s="659">
        <v>100</v>
      </c>
      <c r="BP27" s="659"/>
      <c r="BQ27" s="659"/>
      <c r="BR27" s="659"/>
      <c r="BS27" s="660">
        <v>482</v>
      </c>
      <c r="BT27" s="660"/>
      <c r="BU27" s="660"/>
      <c r="BV27" s="660"/>
      <c r="BW27" s="660"/>
      <c r="BX27" s="660"/>
      <c r="BY27" s="660"/>
      <c r="BZ27" s="660"/>
      <c r="CA27" s="660"/>
      <c r="CB27" s="700"/>
      <c r="CD27" s="618" t="s">
        <v>245</v>
      </c>
      <c r="CE27" s="619"/>
      <c r="CF27" s="619"/>
      <c r="CG27" s="619"/>
      <c r="CH27" s="619"/>
      <c r="CI27" s="619"/>
      <c r="CJ27" s="619"/>
      <c r="CK27" s="619"/>
      <c r="CL27" s="619"/>
      <c r="CM27" s="619"/>
      <c r="CN27" s="619"/>
      <c r="CO27" s="619"/>
      <c r="CP27" s="619"/>
      <c r="CQ27" s="620"/>
      <c r="CR27" s="621">
        <v>306847</v>
      </c>
      <c r="CS27" s="634"/>
      <c r="CT27" s="634"/>
      <c r="CU27" s="634"/>
      <c r="CV27" s="634"/>
      <c r="CW27" s="634"/>
      <c r="CX27" s="634"/>
      <c r="CY27" s="635"/>
      <c r="CZ27" s="624">
        <v>6</v>
      </c>
      <c r="DA27" s="636"/>
      <c r="DB27" s="636"/>
      <c r="DC27" s="637"/>
      <c r="DD27" s="627">
        <v>150128</v>
      </c>
      <c r="DE27" s="634"/>
      <c r="DF27" s="634"/>
      <c r="DG27" s="634"/>
      <c r="DH27" s="634"/>
      <c r="DI27" s="634"/>
      <c r="DJ27" s="634"/>
      <c r="DK27" s="635"/>
      <c r="DL27" s="627">
        <v>49328</v>
      </c>
      <c r="DM27" s="634"/>
      <c r="DN27" s="634"/>
      <c r="DO27" s="634"/>
      <c r="DP27" s="634"/>
      <c r="DQ27" s="634"/>
      <c r="DR27" s="634"/>
      <c r="DS27" s="634"/>
      <c r="DT27" s="634"/>
      <c r="DU27" s="634"/>
      <c r="DV27" s="635"/>
      <c r="DW27" s="624">
        <v>1.6</v>
      </c>
      <c r="DX27" s="636"/>
      <c r="DY27" s="636"/>
      <c r="DZ27" s="636"/>
      <c r="EA27" s="636"/>
      <c r="EB27" s="636"/>
      <c r="EC27" s="648"/>
    </row>
    <row r="28" spans="2:133" ht="11.25" customHeight="1" x14ac:dyDescent="0.15">
      <c r="B28" s="618" t="s">
        <v>246</v>
      </c>
      <c r="C28" s="619"/>
      <c r="D28" s="619"/>
      <c r="E28" s="619"/>
      <c r="F28" s="619"/>
      <c r="G28" s="619"/>
      <c r="H28" s="619"/>
      <c r="I28" s="619"/>
      <c r="J28" s="619"/>
      <c r="K28" s="619"/>
      <c r="L28" s="619"/>
      <c r="M28" s="619"/>
      <c r="N28" s="619"/>
      <c r="O28" s="619"/>
      <c r="P28" s="619"/>
      <c r="Q28" s="620"/>
      <c r="R28" s="621">
        <v>61313</v>
      </c>
      <c r="S28" s="622"/>
      <c r="T28" s="622"/>
      <c r="U28" s="622"/>
      <c r="V28" s="622"/>
      <c r="W28" s="622"/>
      <c r="X28" s="622"/>
      <c r="Y28" s="623"/>
      <c r="Z28" s="659">
        <v>1.2</v>
      </c>
      <c r="AA28" s="659"/>
      <c r="AB28" s="659"/>
      <c r="AC28" s="659"/>
      <c r="AD28" s="660">
        <v>1095</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247</v>
      </c>
      <c r="CE28" s="619"/>
      <c r="CF28" s="619"/>
      <c r="CG28" s="619"/>
      <c r="CH28" s="619"/>
      <c r="CI28" s="619"/>
      <c r="CJ28" s="619"/>
      <c r="CK28" s="619"/>
      <c r="CL28" s="619"/>
      <c r="CM28" s="619"/>
      <c r="CN28" s="619"/>
      <c r="CO28" s="619"/>
      <c r="CP28" s="619"/>
      <c r="CQ28" s="620"/>
      <c r="CR28" s="621">
        <v>726581</v>
      </c>
      <c r="CS28" s="622"/>
      <c r="CT28" s="622"/>
      <c r="CU28" s="622"/>
      <c r="CV28" s="622"/>
      <c r="CW28" s="622"/>
      <c r="CX28" s="622"/>
      <c r="CY28" s="623"/>
      <c r="CZ28" s="624">
        <v>14.3</v>
      </c>
      <c r="DA28" s="636"/>
      <c r="DB28" s="636"/>
      <c r="DC28" s="637"/>
      <c r="DD28" s="627">
        <v>714008</v>
      </c>
      <c r="DE28" s="622"/>
      <c r="DF28" s="622"/>
      <c r="DG28" s="622"/>
      <c r="DH28" s="622"/>
      <c r="DI28" s="622"/>
      <c r="DJ28" s="622"/>
      <c r="DK28" s="623"/>
      <c r="DL28" s="627">
        <v>714008</v>
      </c>
      <c r="DM28" s="622"/>
      <c r="DN28" s="622"/>
      <c r="DO28" s="622"/>
      <c r="DP28" s="622"/>
      <c r="DQ28" s="622"/>
      <c r="DR28" s="622"/>
      <c r="DS28" s="622"/>
      <c r="DT28" s="622"/>
      <c r="DU28" s="622"/>
      <c r="DV28" s="623"/>
      <c r="DW28" s="624">
        <v>23.6</v>
      </c>
      <c r="DX28" s="636"/>
      <c r="DY28" s="636"/>
      <c r="DZ28" s="636"/>
      <c r="EA28" s="636"/>
      <c r="EB28" s="636"/>
      <c r="EC28" s="648"/>
    </row>
    <row r="29" spans="2:133" ht="11.25" customHeight="1" x14ac:dyDescent="0.15">
      <c r="B29" s="618" t="s">
        <v>248</v>
      </c>
      <c r="C29" s="619"/>
      <c r="D29" s="619"/>
      <c r="E29" s="619"/>
      <c r="F29" s="619"/>
      <c r="G29" s="619"/>
      <c r="H29" s="619"/>
      <c r="I29" s="619"/>
      <c r="J29" s="619"/>
      <c r="K29" s="619"/>
      <c r="L29" s="619"/>
      <c r="M29" s="619"/>
      <c r="N29" s="619"/>
      <c r="O29" s="619"/>
      <c r="P29" s="619"/>
      <c r="Q29" s="620"/>
      <c r="R29" s="621">
        <v>3527</v>
      </c>
      <c r="S29" s="622"/>
      <c r="T29" s="622"/>
      <c r="U29" s="622"/>
      <c r="V29" s="622"/>
      <c r="W29" s="622"/>
      <c r="X29" s="622"/>
      <c r="Y29" s="623"/>
      <c r="Z29" s="659">
        <v>0.1</v>
      </c>
      <c r="AA29" s="659"/>
      <c r="AB29" s="659"/>
      <c r="AC29" s="659"/>
      <c r="AD29" s="660">
        <v>1</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249</v>
      </c>
      <c r="CE29" s="641"/>
      <c r="CF29" s="618" t="s">
        <v>66</v>
      </c>
      <c r="CG29" s="619"/>
      <c r="CH29" s="619"/>
      <c r="CI29" s="619"/>
      <c r="CJ29" s="619"/>
      <c r="CK29" s="619"/>
      <c r="CL29" s="619"/>
      <c r="CM29" s="619"/>
      <c r="CN29" s="619"/>
      <c r="CO29" s="619"/>
      <c r="CP29" s="619"/>
      <c r="CQ29" s="620"/>
      <c r="CR29" s="621">
        <v>726546</v>
      </c>
      <c r="CS29" s="634"/>
      <c r="CT29" s="634"/>
      <c r="CU29" s="634"/>
      <c r="CV29" s="634"/>
      <c r="CW29" s="634"/>
      <c r="CX29" s="634"/>
      <c r="CY29" s="635"/>
      <c r="CZ29" s="624">
        <v>14.3</v>
      </c>
      <c r="DA29" s="636"/>
      <c r="DB29" s="636"/>
      <c r="DC29" s="637"/>
      <c r="DD29" s="627">
        <v>713973</v>
      </c>
      <c r="DE29" s="634"/>
      <c r="DF29" s="634"/>
      <c r="DG29" s="634"/>
      <c r="DH29" s="634"/>
      <c r="DI29" s="634"/>
      <c r="DJ29" s="634"/>
      <c r="DK29" s="635"/>
      <c r="DL29" s="627">
        <v>713973</v>
      </c>
      <c r="DM29" s="634"/>
      <c r="DN29" s="634"/>
      <c r="DO29" s="634"/>
      <c r="DP29" s="634"/>
      <c r="DQ29" s="634"/>
      <c r="DR29" s="634"/>
      <c r="DS29" s="634"/>
      <c r="DT29" s="634"/>
      <c r="DU29" s="634"/>
      <c r="DV29" s="635"/>
      <c r="DW29" s="624">
        <v>23.6</v>
      </c>
      <c r="DX29" s="636"/>
      <c r="DY29" s="636"/>
      <c r="DZ29" s="636"/>
      <c r="EA29" s="636"/>
      <c r="EB29" s="636"/>
      <c r="EC29" s="648"/>
    </row>
    <row r="30" spans="2:133" ht="11.25" customHeight="1" x14ac:dyDescent="0.15">
      <c r="B30" s="618" t="s">
        <v>250</v>
      </c>
      <c r="C30" s="619"/>
      <c r="D30" s="619"/>
      <c r="E30" s="619"/>
      <c r="F30" s="619"/>
      <c r="G30" s="619"/>
      <c r="H30" s="619"/>
      <c r="I30" s="619"/>
      <c r="J30" s="619"/>
      <c r="K30" s="619"/>
      <c r="L30" s="619"/>
      <c r="M30" s="619"/>
      <c r="N30" s="619"/>
      <c r="O30" s="619"/>
      <c r="P30" s="619"/>
      <c r="Q30" s="620"/>
      <c r="R30" s="621">
        <v>561599</v>
      </c>
      <c r="S30" s="622"/>
      <c r="T30" s="622"/>
      <c r="U30" s="622"/>
      <c r="V30" s="622"/>
      <c r="W30" s="622"/>
      <c r="X30" s="622"/>
      <c r="Y30" s="623"/>
      <c r="Z30" s="659">
        <v>10.7</v>
      </c>
      <c r="AA30" s="659"/>
      <c r="AB30" s="659"/>
      <c r="AC30" s="659"/>
      <c r="AD30" s="660" t="s">
        <v>101</v>
      </c>
      <c r="AE30" s="660"/>
      <c r="AF30" s="660"/>
      <c r="AG30" s="660"/>
      <c r="AH30" s="660"/>
      <c r="AI30" s="660"/>
      <c r="AJ30" s="660"/>
      <c r="AK30" s="660"/>
      <c r="AL30" s="624" t="s">
        <v>101</v>
      </c>
      <c r="AM30" s="625"/>
      <c r="AN30" s="625"/>
      <c r="AO30" s="661"/>
      <c r="AP30" s="673" t="s">
        <v>168</v>
      </c>
      <c r="AQ30" s="674"/>
      <c r="AR30" s="674"/>
      <c r="AS30" s="674"/>
      <c r="AT30" s="674"/>
      <c r="AU30" s="674"/>
      <c r="AV30" s="674"/>
      <c r="AW30" s="674"/>
      <c r="AX30" s="674"/>
      <c r="AY30" s="674"/>
      <c r="AZ30" s="674"/>
      <c r="BA30" s="674"/>
      <c r="BB30" s="674"/>
      <c r="BC30" s="674"/>
      <c r="BD30" s="674"/>
      <c r="BE30" s="674"/>
      <c r="BF30" s="675"/>
      <c r="BG30" s="673" t="s">
        <v>251</v>
      </c>
      <c r="BH30" s="691"/>
      <c r="BI30" s="691"/>
      <c r="BJ30" s="691"/>
      <c r="BK30" s="691"/>
      <c r="BL30" s="691"/>
      <c r="BM30" s="691"/>
      <c r="BN30" s="691"/>
      <c r="BO30" s="691"/>
      <c r="BP30" s="691"/>
      <c r="BQ30" s="692"/>
      <c r="BR30" s="673" t="s">
        <v>252</v>
      </c>
      <c r="BS30" s="691"/>
      <c r="BT30" s="691"/>
      <c r="BU30" s="691"/>
      <c r="BV30" s="691"/>
      <c r="BW30" s="691"/>
      <c r="BX30" s="691"/>
      <c r="BY30" s="691"/>
      <c r="BZ30" s="691"/>
      <c r="CA30" s="691"/>
      <c r="CB30" s="692"/>
      <c r="CD30" s="642"/>
      <c r="CE30" s="643"/>
      <c r="CF30" s="618" t="s">
        <v>253</v>
      </c>
      <c r="CG30" s="619"/>
      <c r="CH30" s="619"/>
      <c r="CI30" s="619"/>
      <c r="CJ30" s="619"/>
      <c r="CK30" s="619"/>
      <c r="CL30" s="619"/>
      <c r="CM30" s="619"/>
      <c r="CN30" s="619"/>
      <c r="CO30" s="619"/>
      <c r="CP30" s="619"/>
      <c r="CQ30" s="620"/>
      <c r="CR30" s="621">
        <v>710296</v>
      </c>
      <c r="CS30" s="622"/>
      <c r="CT30" s="622"/>
      <c r="CU30" s="622"/>
      <c r="CV30" s="622"/>
      <c r="CW30" s="622"/>
      <c r="CX30" s="622"/>
      <c r="CY30" s="623"/>
      <c r="CZ30" s="624">
        <v>14</v>
      </c>
      <c r="DA30" s="636"/>
      <c r="DB30" s="636"/>
      <c r="DC30" s="637"/>
      <c r="DD30" s="627">
        <v>697723</v>
      </c>
      <c r="DE30" s="622"/>
      <c r="DF30" s="622"/>
      <c r="DG30" s="622"/>
      <c r="DH30" s="622"/>
      <c r="DI30" s="622"/>
      <c r="DJ30" s="622"/>
      <c r="DK30" s="623"/>
      <c r="DL30" s="627">
        <v>697723</v>
      </c>
      <c r="DM30" s="622"/>
      <c r="DN30" s="622"/>
      <c r="DO30" s="622"/>
      <c r="DP30" s="622"/>
      <c r="DQ30" s="622"/>
      <c r="DR30" s="622"/>
      <c r="DS30" s="622"/>
      <c r="DT30" s="622"/>
      <c r="DU30" s="622"/>
      <c r="DV30" s="623"/>
      <c r="DW30" s="624">
        <v>23.1</v>
      </c>
      <c r="DX30" s="636"/>
      <c r="DY30" s="636"/>
      <c r="DZ30" s="636"/>
      <c r="EA30" s="636"/>
      <c r="EB30" s="636"/>
      <c r="EC30" s="648"/>
    </row>
    <row r="31" spans="2:133" ht="11.25" customHeight="1" x14ac:dyDescent="0.15">
      <c r="B31" s="688" t="s">
        <v>254</v>
      </c>
      <c r="C31" s="689"/>
      <c r="D31" s="689"/>
      <c r="E31" s="689"/>
      <c r="F31" s="689"/>
      <c r="G31" s="689"/>
      <c r="H31" s="689"/>
      <c r="I31" s="689"/>
      <c r="J31" s="689"/>
      <c r="K31" s="689"/>
      <c r="L31" s="689"/>
      <c r="M31" s="689"/>
      <c r="N31" s="689"/>
      <c r="O31" s="689"/>
      <c r="P31" s="689"/>
      <c r="Q31" s="690"/>
      <c r="R31" s="621" t="s">
        <v>101</v>
      </c>
      <c r="S31" s="622"/>
      <c r="T31" s="622"/>
      <c r="U31" s="622"/>
      <c r="V31" s="622"/>
      <c r="W31" s="622"/>
      <c r="X31" s="622"/>
      <c r="Y31" s="623"/>
      <c r="Z31" s="659" t="s">
        <v>101</v>
      </c>
      <c r="AA31" s="659"/>
      <c r="AB31" s="659"/>
      <c r="AC31" s="659"/>
      <c r="AD31" s="660" t="s">
        <v>101</v>
      </c>
      <c r="AE31" s="660"/>
      <c r="AF31" s="660"/>
      <c r="AG31" s="660"/>
      <c r="AH31" s="660"/>
      <c r="AI31" s="660"/>
      <c r="AJ31" s="660"/>
      <c r="AK31" s="660"/>
      <c r="AL31" s="624" t="s">
        <v>101</v>
      </c>
      <c r="AM31" s="625"/>
      <c r="AN31" s="625"/>
      <c r="AO31" s="661"/>
      <c r="AP31" s="693" t="s">
        <v>255</v>
      </c>
      <c r="AQ31" s="694"/>
      <c r="AR31" s="694"/>
      <c r="AS31" s="694"/>
      <c r="AT31" s="695" t="s">
        <v>256</v>
      </c>
      <c r="AU31" s="186"/>
      <c r="AV31" s="186"/>
      <c r="AW31" s="186"/>
      <c r="AX31" s="679" t="s">
        <v>143</v>
      </c>
      <c r="AY31" s="680"/>
      <c r="AZ31" s="680"/>
      <c r="BA31" s="680"/>
      <c r="BB31" s="680"/>
      <c r="BC31" s="680"/>
      <c r="BD31" s="680"/>
      <c r="BE31" s="680"/>
      <c r="BF31" s="681"/>
      <c r="BG31" s="683">
        <v>99.4</v>
      </c>
      <c r="BH31" s="684"/>
      <c r="BI31" s="684"/>
      <c r="BJ31" s="684"/>
      <c r="BK31" s="684"/>
      <c r="BL31" s="684"/>
      <c r="BM31" s="685">
        <v>98.1</v>
      </c>
      <c r="BN31" s="684"/>
      <c r="BO31" s="684"/>
      <c r="BP31" s="684"/>
      <c r="BQ31" s="686"/>
      <c r="BR31" s="683">
        <v>99.4</v>
      </c>
      <c r="BS31" s="684"/>
      <c r="BT31" s="684"/>
      <c r="BU31" s="684"/>
      <c r="BV31" s="684"/>
      <c r="BW31" s="684"/>
      <c r="BX31" s="685">
        <v>98.1</v>
      </c>
      <c r="BY31" s="684"/>
      <c r="BZ31" s="684"/>
      <c r="CA31" s="684"/>
      <c r="CB31" s="686"/>
      <c r="CD31" s="642"/>
      <c r="CE31" s="643"/>
      <c r="CF31" s="618" t="s">
        <v>257</v>
      </c>
      <c r="CG31" s="619"/>
      <c r="CH31" s="619"/>
      <c r="CI31" s="619"/>
      <c r="CJ31" s="619"/>
      <c r="CK31" s="619"/>
      <c r="CL31" s="619"/>
      <c r="CM31" s="619"/>
      <c r="CN31" s="619"/>
      <c r="CO31" s="619"/>
      <c r="CP31" s="619"/>
      <c r="CQ31" s="620"/>
      <c r="CR31" s="621">
        <v>16250</v>
      </c>
      <c r="CS31" s="634"/>
      <c r="CT31" s="634"/>
      <c r="CU31" s="634"/>
      <c r="CV31" s="634"/>
      <c r="CW31" s="634"/>
      <c r="CX31" s="634"/>
      <c r="CY31" s="635"/>
      <c r="CZ31" s="624">
        <v>0.3</v>
      </c>
      <c r="DA31" s="636"/>
      <c r="DB31" s="636"/>
      <c r="DC31" s="637"/>
      <c r="DD31" s="627">
        <v>16250</v>
      </c>
      <c r="DE31" s="634"/>
      <c r="DF31" s="634"/>
      <c r="DG31" s="634"/>
      <c r="DH31" s="634"/>
      <c r="DI31" s="634"/>
      <c r="DJ31" s="634"/>
      <c r="DK31" s="635"/>
      <c r="DL31" s="627">
        <v>16250</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258</v>
      </c>
      <c r="C32" s="619"/>
      <c r="D32" s="619"/>
      <c r="E32" s="619"/>
      <c r="F32" s="619"/>
      <c r="G32" s="619"/>
      <c r="H32" s="619"/>
      <c r="I32" s="619"/>
      <c r="J32" s="619"/>
      <c r="K32" s="619"/>
      <c r="L32" s="619"/>
      <c r="M32" s="619"/>
      <c r="N32" s="619"/>
      <c r="O32" s="619"/>
      <c r="P32" s="619"/>
      <c r="Q32" s="620"/>
      <c r="R32" s="621">
        <v>332594</v>
      </c>
      <c r="S32" s="622"/>
      <c r="T32" s="622"/>
      <c r="U32" s="622"/>
      <c r="V32" s="622"/>
      <c r="W32" s="622"/>
      <c r="X32" s="622"/>
      <c r="Y32" s="623"/>
      <c r="Z32" s="659">
        <v>6.4</v>
      </c>
      <c r="AA32" s="659"/>
      <c r="AB32" s="659"/>
      <c r="AC32" s="659"/>
      <c r="AD32" s="660" t="s">
        <v>101</v>
      </c>
      <c r="AE32" s="660"/>
      <c r="AF32" s="660"/>
      <c r="AG32" s="660"/>
      <c r="AH32" s="660"/>
      <c r="AI32" s="660"/>
      <c r="AJ32" s="660"/>
      <c r="AK32" s="660"/>
      <c r="AL32" s="624" t="s">
        <v>101</v>
      </c>
      <c r="AM32" s="625"/>
      <c r="AN32" s="625"/>
      <c r="AO32" s="661"/>
      <c r="AP32" s="662"/>
      <c r="AQ32" s="663"/>
      <c r="AR32" s="663"/>
      <c r="AS32" s="663"/>
      <c r="AT32" s="696"/>
      <c r="AU32" s="182" t="s">
        <v>259</v>
      </c>
      <c r="AX32" s="618" t="s">
        <v>260</v>
      </c>
      <c r="AY32" s="619"/>
      <c r="AZ32" s="619"/>
      <c r="BA32" s="619"/>
      <c r="BB32" s="619"/>
      <c r="BC32" s="619"/>
      <c r="BD32" s="619"/>
      <c r="BE32" s="619"/>
      <c r="BF32" s="620"/>
      <c r="BG32" s="687">
        <v>99.4</v>
      </c>
      <c r="BH32" s="634"/>
      <c r="BI32" s="634"/>
      <c r="BJ32" s="634"/>
      <c r="BK32" s="634"/>
      <c r="BL32" s="634"/>
      <c r="BM32" s="625">
        <v>98.5</v>
      </c>
      <c r="BN32" s="634"/>
      <c r="BO32" s="634"/>
      <c r="BP32" s="634"/>
      <c r="BQ32" s="657"/>
      <c r="BR32" s="687">
        <v>99.5</v>
      </c>
      <c r="BS32" s="634"/>
      <c r="BT32" s="634"/>
      <c r="BU32" s="634"/>
      <c r="BV32" s="634"/>
      <c r="BW32" s="634"/>
      <c r="BX32" s="625">
        <v>98.5</v>
      </c>
      <c r="BY32" s="634"/>
      <c r="BZ32" s="634"/>
      <c r="CA32" s="634"/>
      <c r="CB32" s="657"/>
      <c r="CD32" s="644"/>
      <c r="CE32" s="645"/>
      <c r="CF32" s="618" t="s">
        <v>261</v>
      </c>
      <c r="CG32" s="619"/>
      <c r="CH32" s="619"/>
      <c r="CI32" s="619"/>
      <c r="CJ32" s="619"/>
      <c r="CK32" s="619"/>
      <c r="CL32" s="619"/>
      <c r="CM32" s="619"/>
      <c r="CN32" s="619"/>
      <c r="CO32" s="619"/>
      <c r="CP32" s="619"/>
      <c r="CQ32" s="620"/>
      <c r="CR32" s="621">
        <v>35</v>
      </c>
      <c r="CS32" s="622"/>
      <c r="CT32" s="622"/>
      <c r="CU32" s="622"/>
      <c r="CV32" s="622"/>
      <c r="CW32" s="622"/>
      <c r="CX32" s="622"/>
      <c r="CY32" s="623"/>
      <c r="CZ32" s="624">
        <v>0</v>
      </c>
      <c r="DA32" s="636"/>
      <c r="DB32" s="636"/>
      <c r="DC32" s="637"/>
      <c r="DD32" s="627">
        <v>35</v>
      </c>
      <c r="DE32" s="622"/>
      <c r="DF32" s="622"/>
      <c r="DG32" s="622"/>
      <c r="DH32" s="622"/>
      <c r="DI32" s="622"/>
      <c r="DJ32" s="622"/>
      <c r="DK32" s="623"/>
      <c r="DL32" s="627">
        <v>35</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262</v>
      </c>
      <c r="C33" s="619"/>
      <c r="D33" s="619"/>
      <c r="E33" s="619"/>
      <c r="F33" s="619"/>
      <c r="G33" s="619"/>
      <c r="H33" s="619"/>
      <c r="I33" s="619"/>
      <c r="J33" s="619"/>
      <c r="K33" s="619"/>
      <c r="L33" s="619"/>
      <c r="M33" s="619"/>
      <c r="N33" s="619"/>
      <c r="O33" s="619"/>
      <c r="P33" s="619"/>
      <c r="Q33" s="620"/>
      <c r="R33" s="621">
        <v>10276</v>
      </c>
      <c r="S33" s="622"/>
      <c r="T33" s="622"/>
      <c r="U33" s="622"/>
      <c r="V33" s="622"/>
      <c r="W33" s="622"/>
      <c r="X33" s="622"/>
      <c r="Y33" s="623"/>
      <c r="Z33" s="659">
        <v>0.2</v>
      </c>
      <c r="AA33" s="659"/>
      <c r="AB33" s="659"/>
      <c r="AC33" s="659"/>
      <c r="AD33" s="660" t="s">
        <v>101</v>
      </c>
      <c r="AE33" s="660"/>
      <c r="AF33" s="660"/>
      <c r="AG33" s="660"/>
      <c r="AH33" s="660"/>
      <c r="AI33" s="660"/>
      <c r="AJ33" s="660"/>
      <c r="AK33" s="660"/>
      <c r="AL33" s="624" t="s">
        <v>101</v>
      </c>
      <c r="AM33" s="625"/>
      <c r="AN33" s="625"/>
      <c r="AO33" s="661"/>
      <c r="AP33" s="664"/>
      <c r="AQ33" s="665"/>
      <c r="AR33" s="665"/>
      <c r="AS33" s="665"/>
      <c r="AT33" s="697"/>
      <c r="AU33" s="187"/>
      <c r="AV33" s="187"/>
      <c r="AW33" s="187"/>
      <c r="AX33" s="602" t="s">
        <v>263</v>
      </c>
      <c r="AY33" s="603"/>
      <c r="AZ33" s="603"/>
      <c r="BA33" s="603"/>
      <c r="BB33" s="603"/>
      <c r="BC33" s="603"/>
      <c r="BD33" s="603"/>
      <c r="BE33" s="603"/>
      <c r="BF33" s="604"/>
      <c r="BG33" s="682">
        <v>99.3</v>
      </c>
      <c r="BH33" s="606"/>
      <c r="BI33" s="606"/>
      <c r="BJ33" s="606"/>
      <c r="BK33" s="606"/>
      <c r="BL33" s="606"/>
      <c r="BM33" s="652">
        <v>97.5</v>
      </c>
      <c r="BN33" s="606"/>
      <c r="BO33" s="606"/>
      <c r="BP33" s="606"/>
      <c r="BQ33" s="669"/>
      <c r="BR33" s="682">
        <v>99.3</v>
      </c>
      <c r="BS33" s="606"/>
      <c r="BT33" s="606"/>
      <c r="BU33" s="606"/>
      <c r="BV33" s="606"/>
      <c r="BW33" s="606"/>
      <c r="BX33" s="652">
        <v>97.4</v>
      </c>
      <c r="BY33" s="606"/>
      <c r="BZ33" s="606"/>
      <c r="CA33" s="606"/>
      <c r="CB33" s="669"/>
      <c r="CD33" s="618" t="s">
        <v>264</v>
      </c>
      <c r="CE33" s="619"/>
      <c r="CF33" s="619"/>
      <c r="CG33" s="619"/>
      <c r="CH33" s="619"/>
      <c r="CI33" s="619"/>
      <c r="CJ33" s="619"/>
      <c r="CK33" s="619"/>
      <c r="CL33" s="619"/>
      <c r="CM33" s="619"/>
      <c r="CN33" s="619"/>
      <c r="CO33" s="619"/>
      <c r="CP33" s="619"/>
      <c r="CQ33" s="620"/>
      <c r="CR33" s="621">
        <v>2218761</v>
      </c>
      <c r="CS33" s="634"/>
      <c r="CT33" s="634"/>
      <c r="CU33" s="634"/>
      <c r="CV33" s="634"/>
      <c r="CW33" s="634"/>
      <c r="CX33" s="634"/>
      <c r="CY33" s="635"/>
      <c r="CZ33" s="624">
        <v>43.6</v>
      </c>
      <c r="DA33" s="636"/>
      <c r="DB33" s="636"/>
      <c r="DC33" s="637"/>
      <c r="DD33" s="627">
        <v>1567960</v>
      </c>
      <c r="DE33" s="634"/>
      <c r="DF33" s="634"/>
      <c r="DG33" s="634"/>
      <c r="DH33" s="634"/>
      <c r="DI33" s="634"/>
      <c r="DJ33" s="634"/>
      <c r="DK33" s="635"/>
      <c r="DL33" s="627">
        <v>1259708</v>
      </c>
      <c r="DM33" s="634"/>
      <c r="DN33" s="634"/>
      <c r="DO33" s="634"/>
      <c r="DP33" s="634"/>
      <c r="DQ33" s="634"/>
      <c r="DR33" s="634"/>
      <c r="DS33" s="634"/>
      <c r="DT33" s="634"/>
      <c r="DU33" s="634"/>
      <c r="DV33" s="635"/>
      <c r="DW33" s="624">
        <v>41.7</v>
      </c>
      <c r="DX33" s="636"/>
      <c r="DY33" s="636"/>
      <c r="DZ33" s="636"/>
      <c r="EA33" s="636"/>
      <c r="EB33" s="636"/>
      <c r="EC33" s="648"/>
    </row>
    <row r="34" spans="2:133" ht="11.25" customHeight="1" x14ac:dyDescent="0.15">
      <c r="B34" s="618" t="s">
        <v>265</v>
      </c>
      <c r="C34" s="619"/>
      <c r="D34" s="619"/>
      <c r="E34" s="619"/>
      <c r="F34" s="619"/>
      <c r="G34" s="619"/>
      <c r="H34" s="619"/>
      <c r="I34" s="619"/>
      <c r="J34" s="619"/>
      <c r="K34" s="619"/>
      <c r="L34" s="619"/>
      <c r="M34" s="619"/>
      <c r="N34" s="619"/>
      <c r="O34" s="619"/>
      <c r="P34" s="619"/>
      <c r="Q34" s="620"/>
      <c r="R34" s="621">
        <v>149150</v>
      </c>
      <c r="S34" s="622"/>
      <c r="T34" s="622"/>
      <c r="U34" s="622"/>
      <c r="V34" s="622"/>
      <c r="W34" s="622"/>
      <c r="X34" s="622"/>
      <c r="Y34" s="623"/>
      <c r="Z34" s="659">
        <v>2.9</v>
      </c>
      <c r="AA34" s="659"/>
      <c r="AB34" s="659"/>
      <c r="AC34" s="659"/>
      <c r="AD34" s="660" t="s">
        <v>101</v>
      </c>
      <c r="AE34" s="660"/>
      <c r="AF34" s="660"/>
      <c r="AG34" s="660"/>
      <c r="AH34" s="660"/>
      <c r="AI34" s="660"/>
      <c r="AJ34" s="660"/>
      <c r="AK34" s="660"/>
      <c r="AL34" s="624" t="s">
        <v>101</v>
      </c>
      <c r="AM34" s="625"/>
      <c r="AN34" s="625"/>
      <c r="AO34" s="661"/>
      <c r="AP34" s="188"/>
      <c r="AQ34" s="189"/>
      <c r="AS34" s="186"/>
      <c r="AT34" s="186"/>
      <c r="AU34" s="186"/>
      <c r="AV34" s="186"/>
      <c r="AW34" s="186"/>
      <c r="AX34" s="186"/>
      <c r="AY34" s="186"/>
      <c r="AZ34" s="186"/>
      <c r="BA34" s="186"/>
      <c r="BB34" s="186"/>
      <c r="BC34" s="186"/>
      <c r="BD34" s="186"/>
      <c r="BE34" s="186"/>
      <c r="BF34" s="186"/>
      <c r="BG34" s="189"/>
      <c r="BH34" s="189"/>
      <c r="BI34" s="189"/>
      <c r="BJ34" s="189"/>
      <c r="BK34" s="189"/>
      <c r="BL34" s="189"/>
      <c r="BM34" s="189"/>
      <c r="BN34" s="189"/>
      <c r="BO34" s="189"/>
      <c r="BP34" s="189"/>
      <c r="BQ34" s="189"/>
      <c r="BR34" s="189"/>
      <c r="BS34" s="189"/>
      <c r="BT34" s="189"/>
      <c r="BU34" s="189"/>
      <c r="BV34" s="189"/>
      <c r="BW34" s="189"/>
      <c r="BX34" s="189"/>
      <c r="BY34" s="189"/>
      <c r="BZ34" s="189"/>
      <c r="CA34" s="189"/>
      <c r="CB34" s="189"/>
      <c r="CD34" s="618" t="s">
        <v>266</v>
      </c>
      <c r="CE34" s="619"/>
      <c r="CF34" s="619"/>
      <c r="CG34" s="619"/>
      <c r="CH34" s="619"/>
      <c r="CI34" s="619"/>
      <c r="CJ34" s="619"/>
      <c r="CK34" s="619"/>
      <c r="CL34" s="619"/>
      <c r="CM34" s="619"/>
      <c r="CN34" s="619"/>
      <c r="CO34" s="619"/>
      <c r="CP34" s="619"/>
      <c r="CQ34" s="620"/>
      <c r="CR34" s="621">
        <v>737928</v>
      </c>
      <c r="CS34" s="622"/>
      <c r="CT34" s="622"/>
      <c r="CU34" s="622"/>
      <c r="CV34" s="622"/>
      <c r="CW34" s="622"/>
      <c r="CX34" s="622"/>
      <c r="CY34" s="623"/>
      <c r="CZ34" s="624">
        <v>14.5</v>
      </c>
      <c r="DA34" s="636"/>
      <c r="DB34" s="636"/>
      <c r="DC34" s="637"/>
      <c r="DD34" s="627">
        <v>469470</v>
      </c>
      <c r="DE34" s="622"/>
      <c r="DF34" s="622"/>
      <c r="DG34" s="622"/>
      <c r="DH34" s="622"/>
      <c r="DI34" s="622"/>
      <c r="DJ34" s="622"/>
      <c r="DK34" s="623"/>
      <c r="DL34" s="627">
        <v>380664</v>
      </c>
      <c r="DM34" s="622"/>
      <c r="DN34" s="622"/>
      <c r="DO34" s="622"/>
      <c r="DP34" s="622"/>
      <c r="DQ34" s="622"/>
      <c r="DR34" s="622"/>
      <c r="DS34" s="622"/>
      <c r="DT34" s="622"/>
      <c r="DU34" s="622"/>
      <c r="DV34" s="623"/>
      <c r="DW34" s="624">
        <v>12.6</v>
      </c>
      <c r="DX34" s="636"/>
      <c r="DY34" s="636"/>
      <c r="DZ34" s="636"/>
      <c r="EA34" s="636"/>
      <c r="EB34" s="636"/>
      <c r="EC34" s="648"/>
    </row>
    <row r="35" spans="2:133" ht="11.25" customHeight="1" x14ac:dyDescent="0.15">
      <c r="B35" s="618" t="s">
        <v>267</v>
      </c>
      <c r="C35" s="619"/>
      <c r="D35" s="619"/>
      <c r="E35" s="619"/>
      <c r="F35" s="619"/>
      <c r="G35" s="619"/>
      <c r="H35" s="619"/>
      <c r="I35" s="619"/>
      <c r="J35" s="619"/>
      <c r="K35" s="619"/>
      <c r="L35" s="619"/>
      <c r="M35" s="619"/>
      <c r="N35" s="619"/>
      <c r="O35" s="619"/>
      <c r="P35" s="619"/>
      <c r="Q35" s="620"/>
      <c r="R35" s="621">
        <v>181371</v>
      </c>
      <c r="S35" s="622"/>
      <c r="T35" s="622"/>
      <c r="U35" s="622"/>
      <c r="V35" s="622"/>
      <c r="W35" s="622"/>
      <c r="X35" s="622"/>
      <c r="Y35" s="623"/>
      <c r="Z35" s="659">
        <v>3.5</v>
      </c>
      <c r="AA35" s="659"/>
      <c r="AB35" s="659"/>
      <c r="AC35" s="659"/>
      <c r="AD35" s="660" t="s">
        <v>101</v>
      </c>
      <c r="AE35" s="660"/>
      <c r="AF35" s="660"/>
      <c r="AG35" s="660"/>
      <c r="AH35" s="660"/>
      <c r="AI35" s="660"/>
      <c r="AJ35" s="660"/>
      <c r="AK35" s="660"/>
      <c r="AL35" s="624" t="s">
        <v>101</v>
      </c>
      <c r="AM35" s="625"/>
      <c r="AN35" s="625"/>
      <c r="AO35" s="661"/>
      <c r="AP35" s="190"/>
      <c r="AQ35" s="673" t="s">
        <v>268</v>
      </c>
      <c r="AR35" s="674"/>
      <c r="AS35" s="674"/>
      <c r="AT35" s="674"/>
      <c r="AU35" s="674"/>
      <c r="AV35" s="674"/>
      <c r="AW35" s="674"/>
      <c r="AX35" s="674"/>
      <c r="AY35" s="674"/>
      <c r="AZ35" s="674"/>
      <c r="BA35" s="674"/>
      <c r="BB35" s="674"/>
      <c r="BC35" s="674"/>
      <c r="BD35" s="674"/>
      <c r="BE35" s="674"/>
      <c r="BF35" s="675"/>
      <c r="BG35" s="673" t="s">
        <v>269</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270</v>
      </c>
      <c r="CE35" s="619"/>
      <c r="CF35" s="619"/>
      <c r="CG35" s="619"/>
      <c r="CH35" s="619"/>
      <c r="CI35" s="619"/>
      <c r="CJ35" s="619"/>
      <c r="CK35" s="619"/>
      <c r="CL35" s="619"/>
      <c r="CM35" s="619"/>
      <c r="CN35" s="619"/>
      <c r="CO35" s="619"/>
      <c r="CP35" s="619"/>
      <c r="CQ35" s="620"/>
      <c r="CR35" s="621">
        <v>28544</v>
      </c>
      <c r="CS35" s="634"/>
      <c r="CT35" s="634"/>
      <c r="CU35" s="634"/>
      <c r="CV35" s="634"/>
      <c r="CW35" s="634"/>
      <c r="CX35" s="634"/>
      <c r="CY35" s="635"/>
      <c r="CZ35" s="624">
        <v>0.6</v>
      </c>
      <c r="DA35" s="636"/>
      <c r="DB35" s="636"/>
      <c r="DC35" s="637"/>
      <c r="DD35" s="627">
        <v>17073</v>
      </c>
      <c r="DE35" s="634"/>
      <c r="DF35" s="634"/>
      <c r="DG35" s="634"/>
      <c r="DH35" s="634"/>
      <c r="DI35" s="634"/>
      <c r="DJ35" s="634"/>
      <c r="DK35" s="635"/>
      <c r="DL35" s="627">
        <v>16375</v>
      </c>
      <c r="DM35" s="634"/>
      <c r="DN35" s="634"/>
      <c r="DO35" s="634"/>
      <c r="DP35" s="634"/>
      <c r="DQ35" s="634"/>
      <c r="DR35" s="634"/>
      <c r="DS35" s="634"/>
      <c r="DT35" s="634"/>
      <c r="DU35" s="634"/>
      <c r="DV35" s="635"/>
      <c r="DW35" s="624">
        <v>0.5</v>
      </c>
      <c r="DX35" s="636"/>
      <c r="DY35" s="636"/>
      <c r="DZ35" s="636"/>
      <c r="EA35" s="636"/>
      <c r="EB35" s="636"/>
      <c r="EC35" s="648"/>
    </row>
    <row r="36" spans="2:133" ht="11.25" customHeight="1" x14ac:dyDescent="0.15">
      <c r="B36" s="618" t="s">
        <v>271</v>
      </c>
      <c r="C36" s="619"/>
      <c r="D36" s="619"/>
      <c r="E36" s="619"/>
      <c r="F36" s="619"/>
      <c r="G36" s="619"/>
      <c r="H36" s="619"/>
      <c r="I36" s="619"/>
      <c r="J36" s="619"/>
      <c r="K36" s="619"/>
      <c r="L36" s="619"/>
      <c r="M36" s="619"/>
      <c r="N36" s="619"/>
      <c r="O36" s="619"/>
      <c r="P36" s="619"/>
      <c r="Q36" s="620"/>
      <c r="R36" s="621">
        <v>148748</v>
      </c>
      <c r="S36" s="622"/>
      <c r="T36" s="622"/>
      <c r="U36" s="622"/>
      <c r="V36" s="622"/>
      <c r="W36" s="622"/>
      <c r="X36" s="622"/>
      <c r="Y36" s="623"/>
      <c r="Z36" s="659">
        <v>2.8</v>
      </c>
      <c r="AA36" s="659"/>
      <c r="AB36" s="659"/>
      <c r="AC36" s="659"/>
      <c r="AD36" s="660" t="s">
        <v>101</v>
      </c>
      <c r="AE36" s="660"/>
      <c r="AF36" s="660"/>
      <c r="AG36" s="660"/>
      <c r="AH36" s="660"/>
      <c r="AI36" s="660"/>
      <c r="AJ36" s="660"/>
      <c r="AK36" s="660"/>
      <c r="AL36" s="624" t="s">
        <v>101</v>
      </c>
      <c r="AM36" s="625"/>
      <c r="AN36" s="625"/>
      <c r="AO36" s="661"/>
      <c r="AP36" s="190"/>
      <c r="AQ36" s="670" t="s">
        <v>272</v>
      </c>
      <c r="AR36" s="671"/>
      <c r="AS36" s="671"/>
      <c r="AT36" s="671"/>
      <c r="AU36" s="671"/>
      <c r="AV36" s="671"/>
      <c r="AW36" s="671"/>
      <c r="AX36" s="671"/>
      <c r="AY36" s="672"/>
      <c r="AZ36" s="676">
        <v>567163</v>
      </c>
      <c r="BA36" s="677"/>
      <c r="BB36" s="677"/>
      <c r="BC36" s="677"/>
      <c r="BD36" s="677"/>
      <c r="BE36" s="677"/>
      <c r="BF36" s="678"/>
      <c r="BG36" s="679" t="s">
        <v>273</v>
      </c>
      <c r="BH36" s="680"/>
      <c r="BI36" s="680"/>
      <c r="BJ36" s="680"/>
      <c r="BK36" s="680"/>
      <c r="BL36" s="680"/>
      <c r="BM36" s="680"/>
      <c r="BN36" s="680"/>
      <c r="BO36" s="680"/>
      <c r="BP36" s="680"/>
      <c r="BQ36" s="680"/>
      <c r="BR36" s="680"/>
      <c r="BS36" s="680"/>
      <c r="BT36" s="680"/>
      <c r="BU36" s="681"/>
      <c r="BV36" s="676">
        <v>10715</v>
      </c>
      <c r="BW36" s="677"/>
      <c r="BX36" s="677"/>
      <c r="BY36" s="677"/>
      <c r="BZ36" s="677"/>
      <c r="CA36" s="677"/>
      <c r="CB36" s="678"/>
      <c r="CD36" s="618" t="s">
        <v>274</v>
      </c>
      <c r="CE36" s="619"/>
      <c r="CF36" s="619"/>
      <c r="CG36" s="619"/>
      <c r="CH36" s="619"/>
      <c r="CI36" s="619"/>
      <c r="CJ36" s="619"/>
      <c r="CK36" s="619"/>
      <c r="CL36" s="619"/>
      <c r="CM36" s="619"/>
      <c r="CN36" s="619"/>
      <c r="CO36" s="619"/>
      <c r="CP36" s="619"/>
      <c r="CQ36" s="620"/>
      <c r="CR36" s="621">
        <v>743095</v>
      </c>
      <c r="CS36" s="622"/>
      <c r="CT36" s="622"/>
      <c r="CU36" s="622"/>
      <c r="CV36" s="622"/>
      <c r="CW36" s="622"/>
      <c r="CX36" s="622"/>
      <c r="CY36" s="623"/>
      <c r="CZ36" s="624">
        <v>14.6</v>
      </c>
      <c r="DA36" s="636"/>
      <c r="DB36" s="636"/>
      <c r="DC36" s="637"/>
      <c r="DD36" s="627">
        <v>602381</v>
      </c>
      <c r="DE36" s="622"/>
      <c r="DF36" s="622"/>
      <c r="DG36" s="622"/>
      <c r="DH36" s="622"/>
      <c r="DI36" s="622"/>
      <c r="DJ36" s="622"/>
      <c r="DK36" s="623"/>
      <c r="DL36" s="627">
        <v>518131</v>
      </c>
      <c r="DM36" s="622"/>
      <c r="DN36" s="622"/>
      <c r="DO36" s="622"/>
      <c r="DP36" s="622"/>
      <c r="DQ36" s="622"/>
      <c r="DR36" s="622"/>
      <c r="DS36" s="622"/>
      <c r="DT36" s="622"/>
      <c r="DU36" s="622"/>
      <c r="DV36" s="623"/>
      <c r="DW36" s="624">
        <v>17.100000000000001</v>
      </c>
      <c r="DX36" s="636"/>
      <c r="DY36" s="636"/>
      <c r="DZ36" s="636"/>
      <c r="EA36" s="636"/>
      <c r="EB36" s="636"/>
      <c r="EC36" s="648"/>
    </row>
    <row r="37" spans="2:133" ht="11.25" customHeight="1" x14ac:dyDescent="0.15">
      <c r="B37" s="618" t="s">
        <v>275</v>
      </c>
      <c r="C37" s="619"/>
      <c r="D37" s="619"/>
      <c r="E37" s="619"/>
      <c r="F37" s="619"/>
      <c r="G37" s="619"/>
      <c r="H37" s="619"/>
      <c r="I37" s="619"/>
      <c r="J37" s="619"/>
      <c r="K37" s="619"/>
      <c r="L37" s="619"/>
      <c r="M37" s="619"/>
      <c r="N37" s="619"/>
      <c r="O37" s="619"/>
      <c r="P37" s="619"/>
      <c r="Q37" s="620"/>
      <c r="R37" s="621">
        <v>75696</v>
      </c>
      <c r="S37" s="622"/>
      <c r="T37" s="622"/>
      <c r="U37" s="622"/>
      <c r="V37" s="622"/>
      <c r="W37" s="622"/>
      <c r="X37" s="622"/>
      <c r="Y37" s="623"/>
      <c r="Z37" s="659">
        <v>1.4</v>
      </c>
      <c r="AA37" s="659"/>
      <c r="AB37" s="659"/>
      <c r="AC37" s="659"/>
      <c r="AD37" s="660">
        <v>1732</v>
      </c>
      <c r="AE37" s="660"/>
      <c r="AF37" s="660"/>
      <c r="AG37" s="660"/>
      <c r="AH37" s="660"/>
      <c r="AI37" s="660"/>
      <c r="AJ37" s="660"/>
      <c r="AK37" s="660"/>
      <c r="AL37" s="624">
        <v>0.1</v>
      </c>
      <c r="AM37" s="625"/>
      <c r="AN37" s="625"/>
      <c r="AO37" s="661"/>
      <c r="AQ37" s="654" t="s">
        <v>276</v>
      </c>
      <c r="AR37" s="655"/>
      <c r="AS37" s="655"/>
      <c r="AT37" s="655"/>
      <c r="AU37" s="655"/>
      <c r="AV37" s="655"/>
      <c r="AW37" s="655"/>
      <c r="AX37" s="655"/>
      <c r="AY37" s="656"/>
      <c r="AZ37" s="621">
        <v>104767</v>
      </c>
      <c r="BA37" s="622"/>
      <c r="BB37" s="622"/>
      <c r="BC37" s="622"/>
      <c r="BD37" s="634"/>
      <c r="BE37" s="634"/>
      <c r="BF37" s="657"/>
      <c r="BG37" s="618" t="s">
        <v>277</v>
      </c>
      <c r="BH37" s="619"/>
      <c r="BI37" s="619"/>
      <c r="BJ37" s="619"/>
      <c r="BK37" s="619"/>
      <c r="BL37" s="619"/>
      <c r="BM37" s="619"/>
      <c r="BN37" s="619"/>
      <c r="BO37" s="619"/>
      <c r="BP37" s="619"/>
      <c r="BQ37" s="619"/>
      <c r="BR37" s="619"/>
      <c r="BS37" s="619"/>
      <c r="BT37" s="619"/>
      <c r="BU37" s="620"/>
      <c r="BV37" s="621">
        <v>-258</v>
      </c>
      <c r="BW37" s="622"/>
      <c r="BX37" s="622"/>
      <c r="BY37" s="622"/>
      <c r="BZ37" s="622"/>
      <c r="CA37" s="622"/>
      <c r="CB37" s="658"/>
      <c r="CD37" s="618" t="s">
        <v>278</v>
      </c>
      <c r="CE37" s="619"/>
      <c r="CF37" s="619"/>
      <c r="CG37" s="619"/>
      <c r="CH37" s="619"/>
      <c r="CI37" s="619"/>
      <c r="CJ37" s="619"/>
      <c r="CK37" s="619"/>
      <c r="CL37" s="619"/>
      <c r="CM37" s="619"/>
      <c r="CN37" s="619"/>
      <c r="CO37" s="619"/>
      <c r="CP37" s="619"/>
      <c r="CQ37" s="620"/>
      <c r="CR37" s="621">
        <v>282485</v>
      </c>
      <c r="CS37" s="634"/>
      <c r="CT37" s="634"/>
      <c r="CU37" s="634"/>
      <c r="CV37" s="634"/>
      <c r="CW37" s="634"/>
      <c r="CX37" s="634"/>
      <c r="CY37" s="635"/>
      <c r="CZ37" s="624">
        <v>5.5</v>
      </c>
      <c r="DA37" s="636"/>
      <c r="DB37" s="636"/>
      <c r="DC37" s="637"/>
      <c r="DD37" s="627">
        <v>282485</v>
      </c>
      <c r="DE37" s="634"/>
      <c r="DF37" s="634"/>
      <c r="DG37" s="634"/>
      <c r="DH37" s="634"/>
      <c r="DI37" s="634"/>
      <c r="DJ37" s="634"/>
      <c r="DK37" s="635"/>
      <c r="DL37" s="627">
        <v>282485</v>
      </c>
      <c r="DM37" s="634"/>
      <c r="DN37" s="634"/>
      <c r="DO37" s="634"/>
      <c r="DP37" s="634"/>
      <c r="DQ37" s="634"/>
      <c r="DR37" s="634"/>
      <c r="DS37" s="634"/>
      <c r="DT37" s="634"/>
      <c r="DU37" s="634"/>
      <c r="DV37" s="635"/>
      <c r="DW37" s="624">
        <v>9.3000000000000007</v>
      </c>
      <c r="DX37" s="636"/>
      <c r="DY37" s="636"/>
      <c r="DZ37" s="636"/>
      <c r="EA37" s="636"/>
      <c r="EB37" s="636"/>
      <c r="EC37" s="648"/>
    </row>
    <row r="38" spans="2:133" ht="11.25" customHeight="1" x14ac:dyDescent="0.15">
      <c r="B38" s="618" t="s">
        <v>279</v>
      </c>
      <c r="C38" s="619"/>
      <c r="D38" s="619"/>
      <c r="E38" s="619"/>
      <c r="F38" s="619"/>
      <c r="G38" s="619"/>
      <c r="H38" s="619"/>
      <c r="I38" s="619"/>
      <c r="J38" s="619"/>
      <c r="K38" s="619"/>
      <c r="L38" s="619"/>
      <c r="M38" s="619"/>
      <c r="N38" s="619"/>
      <c r="O38" s="619"/>
      <c r="P38" s="619"/>
      <c r="Q38" s="620"/>
      <c r="R38" s="621">
        <v>430398</v>
      </c>
      <c r="S38" s="622"/>
      <c r="T38" s="622"/>
      <c r="U38" s="622"/>
      <c r="V38" s="622"/>
      <c r="W38" s="622"/>
      <c r="X38" s="622"/>
      <c r="Y38" s="623"/>
      <c r="Z38" s="659">
        <v>8.1999999999999993</v>
      </c>
      <c r="AA38" s="659"/>
      <c r="AB38" s="659"/>
      <c r="AC38" s="659"/>
      <c r="AD38" s="660" t="s">
        <v>101</v>
      </c>
      <c r="AE38" s="660"/>
      <c r="AF38" s="660"/>
      <c r="AG38" s="660"/>
      <c r="AH38" s="660"/>
      <c r="AI38" s="660"/>
      <c r="AJ38" s="660"/>
      <c r="AK38" s="660"/>
      <c r="AL38" s="624" t="s">
        <v>101</v>
      </c>
      <c r="AM38" s="625"/>
      <c r="AN38" s="625"/>
      <c r="AO38" s="661"/>
      <c r="AQ38" s="654" t="s">
        <v>280</v>
      </c>
      <c r="AR38" s="655"/>
      <c r="AS38" s="655"/>
      <c r="AT38" s="655"/>
      <c r="AU38" s="655"/>
      <c r="AV38" s="655"/>
      <c r="AW38" s="655"/>
      <c r="AX38" s="655"/>
      <c r="AY38" s="656"/>
      <c r="AZ38" s="621">
        <v>30638</v>
      </c>
      <c r="BA38" s="622"/>
      <c r="BB38" s="622"/>
      <c r="BC38" s="622"/>
      <c r="BD38" s="634"/>
      <c r="BE38" s="634"/>
      <c r="BF38" s="657"/>
      <c r="BG38" s="618" t="s">
        <v>281</v>
      </c>
      <c r="BH38" s="619"/>
      <c r="BI38" s="619"/>
      <c r="BJ38" s="619"/>
      <c r="BK38" s="619"/>
      <c r="BL38" s="619"/>
      <c r="BM38" s="619"/>
      <c r="BN38" s="619"/>
      <c r="BO38" s="619"/>
      <c r="BP38" s="619"/>
      <c r="BQ38" s="619"/>
      <c r="BR38" s="619"/>
      <c r="BS38" s="619"/>
      <c r="BT38" s="619"/>
      <c r="BU38" s="620"/>
      <c r="BV38" s="621">
        <v>834</v>
      </c>
      <c r="BW38" s="622"/>
      <c r="BX38" s="622"/>
      <c r="BY38" s="622"/>
      <c r="BZ38" s="622"/>
      <c r="CA38" s="622"/>
      <c r="CB38" s="658"/>
      <c r="CD38" s="618" t="s">
        <v>282</v>
      </c>
      <c r="CE38" s="619"/>
      <c r="CF38" s="619"/>
      <c r="CG38" s="619"/>
      <c r="CH38" s="619"/>
      <c r="CI38" s="619"/>
      <c r="CJ38" s="619"/>
      <c r="CK38" s="619"/>
      <c r="CL38" s="619"/>
      <c r="CM38" s="619"/>
      <c r="CN38" s="619"/>
      <c r="CO38" s="619"/>
      <c r="CP38" s="619"/>
      <c r="CQ38" s="620"/>
      <c r="CR38" s="621">
        <v>431758</v>
      </c>
      <c r="CS38" s="622"/>
      <c r="CT38" s="622"/>
      <c r="CU38" s="622"/>
      <c r="CV38" s="622"/>
      <c r="CW38" s="622"/>
      <c r="CX38" s="622"/>
      <c r="CY38" s="623"/>
      <c r="CZ38" s="624">
        <v>8.5</v>
      </c>
      <c r="DA38" s="636"/>
      <c r="DB38" s="636"/>
      <c r="DC38" s="637"/>
      <c r="DD38" s="627">
        <v>354178</v>
      </c>
      <c r="DE38" s="622"/>
      <c r="DF38" s="622"/>
      <c r="DG38" s="622"/>
      <c r="DH38" s="622"/>
      <c r="DI38" s="622"/>
      <c r="DJ38" s="622"/>
      <c r="DK38" s="623"/>
      <c r="DL38" s="627">
        <v>341538</v>
      </c>
      <c r="DM38" s="622"/>
      <c r="DN38" s="622"/>
      <c r="DO38" s="622"/>
      <c r="DP38" s="622"/>
      <c r="DQ38" s="622"/>
      <c r="DR38" s="622"/>
      <c r="DS38" s="622"/>
      <c r="DT38" s="622"/>
      <c r="DU38" s="622"/>
      <c r="DV38" s="623"/>
      <c r="DW38" s="624">
        <v>11.3</v>
      </c>
      <c r="DX38" s="636"/>
      <c r="DY38" s="636"/>
      <c r="DZ38" s="636"/>
      <c r="EA38" s="636"/>
      <c r="EB38" s="636"/>
      <c r="EC38" s="648"/>
    </row>
    <row r="39" spans="2:133" ht="11.25" customHeight="1" x14ac:dyDescent="0.15">
      <c r="B39" s="618" t="s">
        <v>283</v>
      </c>
      <c r="C39" s="619"/>
      <c r="D39" s="619"/>
      <c r="E39" s="619"/>
      <c r="F39" s="619"/>
      <c r="G39" s="619"/>
      <c r="H39" s="619"/>
      <c r="I39" s="619"/>
      <c r="J39" s="619"/>
      <c r="K39" s="619"/>
      <c r="L39" s="619"/>
      <c r="M39" s="619"/>
      <c r="N39" s="619"/>
      <c r="O39" s="619"/>
      <c r="P39" s="619"/>
      <c r="Q39" s="620"/>
      <c r="R39" s="621" t="s">
        <v>101</v>
      </c>
      <c r="S39" s="622"/>
      <c r="T39" s="622"/>
      <c r="U39" s="622"/>
      <c r="V39" s="622"/>
      <c r="W39" s="622"/>
      <c r="X39" s="622"/>
      <c r="Y39" s="623"/>
      <c r="Z39" s="659" t="s">
        <v>101</v>
      </c>
      <c r="AA39" s="659"/>
      <c r="AB39" s="659"/>
      <c r="AC39" s="659"/>
      <c r="AD39" s="660" t="s">
        <v>101</v>
      </c>
      <c r="AE39" s="660"/>
      <c r="AF39" s="660"/>
      <c r="AG39" s="660"/>
      <c r="AH39" s="660"/>
      <c r="AI39" s="660"/>
      <c r="AJ39" s="660"/>
      <c r="AK39" s="660"/>
      <c r="AL39" s="624" t="s">
        <v>101</v>
      </c>
      <c r="AM39" s="625"/>
      <c r="AN39" s="625"/>
      <c r="AO39" s="661"/>
      <c r="AQ39" s="654" t="s">
        <v>284</v>
      </c>
      <c r="AR39" s="655"/>
      <c r="AS39" s="655"/>
      <c r="AT39" s="655"/>
      <c r="AU39" s="655"/>
      <c r="AV39" s="655"/>
      <c r="AW39" s="655"/>
      <c r="AX39" s="655"/>
      <c r="AY39" s="656"/>
      <c r="AZ39" s="621">
        <v>29</v>
      </c>
      <c r="BA39" s="622"/>
      <c r="BB39" s="622"/>
      <c r="BC39" s="622"/>
      <c r="BD39" s="634"/>
      <c r="BE39" s="634"/>
      <c r="BF39" s="657"/>
      <c r="BG39" s="618" t="s">
        <v>285</v>
      </c>
      <c r="BH39" s="619"/>
      <c r="BI39" s="619"/>
      <c r="BJ39" s="619"/>
      <c r="BK39" s="619"/>
      <c r="BL39" s="619"/>
      <c r="BM39" s="619"/>
      <c r="BN39" s="619"/>
      <c r="BO39" s="619"/>
      <c r="BP39" s="619"/>
      <c r="BQ39" s="619"/>
      <c r="BR39" s="619"/>
      <c r="BS39" s="619"/>
      <c r="BT39" s="619"/>
      <c r="BU39" s="620"/>
      <c r="BV39" s="621">
        <v>1209</v>
      </c>
      <c r="BW39" s="622"/>
      <c r="BX39" s="622"/>
      <c r="BY39" s="622"/>
      <c r="BZ39" s="622"/>
      <c r="CA39" s="622"/>
      <c r="CB39" s="658"/>
      <c r="CD39" s="618" t="s">
        <v>286</v>
      </c>
      <c r="CE39" s="619"/>
      <c r="CF39" s="619"/>
      <c r="CG39" s="619"/>
      <c r="CH39" s="619"/>
      <c r="CI39" s="619"/>
      <c r="CJ39" s="619"/>
      <c r="CK39" s="619"/>
      <c r="CL39" s="619"/>
      <c r="CM39" s="619"/>
      <c r="CN39" s="619"/>
      <c r="CO39" s="619"/>
      <c r="CP39" s="619"/>
      <c r="CQ39" s="620"/>
      <c r="CR39" s="621">
        <v>274436</v>
      </c>
      <c r="CS39" s="634"/>
      <c r="CT39" s="634"/>
      <c r="CU39" s="634"/>
      <c r="CV39" s="634"/>
      <c r="CW39" s="634"/>
      <c r="CX39" s="634"/>
      <c r="CY39" s="635"/>
      <c r="CZ39" s="624">
        <v>5.4</v>
      </c>
      <c r="DA39" s="636"/>
      <c r="DB39" s="636"/>
      <c r="DC39" s="637"/>
      <c r="DD39" s="627">
        <v>121858</v>
      </c>
      <c r="DE39" s="634"/>
      <c r="DF39" s="634"/>
      <c r="DG39" s="634"/>
      <c r="DH39" s="634"/>
      <c r="DI39" s="634"/>
      <c r="DJ39" s="634"/>
      <c r="DK39" s="635"/>
      <c r="DL39" s="627" t="s">
        <v>101</v>
      </c>
      <c r="DM39" s="634"/>
      <c r="DN39" s="634"/>
      <c r="DO39" s="634"/>
      <c r="DP39" s="634"/>
      <c r="DQ39" s="634"/>
      <c r="DR39" s="634"/>
      <c r="DS39" s="634"/>
      <c r="DT39" s="634"/>
      <c r="DU39" s="634"/>
      <c r="DV39" s="635"/>
      <c r="DW39" s="624" t="s">
        <v>101</v>
      </c>
      <c r="DX39" s="636"/>
      <c r="DY39" s="636"/>
      <c r="DZ39" s="636"/>
      <c r="EA39" s="636"/>
      <c r="EB39" s="636"/>
      <c r="EC39" s="648"/>
    </row>
    <row r="40" spans="2:133" ht="11.25" customHeight="1" x14ac:dyDescent="0.15">
      <c r="B40" s="618" t="s">
        <v>287</v>
      </c>
      <c r="C40" s="619"/>
      <c r="D40" s="619"/>
      <c r="E40" s="619"/>
      <c r="F40" s="619"/>
      <c r="G40" s="619"/>
      <c r="H40" s="619"/>
      <c r="I40" s="619"/>
      <c r="J40" s="619"/>
      <c r="K40" s="619"/>
      <c r="L40" s="619"/>
      <c r="M40" s="619"/>
      <c r="N40" s="619"/>
      <c r="O40" s="619"/>
      <c r="P40" s="619"/>
      <c r="Q40" s="620"/>
      <c r="R40" s="621">
        <v>11798</v>
      </c>
      <c r="S40" s="622"/>
      <c r="T40" s="622"/>
      <c r="U40" s="622"/>
      <c r="V40" s="622"/>
      <c r="W40" s="622"/>
      <c r="X40" s="622"/>
      <c r="Y40" s="623"/>
      <c r="Z40" s="659">
        <v>0.2</v>
      </c>
      <c r="AA40" s="659"/>
      <c r="AB40" s="659"/>
      <c r="AC40" s="659"/>
      <c r="AD40" s="660" t="s">
        <v>101</v>
      </c>
      <c r="AE40" s="660"/>
      <c r="AF40" s="660"/>
      <c r="AG40" s="660"/>
      <c r="AH40" s="660"/>
      <c r="AI40" s="660"/>
      <c r="AJ40" s="660"/>
      <c r="AK40" s="660"/>
      <c r="AL40" s="624" t="s">
        <v>101</v>
      </c>
      <c r="AM40" s="625"/>
      <c r="AN40" s="625"/>
      <c r="AO40" s="661"/>
      <c r="AQ40" s="654" t="s">
        <v>288</v>
      </c>
      <c r="AR40" s="655"/>
      <c r="AS40" s="655"/>
      <c r="AT40" s="655"/>
      <c r="AU40" s="655"/>
      <c r="AV40" s="655"/>
      <c r="AW40" s="655"/>
      <c r="AX40" s="655"/>
      <c r="AY40" s="656"/>
      <c r="AZ40" s="621" t="s">
        <v>101</v>
      </c>
      <c r="BA40" s="622"/>
      <c r="BB40" s="622"/>
      <c r="BC40" s="622"/>
      <c r="BD40" s="634"/>
      <c r="BE40" s="634"/>
      <c r="BF40" s="657"/>
      <c r="BG40" s="662" t="s">
        <v>289</v>
      </c>
      <c r="BH40" s="663"/>
      <c r="BI40" s="663"/>
      <c r="BJ40" s="663"/>
      <c r="BK40" s="663"/>
      <c r="BL40" s="191"/>
      <c r="BM40" s="619" t="s">
        <v>290</v>
      </c>
      <c r="BN40" s="619"/>
      <c r="BO40" s="619"/>
      <c r="BP40" s="619"/>
      <c r="BQ40" s="619"/>
      <c r="BR40" s="619"/>
      <c r="BS40" s="619"/>
      <c r="BT40" s="619"/>
      <c r="BU40" s="620"/>
      <c r="BV40" s="621">
        <v>95</v>
      </c>
      <c r="BW40" s="622"/>
      <c r="BX40" s="622"/>
      <c r="BY40" s="622"/>
      <c r="BZ40" s="622"/>
      <c r="CA40" s="622"/>
      <c r="CB40" s="658"/>
      <c r="CD40" s="618" t="s">
        <v>291</v>
      </c>
      <c r="CE40" s="619"/>
      <c r="CF40" s="619"/>
      <c r="CG40" s="619"/>
      <c r="CH40" s="619"/>
      <c r="CI40" s="619"/>
      <c r="CJ40" s="619"/>
      <c r="CK40" s="619"/>
      <c r="CL40" s="619"/>
      <c r="CM40" s="619"/>
      <c r="CN40" s="619"/>
      <c r="CO40" s="619"/>
      <c r="CP40" s="619"/>
      <c r="CQ40" s="620"/>
      <c r="CR40" s="621">
        <v>3000</v>
      </c>
      <c r="CS40" s="622"/>
      <c r="CT40" s="622"/>
      <c r="CU40" s="622"/>
      <c r="CV40" s="622"/>
      <c r="CW40" s="622"/>
      <c r="CX40" s="622"/>
      <c r="CY40" s="623"/>
      <c r="CZ40" s="624">
        <v>0.1</v>
      </c>
      <c r="DA40" s="636"/>
      <c r="DB40" s="636"/>
      <c r="DC40" s="637"/>
      <c r="DD40" s="627">
        <v>3000</v>
      </c>
      <c r="DE40" s="622"/>
      <c r="DF40" s="622"/>
      <c r="DG40" s="622"/>
      <c r="DH40" s="622"/>
      <c r="DI40" s="622"/>
      <c r="DJ40" s="622"/>
      <c r="DK40" s="623"/>
      <c r="DL40" s="627">
        <v>3000</v>
      </c>
      <c r="DM40" s="622"/>
      <c r="DN40" s="622"/>
      <c r="DO40" s="622"/>
      <c r="DP40" s="622"/>
      <c r="DQ40" s="622"/>
      <c r="DR40" s="622"/>
      <c r="DS40" s="622"/>
      <c r="DT40" s="622"/>
      <c r="DU40" s="622"/>
      <c r="DV40" s="623"/>
      <c r="DW40" s="624">
        <v>0.1</v>
      </c>
      <c r="DX40" s="636"/>
      <c r="DY40" s="636"/>
      <c r="DZ40" s="636"/>
      <c r="EA40" s="636"/>
      <c r="EB40" s="636"/>
      <c r="EC40" s="648"/>
    </row>
    <row r="41" spans="2:133" ht="11.25" customHeight="1" x14ac:dyDescent="0.15">
      <c r="B41" s="602" t="s">
        <v>292</v>
      </c>
      <c r="C41" s="603"/>
      <c r="D41" s="603"/>
      <c r="E41" s="603"/>
      <c r="F41" s="603"/>
      <c r="G41" s="603"/>
      <c r="H41" s="603"/>
      <c r="I41" s="603"/>
      <c r="J41" s="603"/>
      <c r="K41" s="603"/>
      <c r="L41" s="603"/>
      <c r="M41" s="603"/>
      <c r="N41" s="603"/>
      <c r="O41" s="603"/>
      <c r="P41" s="603"/>
      <c r="Q41" s="604"/>
      <c r="R41" s="605">
        <v>5231194</v>
      </c>
      <c r="S41" s="646"/>
      <c r="T41" s="646"/>
      <c r="U41" s="646"/>
      <c r="V41" s="646"/>
      <c r="W41" s="646"/>
      <c r="X41" s="646"/>
      <c r="Y41" s="649"/>
      <c r="Z41" s="650">
        <v>100</v>
      </c>
      <c r="AA41" s="650"/>
      <c r="AB41" s="650"/>
      <c r="AC41" s="650"/>
      <c r="AD41" s="651">
        <v>3010858</v>
      </c>
      <c r="AE41" s="651"/>
      <c r="AF41" s="651"/>
      <c r="AG41" s="651"/>
      <c r="AH41" s="651"/>
      <c r="AI41" s="651"/>
      <c r="AJ41" s="651"/>
      <c r="AK41" s="651"/>
      <c r="AL41" s="608">
        <v>100</v>
      </c>
      <c r="AM41" s="652"/>
      <c r="AN41" s="652"/>
      <c r="AO41" s="653"/>
      <c r="AQ41" s="654" t="s">
        <v>293</v>
      </c>
      <c r="AR41" s="655"/>
      <c r="AS41" s="655"/>
      <c r="AT41" s="655"/>
      <c r="AU41" s="655"/>
      <c r="AV41" s="655"/>
      <c r="AW41" s="655"/>
      <c r="AX41" s="655"/>
      <c r="AY41" s="656"/>
      <c r="AZ41" s="621">
        <v>71202</v>
      </c>
      <c r="BA41" s="622"/>
      <c r="BB41" s="622"/>
      <c r="BC41" s="622"/>
      <c r="BD41" s="634"/>
      <c r="BE41" s="634"/>
      <c r="BF41" s="657"/>
      <c r="BG41" s="662"/>
      <c r="BH41" s="663"/>
      <c r="BI41" s="663"/>
      <c r="BJ41" s="663"/>
      <c r="BK41" s="663"/>
      <c r="BL41" s="191"/>
      <c r="BM41" s="619" t="s">
        <v>294</v>
      </c>
      <c r="BN41" s="619"/>
      <c r="BO41" s="619"/>
      <c r="BP41" s="619"/>
      <c r="BQ41" s="619"/>
      <c r="BR41" s="619"/>
      <c r="BS41" s="619"/>
      <c r="BT41" s="619"/>
      <c r="BU41" s="620"/>
      <c r="BV41" s="621" t="s">
        <v>101</v>
      </c>
      <c r="BW41" s="622"/>
      <c r="BX41" s="622"/>
      <c r="BY41" s="622"/>
      <c r="BZ41" s="622"/>
      <c r="CA41" s="622"/>
      <c r="CB41" s="658"/>
      <c r="CD41" s="618" t="s">
        <v>295</v>
      </c>
      <c r="CE41" s="619"/>
      <c r="CF41" s="619"/>
      <c r="CG41" s="619"/>
      <c r="CH41" s="619"/>
      <c r="CI41" s="619"/>
      <c r="CJ41" s="619"/>
      <c r="CK41" s="619"/>
      <c r="CL41" s="619"/>
      <c r="CM41" s="619"/>
      <c r="CN41" s="619"/>
      <c r="CO41" s="619"/>
      <c r="CP41" s="619"/>
      <c r="CQ41" s="620"/>
      <c r="CR41" s="621" t="s">
        <v>101</v>
      </c>
      <c r="CS41" s="634"/>
      <c r="CT41" s="634"/>
      <c r="CU41" s="634"/>
      <c r="CV41" s="634"/>
      <c r="CW41" s="634"/>
      <c r="CX41" s="634"/>
      <c r="CY41" s="635"/>
      <c r="CZ41" s="624" t="s">
        <v>101</v>
      </c>
      <c r="DA41" s="636"/>
      <c r="DB41" s="636"/>
      <c r="DC41" s="637"/>
      <c r="DD41" s="627" t="s">
        <v>101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296</v>
      </c>
      <c r="AR42" s="667"/>
      <c r="AS42" s="667"/>
      <c r="AT42" s="667"/>
      <c r="AU42" s="667"/>
      <c r="AV42" s="667"/>
      <c r="AW42" s="667"/>
      <c r="AX42" s="667"/>
      <c r="AY42" s="668"/>
      <c r="AZ42" s="605">
        <v>360527</v>
      </c>
      <c r="BA42" s="646"/>
      <c r="BB42" s="646"/>
      <c r="BC42" s="646"/>
      <c r="BD42" s="606"/>
      <c r="BE42" s="606"/>
      <c r="BF42" s="669"/>
      <c r="BG42" s="664"/>
      <c r="BH42" s="665"/>
      <c r="BI42" s="665"/>
      <c r="BJ42" s="665"/>
      <c r="BK42" s="665"/>
      <c r="BL42" s="192"/>
      <c r="BM42" s="603" t="s">
        <v>297</v>
      </c>
      <c r="BN42" s="603"/>
      <c r="BO42" s="603"/>
      <c r="BP42" s="603"/>
      <c r="BQ42" s="603"/>
      <c r="BR42" s="603"/>
      <c r="BS42" s="603"/>
      <c r="BT42" s="603"/>
      <c r="BU42" s="604"/>
      <c r="BV42" s="605">
        <v>401</v>
      </c>
      <c r="BW42" s="646"/>
      <c r="BX42" s="646"/>
      <c r="BY42" s="646"/>
      <c r="BZ42" s="646"/>
      <c r="CA42" s="646"/>
      <c r="CB42" s="647"/>
      <c r="CD42" s="618" t="s">
        <v>298</v>
      </c>
      <c r="CE42" s="619"/>
      <c r="CF42" s="619"/>
      <c r="CG42" s="619"/>
      <c r="CH42" s="619"/>
      <c r="CI42" s="619"/>
      <c r="CJ42" s="619"/>
      <c r="CK42" s="619"/>
      <c r="CL42" s="619"/>
      <c r="CM42" s="619"/>
      <c r="CN42" s="619"/>
      <c r="CO42" s="619"/>
      <c r="CP42" s="619"/>
      <c r="CQ42" s="620"/>
      <c r="CR42" s="621">
        <v>745424</v>
      </c>
      <c r="CS42" s="634"/>
      <c r="CT42" s="634"/>
      <c r="CU42" s="634"/>
      <c r="CV42" s="634"/>
      <c r="CW42" s="634"/>
      <c r="CX42" s="634"/>
      <c r="CY42" s="635"/>
      <c r="CZ42" s="624">
        <v>14.6</v>
      </c>
      <c r="DA42" s="636"/>
      <c r="DB42" s="636"/>
      <c r="DC42" s="637"/>
      <c r="DD42" s="627">
        <v>67551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182" t="s">
        <v>299</v>
      </c>
      <c r="CD43" s="618" t="s">
        <v>300</v>
      </c>
      <c r="CE43" s="619"/>
      <c r="CF43" s="619"/>
      <c r="CG43" s="619"/>
      <c r="CH43" s="619"/>
      <c r="CI43" s="619"/>
      <c r="CJ43" s="619"/>
      <c r="CK43" s="619"/>
      <c r="CL43" s="619"/>
      <c r="CM43" s="619"/>
      <c r="CN43" s="619"/>
      <c r="CO43" s="619"/>
      <c r="CP43" s="619"/>
      <c r="CQ43" s="620"/>
      <c r="CR43" s="621">
        <v>29476</v>
      </c>
      <c r="CS43" s="634"/>
      <c r="CT43" s="634"/>
      <c r="CU43" s="634"/>
      <c r="CV43" s="634"/>
      <c r="CW43" s="634"/>
      <c r="CX43" s="634"/>
      <c r="CY43" s="635"/>
      <c r="CZ43" s="624">
        <v>0.6</v>
      </c>
      <c r="DA43" s="636"/>
      <c r="DB43" s="636"/>
      <c r="DC43" s="637"/>
      <c r="DD43" s="627">
        <v>8849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301</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249</v>
      </c>
      <c r="CE44" s="641"/>
      <c r="CF44" s="618" t="s">
        <v>302</v>
      </c>
      <c r="CG44" s="619"/>
      <c r="CH44" s="619"/>
      <c r="CI44" s="619"/>
      <c r="CJ44" s="619"/>
      <c r="CK44" s="619"/>
      <c r="CL44" s="619"/>
      <c r="CM44" s="619"/>
      <c r="CN44" s="619"/>
      <c r="CO44" s="619"/>
      <c r="CP44" s="619"/>
      <c r="CQ44" s="620"/>
      <c r="CR44" s="621">
        <v>694758</v>
      </c>
      <c r="CS44" s="622"/>
      <c r="CT44" s="622"/>
      <c r="CU44" s="622"/>
      <c r="CV44" s="622"/>
      <c r="CW44" s="622"/>
      <c r="CX44" s="622"/>
      <c r="CY44" s="623"/>
      <c r="CZ44" s="624">
        <v>13.6</v>
      </c>
      <c r="DA44" s="625"/>
      <c r="DB44" s="625"/>
      <c r="DC44" s="626"/>
      <c r="DD44" s="627">
        <v>63992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303</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304</v>
      </c>
      <c r="CG45" s="619"/>
      <c r="CH45" s="619"/>
      <c r="CI45" s="619"/>
      <c r="CJ45" s="619"/>
      <c r="CK45" s="619"/>
      <c r="CL45" s="619"/>
      <c r="CM45" s="619"/>
      <c r="CN45" s="619"/>
      <c r="CO45" s="619"/>
      <c r="CP45" s="619"/>
      <c r="CQ45" s="620"/>
      <c r="CR45" s="621">
        <v>432828</v>
      </c>
      <c r="CS45" s="634"/>
      <c r="CT45" s="634"/>
      <c r="CU45" s="634"/>
      <c r="CV45" s="634"/>
      <c r="CW45" s="634"/>
      <c r="CX45" s="634"/>
      <c r="CY45" s="635"/>
      <c r="CZ45" s="624">
        <v>8.5</v>
      </c>
      <c r="DA45" s="636"/>
      <c r="DB45" s="636"/>
      <c r="DC45" s="637"/>
      <c r="DD45" s="627">
        <v>5803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193"/>
      <c r="CD46" s="642"/>
      <c r="CE46" s="643"/>
      <c r="CF46" s="618" t="s">
        <v>305</v>
      </c>
      <c r="CG46" s="619"/>
      <c r="CH46" s="619"/>
      <c r="CI46" s="619"/>
      <c r="CJ46" s="619"/>
      <c r="CK46" s="619"/>
      <c r="CL46" s="619"/>
      <c r="CM46" s="619"/>
      <c r="CN46" s="619"/>
      <c r="CO46" s="619"/>
      <c r="CP46" s="619"/>
      <c r="CQ46" s="620"/>
      <c r="CR46" s="621">
        <v>251309</v>
      </c>
      <c r="CS46" s="622"/>
      <c r="CT46" s="622"/>
      <c r="CU46" s="622"/>
      <c r="CV46" s="622"/>
      <c r="CW46" s="622"/>
      <c r="CX46" s="622"/>
      <c r="CY46" s="623"/>
      <c r="CZ46" s="624">
        <v>4.9000000000000004</v>
      </c>
      <c r="DA46" s="625"/>
      <c r="DB46" s="625"/>
      <c r="DC46" s="626"/>
      <c r="DD46" s="627">
        <v>56968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193"/>
      <c r="CD47" s="642"/>
      <c r="CE47" s="643"/>
      <c r="CF47" s="618" t="s">
        <v>306</v>
      </c>
      <c r="CG47" s="619"/>
      <c r="CH47" s="619"/>
      <c r="CI47" s="619"/>
      <c r="CJ47" s="619"/>
      <c r="CK47" s="619"/>
      <c r="CL47" s="619"/>
      <c r="CM47" s="619"/>
      <c r="CN47" s="619"/>
      <c r="CO47" s="619"/>
      <c r="CP47" s="619"/>
      <c r="CQ47" s="620"/>
      <c r="CR47" s="621">
        <v>50666</v>
      </c>
      <c r="CS47" s="634"/>
      <c r="CT47" s="634"/>
      <c r="CU47" s="634"/>
      <c r="CV47" s="634"/>
      <c r="CW47" s="634"/>
      <c r="CX47" s="634"/>
      <c r="CY47" s="635"/>
      <c r="CZ47" s="624">
        <v>1</v>
      </c>
      <c r="DA47" s="636"/>
      <c r="DB47" s="636"/>
      <c r="DC47" s="637"/>
      <c r="DD47" s="627">
        <v>3559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193"/>
      <c r="CD48" s="644"/>
      <c r="CE48" s="645"/>
      <c r="CF48" s="618" t="s">
        <v>307</v>
      </c>
      <c r="CG48" s="619"/>
      <c r="CH48" s="619"/>
      <c r="CI48" s="619"/>
      <c r="CJ48" s="619"/>
      <c r="CK48" s="619"/>
      <c r="CL48" s="619"/>
      <c r="CM48" s="619"/>
      <c r="CN48" s="619"/>
      <c r="CO48" s="619"/>
      <c r="CP48" s="619"/>
      <c r="CQ48" s="620"/>
      <c r="CR48" s="621" t="s">
        <v>101</v>
      </c>
      <c r="CS48" s="622"/>
      <c r="CT48" s="622"/>
      <c r="CU48" s="622"/>
      <c r="CV48" s="622"/>
      <c r="CW48" s="622"/>
      <c r="CX48" s="622"/>
      <c r="CY48" s="623"/>
      <c r="CZ48" s="624" t="s">
        <v>101</v>
      </c>
      <c r="DA48" s="625"/>
      <c r="DB48" s="625"/>
      <c r="DC48" s="626"/>
      <c r="DD48" s="627" t="s">
        <v>101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193"/>
      <c r="CD49" s="602" t="s">
        <v>308</v>
      </c>
      <c r="CE49" s="603"/>
      <c r="CF49" s="603"/>
      <c r="CG49" s="603"/>
      <c r="CH49" s="603"/>
      <c r="CI49" s="603"/>
      <c r="CJ49" s="603"/>
      <c r="CK49" s="603"/>
      <c r="CL49" s="603"/>
      <c r="CM49" s="603"/>
      <c r="CN49" s="603"/>
      <c r="CO49" s="603"/>
      <c r="CP49" s="603"/>
      <c r="CQ49" s="604"/>
      <c r="CR49" s="605">
        <v>5090187</v>
      </c>
      <c r="CS49" s="606"/>
      <c r="CT49" s="606"/>
      <c r="CU49" s="606"/>
      <c r="CV49" s="606"/>
      <c r="CW49" s="606"/>
      <c r="CX49" s="606"/>
      <c r="CY49" s="607"/>
      <c r="CZ49" s="608">
        <v>100</v>
      </c>
      <c r="DA49" s="609"/>
      <c r="DB49" s="609"/>
      <c r="DC49" s="610"/>
      <c r="DD49" s="611">
        <v>3486142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YgAB6v6U30/GuFtyxgk0uJbrROw102OTdH7QbewQ/Qe8pyyHWF9js2PyZqu4LY1huTClmTV8yIu10GR6ar9cbQ==" saltValue="rXztrrQiHcCCLSTB7KwN2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3" zoomScaleNormal="53" zoomScaleSheetLayoutView="70" workbookViewId="0"/>
  </sheetViews>
  <sheetFormatPr defaultColWidth="0" defaultRowHeight="13.5" zeroHeight="1" x14ac:dyDescent="0.15"/>
  <cols>
    <col min="1" max="130" width="2.75" style="336" customWidth="1"/>
    <col min="131" max="131" width="1.625" style="336" customWidth="1"/>
    <col min="132" max="16384" width="9" style="336" hidden="1"/>
  </cols>
  <sheetData>
    <row r="1" spans="1:131" ht="11.25" customHeight="1" thickBot="1" x14ac:dyDescent="0.2">
      <c r="A1" s="332"/>
      <c r="B1" s="332"/>
      <c r="C1" s="332"/>
      <c r="D1" s="332"/>
      <c r="E1" s="332"/>
      <c r="F1" s="332"/>
      <c r="G1" s="332"/>
      <c r="H1" s="332"/>
      <c r="I1" s="332"/>
      <c r="J1" s="332"/>
      <c r="K1" s="332"/>
      <c r="L1" s="332"/>
      <c r="M1" s="332"/>
      <c r="N1" s="333"/>
      <c r="O1" s="333"/>
      <c r="P1" s="333"/>
      <c r="Q1" s="333"/>
      <c r="R1" s="333"/>
      <c r="S1" s="333"/>
      <c r="T1" s="333"/>
      <c r="U1" s="333"/>
      <c r="V1" s="333"/>
      <c r="W1" s="333"/>
      <c r="X1" s="333"/>
      <c r="Y1" s="333"/>
      <c r="Z1" s="333"/>
      <c r="AA1" s="333"/>
      <c r="AB1" s="333"/>
      <c r="AC1" s="333"/>
      <c r="AD1" s="333"/>
      <c r="AE1" s="333"/>
      <c r="AF1" s="333"/>
      <c r="AG1" s="333"/>
      <c r="AH1" s="333"/>
      <c r="AI1" s="333"/>
      <c r="AJ1" s="333"/>
      <c r="AK1" s="333"/>
      <c r="AL1" s="333"/>
      <c r="AM1" s="333"/>
      <c r="AN1" s="333"/>
      <c r="AO1" s="333"/>
      <c r="AP1" s="333"/>
      <c r="AQ1" s="333"/>
      <c r="AR1" s="333"/>
      <c r="AS1" s="333"/>
      <c r="AT1" s="333"/>
      <c r="AU1" s="333"/>
      <c r="AV1" s="333"/>
      <c r="AW1" s="333"/>
      <c r="AX1" s="333"/>
      <c r="AY1" s="333"/>
      <c r="AZ1" s="333"/>
      <c r="BA1" s="333"/>
      <c r="BB1" s="333"/>
      <c r="BC1" s="333"/>
      <c r="BD1" s="333"/>
      <c r="BE1" s="333"/>
      <c r="BF1" s="333"/>
      <c r="BG1" s="333"/>
      <c r="BH1" s="333"/>
      <c r="BI1" s="333"/>
      <c r="BJ1" s="333"/>
      <c r="BK1" s="333"/>
      <c r="BL1" s="333"/>
      <c r="BM1" s="333"/>
      <c r="BN1" s="333"/>
      <c r="BO1" s="333"/>
      <c r="BP1" s="333"/>
      <c r="BQ1" s="333"/>
      <c r="BR1" s="333"/>
      <c r="BS1" s="333"/>
      <c r="BT1" s="333"/>
      <c r="BU1" s="333"/>
      <c r="BV1" s="333"/>
      <c r="BW1" s="333"/>
      <c r="BX1" s="333"/>
      <c r="BY1" s="333"/>
      <c r="BZ1" s="333"/>
      <c r="CA1" s="333"/>
      <c r="CB1" s="333"/>
      <c r="CC1" s="333"/>
      <c r="CD1" s="333"/>
      <c r="CE1" s="333"/>
      <c r="CF1" s="333"/>
      <c r="CG1" s="333"/>
      <c r="CH1" s="333"/>
      <c r="CI1" s="333"/>
      <c r="CJ1" s="333"/>
      <c r="CK1" s="333"/>
      <c r="CL1" s="333"/>
      <c r="CM1" s="333"/>
      <c r="CN1" s="333"/>
      <c r="CO1" s="333"/>
      <c r="CP1" s="333"/>
      <c r="CQ1" s="333"/>
      <c r="CR1" s="333"/>
      <c r="CS1" s="333"/>
      <c r="CT1" s="333"/>
      <c r="CU1" s="333"/>
      <c r="CV1" s="333"/>
      <c r="CW1" s="333"/>
      <c r="CX1" s="333"/>
      <c r="CY1" s="333"/>
      <c r="CZ1" s="333"/>
      <c r="DA1" s="333"/>
      <c r="DB1" s="333"/>
      <c r="DC1" s="333"/>
      <c r="DD1" s="333"/>
      <c r="DE1" s="333"/>
      <c r="DF1" s="333"/>
      <c r="DG1" s="333"/>
      <c r="DH1" s="333"/>
      <c r="DI1" s="333"/>
      <c r="DJ1" s="333"/>
      <c r="DK1" s="333"/>
      <c r="DL1" s="333"/>
      <c r="DM1" s="333"/>
      <c r="DN1" s="333"/>
      <c r="DO1" s="333"/>
      <c r="DP1" s="333"/>
      <c r="DQ1" s="334"/>
      <c r="DR1" s="334"/>
      <c r="DS1" s="334"/>
      <c r="DT1" s="334"/>
      <c r="DU1" s="334"/>
      <c r="DV1" s="334"/>
      <c r="DW1" s="334"/>
      <c r="DX1" s="334"/>
      <c r="DY1" s="334"/>
      <c r="DZ1" s="334"/>
      <c r="EA1" s="335"/>
    </row>
    <row r="2" spans="1:131" ht="26.25" customHeight="1" thickBot="1" x14ac:dyDescent="0.2">
      <c r="A2" s="721" t="s">
        <v>309</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333"/>
      <c r="BK2" s="333"/>
      <c r="BL2" s="333"/>
      <c r="BM2" s="333"/>
      <c r="BN2" s="333"/>
      <c r="BO2" s="333"/>
      <c r="BP2" s="333"/>
      <c r="BQ2" s="333"/>
      <c r="BR2" s="333"/>
      <c r="BS2" s="333"/>
      <c r="BT2" s="333"/>
      <c r="BU2" s="333"/>
      <c r="BV2" s="333"/>
      <c r="BW2" s="333"/>
      <c r="BX2" s="333"/>
      <c r="BY2" s="333"/>
      <c r="BZ2" s="333"/>
      <c r="CA2" s="333"/>
      <c r="CB2" s="333"/>
      <c r="CC2" s="333"/>
      <c r="CD2" s="333"/>
      <c r="CE2" s="333"/>
      <c r="CF2" s="333"/>
      <c r="CG2" s="333"/>
      <c r="CH2" s="333"/>
      <c r="CI2" s="333"/>
      <c r="CJ2" s="333"/>
      <c r="CK2" s="333"/>
      <c r="CL2" s="333"/>
      <c r="CM2" s="333"/>
      <c r="CN2" s="333"/>
      <c r="CO2" s="333"/>
      <c r="CP2" s="333"/>
      <c r="CQ2" s="333"/>
      <c r="CR2" s="333"/>
      <c r="CS2" s="333"/>
      <c r="CT2" s="333"/>
      <c r="CU2" s="333"/>
      <c r="CV2" s="333"/>
      <c r="CW2" s="333"/>
      <c r="CX2" s="333"/>
      <c r="CY2" s="333"/>
      <c r="CZ2" s="333"/>
      <c r="DA2" s="333"/>
      <c r="DB2" s="333"/>
      <c r="DC2" s="333"/>
      <c r="DD2" s="333"/>
      <c r="DE2" s="333"/>
      <c r="DF2" s="333"/>
      <c r="DG2" s="333"/>
      <c r="DH2" s="333"/>
      <c r="DI2" s="333"/>
      <c r="DJ2" s="722" t="s">
        <v>310</v>
      </c>
      <c r="DK2" s="723"/>
      <c r="DL2" s="723"/>
      <c r="DM2" s="723"/>
      <c r="DN2" s="723"/>
      <c r="DO2" s="724"/>
      <c r="DP2" s="333"/>
      <c r="DQ2" s="722" t="s">
        <v>311</v>
      </c>
      <c r="DR2" s="723"/>
      <c r="DS2" s="723"/>
      <c r="DT2" s="723"/>
      <c r="DU2" s="723"/>
      <c r="DV2" s="723"/>
      <c r="DW2" s="723"/>
      <c r="DX2" s="723"/>
      <c r="DY2" s="723"/>
      <c r="DZ2" s="724"/>
      <c r="EA2" s="335"/>
    </row>
    <row r="3" spans="1:131" ht="11.25" customHeight="1" x14ac:dyDescent="0.15">
      <c r="A3" s="333"/>
      <c r="B3" s="333"/>
      <c r="C3" s="333"/>
      <c r="D3" s="333"/>
      <c r="E3" s="333"/>
      <c r="F3" s="333"/>
      <c r="G3" s="333"/>
      <c r="H3" s="333"/>
      <c r="I3" s="333"/>
      <c r="J3" s="333"/>
      <c r="K3" s="333"/>
      <c r="L3" s="333"/>
      <c r="M3" s="333"/>
      <c r="N3" s="333"/>
      <c r="O3" s="333"/>
      <c r="P3" s="333"/>
      <c r="Q3" s="333"/>
      <c r="R3" s="333"/>
      <c r="S3" s="333"/>
      <c r="T3" s="333"/>
      <c r="U3" s="333"/>
      <c r="V3" s="333"/>
      <c r="W3" s="333"/>
      <c r="X3" s="333"/>
      <c r="Y3" s="333"/>
      <c r="Z3" s="333"/>
      <c r="AA3" s="333"/>
      <c r="AB3" s="333"/>
      <c r="AC3" s="333"/>
      <c r="AD3" s="333"/>
      <c r="AE3" s="333"/>
      <c r="AF3" s="333"/>
      <c r="AG3" s="333"/>
      <c r="AH3" s="333"/>
      <c r="AI3" s="333"/>
      <c r="AJ3" s="333"/>
      <c r="AK3" s="333"/>
      <c r="AL3" s="333"/>
      <c r="AM3" s="333"/>
      <c r="AN3" s="333"/>
      <c r="AO3" s="333"/>
      <c r="AP3" s="333"/>
      <c r="AQ3" s="333"/>
      <c r="AR3" s="333"/>
      <c r="AS3" s="333"/>
      <c r="AT3" s="333"/>
      <c r="AU3" s="333"/>
      <c r="AV3" s="333"/>
      <c r="AW3" s="333"/>
      <c r="AX3" s="333"/>
      <c r="AY3" s="333"/>
      <c r="AZ3" s="333"/>
      <c r="BA3" s="333"/>
      <c r="BB3" s="333"/>
      <c r="BC3" s="333"/>
      <c r="BD3" s="333"/>
      <c r="BE3" s="333"/>
      <c r="BF3" s="333"/>
      <c r="BG3" s="333"/>
      <c r="BH3" s="333"/>
      <c r="BI3" s="333"/>
      <c r="BJ3" s="333"/>
      <c r="BK3" s="333"/>
      <c r="BL3" s="333"/>
      <c r="BM3" s="333"/>
      <c r="BN3" s="333"/>
      <c r="BO3" s="333"/>
      <c r="BP3" s="333"/>
      <c r="BQ3" s="333"/>
      <c r="BR3" s="333"/>
      <c r="BS3" s="333"/>
      <c r="BT3" s="333"/>
      <c r="BU3" s="333"/>
      <c r="BV3" s="333"/>
      <c r="BW3" s="333"/>
      <c r="BX3" s="333"/>
      <c r="BY3" s="333"/>
      <c r="BZ3" s="333"/>
      <c r="CA3" s="333"/>
      <c r="CB3" s="333"/>
      <c r="CC3" s="333"/>
      <c r="CD3" s="333"/>
      <c r="CE3" s="333"/>
      <c r="CF3" s="333"/>
      <c r="CG3" s="333"/>
      <c r="CH3" s="333"/>
      <c r="CI3" s="333"/>
      <c r="CJ3" s="333"/>
      <c r="CK3" s="333"/>
      <c r="CL3" s="333"/>
      <c r="CM3" s="333"/>
      <c r="CN3" s="333"/>
      <c r="CO3" s="333"/>
      <c r="CP3" s="333"/>
      <c r="CQ3" s="333"/>
      <c r="CR3" s="333"/>
      <c r="CS3" s="333"/>
      <c r="CT3" s="333"/>
      <c r="CU3" s="333"/>
      <c r="CV3" s="333"/>
      <c r="CW3" s="333"/>
      <c r="CX3" s="333"/>
      <c r="CY3" s="333"/>
      <c r="CZ3" s="333"/>
      <c r="DA3" s="333"/>
      <c r="DB3" s="333"/>
      <c r="DC3" s="333"/>
      <c r="DD3" s="333"/>
      <c r="DE3" s="333"/>
      <c r="DF3" s="333"/>
      <c r="DG3" s="333"/>
      <c r="DH3" s="333"/>
      <c r="DI3" s="333"/>
      <c r="DJ3" s="333"/>
      <c r="DK3" s="333"/>
      <c r="DL3" s="333"/>
      <c r="DM3" s="333"/>
      <c r="DN3" s="333"/>
      <c r="DO3" s="333"/>
      <c r="DP3" s="333"/>
      <c r="DQ3" s="333"/>
      <c r="DR3" s="333"/>
      <c r="DS3" s="333"/>
      <c r="DT3" s="333"/>
      <c r="DU3" s="333"/>
      <c r="DV3" s="333"/>
      <c r="DW3" s="333"/>
      <c r="DX3" s="333"/>
      <c r="DY3" s="333"/>
      <c r="DZ3" s="333"/>
      <c r="EA3" s="335"/>
    </row>
    <row r="4" spans="1:131" s="340" customFormat="1" ht="26.25" customHeight="1" thickBot="1" x14ac:dyDescent="0.2">
      <c r="A4" s="725" t="s">
        <v>312</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337"/>
      <c r="BA4" s="337"/>
      <c r="BB4" s="337"/>
      <c r="BC4" s="337"/>
      <c r="BD4" s="337"/>
      <c r="BE4" s="338"/>
      <c r="BF4" s="338"/>
      <c r="BG4" s="338"/>
      <c r="BH4" s="338"/>
      <c r="BI4" s="338"/>
      <c r="BJ4" s="338"/>
      <c r="BK4" s="338"/>
      <c r="BL4" s="338"/>
      <c r="BM4" s="338"/>
      <c r="BN4" s="338"/>
      <c r="BO4" s="338"/>
      <c r="BP4" s="338"/>
      <c r="BQ4" s="726" t="s">
        <v>313</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339"/>
    </row>
    <row r="5" spans="1:131" s="340" customFormat="1" ht="26.25" customHeight="1" x14ac:dyDescent="0.15">
      <c r="A5" s="727" t="s">
        <v>314</v>
      </c>
      <c r="B5" s="728"/>
      <c r="C5" s="728"/>
      <c r="D5" s="728"/>
      <c r="E5" s="728"/>
      <c r="F5" s="728"/>
      <c r="G5" s="728"/>
      <c r="H5" s="728"/>
      <c r="I5" s="728"/>
      <c r="J5" s="728"/>
      <c r="K5" s="728"/>
      <c r="L5" s="728"/>
      <c r="M5" s="728"/>
      <c r="N5" s="728"/>
      <c r="O5" s="728"/>
      <c r="P5" s="729"/>
      <c r="Q5" s="733" t="s">
        <v>315</v>
      </c>
      <c r="R5" s="734"/>
      <c r="S5" s="734"/>
      <c r="T5" s="734"/>
      <c r="U5" s="735"/>
      <c r="V5" s="733" t="s">
        <v>475</v>
      </c>
      <c r="W5" s="734"/>
      <c r="X5" s="734"/>
      <c r="Y5" s="734"/>
      <c r="Z5" s="735"/>
      <c r="AA5" s="733" t="s">
        <v>476</v>
      </c>
      <c r="AB5" s="734"/>
      <c r="AC5" s="734"/>
      <c r="AD5" s="734"/>
      <c r="AE5" s="734"/>
      <c r="AF5" s="739" t="s">
        <v>477</v>
      </c>
      <c r="AG5" s="734"/>
      <c r="AH5" s="734"/>
      <c r="AI5" s="734"/>
      <c r="AJ5" s="740"/>
      <c r="AK5" s="734" t="s">
        <v>316</v>
      </c>
      <c r="AL5" s="734"/>
      <c r="AM5" s="734"/>
      <c r="AN5" s="734"/>
      <c r="AO5" s="735"/>
      <c r="AP5" s="733" t="s">
        <v>478</v>
      </c>
      <c r="AQ5" s="734"/>
      <c r="AR5" s="734"/>
      <c r="AS5" s="734"/>
      <c r="AT5" s="735"/>
      <c r="AU5" s="733" t="s">
        <v>317</v>
      </c>
      <c r="AV5" s="734"/>
      <c r="AW5" s="734"/>
      <c r="AX5" s="734"/>
      <c r="AY5" s="740"/>
      <c r="AZ5" s="337"/>
      <c r="BA5" s="337"/>
      <c r="BB5" s="337"/>
      <c r="BC5" s="337"/>
      <c r="BD5" s="337"/>
      <c r="BE5" s="338"/>
      <c r="BF5" s="338"/>
      <c r="BG5" s="338"/>
      <c r="BH5" s="338"/>
      <c r="BI5" s="338"/>
      <c r="BJ5" s="338"/>
      <c r="BK5" s="338"/>
      <c r="BL5" s="338"/>
      <c r="BM5" s="338"/>
      <c r="BN5" s="338"/>
      <c r="BO5" s="338"/>
      <c r="BP5" s="338"/>
      <c r="BQ5" s="727" t="s">
        <v>318</v>
      </c>
      <c r="BR5" s="728"/>
      <c r="BS5" s="728"/>
      <c r="BT5" s="728"/>
      <c r="BU5" s="728"/>
      <c r="BV5" s="728"/>
      <c r="BW5" s="728"/>
      <c r="BX5" s="728"/>
      <c r="BY5" s="728"/>
      <c r="BZ5" s="728"/>
      <c r="CA5" s="728"/>
      <c r="CB5" s="728"/>
      <c r="CC5" s="728"/>
      <c r="CD5" s="728"/>
      <c r="CE5" s="728"/>
      <c r="CF5" s="728"/>
      <c r="CG5" s="729"/>
      <c r="CH5" s="733" t="s">
        <v>479</v>
      </c>
      <c r="CI5" s="734"/>
      <c r="CJ5" s="734"/>
      <c r="CK5" s="734"/>
      <c r="CL5" s="735"/>
      <c r="CM5" s="733" t="s">
        <v>480</v>
      </c>
      <c r="CN5" s="734"/>
      <c r="CO5" s="734"/>
      <c r="CP5" s="734"/>
      <c r="CQ5" s="735"/>
      <c r="CR5" s="733" t="s">
        <v>481</v>
      </c>
      <c r="CS5" s="734"/>
      <c r="CT5" s="734"/>
      <c r="CU5" s="734"/>
      <c r="CV5" s="735"/>
      <c r="CW5" s="733" t="s">
        <v>482</v>
      </c>
      <c r="CX5" s="734"/>
      <c r="CY5" s="734"/>
      <c r="CZ5" s="734"/>
      <c r="DA5" s="735"/>
      <c r="DB5" s="733" t="s">
        <v>483</v>
      </c>
      <c r="DC5" s="734"/>
      <c r="DD5" s="734"/>
      <c r="DE5" s="734"/>
      <c r="DF5" s="735"/>
      <c r="DG5" s="756" t="s">
        <v>319</v>
      </c>
      <c r="DH5" s="757"/>
      <c r="DI5" s="757"/>
      <c r="DJ5" s="757"/>
      <c r="DK5" s="758"/>
      <c r="DL5" s="756" t="s">
        <v>484</v>
      </c>
      <c r="DM5" s="757"/>
      <c r="DN5" s="757"/>
      <c r="DO5" s="757"/>
      <c r="DP5" s="758"/>
      <c r="DQ5" s="733" t="s">
        <v>485</v>
      </c>
      <c r="DR5" s="734"/>
      <c r="DS5" s="734"/>
      <c r="DT5" s="734"/>
      <c r="DU5" s="735"/>
      <c r="DV5" s="733" t="s">
        <v>317</v>
      </c>
      <c r="DW5" s="734"/>
      <c r="DX5" s="734"/>
      <c r="DY5" s="734"/>
      <c r="DZ5" s="740"/>
      <c r="EA5" s="339"/>
    </row>
    <row r="6" spans="1:131" s="340"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337"/>
      <c r="BA6" s="337"/>
      <c r="BB6" s="337"/>
      <c r="BC6" s="337"/>
      <c r="BD6" s="337"/>
      <c r="BE6" s="338"/>
      <c r="BF6" s="338"/>
      <c r="BG6" s="338"/>
      <c r="BH6" s="338"/>
      <c r="BI6" s="338"/>
      <c r="BJ6" s="338"/>
      <c r="BK6" s="338"/>
      <c r="BL6" s="338"/>
      <c r="BM6" s="338"/>
      <c r="BN6" s="338"/>
      <c r="BO6" s="338"/>
      <c r="BP6" s="338"/>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59"/>
      <c r="DH6" s="760"/>
      <c r="DI6" s="760"/>
      <c r="DJ6" s="760"/>
      <c r="DK6" s="761"/>
      <c r="DL6" s="759"/>
      <c r="DM6" s="760"/>
      <c r="DN6" s="760"/>
      <c r="DO6" s="760"/>
      <c r="DP6" s="761"/>
      <c r="DQ6" s="736"/>
      <c r="DR6" s="737"/>
      <c r="DS6" s="737"/>
      <c r="DT6" s="737"/>
      <c r="DU6" s="738"/>
      <c r="DV6" s="736"/>
      <c r="DW6" s="737"/>
      <c r="DX6" s="737"/>
      <c r="DY6" s="737"/>
      <c r="DZ6" s="742"/>
      <c r="EA6" s="339"/>
    </row>
    <row r="7" spans="1:131" s="340" customFormat="1" ht="26.25" customHeight="1" thickTop="1" x14ac:dyDescent="0.15">
      <c r="A7" s="341">
        <v>1</v>
      </c>
      <c r="B7" s="749" t="s">
        <v>486</v>
      </c>
      <c r="C7" s="750"/>
      <c r="D7" s="750"/>
      <c r="E7" s="750"/>
      <c r="F7" s="750"/>
      <c r="G7" s="750"/>
      <c r="H7" s="750"/>
      <c r="I7" s="750"/>
      <c r="J7" s="750"/>
      <c r="K7" s="750"/>
      <c r="L7" s="750"/>
      <c r="M7" s="750"/>
      <c r="N7" s="750"/>
      <c r="O7" s="750"/>
      <c r="P7" s="751"/>
      <c r="Q7" s="762">
        <v>5225</v>
      </c>
      <c r="R7" s="763"/>
      <c r="S7" s="763"/>
      <c r="T7" s="763"/>
      <c r="U7" s="763"/>
      <c r="V7" s="763">
        <v>5084</v>
      </c>
      <c r="W7" s="763"/>
      <c r="X7" s="763"/>
      <c r="Y7" s="763"/>
      <c r="Z7" s="763"/>
      <c r="AA7" s="763">
        <v>141</v>
      </c>
      <c r="AB7" s="763"/>
      <c r="AC7" s="763"/>
      <c r="AD7" s="763"/>
      <c r="AE7" s="764"/>
      <c r="AF7" s="752">
        <v>102</v>
      </c>
      <c r="AG7" s="753"/>
      <c r="AH7" s="753"/>
      <c r="AI7" s="753"/>
      <c r="AJ7" s="754"/>
      <c r="AK7" s="1105">
        <v>181</v>
      </c>
      <c r="AL7" s="1106"/>
      <c r="AM7" s="1106"/>
      <c r="AN7" s="1106"/>
      <c r="AO7" s="1106"/>
      <c r="AP7" s="1106">
        <v>5539</v>
      </c>
      <c r="AQ7" s="1106"/>
      <c r="AR7" s="1106"/>
      <c r="AS7" s="1106"/>
      <c r="AT7" s="1106"/>
      <c r="AU7" s="1107"/>
      <c r="AV7" s="1107"/>
      <c r="AW7" s="1107"/>
      <c r="AX7" s="1107"/>
      <c r="AY7" s="1108"/>
      <c r="AZ7" s="337"/>
      <c r="BA7" s="337"/>
      <c r="BB7" s="337"/>
      <c r="BC7" s="337"/>
      <c r="BD7" s="337"/>
      <c r="BE7" s="338"/>
      <c r="BF7" s="338"/>
      <c r="BG7" s="338"/>
      <c r="BH7" s="338"/>
      <c r="BI7" s="338"/>
      <c r="BJ7" s="338"/>
      <c r="BK7" s="338"/>
      <c r="BL7" s="338"/>
      <c r="BM7" s="338"/>
      <c r="BN7" s="338"/>
      <c r="BO7" s="338"/>
      <c r="BP7" s="338"/>
      <c r="BQ7" s="341">
        <v>1</v>
      </c>
      <c r="BR7" s="342"/>
      <c r="BS7" s="746"/>
      <c r="BT7" s="747"/>
      <c r="BU7" s="747"/>
      <c r="BV7" s="747"/>
      <c r="BW7" s="747"/>
      <c r="BX7" s="747"/>
      <c r="BY7" s="747"/>
      <c r="BZ7" s="747"/>
      <c r="CA7" s="747"/>
      <c r="CB7" s="747"/>
      <c r="CC7" s="747"/>
      <c r="CD7" s="747"/>
      <c r="CE7" s="747"/>
      <c r="CF7" s="747"/>
      <c r="CG7" s="755"/>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339"/>
    </row>
    <row r="8" spans="1:131" s="340" customFormat="1" ht="26.25" customHeight="1" x14ac:dyDescent="0.15">
      <c r="A8" s="343">
        <v>2</v>
      </c>
      <c r="B8" s="771" t="s">
        <v>487</v>
      </c>
      <c r="C8" s="772"/>
      <c r="D8" s="772"/>
      <c r="E8" s="772"/>
      <c r="F8" s="772"/>
      <c r="G8" s="772"/>
      <c r="H8" s="772"/>
      <c r="I8" s="772"/>
      <c r="J8" s="772"/>
      <c r="K8" s="772"/>
      <c r="L8" s="772"/>
      <c r="M8" s="772"/>
      <c r="N8" s="772"/>
      <c r="O8" s="772"/>
      <c r="P8" s="773"/>
      <c r="Q8" s="778">
        <v>0</v>
      </c>
      <c r="R8" s="779"/>
      <c r="S8" s="779"/>
      <c r="T8" s="779"/>
      <c r="U8" s="779"/>
      <c r="V8" s="779">
        <v>0</v>
      </c>
      <c r="W8" s="779"/>
      <c r="X8" s="779"/>
      <c r="Y8" s="779"/>
      <c r="Z8" s="779"/>
      <c r="AA8" s="779">
        <v>0</v>
      </c>
      <c r="AB8" s="779"/>
      <c r="AC8" s="779"/>
      <c r="AD8" s="779"/>
      <c r="AE8" s="780"/>
      <c r="AF8" s="774" t="s">
        <v>488</v>
      </c>
      <c r="AG8" s="775"/>
      <c r="AH8" s="775"/>
      <c r="AI8" s="775"/>
      <c r="AJ8" s="776"/>
      <c r="AK8" s="781"/>
      <c r="AL8" s="782"/>
      <c r="AM8" s="782"/>
      <c r="AN8" s="782"/>
      <c r="AO8" s="782"/>
      <c r="AP8" s="782"/>
      <c r="AQ8" s="782"/>
      <c r="AR8" s="782"/>
      <c r="AS8" s="782"/>
      <c r="AT8" s="782"/>
      <c r="AU8" s="783"/>
      <c r="AV8" s="783"/>
      <c r="AW8" s="783"/>
      <c r="AX8" s="783"/>
      <c r="AY8" s="784"/>
      <c r="AZ8" s="337"/>
      <c r="BA8" s="337"/>
      <c r="BB8" s="337"/>
      <c r="BC8" s="337"/>
      <c r="BD8" s="337"/>
      <c r="BE8" s="338"/>
      <c r="BF8" s="338"/>
      <c r="BG8" s="338"/>
      <c r="BH8" s="338"/>
      <c r="BI8" s="338"/>
      <c r="BJ8" s="338"/>
      <c r="BK8" s="338"/>
      <c r="BL8" s="338"/>
      <c r="BM8" s="338"/>
      <c r="BN8" s="338"/>
      <c r="BO8" s="338"/>
      <c r="BP8" s="338"/>
      <c r="BQ8" s="343">
        <v>2</v>
      </c>
      <c r="BR8" s="344"/>
      <c r="BS8" s="768"/>
      <c r="BT8" s="769"/>
      <c r="BU8" s="769"/>
      <c r="BV8" s="769"/>
      <c r="BW8" s="769"/>
      <c r="BX8" s="769"/>
      <c r="BY8" s="769"/>
      <c r="BZ8" s="769"/>
      <c r="CA8" s="769"/>
      <c r="CB8" s="769"/>
      <c r="CC8" s="769"/>
      <c r="CD8" s="769"/>
      <c r="CE8" s="769"/>
      <c r="CF8" s="769"/>
      <c r="CG8" s="777"/>
      <c r="CH8" s="765"/>
      <c r="CI8" s="766"/>
      <c r="CJ8" s="766"/>
      <c r="CK8" s="766"/>
      <c r="CL8" s="767"/>
      <c r="CM8" s="765"/>
      <c r="CN8" s="766"/>
      <c r="CO8" s="766"/>
      <c r="CP8" s="766"/>
      <c r="CQ8" s="767"/>
      <c r="CR8" s="765"/>
      <c r="CS8" s="766"/>
      <c r="CT8" s="766"/>
      <c r="CU8" s="766"/>
      <c r="CV8" s="767"/>
      <c r="CW8" s="765"/>
      <c r="CX8" s="766"/>
      <c r="CY8" s="766"/>
      <c r="CZ8" s="766"/>
      <c r="DA8" s="767"/>
      <c r="DB8" s="765"/>
      <c r="DC8" s="766"/>
      <c r="DD8" s="766"/>
      <c r="DE8" s="766"/>
      <c r="DF8" s="767"/>
      <c r="DG8" s="765"/>
      <c r="DH8" s="766"/>
      <c r="DI8" s="766"/>
      <c r="DJ8" s="766"/>
      <c r="DK8" s="767"/>
      <c r="DL8" s="765"/>
      <c r="DM8" s="766"/>
      <c r="DN8" s="766"/>
      <c r="DO8" s="766"/>
      <c r="DP8" s="767"/>
      <c r="DQ8" s="765"/>
      <c r="DR8" s="766"/>
      <c r="DS8" s="766"/>
      <c r="DT8" s="766"/>
      <c r="DU8" s="767"/>
      <c r="DV8" s="768"/>
      <c r="DW8" s="769"/>
      <c r="DX8" s="769"/>
      <c r="DY8" s="769"/>
      <c r="DZ8" s="770"/>
      <c r="EA8" s="339"/>
    </row>
    <row r="9" spans="1:131" s="340" customFormat="1" ht="26.25" customHeight="1" x14ac:dyDescent="0.15">
      <c r="A9" s="343">
        <v>3</v>
      </c>
      <c r="B9" s="771" t="s">
        <v>489</v>
      </c>
      <c r="C9" s="772"/>
      <c r="D9" s="772"/>
      <c r="E9" s="772"/>
      <c r="F9" s="772"/>
      <c r="G9" s="772"/>
      <c r="H9" s="772"/>
      <c r="I9" s="772"/>
      <c r="J9" s="772"/>
      <c r="K9" s="772"/>
      <c r="L9" s="772"/>
      <c r="M9" s="772"/>
      <c r="N9" s="772"/>
      <c r="O9" s="772"/>
      <c r="P9" s="773"/>
      <c r="Q9" s="778">
        <v>32</v>
      </c>
      <c r="R9" s="779"/>
      <c r="S9" s="779"/>
      <c r="T9" s="779"/>
      <c r="U9" s="779"/>
      <c r="V9" s="779">
        <v>32</v>
      </c>
      <c r="W9" s="779"/>
      <c r="X9" s="779"/>
      <c r="Y9" s="779"/>
      <c r="Z9" s="779"/>
      <c r="AA9" s="779">
        <v>0</v>
      </c>
      <c r="AB9" s="779"/>
      <c r="AC9" s="779"/>
      <c r="AD9" s="779"/>
      <c r="AE9" s="780"/>
      <c r="AF9" s="774" t="s">
        <v>490</v>
      </c>
      <c r="AG9" s="775"/>
      <c r="AH9" s="775"/>
      <c r="AI9" s="775"/>
      <c r="AJ9" s="776"/>
      <c r="AK9" s="781">
        <v>27</v>
      </c>
      <c r="AL9" s="782"/>
      <c r="AM9" s="782"/>
      <c r="AN9" s="782"/>
      <c r="AO9" s="782"/>
      <c r="AP9" s="782"/>
      <c r="AQ9" s="782"/>
      <c r="AR9" s="782"/>
      <c r="AS9" s="782"/>
      <c r="AT9" s="782"/>
      <c r="AU9" s="783"/>
      <c r="AV9" s="783"/>
      <c r="AW9" s="783"/>
      <c r="AX9" s="783"/>
      <c r="AY9" s="784"/>
      <c r="AZ9" s="337"/>
      <c r="BA9" s="337"/>
      <c r="BB9" s="337"/>
      <c r="BC9" s="337"/>
      <c r="BD9" s="337"/>
      <c r="BE9" s="338"/>
      <c r="BF9" s="338"/>
      <c r="BG9" s="338"/>
      <c r="BH9" s="338"/>
      <c r="BI9" s="338"/>
      <c r="BJ9" s="338"/>
      <c r="BK9" s="338"/>
      <c r="BL9" s="338"/>
      <c r="BM9" s="338"/>
      <c r="BN9" s="338"/>
      <c r="BO9" s="338"/>
      <c r="BP9" s="338"/>
      <c r="BQ9" s="343">
        <v>3</v>
      </c>
      <c r="BR9" s="344"/>
      <c r="BS9" s="768"/>
      <c r="BT9" s="769"/>
      <c r="BU9" s="769"/>
      <c r="BV9" s="769"/>
      <c r="BW9" s="769"/>
      <c r="BX9" s="769"/>
      <c r="BY9" s="769"/>
      <c r="BZ9" s="769"/>
      <c r="CA9" s="769"/>
      <c r="CB9" s="769"/>
      <c r="CC9" s="769"/>
      <c r="CD9" s="769"/>
      <c r="CE9" s="769"/>
      <c r="CF9" s="769"/>
      <c r="CG9" s="777"/>
      <c r="CH9" s="765"/>
      <c r="CI9" s="766"/>
      <c r="CJ9" s="766"/>
      <c r="CK9" s="766"/>
      <c r="CL9" s="767"/>
      <c r="CM9" s="765"/>
      <c r="CN9" s="766"/>
      <c r="CO9" s="766"/>
      <c r="CP9" s="766"/>
      <c r="CQ9" s="767"/>
      <c r="CR9" s="765"/>
      <c r="CS9" s="766"/>
      <c r="CT9" s="766"/>
      <c r="CU9" s="766"/>
      <c r="CV9" s="767"/>
      <c r="CW9" s="765"/>
      <c r="CX9" s="766"/>
      <c r="CY9" s="766"/>
      <c r="CZ9" s="766"/>
      <c r="DA9" s="767"/>
      <c r="DB9" s="765"/>
      <c r="DC9" s="766"/>
      <c r="DD9" s="766"/>
      <c r="DE9" s="766"/>
      <c r="DF9" s="767"/>
      <c r="DG9" s="765"/>
      <c r="DH9" s="766"/>
      <c r="DI9" s="766"/>
      <c r="DJ9" s="766"/>
      <c r="DK9" s="767"/>
      <c r="DL9" s="765"/>
      <c r="DM9" s="766"/>
      <c r="DN9" s="766"/>
      <c r="DO9" s="766"/>
      <c r="DP9" s="767"/>
      <c r="DQ9" s="765"/>
      <c r="DR9" s="766"/>
      <c r="DS9" s="766"/>
      <c r="DT9" s="766"/>
      <c r="DU9" s="767"/>
      <c r="DV9" s="768"/>
      <c r="DW9" s="769"/>
      <c r="DX9" s="769"/>
      <c r="DY9" s="769"/>
      <c r="DZ9" s="770"/>
      <c r="EA9" s="339"/>
    </row>
    <row r="10" spans="1:131" s="340" customFormat="1" ht="26.25" customHeight="1" x14ac:dyDescent="0.15">
      <c r="A10" s="343">
        <v>4</v>
      </c>
      <c r="B10" s="771" t="s">
        <v>491</v>
      </c>
      <c r="C10" s="772"/>
      <c r="D10" s="772"/>
      <c r="E10" s="772"/>
      <c r="F10" s="772"/>
      <c r="G10" s="772"/>
      <c r="H10" s="772"/>
      <c r="I10" s="772"/>
      <c r="J10" s="772"/>
      <c r="K10" s="772"/>
      <c r="L10" s="772"/>
      <c r="M10" s="772"/>
      <c r="N10" s="772"/>
      <c r="O10" s="772"/>
      <c r="P10" s="773"/>
      <c r="Q10" s="778">
        <v>0</v>
      </c>
      <c r="R10" s="779"/>
      <c r="S10" s="779"/>
      <c r="T10" s="779"/>
      <c r="U10" s="779"/>
      <c r="V10" s="779">
        <v>0</v>
      </c>
      <c r="W10" s="779"/>
      <c r="X10" s="779"/>
      <c r="Y10" s="779"/>
      <c r="Z10" s="779"/>
      <c r="AA10" s="779">
        <v>0</v>
      </c>
      <c r="AB10" s="779"/>
      <c r="AC10" s="779"/>
      <c r="AD10" s="779"/>
      <c r="AE10" s="780"/>
      <c r="AF10" s="774" t="s">
        <v>492</v>
      </c>
      <c r="AG10" s="775"/>
      <c r="AH10" s="775"/>
      <c r="AI10" s="775"/>
      <c r="AJ10" s="776"/>
      <c r="AK10" s="781"/>
      <c r="AL10" s="782"/>
      <c r="AM10" s="782"/>
      <c r="AN10" s="782"/>
      <c r="AO10" s="782"/>
      <c r="AP10" s="782"/>
      <c r="AQ10" s="782"/>
      <c r="AR10" s="782"/>
      <c r="AS10" s="782"/>
      <c r="AT10" s="782"/>
      <c r="AU10" s="783"/>
      <c r="AV10" s="783"/>
      <c r="AW10" s="783"/>
      <c r="AX10" s="783"/>
      <c r="AY10" s="784"/>
      <c r="AZ10" s="337"/>
      <c r="BA10" s="337"/>
      <c r="BB10" s="337"/>
      <c r="BC10" s="337"/>
      <c r="BD10" s="337"/>
      <c r="BE10" s="338"/>
      <c r="BF10" s="338"/>
      <c r="BG10" s="338"/>
      <c r="BH10" s="338"/>
      <c r="BI10" s="338"/>
      <c r="BJ10" s="338"/>
      <c r="BK10" s="338"/>
      <c r="BL10" s="338"/>
      <c r="BM10" s="338"/>
      <c r="BN10" s="338"/>
      <c r="BO10" s="338"/>
      <c r="BP10" s="338"/>
      <c r="BQ10" s="343">
        <v>4</v>
      </c>
      <c r="BR10" s="344"/>
      <c r="BS10" s="768"/>
      <c r="BT10" s="769"/>
      <c r="BU10" s="769"/>
      <c r="BV10" s="769"/>
      <c r="BW10" s="769"/>
      <c r="BX10" s="769"/>
      <c r="BY10" s="769"/>
      <c r="BZ10" s="769"/>
      <c r="CA10" s="769"/>
      <c r="CB10" s="769"/>
      <c r="CC10" s="769"/>
      <c r="CD10" s="769"/>
      <c r="CE10" s="769"/>
      <c r="CF10" s="769"/>
      <c r="CG10" s="777"/>
      <c r="CH10" s="765"/>
      <c r="CI10" s="766"/>
      <c r="CJ10" s="766"/>
      <c r="CK10" s="766"/>
      <c r="CL10" s="767"/>
      <c r="CM10" s="765"/>
      <c r="CN10" s="766"/>
      <c r="CO10" s="766"/>
      <c r="CP10" s="766"/>
      <c r="CQ10" s="767"/>
      <c r="CR10" s="765"/>
      <c r="CS10" s="766"/>
      <c r="CT10" s="766"/>
      <c r="CU10" s="766"/>
      <c r="CV10" s="767"/>
      <c r="CW10" s="765"/>
      <c r="CX10" s="766"/>
      <c r="CY10" s="766"/>
      <c r="CZ10" s="766"/>
      <c r="DA10" s="767"/>
      <c r="DB10" s="765"/>
      <c r="DC10" s="766"/>
      <c r="DD10" s="766"/>
      <c r="DE10" s="766"/>
      <c r="DF10" s="767"/>
      <c r="DG10" s="765"/>
      <c r="DH10" s="766"/>
      <c r="DI10" s="766"/>
      <c r="DJ10" s="766"/>
      <c r="DK10" s="767"/>
      <c r="DL10" s="765"/>
      <c r="DM10" s="766"/>
      <c r="DN10" s="766"/>
      <c r="DO10" s="766"/>
      <c r="DP10" s="767"/>
      <c r="DQ10" s="765"/>
      <c r="DR10" s="766"/>
      <c r="DS10" s="766"/>
      <c r="DT10" s="766"/>
      <c r="DU10" s="767"/>
      <c r="DV10" s="768"/>
      <c r="DW10" s="769"/>
      <c r="DX10" s="769"/>
      <c r="DY10" s="769"/>
      <c r="DZ10" s="770"/>
      <c r="EA10" s="339"/>
    </row>
    <row r="11" spans="1:131" s="340" customFormat="1" ht="26.25" customHeight="1" x14ac:dyDescent="0.15">
      <c r="A11" s="343">
        <v>5</v>
      </c>
      <c r="B11" s="771"/>
      <c r="C11" s="772"/>
      <c r="D11" s="772"/>
      <c r="E11" s="772"/>
      <c r="F11" s="772"/>
      <c r="G11" s="772"/>
      <c r="H11" s="772"/>
      <c r="I11" s="772"/>
      <c r="J11" s="772"/>
      <c r="K11" s="772"/>
      <c r="L11" s="772"/>
      <c r="M11" s="772"/>
      <c r="N11" s="772"/>
      <c r="O11" s="772"/>
      <c r="P11" s="773"/>
      <c r="Q11" s="778"/>
      <c r="R11" s="779"/>
      <c r="S11" s="779"/>
      <c r="T11" s="779"/>
      <c r="U11" s="779"/>
      <c r="V11" s="779"/>
      <c r="W11" s="779"/>
      <c r="X11" s="779"/>
      <c r="Y11" s="779"/>
      <c r="Z11" s="779"/>
      <c r="AA11" s="779"/>
      <c r="AB11" s="779"/>
      <c r="AC11" s="779"/>
      <c r="AD11" s="779"/>
      <c r="AE11" s="780"/>
      <c r="AF11" s="774"/>
      <c r="AG11" s="775"/>
      <c r="AH11" s="775"/>
      <c r="AI11" s="775"/>
      <c r="AJ11" s="776"/>
      <c r="AK11" s="781"/>
      <c r="AL11" s="782"/>
      <c r="AM11" s="782"/>
      <c r="AN11" s="782"/>
      <c r="AO11" s="782"/>
      <c r="AP11" s="782"/>
      <c r="AQ11" s="782"/>
      <c r="AR11" s="782"/>
      <c r="AS11" s="782"/>
      <c r="AT11" s="782"/>
      <c r="AU11" s="783"/>
      <c r="AV11" s="783"/>
      <c r="AW11" s="783"/>
      <c r="AX11" s="783"/>
      <c r="AY11" s="784"/>
      <c r="AZ11" s="337"/>
      <c r="BA11" s="337"/>
      <c r="BB11" s="337"/>
      <c r="BC11" s="337"/>
      <c r="BD11" s="337"/>
      <c r="BE11" s="338"/>
      <c r="BF11" s="338"/>
      <c r="BG11" s="338"/>
      <c r="BH11" s="338"/>
      <c r="BI11" s="338"/>
      <c r="BJ11" s="338"/>
      <c r="BK11" s="338"/>
      <c r="BL11" s="338"/>
      <c r="BM11" s="338"/>
      <c r="BN11" s="338"/>
      <c r="BO11" s="338"/>
      <c r="BP11" s="338"/>
      <c r="BQ11" s="343">
        <v>5</v>
      </c>
      <c r="BR11" s="344"/>
      <c r="BS11" s="768"/>
      <c r="BT11" s="769"/>
      <c r="BU11" s="769"/>
      <c r="BV11" s="769"/>
      <c r="BW11" s="769"/>
      <c r="BX11" s="769"/>
      <c r="BY11" s="769"/>
      <c r="BZ11" s="769"/>
      <c r="CA11" s="769"/>
      <c r="CB11" s="769"/>
      <c r="CC11" s="769"/>
      <c r="CD11" s="769"/>
      <c r="CE11" s="769"/>
      <c r="CF11" s="769"/>
      <c r="CG11" s="777"/>
      <c r="CH11" s="765"/>
      <c r="CI11" s="766"/>
      <c r="CJ11" s="766"/>
      <c r="CK11" s="766"/>
      <c r="CL11" s="767"/>
      <c r="CM11" s="765"/>
      <c r="CN11" s="766"/>
      <c r="CO11" s="766"/>
      <c r="CP11" s="766"/>
      <c r="CQ11" s="767"/>
      <c r="CR11" s="765"/>
      <c r="CS11" s="766"/>
      <c r="CT11" s="766"/>
      <c r="CU11" s="766"/>
      <c r="CV11" s="767"/>
      <c r="CW11" s="765"/>
      <c r="CX11" s="766"/>
      <c r="CY11" s="766"/>
      <c r="CZ11" s="766"/>
      <c r="DA11" s="767"/>
      <c r="DB11" s="765"/>
      <c r="DC11" s="766"/>
      <c r="DD11" s="766"/>
      <c r="DE11" s="766"/>
      <c r="DF11" s="767"/>
      <c r="DG11" s="765"/>
      <c r="DH11" s="766"/>
      <c r="DI11" s="766"/>
      <c r="DJ11" s="766"/>
      <c r="DK11" s="767"/>
      <c r="DL11" s="765"/>
      <c r="DM11" s="766"/>
      <c r="DN11" s="766"/>
      <c r="DO11" s="766"/>
      <c r="DP11" s="767"/>
      <c r="DQ11" s="765"/>
      <c r="DR11" s="766"/>
      <c r="DS11" s="766"/>
      <c r="DT11" s="766"/>
      <c r="DU11" s="767"/>
      <c r="DV11" s="768"/>
      <c r="DW11" s="769"/>
      <c r="DX11" s="769"/>
      <c r="DY11" s="769"/>
      <c r="DZ11" s="770"/>
      <c r="EA11" s="339"/>
    </row>
    <row r="12" spans="1:131" s="340" customFormat="1" ht="26.25" customHeight="1" x14ac:dyDescent="0.15">
      <c r="A12" s="343">
        <v>6</v>
      </c>
      <c r="B12" s="771"/>
      <c r="C12" s="772"/>
      <c r="D12" s="772"/>
      <c r="E12" s="772"/>
      <c r="F12" s="772"/>
      <c r="G12" s="772"/>
      <c r="H12" s="772"/>
      <c r="I12" s="772"/>
      <c r="J12" s="772"/>
      <c r="K12" s="772"/>
      <c r="L12" s="772"/>
      <c r="M12" s="772"/>
      <c r="N12" s="772"/>
      <c r="O12" s="772"/>
      <c r="P12" s="773"/>
      <c r="Q12" s="778"/>
      <c r="R12" s="779"/>
      <c r="S12" s="779"/>
      <c r="T12" s="779"/>
      <c r="U12" s="779"/>
      <c r="V12" s="779"/>
      <c r="W12" s="779"/>
      <c r="X12" s="779"/>
      <c r="Y12" s="779"/>
      <c r="Z12" s="779"/>
      <c r="AA12" s="779"/>
      <c r="AB12" s="779"/>
      <c r="AC12" s="779"/>
      <c r="AD12" s="779"/>
      <c r="AE12" s="780"/>
      <c r="AF12" s="774"/>
      <c r="AG12" s="775"/>
      <c r="AH12" s="775"/>
      <c r="AI12" s="775"/>
      <c r="AJ12" s="776"/>
      <c r="AK12" s="781"/>
      <c r="AL12" s="782"/>
      <c r="AM12" s="782"/>
      <c r="AN12" s="782"/>
      <c r="AO12" s="782"/>
      <c r="AP12" s="782"/>
      <c r="AQ12" s="782"/>
      <c r="AR12" s="782"/>
      <c r="AS12" s="782"/>
      <c r="AT12" s="782"/>
      <c r="AU12" s="783"/>
      <c r="AV12" s="783"/>
      <c r="AW12" s="783"/>
      <c r="AX12" s="783"/>
      <c r="AY12" s="784"/>
      <c r="AZ12" s="337"/>
      <c r="BA12" s="337"/>
      <c r="BB12" s="337"/>
      <c r="BC12" s="337"/>
      <c r="BD12" s="337"/>
      <c r="BE12" s="338"/>
      <c r="BF12" s="338"/>
      <c r="BG12" s="338"/>
      <c r="BH12" s="338"/>
      <c r="BI12" s="338"/>
      <c r="BJ12" s="338"/>
      <c r="BK12" s="338"/>
      <c r="BL12" s="338"/>
      <c r="BM12" s="338"/>
      <c r="BN12" s="338"/>
      <c r="BO12" s="338"/>
      <c r="BP12" s="338"/>
      <c r="BQ12" s="343">
        <v>6</v>
      </c>
      <c r="BR12" s="344"/>
      <c r="BS12" s="768"/>
      <c r="BT12" s="769"/>
      <c r="BU12" s="769"/>
      <c r="BV12" s="769"/>
      <c r="BW12" s="769"/>
      <c r="BX12" s="769"/>
      <c r="BY12" s="769"/>
      <c r="BZ12" s="769"/>
      <c r="CA12" s="769"/>
      <c r="CB12" s="769"/>
      <c r="CC12" s="769"/>
      <c r="CD12" s="769"/>
      <c r="CE12" s="769"/>
      <c r="CF12" s="769"/>
      <c r="CG12" s="777"/>
      <c r="CH12" s="765"/>
      <c r="CI12" s="766"/>
      <c r="CJ12" s="766"/>
      <c r="CK12" s="766"/>
      <c r="CL12" s="767"/>
      <c r="CM12" s="765"/>
      <c r="CN12" s="766"/>
      <c r="CO12" s="766"/>
      <c r="CP12" s="766"/>
      <c r="CQ12" s="767"/>
      <c r="CR12" s="765"/>
      <c r="CS12" s="766"/>
      <c r="CT12" s="766"/>
      <c r="CU12" s="766"/>
      <c r="CV12" s="767"/>
      <c r="CW12" s="765"/>
      <c r="CX12" s="766"/>
      <c r="CY12" s="766"/>
      <c r="CZ12" s="766"/>
      <c r="DA12" s="767"/>
      <c r="DB12" s="765"/>
      <c r="DC12" s="766"/>
      <c r="DD12" s="766"/>
      <c r="DE12" s="766"/>
      <c r="DF12" s="767"/>
      <c r="DG12" s="765"/>
      <c r="DH12" s="766"/>
      <c r="DI12" s="766"/>
      <c r="DJ12" s="766"/>
      <c r="DK12" s="767"/>
      <c r="DL12" s="765"/>
      <c r="DM12" s="766"/>
      <c r="DN12" s="766"/>
      <c r="DO12" s="766"/>
      <c r="DP12" s="767"/>
      <c r="DQ12" s="765"/>
      <c r="DR12" s="766"/>
      <c r="DS12" s="766"/>
      <c r="DT12" s="766"/>
      <c r="DU12" s="767"/>
      <c r="DV12" s="768"/>
      <c r="DW12" s="769"/>
      <c r="DX12" s="769"/>
      <c r="DY12" s="769"/>
      <c r="DZ12" s="770"/>
      <c r="EA12" s="339"/>
    </row>
    <row r="13" spans="1:131" s="340" customFormat="1" ht="26.25" customHeight="1" x14ac:dyDescent="0.15">
      <c r="A13" s="343">
        <v>7</v>
      </c>
      <c r="B13" s="771"/>
      <c r="C13" s="772"/>
      <c r="D13" s="772"/>
      <c r="E13" s="772"/>
      <c r="F13" s="772"/>
      <c r="G13" s="772"/>
      <c r="H13" s="772"/>
      <c r="I13" s="772"/>
      <c r="J13" s="772"/>
      <c r="K13" s="772"/>
      <c r="L13" s="772"/>
      <c r="M13" s="772"/>
      <c r="N13" s="772"/>
      <c r="O13" s="772"/>
      <c r="P13" s="773"/>
      <c r="Q13" s="778"/>
      <c r="R13" s="779"/>
      <c r="S13" s="779"/>
      <c r="T13" s="779"/>
      <c r="U13" s="779"/>
      <c r="V13" s="779"/>
      <c r="W13" s="779"/>
      <c r="X13" s="779"/>
      <c r="Y13" s="779"/>
      <c r="Z13" s="779"/>
      <c r="AA13" s="779"/>
      <c r="AB13" s="779"/>
      <c r="AC13" s="779"/>
      <c r="AD13" s="779"/>
      <c r="AE13" s="780"/>
      <c r="AF13" s="774"/>
      <c r="AG13" s="775"/>
      <c r="AH13" s="775"/>
      <c r="AI13" s="775"/>
      <c r="AJ13" s="776"/>
      <c r="AK13" s="781"/>
      <c r="AL13" s="782"/>
      <c r="AM13" s="782"/>
      <c r="AN13" s="782"/>
      <c r="AO13" s="782"/>
      <c r="AP13" s="782"/>
      <c r="AQ13" s="782"/>
      <c r="AR13" s="782"/>
      <c r="AS13" s="782"/>
      <c r="AT13" s="782"/>
      <c r="AU13" s="783"/>
      <c r="AV13" s="783"/>
      <c r="AW13" s="783"/>
      <c r="AX13" s="783"/>
      <c r="AY13" s="784"/>
      <c r="AZ13" s="337"/>
      <c r="BA13" s="337"/>
      <c r="BB13" s="337"/>
      <c r="BC13" s="337"/>
      <c r="BD13" s="337"/>
      <c r="BE13" s="338"/>
      <c r="BF13" s="338"/>
      <c r="BG13" s="338"/>
      <c r="BH13" s="338"/>
      <c r="BI13" s="338"/>
      <c r="BJ13" s="338"/>
      <c r="BK13" s="338"/>
      <c r="BL13" s="338"/>
      <c r="BM13" s="338"/>
      <c r="BN13" s="338"/>
      <c r="BO13" s="338"/>
      <c r="BP13" s="338"/>
      <c r="BQ13" s="343">
        <v>7</v>
      </c>
      <c r="BR13" s="344"/>
      <c r="BS13" s="768"/>
      <c r="BT13" s="769"/>
      <c r="BU13" s="769"/>
      <c r="BV13" s="769"/>
      <c r="BW13" s="769"/>
      <c r="BX13" s="769"/>
      <c r="BY13" s="769"/>
      <c r="BZ13" s="769"/>
      <c r="CA13" s="769"/>
      <c r="CB13" s="769"/>
      <c r="CC13" s="769"/>
      <c r="CD13" s="769"/>
      <c r="CE13" s="769"/>
      <c r="CF13" s="769"/>
      <c r="CG13" s="777"/>
      <c r="CH13" s="765"/>
      <c r="CI13" s="766"/>
      <c r="CJ13" s="766"/>
      <c r="CK13" s="766"/>
      <c r="CL13" s="767"/>
      <c r="CM13" s="765"/>
      <c r="CN13" s="766"/>
      <c r="CO13" s="766"/>
      <c r="CP13" s="766"/>
      <c r="CQ13" s="767"/>
      <c r="CR13" s="765"/>
      <c r="CS13" s="766"/>
      <c r="CT13" s="766"/>
      <c r="CU13" s="766"/>
      <c r="CV13" s="767"/>
      <c r="CW13" s="765"/>
      <c r="CX13" s="766"/>
      <c r="CY13" s="766"/>
      <c r="CZ13" s="766"/>
      <c r="DA13" s="767"/>
      <c r="DB13" s="765"/>
      <c r="DC13" s="766"/>
      <c r="DD13" s="766"/>
      <c r="DE13" s="766"/>
      <c r="DF13" s="767"/>
      <c r="DG13" s="765"/>
      <c r="DH13" s="766"/>
      <c r="DI13" s="766"/>
      <c r="DJ13" s="766"/>
      <c r="DK13" s="767"/>
      <c r="DL13" s="765"/>
      <c r="DM13" s="766"/>
      <c r="DN13" s="766"/>
      <c r="DO13" s="766"/>
      <c r="DP13" s="767"/>
      <c r="DQ13" s="765"/>
      <c r="DR13" s="766"/>
      <c r="DS13" s="766"/>
      <c r="DT13" s="766"/>
      <c r="DU13" s="767"/>
      <c r="DV13" s="768"/>
      <c r="DW13" s="769"/>
      <c r="DX13" s="769"/>
      <c r="DY13" s="769"/>
      <c r="DZ13" s="770"/>
      <c r="EA13" s="339"/>
    </row>
    <row r="14" spans="1:131" s="340" customFormat="1" ht="26.25" customHeight="1" x14ac:dyDescent="0.15">
      <c r="A14" s="343">
        <v>8</v>
      </c>
      <c r="B14" s="771"/>
      <c r="C14" s="772"/>
      <c r="D14" s="772"/>
      <c r="E14" s="772"/>
      <c r="F14" s="772"/>
      <c r="G14" s="772"/>
      <c r="H14" s="772"/>
      <c r="I14" s="772"/>
      <c r="J14" s="772"/>
      <c r="K14" s="772"/>
      <c r="L14" s="772"/>
      <c r="M14" s="772"/>
      <c r="N14" s="772"/>
      <c r="O14" s="772"/>
      <c r="P14" s="773"/>
      <c r="Q14" s="778"/>
      <c r="R14" s="779"/>
      <c r="S14" s="779"/>
      <c r="T14" s="779"/>
      <c r="U14" s="779"/>
      <c r="V14" s="779"/>
      <c r="W14" s="779"/>
      <c r="X14" s="779"/>
      <c r="Y14" s="779"/>
      <c r="Z14" s="779"/>
      <c r="AA14" s="779"/>
      <c r="AB14" s="779"/>
      <c r="AC14" s="779"/>
      <c r="AD14" s="779"/>
      <c r="AE14" s="780"/>
      <c r="AF14" s="774"/>
      <c r="AG14" s="775"/>
      <c r="AH14" s="775"/>
      <c r="AI14" s="775"/>
      <c r="AJ14" s="776"/>
      <c r="AK14" s="781"/>
      <c r="AL14" s="782"/>
      <c r="AM14" s="782"/>
      <c r="AN14" s="782"/>
      <c r="AO14" s="782"/>
      <c r="AP14" s="782"/>
      <c r="AQ14" s="782"/>
      <c r="AR14" s="782"/>
      <c r="AS14" s="782"/>
      <c r="AT14" s="782"/>
      <c r="AU14" s="783"/>
      <c r="AV14" s="783"/>
      <c r="AW14" s="783"/>
      <c r="AX14" s="783"/>
      <c r="AY14" s="784"/>
      <c r="AZ14" s="337"/>
      <c r="BA14" s="337"/>
      <c r="BB14" s="337"/>
      <c r="BC14" s="337"/>
      <c r="BD14" s="337"/>
      <c r="BE14" s="338"/>
      <c r="BF14" s="338"/>
      <c r="BG14" s="338"/>
      <c r="BH14" s="338"/>
      <c r="BI14" s="338"/>
      <c r="BJ14" s="338"/>
      <c r="BK14" s="338"/>
      <c r="BL14" s="338"/>
      <c r="BM14" s="338"/>
      <c r="BN14" s="338"/>
      <c r="BO14" s="338"/>
      <c r="BP14" s="338"/>
      <c r="BQ14" s="343">
        <v>8</v>
      </c>
      <c r="BR14" s="344"/>
      <c r="BS14" s="768"/>
      <c r="BT14" s="769"/>
      <c r="BU14" s="769"/>
      <c r="BV14" s="769"/>
      <c r="BW14" s="769"/>
      <c r="BX14" s="769"/>
      <c r="BY14" s="769"/>
      <c r="BZ14" s="769"/>
      <c r="CA14" s="769"/>
      <c r="CB14" s="769"/>
      <c r="CC14" s="769"/>
      <c r="CD14" s="769"/>
      <c r="CE14" s="769"/>
      <c r="CF14" s="769"/>
      <c r="CG14" s="777"/>
      <c r="CH14" s="765"/>
      <c r="CI14" s="766"/>
      <c r="CJ14" s="766"/>
      <c r="CK14" s="766"/>
      <c r="CL14" s="767"/>
      <c r="CM14" s="765"/>
      <c r="CN14" s="766"/>
      <c r="CO14" s="766"/>
      <c r="CP14" s="766"/>
      <c r="CQ14" s="767"/>
      <c r="CR14" s="765"/>
      <c r="CS14" s="766"/>
      <c r="CT14" s="766"/>
      <c r="CU14" s="766"/>
      <c r="CV14" s="767"/>
      <c r="CW14" s="765"/>
      <c r="CX14" s="766"/>
      <c r="CY14" s="766"/>
      <c r="CZ14" s="766"/>
      <c r="DA14" s="767"/>
      <c r="DB14" s="765"/>
      <c r="DC14" s="766"/>
      <c r="DD14" s="766"/>
      <c r="DE14" s="766"/>
      <c r="DF14" s="767"/>
      <c r="DG14" s="765"/>
      <c r="DH14" s="766"/>
      <c r="DI14" s="766"/>
      <c r="DJ14" s="766"/>
      <c r="DK14" s="767"/>
      <c r="DL14" s="765"/>
      <c r="DM14" s="766"/>
      <c r="DN14" s="766"/>
      <c r="DO14" s="766"/>
      <c r="DP14" s="767"/>
      <c r="DQ14" s="765"/>
      <c r="DR14" s="766"/>
      <c r="DS14" s="766"/>
      <c r="DT14" s="766"/>
      <c r="DU14" s="767"/>
      <c r="DV14" s="768"/>
      <c r="DW14" s="769"/>
      <c r="DX14" s="769"/>
      <c r="DY14" s="769"/>
      <c r="DZ14" s="770"/>
      <c r="EA14" s="339"/>
    </row>
    <row r="15" spans="1:131" s="340" customFormat="1" ht="26.25" customHeight="1" x14ac:dyDescent="0.15">
      <c r="A15" s="343">
        <v>9</v>
      </c>
      <c r="B15" s="771"/>
      <c r="C15" s="772"/>
      <c r="D15" s="772"/>
      <c r="E15" s="772"/>
      <c r="F15" s="772"/>
      <c r="G15" s="772"/>
      <c r="H15" s="772"/>
      <c r="I15" s="772"/>
      <c r="J15" s="772"/>
      <c r="K15" s="772"/>
      <c r="L15" s="772"/>
      <c r="M15" s="772"/>
      <c r="N15" s="772"/>
      <c r="O15" s="772"/>
      <c r="P15" s="773"/>
      <c r="Q15" s="778"/>
      <c r="R15" s="779"/>
      <c r="S15" s="779"/>
      <c r="T15" s="779"/>
      <c r="U15" s="779"/>
      <c r="V15" s="779"/>
      <c r="W15" s="779"/>
      <c r="X15" s="779"/>
      <c r="Y15" s="779"/>
      <c r="Z15" s="779"/>
      <c r="AA15" s="779"/>
      <c r="AB15" s="779"/>
      <c r="AC15" s="779"/>
      <c r="AD15" s="779"/>
      <c r="AE15" s="780"/>
      <c r="AF15" s="774"/>
      <c r="AG15" s="775"/>
      <c r="AH15" s="775"/>
      <c r="AI15" s="775"/>
      <c r="AJ15" s="776"/>
      <c r="AK15" s="781"/>
      <c r="AL15" s="782"/>
      <c r="AM15" s="782"/>
      <c r="AN15" s="782"/>
      <c r="AO15" s="782"/>
      <c r="AP15" s="782"/>
      <c r="AQ15" s="782"/>
      <c r="AR15" s="782"/>
      <c r="AS15" s="782"/>
      <c r="AT15" s="782"/>
      <c r="AU15" s="783"/>
      <c r="AV15" s="783"/>
      <c r="AW15" s="783"/>
      <c r="AX15" s="783"/>
      <c r="AY15" s="784"/>
      <c r="AZ15" s="337"/>
      <c r="BA15" s="337"/>
      <c r="BB15" s="337"/>
      <c r="BC15" s="337"/>
      <c r="BD15" s="337"/>
      <c r="BE15" s="338"/>
      <c r="BF15" s="338"/>
      <c r="BG15" s="338"/>
      <c r="BH15" s="338"/>
      <c r="BI15" s="338"/>
      <c r="BJ15" s="338"/>
      <c r="BK15" s="338"/>
      <c r="BL15" s="338"/>
      <c r="BM15" s="338"/>
      <c r="BN15" s="338"/>
      <c r="BO15" s="338"/>
      <c r="BP15" s="338"/>
      <c r="BQ15" s="343">
        <v>9</v>
      </c>
      <c r="BR15" s="344"/>
      <c r="BS15" s="768"/>
      <c r="BT15" s="769"/>
      <c r="BU15" s="769"/>
      <c r="BV15" s="769"/>
      <c r="BW15" s="769"/>
      <c r="BX15" s="769"/>
      <c r="BY15" s="769"/>
      <c r="BZ15" s="769"/>
      <c r="CA15" s="769"/>
      <c r="CB15" s="769"/>
      <c r="CC15" s="769"/>
      <c r="CD15" s="769"/>
      <c r="CE15" s="769"/>
      <c r="CF15" s="769"/>
      <c r="CG15" s="777"/>
      <c r="CH15" s="765"/>
      <c r="CI15" s="766"/>
      <c r="CJ15" s="766"/>
      <c r="CK15" s="766"/>
      <c r="CL15" s="767"/>
      <c r="CM15" s="765"/>
      <c r="CN15" s="766"/>
      <c r="CO15" s="766"/>
      <c r="CP15" s="766"/>
      <c r="CQ15" s="767"/>
      <c r="CR15" s="765"/>
      <c r="CS15" s="766"/>
      <c r="CT15" s="766"/>
      <c r="CU15" s="766"/>
      <c r="CV15" s="767"/>
      <c r="CW15" s="765"/>
      <c r="CX15" s="766"/>
      <c r="CY15" s="766"/>
      <c r="CZ15" s="766"/>
      <c r="DA15" s="767"/>
      <c r="DB15" s="765"/>
      <c r="DC15" s="766"/>
      <c r="DD15" s="766"/>
      <c r="DE15" s="766"/>
      <c r="DF15" s="767"/>
      <c r="DG15" s="765"/>
      <c r="DH15" s="766"/>
      <c r="DI15" s="766"/>
      <c r="DJ15" s="766"/>
      <c r="DK15" s="767"/>
      <c r="DL15" s="765"/>
      <c r="DM15" s="766"/>
      <c r="DN15" s="766"/>
      <c r="DO15" s="766"/>
      <c r="DP15" s="767"/>
      <c r="DQ15" s="765"/>
      <c r="DR15" s="766"/>
      <c r="DS15" s="766"/>
      <c r="DT15" s="766"/>
      <c r="DU15" s="767"/>
      <c r="DV15" s="768"/>
      <c r="DW15" s="769"/>
      <c r="DX15" s="769"/>
      <c r="DY15" s="769"/>
      <c r="DZ15" s="770"/>
      <c r="EA15" s="339"/>
    </row>
    <row r="16" spans="1:131" s="340" customFormat="1" ht="26.25" customHeight="1" x14ac:dyDescent="0.15">
      <c r="A16" s="343">
        <v>10</v>
      </c>
      <c r="B16" s="771"/>
      <c r="C16" s="772"/>
      <c r="D16" s="772"/>
      <c r="E16" s="772"/>
      <c r="F16" s="772"/>
      <c r="G16" s="772"/>
      <c r="H16" s="772"/>
      <c r="I16" s="772"/>
      <c r="J16" s="772"/>
      <c r="K16" s="772"/>
      <c r="L16" s="772"/>
      <c r="M16" s="772"/>
      <c r="N16" s="772"/>
      <c r="O16" s="772"/>
      <c r="P16" s="773"/>
      <c r="Q16" s="778"/>
      <c r="R16" s="779"/>
      <c r="S16" s="779"/>
      <c r="T16" s="779"/>
      <c r="U16" s="779"/>
      <c r="V16" s="779"/>
      <c r="W16" s="779"/>
      <c r="X16" s="779"/>
      <c r="Y16" s="779"/>
      <c r="Z16" s="779"/>
      <c r="AA16" s="779"/>
      <c r="AB16" s="779"/>
      <c r="AC16" s="779"/>
      <c r="AD16" s="779"/>
      <c r="AE16" s="780"/>
      <c r="AF16" s="774"/>
      <c r="AG16" s="775"/>
      <c r="AH16" s="775"/>
      <c r="AI16" s="775"/>
      <c r="AJ16" s="776"/>
      <c r="AK16" s="781"/>
      <c r="AL16" s="782"/>
      <c r="AM16" s="782"/>
      <c r="AN16" s="782"/>
      <c r="AO16" s="782"/>
      <c r="AP16" s="782"/>
      <c r="AQ16" s="782"/>
      <c r="AR16" s="782"/>
      <c r="AS16" s="782"/>
      <c r="AT16" s="782"/>
      <c r="AU16" s="783"/>
      <c r="AV16" s="783"/>
      <c r="AW16" s="783"/>
      <c r="AX16" s="783"/>
      <c r="AY16" s="784"/>
      <c r="AZ16" s="337"/>
      <c r="BA16" s="337"/>
      <c r="BB16" s="337"/>
      <c r="BC16" s="337"/>
      <c r="BD16" s="337"/>
      <c r="BE16" s="338"/>
      <c r="BF16" s="338"/>
      <c r="BG16" s="338"/>
      <c r="BH16" s="338"/>
      <c r="BI16" s="338"/>
      <c r="BJ16" s="338"/>
      <c r="BK16" s="338"/>
      <c r="BL16" s="338"/>
      <c r="BM16" s="338"/>
      <c r="BN16" s="338"/>
      <c r="BO16" s="338"/>
      <c r="BP16" s="338"/>
      <c r="BQ16" s="343">
        <v>10</v>
      </c>
      <c r="BR16" s="344"/>
      <c r="BS16" s="768"/>
      <c r="BT16" s="769"/>
      <c r="BU16" s="769"/>
      <c r="BV16" s="769"/>
      <c r="BW16" s="769"/>
      <c r="BX16" s="769"/>
      <c r="BY16" s="769"/>
      <c r="BZ16" s="769"/>
      <c r="CA16" s="769"/>
      <c r="CB16" s="769"/>
      <c r="CC16" s="769"/>
      <c r="CD16" s="769"/>
      <c r="CE16" s="769"/>
      <c r="CF16" s="769"/>
      <c r="CG16" s="777"/>
      <c r="CH16" s="765"/>
      <c r="CI16" s="766"/>
      <c r="CJ16" s="766"/>
      <c r="CK16" s="766"/>
      <c r="CL16" s="767"/>
      <c r="CM16" s="765"/>
      <c r="CN16" s="766"/>
      <c r="CO16" s="766"/>
      <c r="CP16" s="766"/>
      <c r="CQ16" s="767"/>
      <c r="CR16" s="765"/>
      <c r="CS16" s="766"/>
      <c r="CT16" s="766"/>
      <c r="CU16" s="766"/>
      <c r="CV16" s="767"/>
      <c r="CW16" s="765"/>
      <c r="CX16" s="766"/>
      <c r="CY16" s="766"/>
      <c r="CZ16" s="766"/>
      <c r="DA16" s="767"/>
      <c r="DB16" s="765"/>
      <c r="DC16" s="766"/>
      <c r="DD16" s="766"/>
      <c r="DE16" s="766"/>
      <c r="DF16" s="767"/>
      <c r="DG16" s="765"/>
      <c r="DH16" s="766"/>
      <c r="DI16" s="766"/>
      <c r="DJ16" s="766"/>
      <c r="DK16" s="767"/>
      <c r="DL16" s="765"/>
      <c r="DM16" s="766"/>
      <c r="DN16" s="766"/>
      <c r="DO16" s="766"/>
      <c r="DP16" s="767"/>
      <c r="DQ16" s="765"/>
      <c r="DR16" s="766"/>
      <c r="DS16" s="766"/>
      <c r="DT16" s="766"/>
      <c r="DU16" s="767"/>
      <c r="DV16" s="768"/>
      <c r="DW16" s="769"/>
      <c r="DX16" s="769"/>
      <c r="DY16" s="769"/>
      <c r="DZ16" s="770"/>
      <c r="EA16" s="339"/>
    </row>
    <row r="17" spans="1:131" s="340" customFormat="1" ht="26.25" customHeight="1" x14ac:dyDescent="0.15">
      <c r="A17" s="343">
        <v>11</v>
      </c>
      <c r="B17" s="771"/>
      <c r="C17" s="772"/>
      <c r="D17" s="772"/>
      <c r="E17" s="772"/>
      <c r="F17" s="772"/>
      <c r="G17" s="772"/>
      <c r="H17" s="772"/>
      <c r="I17" s="772"/>
      <c r="J17" s="772"/>
      <c r="K17" s="772"/>
      <c r="L17" s="772"/>
      <c r="M17" s="772"/>
      <c r="N17" s="772"/>
      <c r="O17" s="772"/>
      <c r="P17" s="773"/>
      <c r="Q17" s="778"/>
      <c r="R17" s="779"/>
      <c r="S17" s="779"/>
      <c r="T17" s="779"/>
      <c r="U17" s="779"/>
      <c r="V17" s="779"/>
      <c r="W17" s="779"/>
      <c r="X17" s="779"/>
      <c r="Y17" s="779"/>
      <c r="Z17" s="779"/>
      <c r="AA17" s="779"/>
      <c r="AB17" s="779"/>
      <c r="AC17" s="779"/>
      <c r="AD17" s="779"/>
      <c r="AE17" s="780"/>
      <c r="AF17" s="774"/>
      <c r="AG17" s="775"/>
      <c r="AH17" s="775"/>
      <c r="AI17" s="775"/>
      <c r="AJ17" s="776"/>
      <c r="AK17" s="781"/>
      <c r="AL17" s="782"/>
      <c r="AM17" s="782"/>
      <c r="AN17" s="782"/>
      <c r="AO17" s="782"/>
      <c r="AP17" s="782"/>
      <c r="AQ17" s="782"/>
      <c r="AR17" s="782"/>
      <c r="AS17" s="782"/>
      <c r="AT17" s="782"/>
      <c r="AU17" s="783"/>
      <c r="AV17" s="783"/>
      <c r="AW17" s="783"/>
      <c r="AX17" s="783"/>
      <c r="AY17" s="784"/>
      <c r="AZ17" s="337"/>
      <c r="BA17" s="337"/>
      <c r="BB17" s="337"/>
      <c r="BC17" s="337"/>
      <c r="BD17" s="337"/>
      <c r="BE17" s="338"/>
      <c r="BF17" s="338"/>
      <c r="BG17" s="338"/>
      <c r="BH17" s="338"/>
      <c r="BI17" s="338"/>
      <c r="BJ17" s="338"/>
      <c r="BK17" s="338"/>
      <c r="BL17" s="338"/>
      <c r="BM17" s="338"/>
      <c r="BN17" s="338"/>
      <c r="BO17" s="338"/>
      <c r="BP17" s="338"/>
      <c r="BQ17" s="343">
        <v>11</v>
      </c>
      <c r="BR17" s="344"/>
      <c r="BS17" s="768"/>
      <c r="BT17" s="769"/>
      <c r="BU17" s="769"/>
      <c r="BV17" s="769"/>
      <c r="BW17" s="769"/>
      <c r="BX17" s="769"/>
      <c r="BY17" s="769"/>
      <c r="BZ17" s="769"/>
      <c r="CA17" s="769"/>
      <c r="CB17" s="769"/>
      <c r="CC17" s="769"/>
      <c r="CD17" s="769"/>
      <c r="CE17" s="769"/>
      <c r="CF17" s="769"/>
      <c r="CG17" s="777"/>
      <c r="CH17" s="765"/>
      <c r="CI17" s="766"/>
      <c r="CJ17" s="766"/>
      <c r="CK17" s="766"/>
      <c r="CL17" s="767"/>
      <c r="CM17" s="765"/>
      <c r="CN17" s="766"/>
      <c r="CO17" s="766"/>
      <c r="CP17" s="766"/>
      <c r="CQ17" s="767"/>
      <c r="CR17" s="765"/>
      <c r="CS17" s="766"/>
      <c r="CT17" s="766"/>
      <c r="CU17" s="766"/>
      <c r="CV17" s="767"/>
      <c r="CW17" s="765"/>
      <c r="CX17" s="766"/>
      <c r="CY17" s="766"/>
      <c r="CZ17" s="766"/>
      <c r="DA17" s="767"/>
      <c r="DB17" s="765"/>
      <c r="DC17" s="766"/>
      <c r="DD17" s="766"/>
      <c r="DE17" s="766"/>
      <c r="DF17" s="767"/>
      <c r="DG17" s="765"/>
      <c r="DH17" s="766"/>
      <c r="DI17" s="766"/>
      <c r="DJ17" s="766"/>
      <c r="DK17" s="767"/>
      <c r="DL17" s="765"/>
      <c r="DM17" s="766"/>
      <c r="DN17" s="766"/>
      <c r="DO17" s="766"/>
      <c r="DP17" s="767"/>
      <c r="DQ17" s="765"/>
      <c r="DR17" s="766"/>
      <c r="DS17" s="766"/>
      <c r="DT17" s="766"/>
      <c r="DU17" s="767"/>
      <c r="DV17" s="768"/>
      <c r="DW17" s="769"/>
      <c r="DX17" s="769"/>
      <c r="DY17" s="769"/>
      <c r="DZ17" s="770"/>
      <c r="EA17" s="339"/>
    </row>
    <row r="18" spans="1:131" s="340" customFormat="1" ht="26.25" customHeight="1" x14ac:dyDescent="0.15">
      <c r="A18" s="343">
        <v>12</v>
      </c>
      <c r="B18" s="771"/>
      <c r="C18" s="772"/>
      <c r="D18" s="772"/>
      <c r="E18" s="772"/>
      <c r="F18" s="772"/>
      <c r="G18" s="772"/>
      <c r="H18" s="772"/>
      <c r="I18" s="772"/>
      <c r="J18" s="772"/>
      <c r="K18" s="772"/>
      <c r="L18" s="772"/>
      <c r="M18" s="772"/>
      <c r="N18" s="772"/>
      <c r="O18" s="772"/>
      <c r="P18" s="773"/>
      <c r="Q18" s="778"/>
      <c r="R18" s="779"/>
      <c r="S18" s="779"/>
      <c r="T18" s="779"/>
      <c r="U18" s="779"/>
      <c r="V18" s="779"/>
      <c r="W18" s="779"/>
      <c r="X18" s="779"/>
      <c r="Y18" s="779"/>
      <c r="Z18" s="779"/>
      <c r="AA18" s="779"/>
      <c r="AB18" s="779"/>
      <c r="AC18" s="779"/>
      <c r="AD18" s="779"/>
      <c r="AE18" s="780"/>
      <c r="AF18" s="774"/>
      <c r="AG18" s="775"/>
      <c r="AH18" s="775"/>
      <c r="AI18" s="775"/>
      <c r="AJ18" s="776"/>
      <c r="AK18" s="781"/>
      <c r="AL18" s="782"/>
      <c r="AM18" s="782"/>
      <c r="AN18" s="782"/>
      <c r="AO18" s="782"/>
      <c r="AP18" s="782"/>
      <c r="AQ18" s="782"/>
      <c r="AR18" s="782"/>
      <c r="AS18" s="782"/>
      <c r="AT18" s="782"/>
      <c r="AU18" s="783"/>
      <c r="AV18" s="783"/>
      <c r="AW18" s="783"/>
      <c r="AX18" s="783"/>
      <c r="AY18" s="784"/>
      <c r="AZ18" s="337"/>
      <c r="BA18" s="337"/>
      <c r="BB18" s="337"/>
      <c r="BC18" s="337"/>
      <c r="BD18" s="337"/>
      <c r="BE18" s="338"/>
      <c r="BF18" s="338"/>
      <c r="BG18" s="338"/>
      <c r="BH18" s="338"/>
      <c r="BI18" s="338"/>
      <c r="BJ18" s="338"/>
      <c r="BK18" s="338"/>
      <c r="BL18" s="338"/>
      <c r="BM18" s="338"/>
      <c r="BN18" s="338"/>
      <c r="BO18" s="338"/>
      <c r="BP18" s="338"/>
      <c r="BQ18" s="343">
        <v>12</v>
      </c>
      <c r="BR18" s="344"/>
      <c r="BS18" s="768"/>
      <c r="BT18" s="769"/>
      <c r="BU18" s="769"/>
      <c r="BV18" s="769"/>
      <c r="BW18" s="769"/>
      <c r="BX18" s="769"/>
      <c r="BY18" s="769"/>
      <c r="BZ18" s="769"/>
      <c r="CA18" s="769"/>
      <c r="CB18" s="769"/>
      <c r="CC18" s="769"/>
      <c r="CD18" s="769"/>
      <c r="CE18" s="769"/>
      <c r="CF18" s="769"/>
      <c r="CG18" s="777"/>
      <c r="CH18" s="765"/>
      <c r="CI18" s="766"/>
      <c r="CJ18" s="766"/>
      <c r="CK18" s="766"/>
      <c r="CL18" s="767"/>
      <c r="CM18" s="765"/>
      <c r="CN18" s="766"/>
      <c r="CO18" s="766"/>
      <c r="CP18" s="766"/>
      <c r="CQ18" s="767"/>
      <c r="CR18" s="765"/>
      <c r="CS18" s="766"/>
      <c r="CT18" s="766"/>
      <c r="CU18" s="766"/>
      <c r="CV18" s="767"/>
      <c r="CW18" s="765"/>
      <c r="CX18" s="766"/>
      <c r="CY18" s="766"/>
      <c r="CZ18" s="766"/>
      <c r="DA18" s="767"/>
      <c r="DB18" s="765"/>
      <c r="DC18" s="766"/>
      <c r="DD18" s="766"/>
      <c r="DE18" s="766"/>
      <c r="DF18" s="767"/>
      <c r="DG18" s="765"/>
      <c r="DH18" s="766"/>
      <c r="DI18" s="766"/>
      <c r="DJ18" s="766"/>
      <c r="DK18" s="767"/>
      <c r="DL18" s="765"/>
      <c r="DM18" s="766"/>
      <c r="DN18" s="766"/>
      <c r="DO18" s="766"/>
      <c r="DP18" s="767"/>
      <c r="DQ18" s="765"/>
      <c r="DR18" s="766"/>
      <c r="DS18" s="766"/>
      <c r="DT18" s="766"/>
      <c r="DU18" s="767"/>
      <c r="DV18" s="768"/>
      <c r="DW18" s="769"/>
      <c r="DX18" s="769"/>
      <c r="DY18" s="769"/>
      <c r="DZ18" s="770"/>
      <c r="EA18" s="339"/>
    </row>
    <row r="19" spans="1:131" s="340" customFormat="1" ht="26.25" customHeight="1" x14ac:dyDescent="0.15">
      <c r="A19" s="343">
        <v>13</v>
      </c>
      <c r="B19" s="771"/>
      <c r="C19" s="772"/>
      <c r="D19" s="772"/>
      <c r="E19" s="772"/>
      <c r="F19" s="772"/>
      <c r="G19" s="772"/>
      <c r="H19" s="772"/>
      <c r="I19" s="772"/>
      <c r="J19" s="772"/>
      <c r="K19" s="772"/>
      <c r="L19" s="772"/>
      <c r="M19" s="772"/>
      <c r="N19" s="772"/>
      <c r="O19" s="772"/>
      <c r="P19" s="773"/>
      <c r="Q19" s="778"/>
      <c r="R19" s="779"/>
      <c r="S19" s="779"/>
      <c r="T19" s="779"/>
      <c r="U19" s="779"/>
      <c r="V19" s="779"/>
      <c r="W19" s="779"/>
      <c r="X19" s="779"/>
      <c r="Y19" s="779"/>
      <c r="Z19" s="779"/>
      <c r="AA19" s="779"/>
      <c r="AB19" s="779"/>
      <c r="AC19" s="779"/>
      <c r="AD19" s="779"/>
      <c r="AE19" s="780"/>
      <c r="AF19" s="774"/>
      <c r="AG19" s="775"/>
      <c r="AH19" s="775"/>
      <c r="AI19" s="775"/>
      <c r="AJ19" s="776"/>
      <c r="AK19" s="781"/>
      <c r="AL19" s="782"/>
      <c r="AM19" s="782"/>
      <c r="AN19" s="782"/>
      <c r="AO19" s="782"/>
      <c r="AP19" s="782"/>
      <c r="AQ19" s="782"/>
      <c r="AR19" s="782"/>
      <c r="AS19" s="782"/>
      <c r="AT19" s="782"/>
      <c r="AU19" s="783"/>
      <c r="AV19" s="783"/>
      <c r="AW19" s="783"/>
      <c r="AX19" s="783"/>
      <c r="AY19" s="784"/>
      <c r="AZ19" s="337"/>
      <c r="BA19" s="337"/>
      <c r="BB19" s="337"/>
      <c r="BC19" s="337"/>
      <c r="BD19" s="337"/>
      <c r="BE19" s="338"/>
      <c r="BF19" s="338"/>
      <c r="BG19" s="338"/>
      <c r="BH19" s="338"/>
      <c r="BI19" s="338"/>
      <c r="BJ19" s="338"/>
      <c r="BK19" s="338"/>
      <c r="BL19" s="338"/>
      <c r="BM19" s="338"/>
      <c r="BN19" s="338"/>
      <c r="BO19" s="338"/>
      <c r="BP19" s="338"/>
      <c r="BQ19" s="343">
        <v>13</v>
      </c>
      <c r="BR19" s="344"/>
      <c r="BS19" s="768"/>
      <c r="BT19" s="769"/>
      <c r="BU19" s="769"/>
      <c r="BV19" s="769"/>
      <c r="BW19" s="769"/>
      <c r="BX19" s="769"/>
      <c r="BY19" s="769"/>
      <c r="BZ19" s="769"/>
      <c r="CA19" s="769"/>
      <c r="CB19" s="769"/>
      <c r="CC19" s="769"/>
      <c r="CD19" s="769"/>
      <c r="CE19" s="769"/>
      <c r="CF19" s="769"/>
      <c r="CG19" s="777"/>
      <c r="CH19" s="765"/>
      <c r="CI19" s="766"/>
      <c r="CJ19" s="766"/>
      <c r="CK19" s="766"/>
      <c r="CL19" s="767"/>
      <c r="CM19" s="765"/>
      <c r="CN19" s="766"/>
      <c r="CO19" s="766"/>
      <c r="CP19" s="766"/>
      <c r="CQ19" s="767"/>
      <c r="CR19" s="765"/>
      <c r="CS19" s="766"/>
      <c r="CT19" s="766"/>
      <c r="CU19" s="766"/>
      <c r="CV19" s="767"/>
      <c r="CW19" s="765"/>
      <c r="CX19" s="766"/>
      <c r="CY19" s="766"/>
      <c r="CZ19" s="766"/>
      <c r="DA19" s="767"/>
      <c r="DB19" s="765"/>
      <c r="DC19" s="766"/>
      <c r="DD19" s="766"/>
      <c r="DE19" s="766"/>
      <c r="DF19" s="767"/>
      <c r="DG19" s="765"/>
      <c r="DH19" s="766"/>
      <c r="DI19" s="766"/>
      <c r="DJ19" s="766"/>
      <c r="DK19" s="767"/>
      <c r="DL19" s="765"/>
      <c r="DM19" s="766"/>
      <c r="DN19" s="766"/>
      <c r="DO19" s="766"/>
      <c r="DP19" s="767"/>
      <c r="DQ19" s="765"/>
      <c r="DR19" s="766"/>
      <c r="DS19" s="766"/>
      <c r="DT19" s="766"/>
      <c r="DU19" s="767"/>
      <c r="DV19" s="768"/>
      <c r="DW19" s="769"/>
      <c r="DX19" s="769"/>
      <c r="DY19" s="769"/>
      <c r="DZ19" s="770"/>
      <c r="EA19" s="339"/>
    </row>
    <row r="20" spans="1:131" s="340" customFormat="1" ht="26.25" customHeight="1" x14ac:dyDescent="0.15">
      <c r="A20" s="343">
        <v>14</v>
      </c>
      <c r="B20" s="771"/>
      <c r="C20" s="772"/>
      <c r="D20" s="772"/>
      <c r="E20" s="772"/>
      <c r="F20" s="772"/>
      <c r="G20" s="772"/>
      <c r="H20" s="772"/>
      <c r="I20" s="772"/>
      <c r="J20" s="772"/>
      <c r="K20" s="772"/>
      <c r="L20" s="772"/>
      <c r="M20" s="772"/>
      <c r="N20" s="772"/>
      <c r="O20" s="772"/>
      <c r="P20" s="773"/>
      <c r="Q20" s="778"/>
      <c r="R20" s="779"/>
      <c r="S20" s="779"/>
      <c r="T20" s="779"/>
      <c r="U20" s="779"/>
      <c r="V20" s="779"/>
      <c r="W20" s="779"/>
      <c r="X20" s="779"/>
      <c r="Y20" s="779"/>
      <c r="Z20" s="779"/>
      <c r="AA20" s="779"/>
      <c r="AB20" s="779"/>
      <c r="AC20" s="779"/>
      <c r="AD20" s="779"/>
      <c r="AE20" s="780"/>
      <c r="AF20" s="774"/>
      <c r="AG20" s="775"/>
      <c r="AH20" s="775"/>
      <c r="AI20" s="775"/>
      <c r="AJ20" s="776"/>
      <c r="AK20" s="781"/>
      <c r="AL20" s="782"/>
      <c r="AM20" s="782"/>
      <c r="AN20" s="782"/>
      <c r="AO20" s="782"/>
      <c r="AP20" s="782"/>
      <c r="AQ20" s="782"/>
      <c r="AR20" s="782"/>
      <c r="AS20" s="782"/>
      <c r="AT20" s="782"/>
      <c r="AU20" s="783"/>
      <c r="AV20" s="783"/>
      <c r="AW20" s="783"/>
      <c r="AX20" s="783"/>
      <c r="AY20" s="784"/>
      <c r="AZ20" s="337"/>
      <c r="BA20" s="337"/>
      <c r="BB20" s="337"/>
      <c r="BC20" s="337"/>
      <c r="BD20" s="337"/>
      <c r="BE20" s="338"/>
      <c r="BF20" s="338"/>
      <c r="BG20" s="338"/>
      <c r="BH20" s="338"/>
      <c r="BI20" s="338"/>
      <c r="BJ20" s="338"/>
      <c r="BK20" s="338"/>
      <c r="BL20" s="338"/>
      <c r="BM20" s="338"/>
      <c r="BN20" s="338"/>
      <c r="BO20" s="338"/>
      <c r="BP20" s="338"/>
      <c r="BQ20" s="343">
        <v>14</v>
      </c>
      <c r="BR20" s="344"/>
      <c r="BS20" s="768"/>
      <c r="BT20" s="769"/>
      <c r="BU20" s="769"/>
      <c r="BV20" s="769"/>
      <c r="BW20" s="769"/>
      <c r="BX20" s="769"/>
      <c r="BY20" s="769"/>
      <c r="BZ20" s="769"/>
      <c r="CA20" s="769"/>
      <c r="CB20" s="769"/>
      <c r="CC20" s="769"/>
      <c r="CD20" s="769"/>
      <c r="CE20" s="769"/>
      <c r="CF20" s="769"/>
      <c r="CG20" s="777"/>
      <c r="CH20" s="765"/>
      <c r="CI20" s="766"/>
      <c r="CJ20" s="766"/>
      <c r="CK20" s="766"/>
      <c r="CL20" s="767"/>
      <c r="CM20" s="765"/>
      <c r="CN20" s="766"/>
      <c r="CO20" s="766"/>
      <c r="CP20" s="766"/>
      <c r="CQ20" s="767"/>
      <c r="CR20" s="765"/>
      <c r="CS20" s="766"/>
      <c r="CT20" s="766"/>
      <c r="CU20" s="766"/>
      <c r="CV20" s="767"/>
      <c r="CW20" s="765"/>
      <c r="CX20" s="766"/>
      <c r="CY20" s="766"/>
      <c r="CZ20" s="766"/>
      <c r="DA20" s="767"/>
      <c r="DB20" s="765"/>
      <c r="DC20" s="766"/>
      <c r="DD20" s="766"/>
      <c r="DE20" s="766"/>
      <c r="DF20" s="767"/>
      <c r="DG20" s="765"/>
      <c r="DH20" s="766"/>
      <c r="DI20" s="766"/>
      <c r="DJ20" s="766"/>
      <c r="DK20" s="767"/>
      <c r="DL20" s="765"/>
      <c r="DM20" s="766"/>
      <c r="DN20" s="766"/>
      <c r="DO20" s="766"/>
      <c r="DP20" s="767"/>
      <c r="DQ20" s="765"/>
      <c r="DR20" s="766"/>
      <c r="DS20" s="766"/>
      <c r="DT20" s="766"/>
      <c r="DU20" s="767"/>
      <c r="DV20" s="768"/>
      <c r="DW20" s="769"/>
      <c r="DX20" s="769"/>
      <c r="DY20" s="769"/>
      <c r="DZ20" s="770"/>
      <c r="EA20" s="339"/>
    </row>
    <row r="21" spans="1:131" s="340" customFormat="1" ht="26.25" customHeight="1" thickBot="1" x14ac:dyDescent="0.2">
      <c r="A21" s="343">
        <v>15</v>
      </c>
      <c r="B21" s="771"/>
      <c r="C21" s="772"/>
      <c r="D21" s="772"/>
      <c r="E21" s="772"/>
      <c r="F21" s="772"/>
      <c r="G21" s="772"/>
      <c r="H21" s="772"/>
      <c r="I21" s="772"/>
      <c r="J21" s="772"/>
      <c r="K21" s="772"/>
      <c r="L21" s="772"/>
      <c r="M21" s="772"/>
      <c r="N21" s="772"/>
      <c r="O21" s="772"/>
      <c r="P21" s="773"/>
      <c r="Q21" s="778"/>
      <c r="R21" s="779"/>
      <c r="S21" s="779"/>
      <c r="T21" s="779"/>
      <c r="U21" s="779"/>
      <c r="V21" s="779"/>
      <c r="W21" s="779"/>
      <c r="X21" s="779"/>
      <c r="Y21" s="779"/>
      <c r="Z21" s="779"/>
      <c r="AA21" s="779"/>
      <c r="AB21" s="779"/>
      <c r="AC21" s="779"/>
      <c r="AD21" s="779"/>
      <c r="AE21" s="780"/>
      <c r="AF21" s="774"/>
      <c r="AG21" s="775"/>
      <c r="AH21" s="775"/>
      <c r="AI21" s="775"/>
      <c r="AJ21" s="776"/>
      <c r="AK21" s="781"/>
      <c r="AL21" s="782"/>
      <c r="AM21" s="782"/>
      <c r="AN21" s="782"/>
      <c r="AO21" s="782"/>
      <c r="AP21" s="782"/>
      <c r="AQ21" s="782"/>
      <c r="AR21" s="782"/>
      <c r="AS21" s="782"/>
      <c r="AT21" s="782"/>
      <c r="AU21" s="783"/>
      <c r="AV21" s="783"/>
      <c r="AW21" s="783"/>
      <c r="AX21" s="783"/>
      <c r="AY21" s="784"/>
      <c r="AZ21" s="337"/>
      <c r="BA21" s="337"/>
      <c r="BB21" s="337"/>
      <c r="BC21" s="337"/>
      <c r="BD21" s="337"/>
      <c r="BE21" s="338"/>
      <c r="BF21" s="338"/>
      <c r="BG21" s="338"/>
      <c r="BH21" s="338"/>
      <c r="BI21" s="338"/>
      <c r="BJ21" s="338"/>
      <c r="BK21" s="338"/>
      <c r="BL21" s="338"/>
      <c r="BM21" s="338"/>
      <c r="BN21" s="338"/>
      <c r="BO21" s="338"/>
      <c r="BP21" s="338"/>
      <c r="BQ21" s="343">
        <v>15</v>
      </c>
      <c r="BR21" s="344"/>
      <c r="BS21" s="768"/>
      <c r="BT21" s="769"/>
      <c r="BU21" s="769"/>
      <c r="BV21" s="769"/>
      <c r="BW21" s="769"/>
      <c r="BX21" s="769"/>
      <c r="BY21" s="769"/>
      <c r="BZ21" s="769"/>
      <c r="CA21" s="769"/>
      <c r="CB21" s="769"/>
      <c r="CC21" s="769"/>
      <c r="CD21" s="769"/>
      <c r="CE21" s="769"/>
      <c r="CF21" s="769"/>
      <c r="CG21" s="777"/>
      <c r="CH21" s="765"/>
      <c r="CI21" s="766"/>
      <c r="CJ21" s="766"/>
      <c r="CK21" s="766"/>
      <c r="CL21" s="767"/>
      <c r="CM21" s="765"/>
      <c r="CN21" s="766"/>
      <c r="CO21" s="766"/>
      <c r="CP21" s="766"/>
      <c r="CQ21" s="767"/>
      <c r="CR21" s="765"/>
      <c r="CS21" s="766"/>
      <c r="CT21" s="766"/>
      <c r="CU21" s="766"/>
      <c r="CV21" s="767"/>
      <c r="CW21" s="765"/>
      <c r="CX21" s="766"/>
      <c r="CY21" s="766"/>
      <c r="CZ21" s="766"/>
      <c r="DA21" s="767"/>
      <c r="DB21" s="765"/>
      <c r="DC21" s="766"/>
      <c r="DD21" s="766"/>
      <c r="DE21" s="766"/>
      <c r="DF21" s="767"/>
      <c r="DG21" s="765"/>
      <c r="DH21" s="766"/>
      <c r="DI21" s="766"/>
      <c r="DJ21" s="766"/>
      <c r="DK21" s="767"/>
      <c r="DL21" s="765"/>
      <c r="DM21" s="766"/>
      <c r="DN21" s="766"/>
      <c r="DO21" s="766"/>
      <c r="DP21" s="767"/>
      <c r="DQ21" s="765"/>
      <c r="DR21" s="766"/>
      <c r="DS21" s="766"/>
      <c r="DT21" s="766"/>
      <c r="DU21" s="767"/>
      <c r="DV21" s="768"/>
      <c r="DW21" s="769"/>
      <c r="DX21" s="769"/>
      <c r="DY21" s="769"/>
      <c r="DZ21" s="770"/>
      <c r="EA21" s="339"/>
    </row>
    <row r="22" spans="1:131" s="340" customFormat="1" ht="26.25" customHeight="1" x14ac:dyDescent="0.15">
      <c r="A22" s="343">
        <v>16</v>
      </c>
      <c r="B22" s="771"/>
      <c r="C22" s="772"/>
      <c r="D22" s="772"/>
      <c r="E22" s="772"/>
      <c r="F22" s="772"/>
      <c r="G22" s="772"/>
      <c r="H22" s="772"/>
      <c r="I22" s="772"/>
      <c r="J22" s="772"/>
      <c r="K22" s="772"/>
      <c r="L22" s="772"/>
      <c r="M22" s="772"/>
      <c r="N22" s="772"/>
      <c r="O22" s="772"/>
      <c r="P22" s="773"/>
      <c r="Q22" s="795"/>
      <c r="R22" s="796"/>
      <c r="S22" s="796"/>
      <c r="T22" s="796"/>
      <c r="U22" s="796"/>
      <c r="V22" s="796"/>
      <c r="W22" s="796"/>
      <c r="X22" s="796"/>
      <c r="Y22" s="796"/>
      <c r="Z22" s="796"/>
      <c r="AA22" s="796"/>
      <c r="AB22" s="796"/>
      <c r="AC22" s="796"/>
      <c r="AD22" s="796"/>
      <c r="AE22" s="797"/>
      <c r="AF22" s="774"/>
      <c r="AG22" s="775"/>
      <c r="AH22" s="775"/>
      <c r="AI22" s="775"/>
      <c r="AJ22" s="776"/>
      <c r="AK22" s="798"/>
      <c r="AL22" s="799"/>
      <c r="AM22" s="799"/>
      <c r="AN22" s="799"/>
      <c r="AO22" s="799"/>
      <c r="AP22" s="799"/>
      <c r="AQ22" s="799"/>
      <c r="AR22" s="799"/>
      <c r="AS22" s="799"/>
      <c r="AT22" s="799"/>
      <c r="AU22" s="800"/>
      <c r="AV22" s="800"/>
      <c r="AW22" s="800"/>
      <c r="AX22" s="800"/>
      <c r="AY22" s="801"/>
      <c r="AZ22" s="802" t="s">
        <v>320</v>
      </c>
      <c r="BA22" s="802"/>
      <c r="BB22" s="802"/>
      <c r="BC22" s="802"/>
      <c r="BD22" s="803"/>
      <c r="BE22" s="338"/>
      <c r="BF22" s="338"/>
      <c r="BG22" s="338"/>
      <c r="BH22" s="338"/>
      <c r="BI22" s="338"/>
      <c r="BJ22" s="338"/>
      <c r="BK22" s="338"/>
      <c r="BL22" s="338"/>
      <c r="BM22" s="338"/>
      <c r="BN22" s="338"/>
      <c r="BO22" s="338"/>
      <c r="BP22" s="338"/>
      <c r="BQ22" s="343">
        <v>16</v>
      </c>
      <c r="BR22" s="344"/>
      <c r="BS22" s="768"/>
      <c r="BT22" s="769"/>
      <c r="BU22" s="769"/>
      <c r="BV22" s="769"/>
      <c r="BW22" s="769"/>
      <c r="BX22" s="769"/>
      <c r="BY22" s="769"/>
      <c r="BZ22" s="769"/>
      <c r="CA22" s="769"/>
      <c r="CB22" s="769"/>
      <c r="CC22" s="769"/>
      <c r="CD22" s="769"/>
      <c r="CE22" s="769"/>
      <c r="CF22" s="769"/>
      <c r="CG22" s="777"/>
      <c r="CH22" s="765"/>
      <c r="CI22" s="766"/>
      <c r="CJ22" s="766"/>
      <c r="CK22" s="766"/>
      <c r="CL22" s="767"/>
      <c r="CM22" s="765"/>
      <c r="CN22" s="766"/>
      <c r="CO22" s="766"/>
      <c r="CP22" s="766"/>
      <c r="CQ22" s="767"/>
      <c r="CR22" s="765"/>
      <c r="CS22" s="766"/>
      <c r="CT22" s="766"/>
      <c r="CU22" s="766"/>
      <c r="CV22" s="767"/>
      <c r="CW22" s="765"/>
      <c r="CX22" s="766"/>
      <c r="CY22" s="766"/>
      <c r="CZ22" s="766"/>
      <c r="DA22" s="767"/>
      <c r="DB22" s="765"/>
      <c r="DC22" s="766"/>
      <c r="DD22" s="766"/>
      <c r="DE22" s="766"/>
      <c r="DF22" s="767"/>
      <c r="DG22" s="765"/>
      <c r="DH22" s="766"/>
      <c r="DI22" s="766"/>
      <c r="DJ22" s="766"/>
      <c r="DK22" s="767"/>
      <c r="DL22" s="765"/>
      <c r="DM22" s="766"/>
      <c r="DN22" s="766"/>
      <c r="DO22" s="766"/>
      <c r="DP22" s="767"/>
      <c r="DQ22" s="765"/>
      <c r="DR22" s="766"/>
      <c r="DS22" s="766"/>
      <c r="DT22" s="766"/>
      <c r="DU22" s="767"/>
      <c r="DV22" s="768"/>
      <c r="DW22" s="769"/>
      <c r="DX22" s="769"/>
      <c r="DY22" s="769"/>
      <c r="DZ22" s="770"/>
      <c r="EA22" s="339"/>
    </row>
    <row r="23" spans="1:131" s="340" customFormat="1" ht="26.25" customHeight="1" thickBot="1" x14ac:dyDescent="0.2">
      <c r="A23" s="345" t="s">
        <v>321</v>
      </c>
      <c r="B23" s="785" t="s">
        <v>322</v>
      </c>
      <c r="C23" s="786"/>
      <c r="D23" s="786"/>
      <c r="E23" s="786"/>
      <c r="F23" s="786"/>
      <c r="G23" s="786"/>
      <c r="H23" s="786"/>
      <c r="I23" s="786"/>
      <c r="J23" s="786"/>
      <c r="K23" s="786"/>
      <c r="L23" s="786"/>
      <c r="M23" s="786"/>
      <c r="N23" s="786"/>
      <c r="O23" s="786"/>
      <c r="P23" s="787"/>
      <c r="Q23" s="788">
        <v>5257</v>
      </c>
      <c r="R23" s="789"/>
      <c r="S23" s="789"/>
      <c r="T23" s="789"/>
      <c r="U23" s="789"/>
      <c r="V23" s="789">
        <v>5116</v>
      </c>
      <c r="W23" s="789"/>
      <c r="X23" s="789"/>
      <c r="Y23" s="789"/>
      <c r="Z23" s="789"/>
      <c r="AA23" s="789">
        <v>141</v>
      </c>
      <c r="AB23" s="789"/>
      <c r="AC23" s="789"/>
      <c r="AD23" s="789"/>
      <c r="AE23" s="790"/>
      <c r="AF23" s="791">
        <v>102</v>
      </c>
      <c r="AG23" s="789"/>
      <c r="AH23" s="789"/>
      <c r="AI23" s="789"/>
      <c r="AJ23" s="792"/>
      <c r="AK23" s="793"/>
      <c r="AL23" s="794"/>
      <c r="AM23" s="794"/>
      <c r="AN23" s="794"/>
      <c r="AO23" s="794"/>
      <c r="AP23" s="789">
        <v>5539</v>
      </c>
      <c r="AQ23" s="789"/>
      <c r="AR23" s="789"/>
      <c r="AS23" s="789"/>
      <c r="AT23" s="789"/>
      <c r="AU23" s="805"/>
      <c r="AV23" s="805"/>
      <c r="AW23" s="805"/>
      <c r="AX23" s="805"/>
      <c r="AY23" s="806"/>
      <c r="AZ23" s="807" t="s">
        <v>493</v>
      </c>
      <c r="BA23" s="808"/>
      <c r="BB23" s="808"/>
      <c r="BC23" s="808"/>
      <c r="BD23" s="809"/>
      <c r="BE23" s="338"/>
      <c r="BF23" s="338"/>
      <c r="BG23" s="338"/>
      <c r="BH23" s="338"/>
      <c r="BI23" s="338"/>
      <c r="BJ23" s="338"/>
      <c r="BK23" s="338"/>
      <c r="BL23" s="338"/>
      <c r="BM23" s="338"/>
      <c r="BN23" s="338"/>
      <c r="BO23" s="338"/>
      <c r="BP23" s="338"/>
      <c r="BQ23" s="343">
        <v>17</v>
      </c>
      <c r="BR23" s="344"/>
      <c r="BS23" s="768"/>
      <c r="BT23" s="769"/>
      <c r="BU23" s="769"/>
      <c r="BV23" s="769"/>
      <c r="BW23" s="769"/>
      <c r="BX23" s="769"/>
      <c r="BY23" s="769"/>
      <c r="BZ23" s="769"/>
      <c r="CA23" s="769"/>
      <c r="CB23" s="769"/>
      <c r="CC23" s="769"/>
      <c r="CD23" s="769"/>
      <c r="CE23" s="769"/>
      <c r="CF23" s="769"/>
      <c r="CG23" s="777"/>
      <c r="CH23" s="765"/>
      <c r="CI23" s="766"/>
      <c r="CJ23" s="766"/>
      <c r="CK23" s="766"/>
      <c r="CL23" s="767"/>
      <c r="CM23" s="765"/>
      <c r="CN23" s="766"/>
      <c r="CO23" s="766"/>
      <c r="CP23" s="766"/>
      <c r="CQ23" s="767"/>
      <c r="CR23" s="765"/>
      <c r="CS23" s="766"/>
      <c r="CT23" s="766"/>
      <c r="CU23" s="766"/>
      <c r="CV23" s="767"/>
      <c r="CW23" s="765"/>
      <c r="CX23" s="766"/>
      <c r="CY23" s="766"/>
      <c r="CZ23" s="766"/>
      <c r="DA23" s="767"/>
      <c r="DB23" s="765"/>
      <c r="DC23" s="766"/>
      <c r="DD23" s="766"/>
      <c r="DE23" s="766"/>
      <c r="DF23" s="767"/>
      <c r="DG23" s="765"/>
      <c r="DH23" s="766"/>
      <c r="DI23" s="766"/>
      <c r="DJ23" s="766"/>
      <c r="DK23" s="767"/>
      <c r="DL23" s="765"/>
      <c r="DM23" s="766"/>
      <c r="DN23" s="766"/>
      <c r="DO23" s="766"/>
      <c r="DP23" s="767"/>
      <c r="DQ23" s="765"/>
      <c r="DR23" s="766"/>
      <c r="DS23" s="766"/>
      <c r="DT23" s="766"/>
      <c r="DU23" s="767"/>
      <c r="DV23" s="768"/>
      <c r="DW23" s="769"/>
      <c r="DX23" s="769"/>
      <c r="DY23" s="769"/>
      <c r="DZ23" s="770"/>
      <c r="EA23" s="339"/>
    </row>
    <row r="24" spans="1:131" s="340" customFormat="1" ht="26.25" customHeight="1" x14ac:dyDescent="0.15">
      <c r="A24" s="804" t="s">
        <v>494</v>
      </c>
      <c r="B24" s="804"/>
      <c r="C24" s="804"/>
      <c r="D24" s="804"/>
      <c r="E24" s="804"/>
      <c r="F24" s="804"/>
      <c r="G24" s="804"/>
      <c r="H24" s="804"/>
      <c r="I24" s="804"/>
      <c r="J24" s="804"/>
      <c r="K24" s="804"/>
      <c r="L24" s="804"/>
      <c r="M24" s="804"/>
      <c r="N24" s="804"/>
      <c r="O24" s="804"/>
      <c r="P24" s="804"/>
      <c r="Q24" s="804"/>
      <c r="R24" s="804"/>
      <c r="S24" s="804"/>
      <c r="T24" s="804"/>
      <c r="U24" s="804"/>
      <c r="V24" s="804"/>
      <c r="W24" s="804"/>
      <c r="X24" s="804"/>
      <c r="Y24" s="804"/>
      <c r="Z24" s="804"/>
      <c r="AA24" s="804"/>
      <c r="AB24" s="804"/>
      <c r="AC24" s="804"/>
      <c r="AD24" s="804"/>
      <c r="AE24" s="804"/>
      <c r="AF24" s="804"/>
      <c r="AG24" s="804"/>
      <c r="AH24" s="804"/>
      <c r="AI24" s="804"/>
      <c r="AJ24" s="804"/>
      <c r="AK24" s="804"/>
      <c r="AL24" s="804"/>
      <c r="AM24" s="804"/>
      <c r="AN24" s="804"/>
      <c r="AO24" s="804"/>
      <c r="AP24" s="804"/>
      <c r="AQ24" s="804"/>
      <c r="AR24" s="804"/>
      <c r="AS24" s="804"/>
      <c r="AT24" s="804"/>
      <c r="AU24" s="804"/>
      <c r="AV24" s="804"/>
      <c r="AW24" s="804"/>
      <c r="AX24" s="804"/>
      <c r="AY24" s="804"/>
      <c r="AZ24" s="337"/>
      <c r="BA24" s="337"/>
      <c r="BB24" s="337"/>
      <c r="BC24" s="337"/>
      <c r="BD24" s="337"/>
      <c r="BE24" s="338"/>
      <c r="BF24" s="338"/>
      <c r="BG24" s="338"/>
      <c r="BH24" s="338"/>
      <c r="BI24" s="338"/>
      <c r="BJ24" s="338"/>
      <c r="BK24" s="338"/>
      <c r="BL24" s="338"/>
      <c r="BM24" s="338"/>
      <c r="BN24" s="338"/>
      <c r="BO24" s="338"/>
      <c r="BP24" s="338"/>
      <c r="BQ24" s="343">
        <v>18</v>
      </c>
      <c r="BR24" s="344"/>
      <c r="BS24" s="768"/>
      <c r="BT24" s="769"/>
      <c r="BU24" s="769"/>
      <c r="BV24" s="769"/>
      <c r="BW24" s="769"/>
      <c r="BX24" s="769"/>
      <c r="BY24" s="769"/>
      <c r="BZ24" s="769"/>
      <c r="CA24" s="769"/>
      <c r="CB24" s="769"/>
      <c r="CC24" s="769"/>
      <c r="CD24" s="769"/>
      <c r="CE24" s="769"/>
      <c r="CF24" s="769"/>
      <c r="CG24" s="777"/>
      <c r="CH24" s="765"/>
      <c r="CI24" s="766"/>
      <c r="CJ24" s="766"/>
      <c r="CK24" s="766"/>
      <c r="CL24" s="767"/>
      <c r="CM24" s="765"/>
      <c r="CN24" s="766"/>
      <c r="CO24" s="766"/>
      <c r="CP24" s="766"/>
      <c r="CQ24" s="767"/>
      <c r="CR24" s="765"/>
      <c r="CS24" s="766"/>
      <c r="CT24" s="766"/>
      <c r="CU24" s="766"/>
      <c r="CV24" s="767"/>
      <c r="CW24" s="765"/>
      <c r="CX24" s="766"/>
      <c r="CY24" s="766"/>
      <c r="CZ24" s="766"/>
      <c r="DA24" s="767"/>
      <c r="DB24" s="765"/>
      <c r="DC24" s="766"/>
      <c r="DD24" s="766"/>
      <c r="DE24" s="766"/>
      <c r="DF24" s="767"/>
      <c r="DG24" s="765"/>
      <c r="DH24" s="766"/>
      <c r="DI24" s="766"/>
      <c r="DJ24" s="766"/>
      <c r="DK24" s="767"/>
      <c r="DL24" s="765"/>
      <c r="DM24" s="766"/>
      <c r="DN24" s="766"/>
      <c r="DO24" s="766"/>
      <c r="DP24" s="767"/>
      <c r="DQ24" s="765"/>
      <c r="DR24" s="766"/>
      <c r="DS24" s="766"/>
      <c r="DT24" s="766"/>
      <c r="DU24" s="767"/>
      <c r="DV24" s="768"/>
      <c r="DW24" s="769"/>
      <c r="DX24" s="769"/>
      <c r="DY24" s="769"/>
      <c r="DZ24" s="770"/>
      <c r="EA24" s="339"/>
    </row>
    <row r="25" spans="1:131" ht="26.25" customHeight="1" thickBot="1" x14ac:dyDescent="0.2">
      <c r="A25" s="725" t="s">
        <v>323</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337"/>
      <c r="BK25" s="337"/>
      <c r="BL25" s="337"/>
      <c r="BM25" s="337"/>
      <c r="BN25" s="337"/>
      <c r="BO25" s="346"/>
      <c r="BP25" s="346"/>
      <c r="BQ25" s="343">
        <v>19</v>
      </c>
      <c r="BR25" s="344"/>
      <c r="BS25" s="768"/>
      <c r="BT25" s="769"/>
      <c r="BU25" s="769"/>
      <c r="BV25" s="769"/>
      <c r="BW25" s="769"/>
      <c r="BX25" s="769"/>
      <c r="BY25" s="769"/>
      <c r="BZ25" s="769"/>
      <c r="CA25" s="769"/>
      <c r="CB25" s="769"/>
      <c r="CC25" s="769"/>
      <c r="CD25" s="769"/>
      <c r="CE25" s="769"/>
      <c r="CF25" s="769"/>
      <c r="CG25" s="777"/>
      <c r="CH25" s="765"/>
      <c r="CI25" s="766"/>
      <c r="CJ25" s="766"/>
      <c r="CK25" s="766"/>
      <c r="CL25" s="767"/>
      <c r="CM25" s="765"/>
      <c r="CN25" s="766"/>
      <c r="CO25" s="766"/>
      <c r="CP25" s="766"/>
      <c r="CQ25" s="767"/>
      <c r="CR25" s="765"/>
      <c r="CS25" s="766"/>
      <c r="CT25" s="766"/>
      <c r="CU25" s="766"/>
      <c r="CV25" s="767"/>
      <c r="CW25" s="765"/>
      <c r="CX25" s="766"/>
      <c r="CY25" s="766"/>
      <c r="CZ25" s="766"/>
      <c r="DA25" s="767"/>
      <c r="DB25" s="765"/>
      <c r="DC25" s="766"/>
      <c r="DD25" s="766"/>
      <c r="DE25" s="766"/>
      <c r="DF25" s="767"/>
      <c r="DG25" s="765"/>
      <c r="DH25" s="766"/>
      <c r="DI25" s="766"/>
      <c r="DJ25" s="766"/>
      <c r="DK25" s="767"/>
      <c r="DL25" s="765"/>
      <c r="DM25" s="766"/>
      <c r="DN25" s="766"/>
      <c r="DO25" s="766"/>
      <c r="DP25" s="767"/>
      <c r="DQ25" s="765"/>
      <c r="DR25" s="766"/>
      <c r="DS25" s="766"/>
      <c r="DT25" s="766"/>
      <c r="DU25" s="767"/>
      <c r="DV25" s="768"/>
      <c r="DW25" s="769"/>
      <c r="DX25" s="769"/>
      <c r="DY25" s="769"/>
      <c r="DZ25" s="770"/>
      <c r="EA25" s="335"/>
    </row>
    <row r="26" spans="1:131" ht="26.25" customHeight="1" x14ac:dyDescent="0.15">
      <c r="A26" s="727" t="s">
        <v>314</v>
      </c>
      <c r="B26" s="728"/>
      <c r="C26" s="728"/>
      <c r="D26" s="728"/>
      <c r="E26" s="728"/>
      <c r="F26" s="728"/>
      <c r="G26" s="728"/>
      <c r="H26" s="728"/>
      <c r="I26" s="728"/>
      <c r="J26" s="728"/>
      <c r="K26" s="728"/>
      <c r="L26" s="728"/>
      <c r="M26" s="728"/>
      <c r="N26" s="728"/>
      <c r="O26" s="728"/>
      <c r="P26" s="729"/>
      <c r="Q26" s="733" t="s">
        <v>495</v>
      </c>
      <c r="R26" s="734"/>
      <c r="S26" s="734"/>
      <c r="T26" s="734"/>
      <c r="U26" s="735"/>
      <c r="V26" s="733" t="s">
        <v>496</v>
      </c>
      <c r="W26" s="734"/>
      <c r="X26" s="734"/>
      <c r="Y26" s="734"/>
      <c r="Z26" s="735"/>
      <c r="AA26" s="733" t="s">
        <v>497</v>
      </c>
      <c r="AB26" s="734"/>
      <c r="AC26" s="734"/>
      <c r="AD26" s="734"/>
      <c r="AE26" s="734"/>
      <c r="AF26" s="810" t="s">
        <v>498</v>
      </c>
      <c r="AG26" s="811"/>
      <c r="AH26" s="811"/>
      <c r="AI26" s="811"/>
      <c r="AJ26" s="812"/>
      <c r="AK26" s="734" t="s">
        <v>500</v>
      </c>
      <c r="AL26" s="734"/>
      <c r="AM26" s="734"/>
      <c r="AN26" s="734"/>
      <c r="AO26" s="735"/>
      <c r="AP26" s="733" t="s">
        <v>501</v>
      </c>
      <c r="AQ26" s="734"/>
      <c r="AR26" s="734"/>
      <c r="AS26" s="734"/>
      <c r="AT26" s="735"/>
      <c r="AU26" s="733" t="s">
        <v>502</v>
      </c>
      <c r="AV26" s="734"/>
      <c r="AW26" s="734"/>
      <c r="AX26" s="734"/>
      <c r="AY26" s="735"/>
      <c r="AZ26" s="733" t="s">
        <v>324</v>
      </c>
      <c r="BA26" s="734"/>
      <c r="BB26" s="734"/>
      <c r="BC26" s="734"/>
      <c r="BD26" s="735"/>
      <c r="BE26" s="733" t="s">
        <v>317</v>
      </c>
      <c r="BF26" s="734"/>
      <c r="BG26" s="734"/>
      <c r="BH26" s="734"/>
      <c r="BI26" s="740"/>
      <c r="BJ26" s="337"/>
      <c r="BK26" s="337"/>
      <c r="BL26" s="337"/>
      <c r="BM26" s="337"/>
      <c r="BN26" s="337"/>
      <c r="BO26" s="346"/>
      <c r="BP26" s="346"/>
      <c r="BQ26" s="343">
        <v>20</v>
      </c>
      <c r="BR26" s="344"/>
      <c r="BS26" s="768"/>
      <c r="BT26" s="769"/>
      <c r="BU26" s="769"/>
      <c r="BV26" s="769"/>
      <c r="BW26" s="769"/>
      <c r="BX26" s="769"/>
      <c r="BY26" s="769"/>
      <c r="BZ26" s="769"/>
      <c r="CA26" s="769"/>
      <c r="CB26" s="769"/>
      <c r="CC26" s="769"/>
      <c r="CD26" s="769"/>
      <c r="CE26" s="769"/>
      <c r="CF26" s="769"/>
      <c r="CG26" s="777"/>
      <c r="CH26" s="765"/>
      <c r="CI26" s="766"/>
      <c r="CJ26" s="766"/>
      <c r="CK26" s="766"/>
      <c r="CL26" s="767"/>
      <c r="CM26" s="765"/>
      <c r="CN26" s="766"/>
      <c r="CO26" s="766"/>
      <c r="CP26" s="766"/>
      <c r="CQ26" s="767"/>
      <c r="CR26" s="765"/>
      <c r="CS26" s="766"/>
      <c r="CT26" s="766"/>
      <c r="CU26" s="766"/>
      <c r="CV26" s="767"/>
      <c r="CW26" s="765"/>
      <c r="CX26" s="766"/>
      <c r="CY26" s="766"/>
      <c r="CZ26" s="766"/>
      <c r="DA26" s="767"/>
      <c r="DB26" s="765"/>
      <c r="DC26" s="766"/>
      <c r="DD26" s="766"/>
      <c r="DE26" s="766"/>
      <c r="DF26" s="767"/>
      <c r="DG26" s="765"/>
      <c r="DH26" s="766"/>
      <c r="DI26" s="766"/>
      <c r="DJ26" s="766"/>
      <c r="DK26" s="767"/>
      <c r="DL26" s="765"/>
      <c r="DM26" s="766"/>
      <c r="DN26" s="766"/>
      <c r="DO26" s="766"/>
      <c r="DP26" s="767"/>
      <c r="DQ26" s="765"/>
      <c r="DR26" s="766"/>
      <c r="DS26" s="766"/>
      <c r="DT26" s="766"/>
      <c r="DU26" s="767"/>
      <c r="DV26" s="768"/>
      <c r="DW26" s="769"/>
      <c r="DX26" s="769"/>
      <c r="DY26" s="769"/>
      <c r="DZ26" s="770"/>
      <c r="EA26" s="335"/>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3"/>
      <c r="AG27" s="814"/>
      <c r="AH27" s="814"/>
      <c r="AI27" s="814"/>
      <c r="AJ27" s="815"/>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337"/>
      <c r="BK27" s="337"/>
      <c r="BL27" s="337"/>
      <c r="BM27" s="337"/>
      <c r="BN27" s="337"/>
      <c r="BO27" s="346"/>
      <c r="BP27" s="346"/>
      <c r="BQ27" s="343">
        <v>21</v>
      </c>
      <c r="BR27" s="344"/>
      <c r="BS27" s="768"/>
      <c r="BT27" s="769"/>
      <c r="BU27" s="769"/>
      <c r="BV27" s="769"/>
      <c r="BW27" s="769"/>
      <c r="BX27" s="769"/>
      <c r="BY27" s="769"/>
      <c r="BZ27" s="769"/>
      <c r="CA27" s="769"/>
      <c r="CB27" s="769"/>
      <c r="CC27" s="769"/>
      <c r="CD27" s="769"/>
      <c r="CE27" s="769"/>
      <c r="CF27" s="769"/>
      <c r="CG27" s="777"/>
      <c r="CH27" s="765"/>
      <c r="CI27" s="766"/>
      <c r="CJ27" s="766"/>
      <c r="CK27" s="766"/>
      <c r="CL27" s="767"/>
      <c r="CM27" s="765"/>
      <c r="CN27" s="766"/>
      <c r="CO27" s="766"/>
      <c r="CP27" s="766"/>
      <c r="CQ27" s="767"/>
      <c r="CR27" s="765"/>
      <c r="CS27" s="766"/>
      <c r="CT27" s="766"/>
      <c r="CU27" s="766"/>
      <c r="CV27" s="767"/>
      <c r="CW27" s="765"/>
      <c r="CX27" s="766"/>
      <c r="CY27" s="766"/>
      <c r="CZ27" s="766"/>
      <c r="DA27" s="767"/>
      <c r="DB27" s="765"/>
      <c r="DC27" s="766"/>
      <c r="DD27" s="766"/>
      <c r="DE27" s="766"/>
      <c r="DF27" s="767"/>
      <c r="DG27" s="765"/>
      <c r="DH27" s="766"/>
      <c r="DI27" s="766"/>
      <c r="DJ27" s="766"/>
      <c r="DK27" s="767"/>
      <c r="DL27" s="765"/>
      <c r="DM27" s="766"/>
      <c r="DN27" s="766"/>
      <c r="DO27" s="766"/>
      <c r="DP27" s="767"/>
      <c r="DQ27" s="765"/>
      <c r="DR27" s="766"/>
      <c r="DS27" s="766"/>
      <c r="DT27" s="766"/>
      <c r="DU27" s="767"/>
      <c r="DV27" s="768"/>
      <c r="DW27" s="769"/>
      <c r="DX27" s="769"/>
      <c r="DY27" s="769"/>
      <c r="DZ27" s="770"/>
      <c r="EA27" s="335"/>
    </row>
    <row r="28" spans="1:131" ht="26.25" customHeight="1" thickTop="1" x14ac:dyDescent="0.15">
      <c r="A28" s="347">
        <v>1</v>
      </c>
      <c r="B28" s="749" t="s">
        <v>503</v>
      </c>
      <c r="C28" s="750"/>
      <c r="D28" s="750"/>
      <c r="E28" s="750"/>
      <c r="F28" s="750"/>
      <c r="G28" s="750"/>
      <c r="H28" s="750"/>
      <c r="I28" s="750"/>
      <c r="J28" s="750"/>
      <c r="K28" s="750"/>
      <c r="L28" s="750"/>
      <c r="M28" s="750"/>
      <c r="N28" s="750"/>
      <c r="O28" s="750"/>
      <c r="P28" s="751"/>
      <c r="Q28" s="1111">
        <v>681</v>
      </c>
      <c r="R28" s="1112"/>
      <c r="S28" s="1112"/>
      <c r="T28" s="1112"/>
      <c r="U28" s="1112"/>
      <c r="V28" s="1112">
        <v>670</v>
      </c>
      <c r="W28" s="1112"/>
      <c r="X28" s="1112"/>
      <c r="Y28" s="1112"/>
      <c r="Z28" s="1112"/>
      <c r="AA28" s="1112">
        <v>11</v>
      </c>
      <c r="AB28" s="1112"/>
      <c r="AC28" s="1112"/>
      <c r="AD28" s="1112"/>
      <c r="AE28" s="1113"/>
      <c r="AF28" s="1114">
        <v>11</v>
      </c>
      <c r="AG28" s="1112"/>
      <c r="AH28" s="1112"/>
      <c r="AI28" s="1112"/>
      <c r="AJ28" s="1115"/>
      <c r="AK28" s="1116">
        <v>59</v>
      </c>
      <c r="AL28" s="1117"/>
      <c r="AM28" s="1117"/>
      <c r="AN28" s="1117"/>
      <c r="AO28" s="1117"/>
      <c r="AP28" s="1117"/>
      <c r="AQ28" s="1117"/>
      <c r="AR28" s="1117"/>
      <c r="AS28" s="1117"/>
      <c r="AT28" s="1117"/>
      <c r="AU28" s="1117"/>
      <c r="AV28" s="1117"/>
      <c r="AW28" s="1117"/>
      <c r="AX28" s="1117"/>
      <c r="AY28" s="1117"/>
      <c r="AZ28" s="1118"/>
      <c r="BA28" s="1118"/>
      <c r="BB28" s="1118"/>
      <c r="BC28" s="1118"/>
      <c r="BD28" s="1118"/>
      <c r="BE28" s="1109"/>
      <c r="BF28" s="1109"/>
      <c r="BG28" s="1109"/>
      <c r="BH28" s="1109"/>
      <c r="BI28" s="1110"/>
      <c r="BJ28" s="337"/>
      <c r="BK28" s="337"/>
      <c r="BL28" s="337"/>
      <c r="BM28" s="337"/>
      <c r="BN28" s="337"/>
      <c r="BO28" s="346"/>
      <c r="BP28" s="346"/>
      <c r="BQ28" s="343">
        <v>22</v>
      </c>
      <c r="BR28" s="344"/>
      <c r="BS28" s="768"/>
      <c r="BT28" s="769"/>
      <c r="BU28" s="769"/>
      <c r="BV28" s="769"/>
      <c r="BW28" s="769"/>
      <c r="BX28" s="769"/>
      <c r="BY28" s="769"/>
      <c r="BZ28" s="769"/>
      <c r="CA28" s="769"/>
      <c r="CB28" s="769"/>
      <c r="CC28" s="769"/>
      <c r="CD28" s="769"/>
      <c r="CE28" s="769"/>
      <c r="CF28" s="769"/>
      <c r="CG28" s="777"/>
      <c r="CH28" s="765"/>
      <c r="CI28" s="766"/>
      <c r="CJ28" s="766"/>
      <c r="CK28" s="766"/>
      <c r="CL28" s="767"/>
      <c r="CM28" s="765"/>
      <c r="CN28" s="766"/>
      <c r="CO28" s="766"/>
      <c r="CP28" s="766"/>
      <c r="CQ28" s="767"/>
      <c r="CR28" s="765"/>
      <c r="CS28" s="766"/>
      <c r="CT28" s="766"/>
      <c r="CU28" s="766"/>
      <c r="CV28" s="767"/>
      <c r="CW28" s="765"/>
      <c r="CX28" s="766"/>
      <c r="CY28" s="766"/>
      <c r="CZ28" s="766"/>
      <c r="DA28" s="767"/>
      <c r="DB28" s="765"/>
      <c r="DC28" s="766"/>
      <c r="DD28" s="766"/>
      <c r="DE28" s="766"/>
      <c r="DF28" s="767"/>
      <c r="DG28" s="765"/>
      <c r="DH28" s="766"/>
      <c r="DI28" s="766"/>
      <c r="DJ28" s="766"/>
      <c r="DK28" s="767"/>
      <c r="DL28" s="765"/>
      <c r="DM28" s="766"/>
      <c r="DN28" s="766"/>
      <c r="DO28" s="766"/>
      <c r="DP28" s="767"/>
      <c r="DQ28" s="765"/>
      <c r="DR28" s="766"/>
      <c r="DS28" s="766"/>
      <c r="DT28" s="766"/>
      <c r="DU28" s="767"/>
      <c r="DV28" s="768"/>
      <c r="DW28" s="769"/>
      <c r="DX28" s="769"/>
      <c r="DY28" s="769"/>
      <c r="DZ28" s="770"/>
      <c r="EA28" s="335"/>
    </row>
    <row r="29" spans="1:131" ht="26.25" customHeight="1" x14ac:dyDescent="0.15">
      <c r="A29" s="347">
        <v>2</v>
      </c>
      <c r="B29" s="771" t="s">
        <v>504</v>
      </c>
      <c r="C29" s="772"/>
      <c r="D29" s="772"/>
      <c r="E29" s="772"/>
      <c r="F29" s="772"/>
      <c r="G29" s="772"/>
      <c r="H29" s="772"/>
      <c r="I29" s="772"/>
      <c r="J29" s="772"/>
      <c r="K29" s="772"/>
      <c r="L29" s="772"/>
      <c r="M29" s="772"/>
      <c r="N29" s="772"/>
      <c r="O29" s="772"/>
      <c r="P29" s="773"/>
      <c r="Q29" s="778">
        <v>1071</v>
      </c>
      <c r="R29" s="779"/>
      <c r="S29" s="779"/>
      <c r="T29" s="779"/>
      <c r="U29" s="779"/>
      <c r="V29" s="779">
        <v>982</v>
      </c>
      <c r="W29" s="779"/>
      <c r="X29" s="779"/>
      <c r="Y29" s="779"/>
      <c r="Z29" s="779"/>
      <c r="AA29" s="779">
        <v>89</v>
      </c>
      <c r="AB29" s="779"/>
      <c r="AC29" s="779"/>
      <c r="AD29" s="779"/>
      <c r="AE29" s="780"/>
      <c r="AF29" s="774">
        <v>89</v>
      </c>
      <c r="AG29" s="775"/>
      <c r="AH29" s="775"/>
      <c r="AI29" s="775"/>
      <c r="AJ29" s="776"/>
      <c r="AK29" s="820">
        <v>174</v>
      </c>
      <c r="AL29" s="816"/>
      <c r="AM29" s="816"/>
      <c r="AN29" s="816"/>
      <c r="AO29" s="816"/>
      <c r="AP29" s="816"/>
      <c r="AQ29" s="816"/>
      <c r="AR29" s="816"/>
      <c r="AS29" s="816"/>
      <c r="AT29" s="816"/>
      <c r="AU29" s="816"/>
      <c r="AV29" s="816"/>
      <c r="AW29" s="816"/>
      <c r="AX29" s="816"/>
      <c r="AY29" s="816"/>
      <c r="AZ29" s="817"/>
      <c r="BA29" s="817"/>
      <c r="BB29" s="817"/>
      <c r="BC29" s="817"/>
      <c r="BD29" s="817"/>
      <c r="BE29" s="818"/>
      <c r="BF29" s="818"/>
      <c r="BG29" s="818"/>
      <c r="BH29" s="818"/>
      <c r="BI29" s="819"/>
      <c r="BJ29" s="337"/>
      <c r="BK29" s="337"/>
      <c r="BL29" s="337"/>
      <c r="BM29" s="337"/>
      <c r="BN29" s="337"/>
      <c r="BO29" s="346"/>
      <c r="BP29" s="346"/>
      <c r="BQ29" s="343">
        <v>23</v>
      </c>
      <c r="BR29" s="344"/>
      <c r="BS29" s="768"/>
      <c r="BT29" s="769"/>
      <c r="BU29" s="769"/>
      <c r="BV29" s="769"/>
      <c r="BW29" s="769"/>
      <c r="BX29" s="769"/>
      <c r="BY29" s="769"/>
      <c r="BZ29" s="769"/>
      <c r="CA29" s="769"/>
      <c r="CB29" s="769"/>
      <c r="CC29" s="769"/>
      <c r="CD29" s="769"/>
      <c r="CE29" s="769"/>
      <c r="CF29" s="769"/>
      <c r="CG29" s="777"/>
      <c r="CH29" s="765"/>
      <c r="CI29" s="766"/>
      <c r="CJ29" s="766"/>
      <c r="CK29" s="766"/>
      <c r="CL29" s="767"/>
      <c r="CM29" s="765"/>
      <c r="CN29" s="766"/>
      <c r="CO29" s="766"/>
      <c r="CP29" s="766"/>
      <c r="CQ29" s="767"/>
      <c r="CR29" s="765"/>
      <c r="CS29" s="766"/>
      <c r="CT29" s="766"/>
      <c r="CU29" s="766"/>
      <c r="CV29" s="767"/>
      <c r="CW29" s="765"/>
      <c r="CX29" s="766"/>
      <c r="CY29" s="766"/>
      <c r="CZ29" s="766"/>
      <c r="DA29" s="767"/>
      <c r="DB29" s="765"/>
      <c r="DC29" s="766"/>
      <c r="DD29" s="766"/>
      <c r="DE29" s="766"/>
      <c r="DF29" s="767"/>
      <c r="DG29" s="765"/>
      <c r="DH29" s="766"/>
      <c r="DI29" s="766"/>
      <c r="DJ29" s="766"/>
      <c r="DK29" s="767"/>
      <c r="DL29" s="765"/>
      <c r="DM29" s="766"/>
      <c r="DN29" s="766"/>
      <c r="DO29" s="766"/>
      <c r="DP29" s="767"/>
      <c r="DQ29" s="765"/>
      <c r="DR29" s="766"/>
      <c r="DS29" s="766"/>
      <c r="DT29" s="766"/>
      <c r="DU29" s="767"/>
      <c r="DV29" s="768"/>
      <c r="DW29" s="769"/>
      <c r="DX29" s="769"/>
      <c r="DY29" s="769"/>
      <c r="DZ29" s="770"/>
      <c r="EA29" s="335"/>
    </row>
    <row r="30" spans="1:131" ht="26.25" customHeight="1" x14ac:dyDescent="0.15">
      <c r="A30" s="347">
        <v>3</v>
      </c>
      <c r="B30" s="771" t="s">
        <v>506</v>
      </c>
      <c r="C30" s="772"/>
      <c r="D30" s="772"/>
      <c r="E30" s="772"/>
      <c r="F30" s="772"/>
      <c r="G30" s="772"/>
      <c r="H30" s="772"/>
      <c r="I30" s="772"/>
      <c r="J30" s="772"/>
      <c r="K30" s="772"/>
      <c r="L30" s="772"/>
      <c r="M30" s="772"/>
      <c r="N30" s="772"/>
      <c r="O30" s="772"/>
      <c r="P30" s="773"/>
      <c r="Q30" s="778">
        <v>133</v>
      </c>
      <c r="R30" s="779"/>
      <c r="S30" s="779"/>
      <c r="T30" s="779"/>
      <c r="U30" s="779"/>
      <c r="V30" s="779">
        <v>130</v>
      </c>
      <c r="W30" s="779"/>
      <c r="X30" s="779"/>
      <c r="Y30" s="779"/>
      <c r="Z30" s="779"/>
      <c r="AA30" s="779">
        <v>3</v>
      </c>
      <c r="AB30" s="779"/>
      <c r="AC30" s="779"/>
      <c r="AD30" s="779"/>
      <c r="AE30" s="780"/>
      <c r="AF30" s="774">
        <v>3</v>
      </c>
      <c r="AG30" s="775"/>
      <c r="AH30" s="775"/>
      <c r="AI30" s="775"/>
      <c r="AJ30" s="776"/>
      <c r="AK30" s="820">
        <v>40</v>
      </c>
      <c r="AL30" s="816"/>
      <c r="AM30" s="816"/>
      <c r="AN30" s="816"/>
      <c r="AO30" s="816"/>
      <c r="AP30" s="816"/>
      <c r="AQ30" s="816"/>
      <c r="AR30" s="816"/>
      <c r="AS30" s="816"/>
      <c r="AT30" s="816"/>
      <c r="AU30" s="816"/>
      <c r="AV30" s="816"/>
      <c r="AW30" s="816"/>
      <c r="AX30" s="816"/>
      <c r="AY30" s="816"/>
      <c r="AZ30" s="817"/>
      <c r="BA30" s="817"/>
      <c r="BB30" s="817"/>
      <c r="BC30" s="817"/>
      <c r="BD30" s="817"/>
      <c r="BE30" s="818"/>
      <c r="BF30" s="818"/>
      <c r="BG30" s="818"/>
      <c r="BH30" s="818"/>
      <c r="BI30" s="819"/>
      <c r="BJ30" s="337"/>
      <c r="BK30" s="337"/>
      <c r="BL30" s="337"/>
      <c r="BM30" s="337"/>
      <c r="BN30" s="337"/>
      <c r="BO30" s="346"/>
      <c r="BP30" s="346"/>
      <c r="BQ30" s="343">
        <v>24</v>
      </c>
      <c r="BR30" s="344"/>
      <c r="BS30" s="768"/>
      <c r="BT30" s="769"/>
      <c r="BU30" s="769"/>
      <c r="BV30" s="769"/>
      <c r="BW30" s="769"/>
      <c r="BX30" s="769"/>
      <c r="BY30" s="769"/>
      <c r="BZ30" s="769"/>
      <c r="CA30" s="769"/>
      <c r="CB30" s="769"/>
      <c r="CC30" s="769"/>
      <c r="CD30" s="769"/>
      <c r="CE30" s="769"/>
      <c r="CF30" s="769"/>
      <c r="CG30" s="777"/>
      <c r="CH30" s="765"/>
      <c r="CI30" s="766"/>
      <c r="CJ30" s="766"/>
      <c r="CK30" s="766"/>
      <c r="CL30" s="767"/>
      <c r="CM30" s="765"/>
      <c r="CN30" s="766"/>
      <c r="CO30" s="766"/>
      <c r="CP30" s="766"/>
      <c r="CQ30" s="767"/>
      <c r="CR30" s="765"/>
      <c r="CS30" s="766"/>
      <c r="CT30" s="766"/>
      <c r="CU30" s="766"/>
      <c r="CV30" s="767"/>
      <c r="CW30" s="765"/>
      <c r="CX30" s="766"/>
      <c r="CY30" s="766"/>
      <c r="CZ30" s="766"/>
      <c r="DA30" s="767"/>
      <c r="DB30" s="765"/>
      <c r="DC30" s="766"/>
      <c r="DD30" s="766"/>
      <c r="DE30" s="766"/>
      <c r="DF30" s="767"/>
      <c r="DG30" s="765"/>
      <c r="DH30" s="766"/>
      <c r="DI30" s="766"/>
      <c r="DJ30" s="766"/>
      <c r="DK30" s="767"/>
      <c r="DL30" s="765"/>
      <c r="DM30" s="766"/>
      <c r="DN30" s="766"/>
      <c r="DO30" s="766"/>
      <c r="DP30" s="767"/>
      <c r="DQ30" s="765"/>
      <c r="DR30" s="766"/>
      <c r="DS30" s="766"/>
      <c r="DT30" s="766"/>
      <c r="DU30" s="767"/>
      <c r="DV30" s="768"/>
      <c r="DW30" s="769"/>
      <c r="DX30" s="769"/>
      <c r="DY30" s="769"/>
      <c r="DZ30" s="770"/>
      <c r="EA30" s="335"/>
    </row>
    <row r="31" spans="1:131" ht="26.25" customHeight="1" x14ac:dyDescent="0.15">
      <c r="A31" s="347">
        <v>4</v>
      </c>
      <c r="B31" s="771" t="s">
        <v>507</v>
      </c>
      <c r="C31" s="772"/>
      <c r="D31" s="772"/>
      <c r="E31" s="772"/>
      <c r="F31" s="772"/>
      <c r="G31" s="772"/>
      <c r="H31" s="772"/>
      <c r="I31" s="772"/>
      <c r="J31" s="772"/>
      <c r="K31" s="772"/>
      <c r="L31" s="772"/>
      <c r="M31" s="772"/>
      <c r="N31" s="772"/>
      <c r="O31" s="772"/>
      <c r="P31" s="773"/>
      <c r="Q31" s="778"/>
      <c r="R31" s="779"/>
      <c r="S31" s="779"/>
      <c r="T31" s="779"/>
      <c r="U31" s="779"/>
      <c r="V31" s="779"/>
      <c r="W31" s="779"/>
      <c r="X31" s="779"/>
      <c r="Y31" s="779"/>
      <c r="Z31" s="779"/>
      <c r="AA31" s="779"/>
      <c r="AB31" s="779"/>
      <c r="AC31" s="779"/>
      <c r="AD31" s="779"/>
      <c r="AE31" s="780"/>
      <c r="AF31" s="774">
        <v>221</v>
      </c>
      <c r="AG31" s="775"/>
      <c r="AH31" s="775"/>
      <c r="AI31" s="775"/>
      <c r="AJ31" s="776"/>
      <c r="AK31" s="820">
        <v>31</v>
      </c>
      <c r="AL31" s="816"/>
      <c r="AM31" s="816"/>
      <c r="AN31" s="816"/>
      <c r="AO31" s="816"/>
      <c r="AP31" s="816">
        <v>457</v>
      </c>
      <c r="AQ31" s="816"/>
      <c r="AR31" s="816"/>
      <c r="AS31" s="816"/>
      <c r="AT31" s="816"/>
      <c r="AU31" s="816">
        <v>273</v>
      </c>
      <c r="AV31" s="816"/>
      <c r="AW31" s="816"/>
      <c r="AX31" s="816"/>
      <c r="AY31" s="816"/>
      <c r="AZ31" s="817"/>
      <c r="BA31" s="817"/>
      <c r="BB31" s="817"/>
      <c r="BC31" s="817"/>
      <c r="BD31" s="817"/>
      <c r="BE31" s="818" t="s">
        <v>591</v>
      </c>
      <c r="BF31" s="818"/>
      <c r="BG31" s="818"/>
      <c r="BH31" s="818"/>
      <c r="BI31" s="819"/>
      <c r="BJ31" s="337"/>
      <c r="BK31" s="337"/>
      <c r="BL31" s="337"/>
      <c r="BM31" s="337"/>
      <c r="BN31" s="337"/>
      <c r="BO31" s="346"/>
      <c r="BP31" s="346"/>
      <c r="BQ31" s="343">
        <v>25</v>
      </c>
      <c r="BR31" s="344"/>
      <c r="BS31" s="768"/>
      <c r="BT31" s="769"/>
      <c r="BU31" s="769"/>
      <c r="BV31" s="769"/>
      <c r="BW31" s="769"/>
      <c r="BX31" s="769"/>
      <c r="BY31" s="769"/>
      <c r="BZ31" s="769"/>
      <c r="CA31" s="769"/>
      <c r="CB31" s="769"/>
      <c r="CC31" s="769"/>
      <c r="CD31" s="769"/>
      <c r="CE31" s="769"/>
      <c r="CF31" s="769"/>
      <c r="CG31" s="777"/>
      <c r="CH31" s="765"/>
      <c r="CI31" s="766"/>
      <c r="CJ31" s="766"/>
      <c r="CK31" s="766"/>
      <c r="CL31" s="767"/>
      <c r="CM31" s="765"/>
      <c r="CN31" s="766"/>
      <c r="CO31" s="766"/>
      <c r="CP31" s="766"/>
      <c r="CQ31" s="767"/>
      <c r="CR31" s="765"/>
      <c r="CS31" s="766"/>
      <c r="CT31" s="766"/>
      <c r="CU31" s="766"/>
      <c r="CV31" s="767"/>
      <c r="CW31" s="765"/>
      <c r="CX31" s="766"/>
      <c r="CY31" s="766"/>
      <c r="CZ31" s="766"/>
      <c r="DA31" s="767"/>
      <c r="DB31" s="765"/>
      <c r="DC31" s="766"/>
      <c r="DD31" s="766"/>
      <c r="DE31" s="766"/>
      <c r="DF31" s="767"/>
      <c r="DG31" s="765"/>
      <c r="DH31" s="766"/>
      <c r="DI31" s="766"/>
      <c r="DJ31" s="766"/>
      <c r="DK31" s="767"/>
      <c r="DL31" s="765"/>
      <c r="DM31" s="766"/>
      <c r="DN31" s="766"/>
      <c r="DO31" s="766"/>
      <c r="DP31" s="767"/>
      <c r="DQ31" s="765"/>
      <c r="DR31" s="766"/>
      <c r="DS31" s="766"/>
      <c r="DT31" s="766"/>
      <c r="DU31" s="767"/>
      <c r="DV31" s="768"/>
      <c r="DW31" s="769"/>
      <c r="DX31" s="769"/>
      <c r="DY31" s="769"/>
      <c r="DZ31" s="770"/>
      <c r="EA31" s="335"/>
    </row>
    <row r="32" spans="1:131" ht="26.25" customHeight="1" x14ac:dyDescent="0.15">
      <c r="A32" s="347">
        <v>5</v>
      </c>
      <c r="B32" s="771" t="s">
        <v>508</v>
      </c>
      <c r="C32" s="772"/>
      <c r="D32" s="772"/>
      <c r="E32" s="772"/>
      <c r="F32" s="772"/>
      <c r="G32" s="772"/>
      <c r="H32" s="772"/>
      <c r="I32" s="772"/>
      <c r="J32" s="772"/>
      <c r="K32" s="772"/>
      <c r="L32" s="772"/>
      <c r="M32" s="772"/>
      <c r="N32" s="772"/>
      <c r="O32" s="772"/>
      <c r="P32" s="773"/>
      <c r="Q32" s="778"/>
      <c r="R32" s="779"/>
      <c r="S32" s="779"/>
      <c r="T32" s="779"/>
      <c r="U32" s="779"/>
      <c r="V32" s="779"/>
      <c r="W32" s="779"/>
      <c r="X32" s="779"/>
      <c r="Y32" s="779"/>
      <c r="Z32" s="779"/>
      <c r="AA32" s="779"/>
      <c r="AB32" s="779"/>
      <c r="AC32" s="779"/>
      <c r="AD32" s="779"/>
      <c r="AE32" s="780"/>
      <c r="AF32" s="774">
        <v>260</v>
      </c>
      <c r="AG32" s="775"/>
      <c r="AH32" s="775"/>
      <c r="AI32" s="775"/>
      <c r="AJ32" s="776"/>
      <c r="AK32" s="820">
        <v>102</v>
      </c>
      <c r="AL32" s="816"/>
      <c r="AM32" s="816"/>
      <c r="AN32" s="816"/>
      <c r="AO32" s="816"/>
      <c r="AP32" s="816">
        <v>406</v>
      </c>
      <c r="AQ32" s="816"/>
      <c r="AR32" s="816"/>
      <c r="AS32" s="816"/>
      <c r="AT32" s="816"/>
      <c r="AU32" s="816">
        <v>273</v>
      </c>
      <c r="AV32" s="816"/>
      <c r="AW32" s="816"/>
      <c r="AX32" s="816"/>
      <c r="AY32" s="816"/>
      <c r="AZ32" s="817"/>
      <c r="BA32" s="817"/>
      <c r="BB32" s="817"/>
      <c r="BC32" s="817"/>
      <c r="BD32" s="817"/>
      <c r="BE32" s="818" t="s">
        <v>591</v>
      </c>
      <c r="BF32" s="818"/>
      <c r="BG32" s="818"/>
      <c r="BH32" s="818"/>
      <c r="BI32" s="819"/>
      <c r="BJ32" s="337"/>
      <c r="BK32" s="337"/>
      <c r="BL32" s="337"/>
      <c r="BM32" s="337"/>
      <c r="BN32" s="337"/>
      <c r="BO32" s="346"/>
      <c r="BP32" s="346"/>
      <c r="BQ32" s="343">
        <v>26</v>
      </c>
      <c r="BR32" s="344"/>
      <c r="BS32" s="768"/>
      <c r="BT32" s="769"/>
      <c r="BU32" s="769"/>
      <c r="BV32" s="769"/>
      <c r="BW32" s="769"/>
      <c r="BX32" s="769"/>
      <c r="BY32" s="769"/>
      <c r="BZ32" s="769"/>
      <c r="CA32" s="769"/>
      <c r="CB32" s="769"/>
      <c r="CC32" s="769"/>
      <c r="CD32" s="769"/>
      <c r="CE32" s="769"/>
      <c r="CF32" s="769"/>
      <c r="CG32" s="777"/>
      <c r="CH32" s="765"/>
      <c r="CI32" s="766"/>
      <c r="CJ32" s="766"/>
      <c r="CK32" s="766"/>
      <c r="CL32" s="767"/>
      <c r="CM32" s="765"/>
      <c r="CN32" s="766"/>
      <c r="CO32" s="766"/>
      <c r="CP32" s="766"/>
      <c r="CQ32" s="767"/>
      <c r="CR32" s="765"/>
      <c r="CS32" s="766"/>
      <c r="CT32" s="766"/>
      <c r="CU32" s="766"/>
      <c r="CV32" s="767"/>
      <c r="CW32" s="765"/>
      <c r="CX32" s="766"/>
      <c r="CY32" s="766"/>
      <c r="CZ32" s="766"/>
      <c r="DA32" s="767"/>
      <c r="DB32" s="765"/>
      <c r="DC32" s="766"/>
      <c r="DD32" s="766"/>
      <c r="DE32" s="766"/>
      <c r="DF32" s="767"/>
      <c r="DG32" s="765"/>
      <c r="DH32" s="766"/>
      <c r="DI32" s="766"/>
      <c r="DJ32" s="766"/>
      <c r="DK32" s="767"/>
      <c r="DL32" s="765"/>
      <c r="DM32" s="766"/>
      <c r="DN32" s="766"/>
      <c r="DO32" s="766"/>
      <c r="DP32" s="767"/>
      <c r="DQ32" s="765"/>
      <c r="DR32" s="766"/>
      <c r="DS32" s="766"/>
      <c r="DT32" s="766"/>
      <c r="DU32" s="767"/>
      <c r="DV32" s="768"/>
      <c r="DW32" s="769"/>
      <c r="DX32" s="769"/>
      <c r="DY32" s="769"/>
      <c r="DZ32" s="770"/>
      <c r="EA32" s="335"/>
    </row>
    <row r="33" spans="1:131" ht="26.25" customHeight="1" x14ac:dyDescent="0.15">
      <c r="A33" s="347">
        <v>6</v>
      </c>
      <c r="B33" s="771"/>
      <c r="C33" s="772"/>
      <c r="D33" s="772"/>
      <c r="E33" s="772"/>
      <c r="F33" s="772"/>
      <c r="G33" s="772"/>
      <c r="H33" s="772"/>
      <c r="I33" s="772"/>
      <c r="J33" s="772"/>
      <c r="K33" s="772"/>
      <c r="L33" s="772"/>
      <c r="M33" s="772"/>
      <c r="N33" s="772"/>
      <c r="O33" s="772"/>
      <c r="P33" s="773"/>
      <c r="Q33" s="778"/>
      <c r="R33" s="779"/>
      <c r="S33" s="779"/>
      <c r="T33" s="779"/>
      <c r="U33" s="779"/>
      <c r="V33" s="779"/>
      <c r="W33" s="779"/>
      <c r="X33" s="779"/>
      <c r="Y33" s="779"/>
      <c r="Z33" s="779"/>
      <c r="AA33" s="779"/>
      <c r="AB33" s="779"/>
      <c r="AC33" s="779"/>
      <c r="AD33" s="779"/>
      <c r="AE33" s="780"/>
      <c r="AF33" s="774"/>
      <c r="AG33" s="775"/>
      <c r="AH33" s="775"/>
      <c r="AI33" s="775"/>
      <c r="AJ33" s="776"/>
      <c r="AK33" s="820"/>
      <c r="AL33" s="816"/>
      <c r="AM33" s="816"/>
      <c r="AN33" s="816"/>
      <c r="AO33" s="816"/>
      <c r="AP33" s="816"/>
      <c r="AQ33" s="816"/>
      <c r="AR33" s="816"/>
      <c r="AS33" s="816"/>
      <c r="AT33" s="816"/>
      <c r="AU33" s="816"/>
      <c r="AV33" s="816"/>
      <c r="AW33" s="816"/>
      <c r="AX33" s="816"/>
      <c r="AY33" s="816"/>
      <c r="AZ33" s="817"/>
      <c r="BA33" s="817"/>
      <c r="BB33" s="817"/>
      <c r="BC33" s="817"/>
      <c r="BD33" s="817"/>
      <c r="BE33" s="818"/>
      <c r="BF33" s="818"/>
      <c r="BG33" s="818"/>
      <c r="BH33" s="818"/>
      <c r="BI33" s="819"/>
      <c r="BJ33" s="337"/>
      <c r="BK33" s="337"/>
      <c r="BL33" s="337"/>
      <c r="BM33" s="337"/>
      <c r="BN33" s="337"/>
      <c r="BO33" s="346"/>
      <c r="BP33" s="346"/>
      <c r="BQ33" s="343">
        <v>27</v>
      </c>
      <c r="BR33" s="344"/>
      <c r="BS33" s="768"/>
      <c r="BT33" s="769"/>
      <c r="BU33" s="769"/>
      <c r="BV33" s="769"/>
      <c r="BW33" s="769"/>
      <c r="BX33" s="769"/>
      <c r="BY33" s="769"/>
      <c r="BZ33" s="769"/>
      <c r="CA33" s="769"/>
      <c r="CB33" s="769"/>
      <c r="CC33" s="769"/>
      <c r="CD33" s="769"/>
      <c r="CE33" s="769"/>
      <c r="CF33" s="769"/>
      <c r="CG33" s="777"/>
      <c r="CH33" s="765"/>
      <c r="CI33" s="766"/>
      <c r="CJ33" s="766"/>
      <c r="CK33" s="766"/>
      <c r="CL33" s="767"/>
      <c r="CM33" s="765"/>
      <c r="CN33" s="766"/>
      <c r="CO33" s="766"/>
      <c r="CP33" s="766"/>
      <c r="CQ33" s="767"/>
      <c r="CR33" s="765"/>
      <c r="CS33" s="766"/>
      <c r="CT33" s="766"/>
      <c r="CU33" s="766"/>
      <c r="CV33" s="767"/>
      <c r="CW33" s="765"/>
      <c r="CX33" s="766"/>
      <c r="CY33" s="766"/>
      <c r="CZ33" s="766"/>
      <c r="DA33" s="767"/>
      <c r="DB33" s="765"/>
      <c r="DC33" s="766"/>
      <c r="DD33" s="766"/>
      <c r="DE33" s="766"/>
      <c r="DF33" s="767"/>
      <c r="DG33" s="765"/>
      <c r="DH33" s="766"/>
      <c r="DI33" s="766"/>
      <c r="DJ33" s="766"/>
      <c r="DK33" s="767"/>
      <c r="DL33" s="765"/>
      <c r="DM33" s="766"/>
      <c r="DN33" s="766"/>
      <c r="DO33" s="766"/>
      <c r="DP33" s="767"/>
      <c r="DQ33" s="765"/>
      <c r="DR33" s="766"/>
      <c r="DS33" s="766"/>
      <c r="DT33" s="766"/>
      <c r="DU33" s="767"/>
      <c r="DV33" s="768"/>
      <c r="DW33" s="769"/>
      <c r="DX33" s="769"/>
      <c r="DY33" s="769"/>
      <c r="DZ33" s="770"/>
      <c r="EA33" s="335"/>
    </row>
    <row r="34" spans="1:131" ht="26.25" customHeight="1" x14ac:dyDescent="0.15">
      <c r="A34" s="347">
        <v>7</v>
      </c>
      <c r="B34" s="771"/>
      <c r="C34" s="772"/>
      <c r="D34" s="772"/>
      <c r="E34" s="772"/>
      <c r="F34" s="772"/>
      <c r="G34" s="772"/>
      <c r="H34" s="772"/>
      <c r="I34" s="772"/>
      <c r="J34" s="772"/>
      <c r="K34" s="772"/>
      <c r="L34" s="772"/>
      <c r="M34" s="772"/>
      <c r="N34" s="772"/>
      <c r="O34" s="772"/>
      <c r="P34" s="773"/>
      <c r="Q34" s="778"/>
      <c r="R34" s="779"/>
      <c r="S34" s="779"/>
      <c r="T34" s="779"/>
      <c r="U34" s="779"/>
      <c r="V34" s="779"/>
      <c r="W34" s="779"/>
      <c r="X34" s="779"/>
      <c r="Y34" s="779"/>
      <c r="Z34" s="779"/>
      <c r="AA34" s="779"/>
      <c r="AB34" s="779"/>
      <c r="AC34" s="779"/>
      <c r="AD34" s="779"/>
      <c r="AE34" s="780"/>
      <c r="AF34" s="774"/>
      <c r="AG34" s="775"/>
      <c r="AH34" s="775"/>
      <c r="AI34" s="775"/>
      <c r="AJ34" s="776"/>
      <c r="AK34" s="820"/>
      <c r="AL34" s="816"/>
      <c r="AM34" s="816"/>
      <c r="AN34" s="816"/>
      <c r="AO34" s="816"/>
      <c r="AP34" s="816"/>
      <c r="AQ34" s="816"/>
      <c r="AR34" s="816"/>
      <c r="AS34" s="816"/>
      <c r="AT34" s="816"/>
      <c r="AU34" s="816"/>
      <c r="AV34" s="816"/>
      <c r="AW34" s="816"/>
      <c r="AX34" s="816"/>
      <c r="AY34" s="816"/>
      <c r="AZ34" s="817"/>
      <c r="BA34" s="817"/>
      <c r="BB34" s="817"/>
      <c r="BC34" s="817"/>
      <c r="BD34" s="817"/>
      <c r="BE34" s="818"/>
      <c r="BF34" s="818"/>
      <c r="BG34" s="818"/>
      <c r="BH34" s="818"/>
      <c r="BI34" s="819"/>
      <c r="BJ34" s="337"/>
      <c r="BK34" s="337"/>
      <c r="BL34" s="337"/>
      <c r="BM34" s="337"/>
      <c r="BN34" s="337"/>
      <c r="BO34" s="346"/>
      <c r="BP34" s="346"/>
      <c r="BQ34" s="343">
        <v>28</v>
      </c>
      <c r="BR34" s="344"/>
      <c r="BS34" s="768"/>
      <c r="BT34" s="769"/>
      <c r="BU34" s="769"/>
      <c r="BV34" s="769"/>
      <c r="BW34" s="769"/>
      <c r="BX34" s="769"/>
      <c r="BY34" s="769"/>
      <c r="BZ34" s="769"/>
      <c r="CA34" s="769"/>
      <c r="CB34" s="769"/>
      <c r="CC34" s="769"/>
      <c r="CD34" s="769"/>
      <c r="CE34" s="769"/>
      <c r="CF34" s="769"/>
      <c r="CG34" s="777"/>
      <c r="CH34" s="765"/>
      <c r="CI34" s="766"/>
      <c r="CJ34" s="766"/>
      <c r="CK34" s="766"/>
      <c r="CL34" s="767"/>
      <c r="CM34" s="765"/>
      <c r="CN34" s="766"/>
      <c r="CO34" s="766"/>
      <c r="CP34" s="766"/>
      <c r="CQ34" s="767"/>
      <c r="CR34" s="765"/>
      <c r="CS34" s="766"/>
      <c r="CT34" s="766"/>
      <c r="CU34" s="766"/>
      <c r="CV34" s="767"/>
      <c r="CW34" s="765"/>
      <c r="CX34" s="766"/>
      <c r="CY34" s="766"/>
      <c r="CZ34" s="766"/>
      <c r="DA34" s="767"/>
      <c r="DB34" s="765"/>
      <c r="DC34" s="766"/>
      <c r="DD34" s="766"/>
      <c r="DE34" s="766"/>
      <c r="DF34" s="767"/>
      <c r="DG34" s="765"/>
      <c r="DH34" s="766"/>
      <c r="DI34" s="766"/>
      <c r="DJ34" s="766"/>
      <c r="DK34" s="767"/>
      <c r="DL34" s="765"/>
      <c r="DM34" s="766"/>
      <c r="DN34" s="766"/>
      <c r="DO34" s="766"/>
      <c r="DP34" s="767"/>
      <c r="DQ34" s="765"/>
      <c r="DR34" s="766"/>
      <c r="DS34" s="766"/>
      <c r="DT34" s="766"/>
      <c r="DU34" s="767"/>
      <c r="DV34" s="768"/>
      <c r="DW34" s="769"/>
      <c r="DX34" s="769"/>
      <c r="DY34" s="769"/>
      <c r="DZ34" s="770"/>
      <c r="EA34" s="335"/>
    </row>
    <row r="35" spans="1:131" ht="26.25" customHeight="1" x14ac:dyDescent="0.15">
      <c r="A35" s="347">
        <v>8</v>
      </c>
      <c r="B35" s="771"/>
      <c r="C35" s="772"/>
      <c r="D35" s="772"/>
      <c r="E35" s="772"/>
      <c r="F35" s="772"/>
      <c r="G35" s="772"/>
      <c r="H35" s="772"/>
      <c r="I35" s="772"/>
      <c r="J35" s="772"/>
      <c r="K35" s="772"/>
      <c r="L35" s="772"/>
      <c r="M35" s="772"/>
      <c r="N35" s="772"/>
      <c r="O35" s="772"/>
      <c r="P35" s="773"/>
      <c r="Q35" s="778"/>
      <c r="R35" s="779"/>
      <c r="S35" s="779"/>
      <c r="T35" s="779"/>
      <c r="U35" s="779"/>
      <c r="V35" s="779"/>
      <c r="W35" s="779"/>
      <c r="X35" s="779"/>
      <c r="Y35" s="779"/>
      <c r="Z35" s="779"/>
      <c r="AA35" s="779"/>
      <c r="AB35" s="779"/>
      <c r="AC35" s="779"/>
      <c r="AD35" s="779"/>
      <c r="AE35" s="780"/>
      <c r="AF35" s="774"/>
      <c r="AG35" s="775"/>
      <c r="AH35" s="775"/>
      <c r="AI35" s="775"/>
      <c r="AJ35" s="776"/>
      <c r="AK35" s="820"/>
      <c r="AL35" s="816"/>
      <c r="AM35" s="816"/>
      <c r="AN35" s="816"/>
      <c r="AO35" s="816"/>
      <c r="AP35" s="816"/>
      <c r="AQ35" s="816"/>
      <c r="AR35" s="816"/>
      <c r="AS35" s="816"/>
      <c r="AT35" s="816"/>
      <c r="AU35" s="816"/>
      <c r="AV35" s="816"/>
      <c r="AW35" s="816"/>
      <c r="AX35" s="816"/>
      <c r="AY35" s="816"/>
      <c r="AZ35" s="817"/>
      <c r="BA35" s="817"/>
      <c r="BB35" s="817"/>
      <c r="BC35" s="817"/>
      <c r="BD35" s="817"/>
      <c r="BE35" s="818"/>
      <c r="BF35" s="818"/>
      <c r="BG35" s="818"/>
      <c r="BH35" s="818"/>
      <c r="BI35" s="819"/>
      <c r="BJ35" s="337"/>
      <c r="BK35" s="337"/>
      <c r="BL35" s="337"/>
      <c r="BM35" s="337"/>
      <c r="BN35" s="337"/>
      <c r="BO35" s="346"/>
      <c r="BP35" s="346"/>
      <c r="BQ35" s="343">
        <v>29</v>
      </c>
      <c r="BR35" s="344"/>
      <c r="BS35" s="768"/>
      <c r="BT35" s="769"/>
      <c r="BU35" s="769"/>
      <c r="BV35" s="769"/>
      <c r="BW35" s="769"/>
      <c r="BX35" s="769"/>
      <c r="BY35" s="769"/>
      <c r="BZ35" s="769"/>
      <c r="CA35" s="769"/>
      <c r="CB35" s="769"/>
      <c r="CC35" s="769"/>
      <c r="CD35" s="769"/>
      <c r="CE35" s="769"/>
      <c r="CF35" s="769"/>
      <c r="CG35" s="777"/>
      <c r="CH35" s="765"/>
      <c r="CI35" s="766"/>
      <c r="CJ35" s="766"/>
      <c r="CK35" s="766"/>
      <c r="CL35" s="767"/>
      <c r="CM35" s="765"/>
      <c r="CN35" s="766"/>
      <c r="CO35" s="766"/>
      <c r="CP35" s="766"/>
      <c r="CQ35" s="767"/>
      <c r="CR35" s="765"/>
      <c r="CS35" s="766"/>
      <c r="CT35" s="766"/>
      <c r="CU35" s="766"/>
      <c r="CV35" s="767"/>
      <c r="CW35" s="765"/>
      <c r="CX35" s="766"/>
      <c r="CY35" s="766"/>
      <c r="CZ35" s="766"/>
      <c r="DA35" s="767"/>
      <c r="DB35" s="765"/>
      <c r="DC35" s="766"/>
      <c r="DD35" s="766"/>
      <c r="DE35" s="766"/>
      <c r="DF35" s="767"/>
      <c r="DG35" s="765"/>
      <c r="DH35" s="766"/>
      <c r="DI35" s="766"/>
      <c r="DJ35" s="766"/>
      <c r="DK35" s="767"/>
      <c r="DL35" s="765"/>
      <c r="DM35" s="766"/>
      <c r="DN35" s="766"/>
      <c r="DO35" s="766"/>
      <c r="DP35" s="767"/>
      <c r="DQ35" s="765"/>
      <c r="DR35" s="766"/>
      <c r="DS35" s="766"/>
      <c r="DT35" s="766"/>
      <c r="DU35" s="767"/>
      <c r="DV35" s="768"/>
      <c r="DW35" s="769"/>
      <c r="DX35" s="769"/>
      <c r="DY35" s="769"/>
      <c r="DZ35" s="770"/>
      <c r="EA35" s="335"/>
    </row>
    <row r="36" spans="1:131" ht="26.25" customHeight="1" x14ac:dyDescent="0.15">
      <c r="A36" s="347">
        <v>9</v>
      </c>
      <c r="B36" s="771"/>
      <c r="C36" s="772"/>
      <c r="D36" s="772"/>
      <c r="E36" s="772"/>
      <c r="F36" s="772"/>
      <c r="G36" s="772"/>
      <c r="H36" s="772"/>
      <c r="I36" s="772"/>
      <c r="J36" s="772"/>
      <c r="K36" s="772"/>
      <c r="L36" s="772"/>
      <c r="M36" s="772"/>
      <c r="N36" s="772"/>
      <c r="O36" s="772"/>
      <c r="P36" s="773"/>
      <c r="Q36" s="778"/>
      <c r="R36" s="779"/>
      <c r="S36" s="779"/>
      <c r="T36" s="779"/>
      <c r="U36" s="779"/>
      <c r="V36" s="779"/>
      <c r="W36" s="779"/>
      <c r="X36" s="779"/>
      <c r="Y36" s="779"/>
      <c r="Z36" s="779"/>
      <c r="AA36" s="779"/>
      <c r="AB36" s="779"/>
      <c r="AC36" s="779"/>
      <c r="AD36" s="779"/>
      <c r="AE36" s="780"/>
      <c r="AF36" s="774"/>
      <c r="AG36" s="775"/>
      <c r="AH36" s="775"/>
      <c r="AI36" s="775"/>
      <c r="AJ36" s="776"/>
      <c r="AK36" s="820"/>
      <c r="AL36" s="816"/>
      <c r="AM36" s="816"/>
      <c r="AN36" s="816"/>
      <c r="AO36" s="816"/>
      <c r="AP36" s="816"/>
      <c r="AQ36" s="816"/>
      <c r="AR36" s="816"/>
      <c r="AS36" s="816"/>
      <c r="AT36" s="816"/>
      <c r="AU36" s="816"/>
      <c r="AV36" s="816"/>
      <c r="AW36" s="816"/>
      <c r="AX36" s="816"/>
      <c r="AY36" s="816"/>
      <c r="AZ36" s="817"/>
      <c r="BA36" s="817"/>
      <c r="BB36" s="817"/>
      <c r="BC36" s="817"/>
      <c r="BD36" s="817"/>
      <c r="BE36" s="818"/>
      <c r="BF36" s="818"/>
      <c r="BG36" s="818"/>
      <c r="BH36" s="818"/>
      <c r="BI36" s="819"/>
      <c r="BJ36" s="337"/>
      <c r="BK36" s="337"/>
      <c r="BL36" s="337"/>
      <c r="BM36" s="337"/>
      <c r="BN36" s="337"/>
      <c r="BO36" s="346"/>
      <c r="BP36" s="346"/>
      <c r="BQ36" s="343">
        <v>30</v>
      </c>
      <c r="BR36" s="344"/>
      <c r="BS36" s="768"/>
      <c r="BT36" s="769"/>
      <c r="BU36" s="769"/>
      <c r="BV36" s="769"/>
      <c r="BW36" s="769"/>
      <c r="BX36" s="769"/>
      <c r="BY36" s="769"/>
      <c r="BZ36" s="769"/>
      <c r="CA36" s="769"/>
      <c r="CB36" s="769"/>
      <c r="CC36" s="769"/>
      <c r="CD36" s="769"/>
      <c r="CE36" s="769"/>
      <c r="CF36" s="769"/>
      <c r="CG36" s="777"/>
      <c r="CH36" s="765"/>
      <c r="CI36" s="766"/>
      <c r="CJ36" s="766"/>
      <c r="CK36" s="766"/>
      <c r="CL36" s="767"/>
      <c r="CM36" s="765"/>
      <c r="CN36" s="766"/>
      <c r="CO36" s="766"/>
      <c r="CP36" s="766"/>
      <c r="CQ36" s="767"/>
      <c r="CR36" s="765"/>
      <c r="CS36" s="766"/>
      <c r="CT36" s="766"/>
      <c r="CU36" s="766"/>
      <c r="CV36" s="767"/>
      <c r="CW36" s="765"/>
      <c r="CX36" s="766"/>
      <c r="CY36" s="766"/>
      <c r="CZ36" s="766"/>
      <c r="DA36" s="767"/>
      <c r="DB36" s="765"/>
      <c r="DC36" s="766"/>
      <c r="DD36" s="766"/>
      <c r="DE36" s="766"/>
      <c r="DF36" s="767"/>
      <c r="DG36" s="765"/>
      <c r="DH36" s="766"/>
      <c r="DI36" s="766"/>
      <c r="DJ36" s="766"/>
      <c r="DK36" s="767"/>
      <c r="DL36" s="765"/>
      <c r="DM36" s="766"/>
      <c r="DN36" s="766"/>
      <c r="DO36" s="766"/>
      <c r="DP36" s="767"/>
      <c r="DQ36" s="765"/>
      <c r="DR36" s="766"/>
      <c r="DS36" s="766"/>
      <c r="DT36" s="766"/>
      <c r="DU36" s="767"/>
      <c r="DV36" s="768"/>
      <c r="DW36" s="769"/>
      <c r="DX36" s="769"/>
      <c r="DY36" s="769"/>
      <c r="DZ36" s="770"/>
      <c r="EA36" s="335"/>
    </row>
    <row r="37" spans="1:131" ht="26.25" customHeight="1" x14ac:dyDescent="0.15">
      <c r="A37" s="347">
        <v>10</v>
      </c>
      <c r="B37" s="771"/>
      <c r="C37" s="772"/>
      <c r="D37" s="772"/>
      <c r="E37" s="772"/>
      <c r="F37" s="772"/>
      <c r="G37" s="772"/>
      <c r="H37" s="772"/>
      <c r="I37" s="772"/>
      <c r="J37" s="772"/>
      <c r="K37" s="772"/>
      <c r="L37" s="772"/>
      <c r="M37" s="772"/>
      <c r="N37" s="772"/>
      <c r="O37" s="772"/>
      <c r="P37" s="773"/>
      <c r="Q37" s="778"/>
      <c r="R37" s="779"/>
      <c r="S37" s="779"/>
      <c r="T37" s="779"/>
      <c r="U37" s="779"/>
      <c r="V37" s="779"/>
      <c r="W37" s="779"/>
      <c r="X37" s="779"/>
      <c r="Y37" s="779"/>
      <c r="Z37" s="779"/>
      <c r="AA37" s="779"/>
      <c r="AB37" s="779"/>
      <c r="AC37" s="779"/>
      <c r="AD37" s="779"/>
      <c r="AE37" s="780"/>
      <c r="AF37" s="774"/>
      <c r="AG37" s="775"/>
      <c r="AH37" s="775"/>
      <c r="AI37" s="775"/>
      <c r="AJ37" s="776"/>
      <c r="AK37" s="820"/>
      <c r="AL37" s="816"/>
      <c r="AM37" s="816"/>
      <c r="AN37" s="816"/>
      <c r="AO37" s="816"/>
      <c r="AP37" s="816"/>
      <c r="AQ37" s="816"/>
      <c r="AR37" s="816"/>
      <c r="AS37" s="816"/>
      <c r="AT37" s="816"/>
      <c r="AU37" s="816"/>
      <c r="AV37" s="816"/>
      <c r="AW37" s="816"/>
      <c r="AX37" s="816"/>
      <c r="AY37" s="816"/>
      <c r="AZ37" s="817"/>
      <c r="BA37" s="817"/>
      <c r="BB37" s="817"/>
      <c r="BC37" s="817"/>
      <c r="BD37" s="817"/>
      <c r="BE37" s="818"/>
      <c r="BF37" s="818"/>
      <c r="BG37" s="818"/>
      <c r="BH37" s="818"/>
      <c r="BI37" s="819"/>
      <c r="BJ37" s="337"/>
      <c r="BK37" s="337"/>
      <c r="BL37" s="337"/>
      <c r="BM37" s="337"/>
      <c r="BN37" s="337"/>
      <c r="BO37" s="346"/>
      <c r="BP37" s="346"/>
      <c r="BQ37" s="343">
        <v>31</v>
      </c>
      <c r="BR37" s="344"/>
      <c r="BS37" s="768"/>
      <c r="BT37" s="769"/>
      <c r="BU37" s="769"/>
      <c r="BV37" s="769"/>
      <c r="BW37" s="769"/>
      <c r="BX37" s="769"/>
      <c r="BY37" s="769"/>
      <c r="BZ37" s="769"/>
      <c r="CA37" s="769"/>
      <c r="CB37" s="769"/>
      <c r="CC37" s="769"/>
      <c r="CD37" s="769"/>
      <c r="CE37" s="769"/>
      <c r="CF37" s="769"/>
      <c r="CG37" s="777"/>
      <c r="CH37" s="765"/>
      <c r="CI37" s="766"/>
      <c r="CJ37" s="766"/>
      <c r="CK37" s="766"/>
      <c r="CL37" s="767"/>
      <c r="CM37" s="765"/>
      <c r="CN37" s="766"/>
      <c r="CO37" s="766"/>
      <c r="CP37" s="766"/>
      <c r="CQ37" s="767"/>
      <c r="CR37" s="765"/>
      <c r="CS37" s="766"/>
      <c r="CT37" s="766"/>
      <c r="CU37" s="766"/>
      <c r="CV37" s="767"/>
      <c r="CW37" s="765"/>
      <c r="CX37" s="766"/>
      <c r="CY37" s="766"/>
      <c r="CZ37" s="766"/>
      <c r="DA37" s="767"/>
      <c r="DB37" s="765"/>
      <c r="DC37" s="766"/>
      <c r="DD37" s="766"/>
      <c r="DE37" s="766"/>
      <c r="DF37" s="767"/>
      <c r="DG37" s="765"/>
      <c r="DH37" s="766"/>
      <c r="DI37" s="766"/>
      <c r="DJ37" s="766"/>
      <c r="DK37" s="767"/>
      <c r="DL37" s="765"/>
      <c r="DM37" s="766"/>
      <c r="DN37" s="766"/>
      <c r="DO37" s="766"/>
      <c r="DP37" s="767"/>
      <c r="DQ37" s="765"/>
      <c r="DR37" s="766"/>
      <c r="DS37" s="766"/>
      <c r="DT37" s="766"/>
      <c r="DU37" s="767"/>
      <c r="DV37" s="768"/>
      <c r="DW37" s="769"/>
      <c r="DX37" s="769"/>
      <c r="DY37" s="769"/>
      <c r="DZ37" s="770"/>
      <c r="EA37" s="335"/>
    </row>
    <row r="38" spans="1:131" ht="26.25" customHeight="1" x14ac:dyDescent="0.15">
      <c r="A38" s="347">
        <v>11</v>
      </c>
      <c r="B38" s="771"/>
      <c r="C38" s="772"/>
      <c r="D38" s="772"/>
      <c r="E38" s="772"/>
      <c r="F38" s="772"/>
      <c r="G38" s="772"/>
      <c r="H38" s="772"/>
      <c r="I38" s="772"/>
      <c r="J38" s="772"/>
      <c r="K38" s="772"/>
      <c r="L38" s="772"/>
      <c r="M38" s="772"/>
      <c r="N38" s="772"/>
      <c r="O38" s="772"/>
      <c r="P38" s="773"/>
      <c r="Q38" s="778"/>
      <c r="R38" s="779"/>
      <c r="S38" s="779"/>
      <c r="T38" s="779"/>
      <c r="U38" s="779"/>
      <c r="V38" s="779"/>
      <c r="W38" s="779"/>
      <c r="X38" s="779"/>
      <c r="Y38" s="779"/>
      <c r="Z38" s="779"/>
      <c r="AA38" s="779"/>
      <c r="AB38" s="779"/>
      <c r="AC38" s="779"/>
      <c r="AD38" s="779"/>
      <c r="AE38" s="780"/>
      <c r="AF38" s="774"/>
      <c r="AG38" s="775"/>
      <c r="AH38" s="775"/>
      <c r="AI38" s="775"/>
      <c r="AJ38" s="776"/>
      <c r="AK38" s="820"/>
      <c r="AL38" s="816"/>
      <c r="AM38" s="816"/>
      <c r="AN38" s="816"/>
      <c r="AO38" s="816"/>
      <c r="AP38" s="816"/>
      <c r="AQ38" s="816"/>
      <c r="AR38" s="816"/>
      <c r="AS38" s="816"/>
      <c r="AT38" s="816"/>
      <c r="AU38" s="816"/>
      <c r="AV38" s="816"/>
      <c r="AW38" s="816"/>
      <c r="AX38" s="816"/>
      <c r="AY38" s="816"/>
      <c r="AZ38" s="817"/>
      <c r="BA38" s="817"/>
      <c r="BB38" s="817"/>
      <c r="BC38" s="817"/>
      <c r="BD38" s="817"/>
      <c r="BE38" s="818"/>
      <c r="BF38" s="818"/>
      <c r="BG38" s="818"/>
      <c r="BH38" s="818"/>
      <c r="BI38" s="819"/>
      <c r="BJ38" s="337"/>
      <c r="BK38" s="337"/>
      <c r="BL38" s="337"/>
      <c r="BM38" s="337"/>
      <c r="BN38" s="337"/>
      <c r="BO38" s="346"/>
      <c r="BP38" s="346"/>
      <c r="BQ38" s="343">
        <v>32</v>
      </c>
      <c r="BR38" s="344"/>
      <c r="BS38" s="768"/>
      <c r="BT38" s="769"/>
      <c r="BU38" s="769"/>
      <c r="BV38" s="769"/>
      <c r="BW38" s="769"/>
      <c r="BX38" s="769"/>
      <c r="BY38" s="769"/>
      <c r="BZ38" s="769"/>
      <c r="CA38" s="769"/>
      <c r="CB38" s="769"/>
      <c r="CC38" s="769"/>
      <c r="CD38" s="769"/>
      <c r="CE38" s="769"/>
      <c r="CF38" s="769"/>
      <c r="CG38" s="777"/>
      <c r="CH38" s="765"/>
      <c r="CI38" s="766"/>
      <c r="CJ38" s="766"/>
      <c r="CK38" s="766"/>
      <c r="CL38" s="767"/>
      <c r="CM38" s="765"/>
      <c r="CN38" s="766"/>
      <c r="CO38" s="766"/>
      <c r="CP38" s="766"/>
      <c r="CQ38" s="767"/>
      <c r="CR38" s="765"/>
      <c r="CS38" s="766"/>
      <c r="CT38" s="766"/>
      <c r="CU38" s="766"/>
      <c r="CV38" s="767"/>
      <c r="CW38" s="765"/>
      <c r="CX38" s="766"/>
      <c r="CY38" s="766"/>
      <c r="CZ38" s="766"/>
      <c r="DA38" s="767"/>
      <c r="DB38" s="765"/>
      <c r="DC38" s="766"/>
      <c r="DD38" s="766"/>
      <c r="DE38" s="766"/>
      <c r="DF38" s="767"/>
      <c r="DG38" s="765"/>
      <c r="DH38" s="766"/>
      <c r="DI38" s="766"/>
      <c r="DJ38" s="766"/>
      <c r="DK38" s="767"/>
      <c r="DL38" s="765"/>
      <c r="DM38" s="766"/>
      <c r="DN38" s="766"/>
      <c r="DO38" s="766"/>
      <c r="DP38" s="767"/>
      <c r="DQ38" s="765"/>
      <c r="DR38" s="766"/>
      <c r="DS38" s="766"/>
      <c r="DT38" s="766"/>
      <c r="DU38" s="767"/>
      <c r="DV38" s="768"/>
      <c r="DW38" s="769"/>
      <c r="DX38" s="769"/>
      <c r="DY38" s="769"/>
      <c r="DZ38" s="770"/>
      <c r="EA38" s="335"/>
    </row>
    <row r="39" spans="1:131" ht="26.25" customHeight="1" x14ac:dyDescent="0.15">
      <c r="A39" s="347">
        <v>12</v>
      </c>
      <c r="B39" s="771"/>
      <c r="C39" s="772"/>
      <c r="D39" s="772"/>
      <c r="E39" s="772"/>
      <c r="F39" s="772"/>
      <c r="G39" s="772"/>
      <c r="H39" s="772"/>
      <c r="I39" s="772"/>
      <c r="J39" s="772"/>
      <c r="K39" s="772"/>
      <c r="L39" s="772"/>
      <c r="M39" s="772"/>
      <c r="N39" s="772"/>
      <c r="O39" s="772"/>
      <c r="P39" s="773"/>
      <c r="Q39" s="778"/>
      <c r="R39" s="779"/>
      <c r="S39" s="779"/>
      <c r="T39" s="779"/>
      <c r="U39" s="779"/>
      <c r="V39" s="779"/>
      <c r="W39" s="779"/>
      <c r="X39" s="779"/>
      <c r="Y39" s="779"/>
      <c r="Z39" s="779"/>
      <c r="AA39" s="779"/>
      <c r="AB39" s="779"/>
      <c r="AC39" s="779"/>
      <c r="AD39" s="779"/>
      <c r="AE39" s="780"/>
      <c r="AF39" s="774"/>
      <c r="AG39" s="775"/>
      <c r="AH39" s="775"/>
      <c r="AI39" s="775"/>
      <c r="AJ39" s="776"/>
      <c r="AK39" s="820"/>
      <c r="AL39" s="816"/>
      <c r="AM39" s="816"/>
      <c r="AN39" s="816"/>
      <c r="AO39" s="816"/>
      <c r="AP39" s="816"/>
      <c r="AQ39" s="816"/>
      <c r="AR39" s="816"/>
      <c r="AS39" s="816"/>
      <c r="AT39" s="816"/>
      <c r="AU39" s="816"/>
      <c r="AV39" s="816"/>
      <c r="AW39" s="816"/>
      <c r="AX39" s="816"/>
      <c r="AY39" s="816"/>
      <c r="AZ39" s="817"/>
      <c r="BA39" s="817"/>
      <c r="BB39" s="817"/>
      <c r="BC39" s="817"/>
      <c r="BD39" s="817"/>
      <c r="BE39" s="818"/>
      <c r="BF39" s="818"/>
      <c r="BG39" s="818"/>
      <c r="BH39" s="818"/>
      <c r="BI39" s="819"/>
      <c r="BJ39" s="337"/>
      <c r="BK39" s="337"/>
      <c r="BL39" s="337"/>
      <c r="BM39" s="337"/>
      <c r="BN39" s="337"/>
      <c r="BO39" s="346"/>
      <c r="BP39" s="346"/>
      <c r="BQ39" s="343">
        <v>33</v>
      </c>
      <c r="BR39" s="344"/>
      <c r="BS39" s="768"/>
      <c r="BT39" s="769"/>
      <c r="BU39" s="769"/>
      <c r="BV39" s="769"/>
      <c r="BW39" s="769"/>
      <c r="BX39" s="769"/>
      <c r="BY39" s="769"/>
      <c r="BZ39" s="769"/>
      <c r="CA39" s="769"/>
      <c r="CB39" s="769"/>
      <c r="CC39" s="769"/>
      <c r="CD39" s="769"/>
      <c r="CE39" s="769"/>
      <c r="CF39" s="769"/>
      <c r="CG39" s="777"/>
      <c r="CH39" s="765"/>
      <c r="CI39" s="766"/>
      <c r="CJ39" s="766"/>
      <c r="CK39" s="766"/>
      <c r="CL39" s="767"/>
      <c r="CM39" s="765"/>
      <c r="CN39" s="766"/>
      <c r="CO39" s="766"/>
      <c r="CP39" s="766"/>
      <c r="CQ39" s="767"/>
      <c r="CR39" s="765"/>
      <c r="CS39" s="766"/>
      <c r="CT39" s="766"/>
      <c r="CU39" s="766"/>
      <c r="CV39" s="767"/>
      <c r="CW39" s="765"/>
      <c r="CX39" s="766"/>
      <c r="CY39" s="766"/>
      <c r="CZ39" s="766"/>
      <c r="DA39" s="767"/>
      <c r="DB39" s="765"/>
      <c r="DC39" s="766"/>
      <c r="DD39" s="766"/>
      <c r="DE39" s="766"/>
      <c r="DF39" s="767"/>
      <c r="DG39" s="765"/>
      <c r="DH39" s="766"/>
      <c r="DI39" s="766"/>
      <c r="DJ39" s="766"/>
      <c r="DK39" s="767"/>
      <c r="DL39" s="765"/>
      <c r="DM39" s="766"/>
      <c r="DN39" s="766"/>
      <c r="DO39" s="766"/>
      <c r="DP39" s="767"/>
      <c r="DQ39" s="765"/>
      <c r="DR39" s="766"/>
      <c r="DS39" s="766"/>
      <c r="DT39" s="766"/>
      <c r="DU39" s="767"/>
      <c r="DV39" s="768"/>
      <c r="DW39" s="769"/>
      <c r="DX39" s="769"/>
      <c r="DY39" s="769"/>
      <c r="DZ39" s="770"/>
      <c r="EA39" s="335"/>
    </row>
    <row r="40" spans="1:131" ht="26.25" customHeight="1" x14ac:dyDescent="0.15">
      <c r="A40" s="343">
        <v>13</v>
      </c>
      <c r="B40" s="771"/>
      <c r="C40" s="772"/>
      <c r="D40" s="772"/>
      <c r="E40" s="772"/>
      <c r="F40" s="772"/>
      <c r="G40" s="772"/>
      <c r="H40" s="772"/>
      <c r="I40" s="772"/>
      <c r="J40" s="772"/>
      <c r="K40" s="772"/>
      <c r="L40" s="772"/>
      <c r="M40" s="772"/>
      <c r="N40" s="772"/>
      <c r="O40" s="772"/>
      <c r="P40" s="773"/>
      <c r="Q40" s="778"/>
      <c r="R40" s="779"/>
      <c r="S40" s="779"/>
      <c r="T40" s="779"/>
      <c r="U40" s="779"/>
      <c r="V40" s="779"/>
      <c r="W40" s="779"/>
      <c r="X40" s="779"/>
      <c r="Y40" s="779"/>
      <c r="Z40" s="779"/>
      <c r="AA40" s="779"/>
      <c r="AB40" s="779"/>
      <c r="AC40" s="779"/>
      <c r="AD40" s="779"/>
      <c r="AE40" s="780"/>
      <c r="AF40" s="774"/>
      <c r="AG40" s="775"/>
      <c r="AH40" s="775"/>
      <c r="AI40" s="775"/>
      <c r="AJ40" s="776"/>
      <c r="AK40" s="820"/>
      <c r="AL40" s="816"/>
      <c r="AM40" s="816"/>
      <c r="AN40" s="816"/>
      <c r="AO40" s="816"/>
      <c r="AP40" s="816"/>
      <c r="AQ40" s="816"/>
      <c r="AR40" s="816"/>
      <c r="AS40" s="816"/>
      <c r="AT40" s="816"/>
      <c r="AU40" s="816"/>
      <c r="AV40" s="816"/>
      <c r="AW40" s="816"/>
      <c r="AX40" s="816"/>
      <c r="AY40" s="816"/>
      <c r="AZ40" s="817"/>
      <c r="BA40" s="817"/>
      <c r="BB40" s="817"/>
      <c r="BC40" s="817"/>
      <c r="BD40" s="817"/>
      <c r="BE40" s="818"/>
      <c r="BF40" s="818"/>
      <c r="BG40" s="818"/>
      <c r="BH40" s="818"/>
      <c r="BI40" s="819"/>
      <c r="BJ40" s="337"/>
      <c r="BK40" s="337"/>
      <c r="BL40" s="337"/>
      <c r="BM40" s="337"/>
      <c r="BN40" s="337"/>
      <c r="BO40" s="346"/>
      <c r="BP40" s="346"/>
      <c r="BQ40" s="343">
        <v>34</v>
      </c>
      <c r="BR40" s="344"/>
      <c r="BS40" s="768"/>
      <c r="BT40" s="769"/>
      <c r="BU40" s="769"/>
      <c r="BV40" s="769"/>
      <c r="BW40" s="769"/>
      <c r="BX40" s="769"/>
      <c r="BY40" s="769"/>
      <c r="BZ40" s="769"/>
      <c r="CA40" s="769"/>
      <c r="CB40" s="769"/>
      <c r="CC40" s="769"/>
      <c r="CD40" s="769"/>
      <c r="CE40" s="769"/>
      <c r="CF40" s="769"/>
      <c r="CG40" s="777"/>
      <c r="CH40" s="765"/>
      <c r="CI40" s="766"/>
      <c r="CJ40" s="766"/>
      <c r="CK40" s="766"/>
      <c r="CL40" s="767"/>
      <c r="CM40" s="765"/>
      <c r="CN40" s="766"/>
      <c r="CO40" s="766"/>
      <c r="CP40" s="766"/>
      <c r="CQ40" s="767"/>
      <c r="CR40" s="765"/>
      <c r="CS40" s="766"/>
      <c r="CT40" s="766"/>
      <c r="CU40" s="766"/>
      <c r="CV40" s="767"/>
      <c r="CW40" s="765"/>
      <c r="CX40" s="766"/>
      <c r="CY40" s="766"/>
      <c r="CZ40" s="766"/>
      <c r="DA40" s="767"/>
      <c r="DB40" s="765"/>
      <c r="DC40" s="766"/>
      <c r="DD40" s="766"/>
      <c r="DE40" s="766"/>
      <c r="DF40" s="767"/>
      <c r="DG40" s="765"/>
      <c r="DH40" s="766"/>
      <c r="DI40" s="766"/>
      <c r="DJ40" s="766"/>
      <c r="DK40" s="767"/>
      <c r="DL40" s="765"/>
      <c r="DM40" s="766"/>
      <c r="DN40" s="766"/>
      <c r="DO40" s="766"/>
      <c r="DP40" s="767"/>
      <c r="DQ40" s="765"/>
      <c r="DR40" s="766"/>
      <c r="DS40" s="766"/>
      <c r="DT40" s="766"/>
      <c r="DU40" s="767"/>
      <c r="DV40" s="768"/>
      <c r="DW40" s="769"/>
      <c r="DX40" s="769"/>
      <c r="DY40" s="769"/>
      <c r="DZ40" s="770"/>
      <c r="EA40" s="335"/>
    </row>
    <row r="41" spans="1:131" ht="26.25" customHeight="1" x14ac:dyDescent="0.15">
      <c r="A41" s="343">
        <v>14</v>
      </c>
      <c r="B41" s="771"/>
      <c r="C41" s="772"/>
      <c r="D41" s="772"/>
      <c r="E41" s="772"/>
      <c r="F41" s="772"/>
      <c r="G41" s="772"/>
      <c r="H41" s="772"/>
      <c r="I41" s="772"/>
      <c r="J41" s="772"/>
      <c r="K41" s="772"/>
      <c r="L41" s="772"/>
      <c r="M41" s="772"/>
      <c r="N41" s="772"/>
      <c r="O41" s="772"/>
      <c r="P41" s="773"/>
      <c r="Q41" s="778"/>
      <c r="R41" s="779"/>
      <c r="S41" s="779"/>
      <c r="T41" s="779"/>
      <c r="U41" s="779"/>
      <c r="V41" s="779"/>
      <c r="W41" s="779"/>
      <c r="X41" s="779"/>
      <c r="Y41" s="779"/>
      <c r="Z41" s="779"/>
      <c r="AA41" s="779"/>
      <c r="AB41" s="779"/>
      <c r="AC41" s="779"/>
      <c r="AD41" s="779"/>
      <c r="AE41" s="780"/>
      <c r="AF41" s="774"/>
      <c r="AG41" s="775"/>
      <c r="AH41" s="775"/>
      <c r="AI41" s="775"/>
      <c r="AJ41" s="776"/>
      <c r="AK41" s="820"/>
      <c r="AL41" s="816"/>
      <c r="AM41" s="816"/>
      <c r="AN41" s="816"/>
      <c r="AO41" s="816"/>
      <c r="AP41" s="816"/>
      <c r="AQ41" s="816"/>
      <c r="AR41" s="816"/>
      <c r="AS41" s="816"/>
      <c r="AT41" s="816"/>
      <c r="AU41" s="816"/>
      <c r="AV41" s="816"/>
      <c r="AW41" s="816"/>
      <c r="AX41" s="816"/>
      <c r="AY41" s="816"/>
      <c r="AZ41" s="817"/>
      <c r="BA41" s="817"/>
      <c r="BB41" s="817"/>
      <c r="BC41" s="817"/>
      <c r="BD41" s="817"/>
      <c r="BE41" s="818"/>
      <c r="BF41" s="818"/>
      <c r="BG41" s="818"/>
      <c r="BH41" s="818"/>
      <c r="BI41" s="819"/>
      <c r="BJ41" s="337"/>
      <c r="BK41" s="337"/>
      <c r="BL41" s="337"/>
      <c r="BM41" s="337"/>
      <c r="BN41" s="337"/>
      <c r="BO41" s="346"/>
      <c r="BP41" s="346"/>
      <c r="BQ41" s="343">
        <v>35</v>
      </c>
      <c r="BR41" s="344"/>
      <c r="BS41" s="768"/>
      <c r="BT41" s="769"/>
      <c r="BU41" s="769"/>
      <c r="BV41" s="769"/>
      <c r="BW41" s="769"/>
      <c r="BX41" s="769"/>
      <c r="BY41" s="769"/>
      <c r="BZ41" s="769"/>
      <c r="CA41" s="769"/>
      <c r="CB41" s="769"/>
      <c r="CC41" s="769"/>
      <c r="CD41" s="769"/>
      <c r="CE41" s="769"/>
      <c r="CF41" s="769"/>
      <c r="CG41" s="777"/>
      <c r="CH41" s="765"/>
      <c r="CI41" s="766"/>
      <c r="CJ41" s="766"/>
      <c r="CK41" s="766"/>
      <c r="CL41" s="767"/>
      <c r="CM41" s="765"/>
      <c r="CN41" s="766"/>
      <c r="CO41" s="766"/>
      <c r="CP41" s="766"/>
      <c r="CQ41" s="767"/>
      <c r="CR41" s="765"/>
      <c r="CS41" s="766"/>
      <c r="CT41" s="766"/>
      <c r="CU41" s="766"/>
      <c r="CV41" s="767"/>
      <c r="CW41" s="765"/>
      <c r="CX41" s="766"/>
      <c r="CY41" s="766"/>
      <c r="CZ41" s="766"/>
      <c r="DA41" s="767"/>
      <c r="DB41" s="765"/>
      <c r="DC41" s="766"/>
      <c r="DD41" s="766"/>
      <c r="DE41" s="766"/>
      <c r="DF41" s="767"/>
      <c r="DG41" s="765"/>
      <c r="DH41" s="766"/>
      <c r="DI41" s="766"/>
      <c r="DJ41" s="766"/>
      <c r="DK41" s="767"/>
      <c r="DL41" s="765"/>
      <c r="DM41" s="766"/>
      <c r="DN41" s="766"/>
      <c r="DO41" s="766"/>
      <c r="DP41" s="767"/>
      <c r="DQ41" s="765"/>
      <c r="DR41" s="766"/>
      <c r="DS41" s="766"/>
      <c r="DT41" s="766"/>
      <c r="DU41" s="767"/>
      <c r="DV41" s="768"/>
      <c r="DW41" s="769"/>
      <c r="DX41" s="769"/>
      <c r="DY41" s="769"/>
      <c r="DZ41" s="770"/>
      <c r="EA41" s="335"/>
    </row>
    <row r="42" spans="1:131" ht="26.25" customHeight="1" x14ac:dyDescent="0.15">
      <c r="A42" s="343">
        <v>15</v>
      </c>
      <c r="B42" s="771"/>
      <c r="C42" s="772"/>
      <c r="D42" s="772"/>
      <c r="E42" s="772"/>
      <c r="F42" s="772"/>
      <c r="G42" s="772"/>
      <c r="H42" s="772"/>
      <c r="I42" s="772"/>
      <c r="J42" s="772"/>
      <c r="K42" s="772"/>
      <c r="L42" s="772"/>
      <c r="M42" s="772"/>
      <c r="N42" s="772"/>
      <c r="O42" s="772"/>
      <c r="P42" s="773"/>
      <c r="Q42" s="778"/>
      <c r="R42" s="779"/>
      <c r="S42" s="779"/>
      <c r="T42" s="779"/>
      <c r="U42" s="779"/>
      <c r="V42" s="779"/>
      <c r="W42" s="779"/>
      <c r="X42" s="779"/>
      <c r="Y42" s="779"/>
      <c r="Z42" s="779"/>
      <c r="AA42" s="779"/>
      <c r="AB42" s="779"/>
      <c r="AC42" s="779"/>
      <c r="AD42" s="779"/>
      <c r="AE42" s="780"/>
      <c r="AF42" s="774"/>
      <c r="AG42" s="775"/>
      <c r="AH42" s="775"/>
      <c r="AI42" s="775"/>
      <c r="AJ42" s="776"/>
      <c r="AK42" s="820"/>
      <c r="AL42" s="816"/>
      <c r="AM42" s="816"/>
      <c r="AN42" s="816"/>
      <c r="AO42" s="816"/>
      <c r="AP42" s="816"/>
      <c r="AQ42" s="816"/>
      <c r="AR42" s="816"/>
      <c r="AS42" s="816"/>
      <c r="AT42" s="816"/>
      <c r="AU42" s="816"/>
      <c r="AV42" s="816"/>
      <c r="AW42" s="816"/>
      <c r="AX42" s="816"/>
      <c r="AY42" s="816"/>
      <c r="AZ42" s="817"/>
      <c r="BA42" s="817"/>
      <c r="BB42" s="817"/>
      <c r="BC42" s="817"/>
      <c r="BD42" s="817"/>
      <c r="BE42" s="818"/>
      <c r="BF42" s="818"/>
      <c r="BG42" s="818"/>
      <c r="BH42" s="818"/>
      <c r="BI42" s="819"/>
      <c r="BJ42" s="337"/>
      <c r="BK42" s="337"/>
      <c r="BL42" s="337"/>
      <c r="BM42" s="337"/>
      <c r="BN42" s="337"/>
      <c r="BO42" s="346"/>
      <c r="BP42" s="346"/>
      <c r="BQ42" s="343">
        <v>36</v>
      </c>
      <c r="BR42" s="344"/>
      <c r="BS42" s="768"/>
      <c r="BT42" s="769"/>
      <c r="BU42" s="769"/>
      <c r="BV42" s="769"/>
      <c r="BW42" s="769"/>
      <c r="BX42" s="769"/>
      <c r="BY42" s="769"/>
      <c r="BZ42" s="769"/>
      <c r="CA42" s="769"/>
      <c r="CB42" s="769"/>
      <c r="CC42" s="769"/>
      <c r="CD42" s="769"/>
      <c r="CE42" s="769"/>
      <c r="CF42" s="769"/>
      <c r="CG42" s="777"/>
      <c r="CH42" s="765"/>
      <c r="CI42" s="766"/>
      <c r="CJ42" s="766"/>
      <c r="CK42" s="766"/>
      <c r="CL42" s="767"/>
      <c r="CM42" s="765"/>
      <c r="CN42" s="766"/>
      <c r="CO42" s="766"/>
      <c r="CP42" s="766"/>
      <c r="CQ42" s="767"/>
      <c r="CR42" s="765"/>
      <c r="CS42" s="766"/>
      <c r="CT42" s="766"/>
      <c r="CU42" s="766"/>
      <c r="CV42" s="767"/>
      <c r="CW42" s="765"/>
      <c r="CX42" s="766"/>
      <c r="CY42" s="766"/>
      <c r="CZ42" s="766"/>
      <c r="DA42" s="767"/>
      <c r="DB42" s="765"/>
      <c r="DC42" s="766"/>
      <c r="DD42" s="766"/>
      <c r="DE42" s="766"/>
      <c r="DF42" s="767"/>
      <c r="DG42" s="765"/>
      <c r="DH42" s="766"/>
      <c r="DI42" s="766"/>
      <c r="DJ42" s="766"/>
      <c r="DK42" s="767"/>
      <c r="DL42" s="765"/>
      <c r="DM42" s="766"/>
      <c r="DN42" s="766"/>
      <c r="DO42" s="766"/>
      <c r="DP42" s="767"/>
      <c r="DQ42" s="765"/>
      <c r="DR42" s="766"/>
      <c r="DS42" s="766"/>
      <c r="DT42" s="766"/>
      <c r="DU42" s="767"/>
      <c r="DV42" s="768"/>
      <c r="DW42" s="769"/>
      <c r="DX42" s="769"/>
      <c r="DY42" s="769"/>
      <c r="DZ42" s="770"/>
      <c r="EA42" s="335"/>
    </row>
    <row r="43" spans="1:131" ht="26.25" customHeight="1" x14ac:dyDescent="0.15">
      <c r="A43" s="343">
        <v>16</v>
      </c>
      <c r="B43" s="771"/>
      <c r="C43" s="772"/>
      <c r="D43" s="772"/>
      <c r="E43" s="772"/>
      <c r="F43" s="772"/>
      <c r="G43" s="772"/>
      <c r="H43" s="772"/>
      <c r="I43" s="772"/>
      <c r="J43" s="772"/>
      <c r="K43" s="772"/>
      <c r="L43" s="772"/>
      <c r="M43" s="772"/>
      <c r="N43" s="772"/>
      <c r="O43" s="772"/>
      <c r="P43" s="773"/>
      <c r="Q43" s="778"/>
      <c r="R43" s="779"/>
      <c r="S43" s="779"/>
      <c r="T43" s="779"/>
      <c r="U43" s="779"/>
      <c r="V43" s="779"/>
      <c r="W43" s="779"/>
      <c r="X43" s="779"/>
      <c r="Y43" s="779"/>
      <c r="Z43" s="779"/>
      <c r="AA43" s="779"/>
      <c r="AB43" s="779"/>
      <c r="AC43" s="779"/>
      <c r="AD43" s="779"/>
      <c r="AE43" s="780"/>
      <c r="AF43" s="774"/>
      <c r="AG43" s="775"/>
      <c r="AH43" s="775"/>
      <c r="AI43" s="775"/>
      <c r="AJ43" s="776"/>
      <c r="AK43" s="820"/>
      <c r="AL43" s="816"/>
      <c r="AM43" s="816"/>
      <c r="AN43" s="816"/>
      <c r="AO43" s="816"/>
      <c r="AP43" s="816"/>
      <c r="AQ43" s="816"/>
      <c r="AR43" s="816"/>
      <c r="AS43" s="816"/>
      <c r="AT43" s="816"/>
      <c r="AU43" s="816"/>
      <c r="AV43" s="816"/>
      <c r="AW43" s="816"/>
      <c r="AX43" s="816"/>
      <c r="AY43" s="816"/>
      <c r="AZ43" s="817"/>
      <c r="BA43" s="817"/>
      <c r="BB43" s="817"/>
      <c r="BC43" s="817"/>
      <c r="BD43" s="817"/>
      <c r="BE43" s="818"/>
      <c r="BF43" s="818"/>
      <c r="BG43" s="818"/>
      <c r="BH43" s="818"/>
      <c r="BI43" s="819"/>
      <c r="BJ43" s="337"/>
      <c r="BK43" s="337"/>
      <c r="BL43" s="337"/>
      <c r="BM43" s="337"/>
      <c r="BN43" s="337"/>
      <c r="BO43" s="346"/>
      <c r="BP43" s="346"/>
      <c r="BQ43" s="343">
        <v>37</v>
      </c>
      <c r="BR43" s="344"/>
      <c r="BS43" s="768"/>
      <c r="BT43" s="769"/>
      <c r="BU43" s="769"/>
      <c r="BV43" s="769"/>
      <c r="BW43" s="769"/>
      <c r="BX43" s="769"/>
      <c r="BY43" s="769"/>
      <c r="BZ43" s="769"/>
      <c r="CA43" s="769"/>
      <c r="CB43" s="769"/>
      <c r="CC43" s="769"/>
      <c r="CD43" s="769"/>
      <c r="CE43" s="769"/>
      <c r="CF43" s="769"/>
      <c r="CG43" s="777"/>
      <c r="CH43" s="765"/>
      <c r="CI43" s="766"/>
      <c r="CJ43" s="766"/>
      <c r="CK43" s="766"/>
      <c r="CL43" s="767"/>
      <c r="CM43" s="765"/>
      <c r="CN43" s="766"/>
      <c r="CO43" s="766"/>
      <c r="CP43" s="766"/>
      <c r="CQ43" s="767"/>
      <c r="CR43" s="765"/>
      <c r="CS43" s="766"/>
      <c r="CT43" s="766"/>
      <c r="CU43" s="766"/>
      <c r="CV43" s="767"/>
      <c r="CW43" s="765"/>
      <c r="CX43" s="766"/>
      <c r="CY43" s="766"/>
      <c r="CZ43" s="766"/>
      <c r="DA43" s="767"/>
      <c r="DB43" s="765"/>
      <c r="DC43" s="766"/>
      <c r="DD43" s="766"/>
      <c r="DE43" s="766"/>
      <c r="DF43" s="767"/>
      <c r="DG43" s="765"/>
      <c r="DH43" s="766"/>
      <c r="DI43" s="766"/>
      <c r="DJ43" s="766"/>
      <c r="DK43" s="767"/>
      <c r="DL43" s="765"/>
      <c r="DM43" s="766"/>
      <c r="DN43" s="766"/>
      <c r="DO43" s="766"/>
      <c r="DP43" s="767"/>
      <c r="DQ43" s="765"/>
      <c r="DR43" s="766"/>
      <c r="DS43" s="766"/>
      <c r="DT43" s="766"/>
      <c r="DU43" s="767"/>
      <c r="DV43" s="768"/>
      <c r="DW43" s="769"/>
      <c r="DX43" s="769"/>
      <c r="DY43" s="769"/>
      <c r="DZ43" s="770"/>
      <c r="EA43" s="335"/>
    </row>
    <row r="44" spans="1:131" ht="26.25" customHeight="1" x14ac:dyDescent="0.15">
      <c r="A44" s="343">
        <v>17</v>
      </c>
      <c r="B44" s="771"/>
      <c r="C44" s="772"/>
      <c r="D44" s="772"/>
      <c r="E44" s="772"/>
      <c r="F44" s="772"/>
      <c r="G44" s="772"/>
      <c r="H44" s="772"/>
      <c r="I44" s="772"/>
      <c r="J44" s="772"/>
      <c r="K44" s="772"/>
      <c r="L44" s="772"/>
      <c r="M44" s="772"/>
      <c r="N44" s="772"/>
      <c r="O44" s="772"/>
      <c r="P44" s="773"/>
      <c r="Q44" s="778"/>
      <c r="R44" s="779"/>
      <c r="S44" s="779"/>
      <c r="T44" s="779"/>
      <c r="U44" s="779"/>
      <c r="V44" s="779"/>
      <c r="W44" s="779"/>
      <c r="X44" s="779"/>
      <c r="Y44" s="779"/>
      <c r="Z44" s="779"/>
      <c r="AA44" s="779"/>
      <c r="AB44" s="779"/>
      <c r="AC44" s="779"/>
      <c r="AD44" s="779"/>
      <c r="AE44" s="780"/>
      <c r="AF44" s="774"/>
      <c r="AG44" s="775"/>
      <c r="AH44" s="775"/>
      <c r="AI44" s="775"/>
      <c r="AJ44" s="776"/>
      <c r="AK44" s="820"/>
      <c r="AL44" s="816"/>
      <c r="AM44" s="816"/>
      <c r="AN44" s="816"/>
      <c r="AO44" s="816"/>
      <c r="AP44" s="816"/>
      <c r="AQ44" s="816"/>
      <c r="AR44" s="816"/>
      <c r="AS44" s="816"/>
      <c r="AT44" s="816"/>
      <c r="AU44" s="816"/>
      <c r="AV44" s="816"/>
      <c r="AW44" s="816"/>
      <c r="AX44" s="816"/>
      <c r="AY44" s="816"/>
      <c r="AZ44" s="817"/>
      <c r="BA44" s="817"/>
      <c r="BB44" s="817"/>
      <c r="BC44" s="817"/>
      <c r="BD44" s="817"/>
      <c r="BE44" s="818"/>
      <c r="BF44" s="818"/>
      <c r="BG44" s="818"/>
      <c r="BH44" s="818"/>
      <c r="BI44" s="819"/>
      <c r="BJ44" s="337"/>
      <c r="BK44" s="337"/>
      <c r="BL44" s="337"/>
      <c r="BM44" s="337"/>
      <c r="BN44" s="337"/>
      <c r="BO44" s="346"/>
      <c r="BP44" s="346"/>
      <c r="BQ44" s="343">
        <v>38</v>
      </c>
      <c r="BR44" s="344"/>
      <c r="BS44" s="768"/>
      <c r="BT44" s="769"/>
      <c r="BU44" s="769"/>
      <c r="BV44" s="769"/>
      <c r="BW44" s="769"/>
      <c r="BX44" s="769"/>
      <c r="BY44" s="769"/>
      <c r="BZ44" s="769"/>
      <c r="CA44" s="769"/>
      <c r="CB44" s="769"/>
      <c r="CC44" s="769"/>
      <c r="CD44" s="769"/>
      <c r="CE44" s="769"/>
      <c r="CF44" s="769"/>
      <c r="CG44" s="777"/>
      <c r="CH44" s="765"/>
      <c r="CI44" s="766"/>
      <c r="CJ44" s="766"/>
      <c r="CK44" s="766"/>
      <c r="CL44" s="767"/>
      <c r="CM44" s="765"/>
      <c r="CN44" s="766"/>
      <c r="CO44" s="766"/>
      <c r="CP44" s="766"/>
      <c r="CQ44" s="767"/>
      <c r="CR44" s="765"/>
      <c r="CS44" s="766"/>
      <c r="CT44" s="766"/>
      <c r="CU44" s="766"/>
      <c r="CV44" s="767"/>
      <c r="CW44" s="765"/>
      <c r="CX44" s="766"/>
      <c r="CY44" s="766"/>
      <c r="CZ44" s="766"/>
      <c r="DA44" s="767"/>
      <c r="DB44" s="765"/>
      <c r="DC44" s="766"/>
      <c r="DD44" s="766"/>
      <c r="DE44" s="766"/>
      <c r="DF44" s="767"/>
      <c r="DG44" s="765"/>
      <c r="DH44" s="766"/>
      <c r="DI44" s="766"/>
      <c r="DJ44" s="766"/>
      <c r="DK44" s="767"/>
      <c r="DL44" s="765"/>
      <c r="DM44" s="766"/>
      <c r="DN44" s="766"/>
      <c r="DO44" s="766"/>
      <c r="DP44" s="767"/>
      <c r="DQ44" s="765"/>
      <c r="DR44" s="766"/>
      <c r="DS44" s="766"/>
      <c r="DT44" s="766"/>
      <c r="DU44" s="767"/>
      <c r="DV44" s="768"/>
      <c r="DW44" s="769"/>
      <c r="DX44" s="769"/>
      <c r="DY44" s="769"/>
      <c r="DZ44" s="770"/>
      <c r="EA44" s="335"/>
    </row>
    <row r="45" spans="1:131" ht="26.25" customHeight="1" x14ac:dyDescent="0.15">
      <c r="A45" s="343">
        <v>18</v>
      </c>
      <c r="B45" s="771"/>
      <c r="C45" s="772"/>
      <c r="D45" s="772"/>
      <c r="E45" s="772"/>
      <c r="F45" s="772"/>
      <c r="G45" s="772"/>
      <c r="H45" s="772"/>
      <c r="I45" s="772"/>
      <c r="J45" s="772"/>
      <c r="K45" s="772"/>
      <c r="L45" s="772"/>
      <c r="M45" s="772"/>
      <c r="N45" s="772"/>
      <c r="O45" s="772"/>
      <c r="P45" s="773"/>
      <c r="Q45" s="778"/>
      <c r="R45" s="779"/>
      <c r="S45" s="779"/>
      <c r="T45" s="779"/>
      <c r="U45" s="779"/>
      <c r="V45" s="779"/>
      <c r="W45" s="779"/>
      <c r="X45" s="779"/>
      <c r="Y45" s="779"/>
      <c r="Z45" s="779"/>
      <c r="AA45" s="779"/>
      <c r="AB45" s="779"/>
      <c r="AC45" s="779"/>
      <c r="AD45" s="779"/>
      <c r="AE45" s="780"/>
      <c r="AF45" s="774"/>
      <c r="AG45" s="775"/>
      <c r="AH45" s="775"/>
      <c r="AI45" s="775"/>
      <c r="AJ45" s="776"/>
      <c r="AK45" s="820"/>
      <c r="AL45" s="816"/>
      <c r="AM45" s="816"/>
      <c r="AN45" s="816"/>
      <c r="AO45" s="816"/>
      <c r="AP45" s="816"/>
      <c r="AQ45" s="816"/>
      <c r="AR45" s="816"/>
      <c r="AS45" s="816"/>
      <c r="AT45" s="816"/>
      <c r="AU45" s="816"/>
      <c r="AV45" s="816"/>
      <c r="AW45" s="816"/>
      <c r="AX45" s="816"/>
      <c r="AY45" s="816"/>
      <c r="AZ45" s="817"/>
      <c r="BA45" s="817"/>
      <c r="BB45" s="817"/>
      <c r="BC45" s="817"/>
      <c r="BD45" s="817"/>
      <c r="BE45" s="818"/>
      <c r="BF45" s="818"/>
      <c r="BG45" s="818"/>
      <c r="BH45" s="818"/>
      <c r="BI45" s="819"/>
      <c r="BJ45" s="337"/>
      <c r="BK45" s="337"/>
      <c r="BL45" s="337"/>
      <c r="BM45" s="337"/>
      <c r="BN45" s="337"/>
      <c r="BO45" s="346"/>
      <c r="BP45" s="346"/>
      <c r="BQ45" s="343">
        <v>39</v>
      </c>
      <c r="BR45" s="344"/>
      <c r="BS45" s="768"/>
      <c r="BT45" s="769"/>
      <c r="BU45" s="769"/>
      <c r="BV45" s="769"/>
      <c r="BW45" s="769"/>
      <c r="BX45" s="769"/>
      <c r="BY45" s="769"/>
      <c r="BZ45" s="769"/>
      <c r="CA45" s="769"/>
      <c r="CB45" s="769"/>
      <c r="CC45" s="769"/>
      <c r="CD45" s="769"/>
      <c r="CE45" s="769"/>
      <c r="CF45" s="769"/>
      <c r="CG45" s="777"/>
      <c r="CH45" s="765"/>
      <c r="CI45" s="766"/>
      <c r="CJ45" s="766"/>
      <c r="CK45" s="766"/>
      <c r="CL45" s="767"/>
      <c r="CM45" s="765"/>
      <c r="CN45" s="766"/>
      <c r="CO45" s="766"/>
      <c r="CP45" s="766"/>
      <c r="CQ45" s="767"/>
      <c r="CR45" s="765"/>
      <c r="CS45" s="766"/>
      <c r="CT45" s="766"/>
      <c r="CU45" s="766"/>
      <c r="CV45" s="767"/>
      <c r="CW45" s="765"/>
      <c r="CX45" s="766"/>
      <c r="CY45" s="766"/>
      <c r="CZ45" s="766"/>
      <c r="DA45" s="767"/>
      <c r="DB45" s="765"/>
      <c r="DC45" s="766"/>
      <c r="DD45" s="766"/>
      <c r="DE45" s="766"/>
      <c r="DF45" s="767"/>
      <c r="DG45" s="765"/>
      <c r="DH45" s="766"/>
      <c r="DI45" s="766"/>
      <c r="DJ45" s="766"/>
      <c r="DK45" s="767"/>
      <c r="DL45" s="765"/>
      <c r="DM45" s="766"/>
      <c r="DN45" s="766"/>
      <c r="DO45" s="766"/>
      <c r="DP45" s="767"/>
      <c r="DQ45" s="765"/>
      <c r="DR45" s="766"/>
      <c r="DS45" s="766"/>
      <c r="DT45" s="766"/>
      <c r="DU45" s="767"/>
      <c r="DV45" s="768"/>
      <c r="DW45" s="769"/>
      <c r="DX45" s="769"/>
      <c r="DY45" s="769"/>
      <c r="DZ45" s="770"/>
      <c r="EA45" s="335"/>
    </row>
    <row r="46" spans="1:131" ht="26.25" customHeight="1" x14ac:dyDescent="0.15">
      <c r="A46" s="343">
        <v>19</v>
      </c>
      <c r="B46" s="771"/>
      <c r="C46" s="772"/>
      <c r="D46" s="772"/>
      <c r="E46" s="772"/>
      <c r="F46" s="772"/>
      <c r="G46" s="772"/>
      <c r="H46" s="772"/>
      <c r="I46" s="772"/>
      <c r="J46" s="772"/>
      <c r="K46" s="772"/>
      <c r="L46" s="772"/>
      <c r="M46" s="772"/>
      <c r="N46" s="772"/>
      <c r="O46" s="772"/>
      <c r="P46" s="773"/>
      <c r="Q46" s="778"/>
      <c r="R46" s="779"/>
      <c r="S46" s="779"/>
      <c r="T46" s="779"/>
      <c r="U46" s="779"/>
      <c r="V46" s="779"/>
      <c r="W46" s="779"/>
      <c r="X46" s="779"/>
      <c r="Y46" s="779"/>
      <c r="Z46" s="779"/>
      <c r="AA46" s="779"/>
      <c r="AB46" s="779"/>
      <c r="AC46" s="779"/>
      <c r="AD46" s="779"/>
      <c r="AE46" s="780"/>
      <c r="AF46" s="774"/>
      <c r="AG46" s="775"/>
      <c r="AH46" s="775"/>
      <c r="AI46" s="775"/>
      <c r="AJ46" s="776"/>
      <c r="AK46" s="820"/>
      <c r="AL46" s="816"/>
      <c r="AM46" s="816"/>
      <c r="AN46" s="816"/>
      <c r="AO46" s="816"/>
      <c r="AP46" s="816"/>
      <c r="AQ46" s="816"/>
      <c r="AR46" s="816"/>
      <c r="AS46" s="816"/>
      <c r="AT46" s="816"/>
      <c r="AU46" s="816"/>
      <c r="AV46" s="816"/>
      <c r="AW46" s="816"/>
      <c r="AX46" s="816"/>
      <c r="AY46" s="816"/>
      <c r="AZ46" s="817"/>
      <c r="BA46" s="817"/>
      <c r="BB46" s="817"/>
      <c r="BC46" s="817"/>
      <c r="BD46" s="817"/>
      <c r="BE46" s="818"/>
      <c r="BF46" s="818"/>
      <c r="BG46" s="818"/>
      <c r="BH46" s="818"/>
      <c r="BI46" s="819"/>
      <c r="BJ46" s="337"/>
      <c r="BK46" s="337"/>
      <c r="BL46" s="337"/>
      <c r="BM46" s="337"/>
      <c r="BN46" s="337"/>
      <c r="BO46" s="346"/>
      <c r="BP46" s="346"/>
      <c r="BQ46" s="343">
        <v>40</v>
      </c>
      <c r="BR46" s="344"/>
      <c r="BS46" s="768"/>
      <c r="BT46" s="769"/>
      <c r="BU46" s="769"/>
      <c r="BV46" s="769"/>
      <c r="BW46" s="769"/>
      <c r="BX46" s="769"/>
      <c r="BY46" s="769"/>
      <c r="BZ46" s="769"/>
      <c r="CA46" s="769"/>
      <c r="CB46" s="769"/>
      <c r="CC46" s="769"/>
      <c r="CD46" s="769"/>
      <c r="CE46" s="769"/>
      <c r="CF46" s="769"/>
      <c r="CG46" s="777"/>
      <c r="CH46" s="765"/>
      <c r="CI46" s="766"/>
      <c r="CJ46" s="766"/>
      <c r="CK46" s="766"/>
      <c r="CL46" s="767"/>
      <c r="CM46" s="765"/>
      <c r="CN46" s="766"/>
      <c r="CO46" s="766"/>
      <c r="CP46" s="766"/>
      <c r="CQ46" s="767"/>
      <c r="CR46" s="765"/>
      <c r="CS46" s="766"/>
      <c r="CT46" s="766"/>
      <c r="CU46" s="766"/>
      <c r="CV46" s="767"/>
      <c r="CW46" s="765"/>
      <c r="CX46" s="766"/>
      <c r="CY46" s="766"/>
      <c r="CZ46" s="766"/>
      <c r="DA46" s="767"/>
      <c r="DB46" s="765"/>
      <c r="DC46" s="766"/>
      <c r="DD46" s="766"/>
      <c r="DE46" s="766"/>
      <c r="DF46" s="767"/>
      <c r="DG46" s="765"/>
      <c r="DH46" s="766"/>
      <c r="DI46" s="766"/>
      <c r="DJ46" s="766"/>
      <c r="DK46" s="767"/>
      <c r="DL46" s="765"/>
      <c r="DM46" s="766"/>
      <c r="DN46" s="766"/>
      <c r="DO46" s="766"/>
      <c r="DP46" s="767"/>
      <c r="DQ46" s="765"/>
      <c r="DR46" s="766"/>
      <c r="DS46" s="766"/>
      <c r="DT46" s="766"/>
      <c r="DU46" s="767"/>
      <c r="DV46" s="768"/>
      <c r="DW46" s="769"/>
      <c r="DX46" s="769"/>
      <c r="DY46" s="769"/>
      <c r="DZ46" s="770"/>
      <c r="EA46" s="335"/>
    </row>
    <row r="47" spans="1:131" ht="26.25" customHeight="1" x14ac:dyDescent="0.15">
      <c r="A47" s="343">
        <v>20</v>
      </c>
      <c r="B47" s="771"/>
      <c r="C47" s="772"/>
      <c r="D47" s="772"/>
      <c r="E47" s="772"/>
      <c r="F47" s="772"/>
      <c r="G47" s="772"/>
      <c r="H47" s="772"/>
      <c r="I47" s="772"/>
      <c r="J47" s="772"/>
      <c r="K47" s="772"/>
      <c r="L47" s="772"/>
      <c r="M47" s="772"/>
      <c r="N47" s="772"/>
      <c r="O47" s="772"/>
      <c r="P47" s="773"/>
      <c r="Q47" s="778"/>
      <c r="R47" s="779"/>
      <c r="S47" s="779"/>
      <c r="T47" s="779"/>
      <c r="U47" s="779"/>
      <c r="V47" s="779"/>
      <c r="W47" s="779"/>
      <c r="X47" s="779"/>
      <c r="Y47" s="779"/>
      <c r="Z47" s="779"/>
      <c r="AA47" s="779"/>
      <c r="AB47" s="779"/>
      <c r="AC47" s="779"/>
      <c r="AD47" s="779"/>
      <c r="AE47" s="780"/>
      <c r="AF47" s="774"/>
      <c r="AG47" s="775"/>
      <c r="AH47" s="775"/>
      <c r="AI47" s="775"/>
      <c r="AJ47" s="776"/>
      <c r="AK47" s="820"/>
      <c r="AL47" s="816"/>
      <c r="AM47" s="816"/>
      <c r="AN47" s="816"/>
      <c r="AO47" s="816"/>
      <c r="AP47" s="816"/>
      <c r="AQ47" s="816"/>
      <c r="AR47" s="816"/>
      <c r="AS47" s="816"/>
      <c r="AT47" s="816"/>
      <c r="AU47" s="816"/>
      <c r="AV47" s="816"/>
      <c r="AW47" s="816"/>
      <c r="AX47" s="816"/>
      <c r="AY47" s="816"/>
      <c r="AZ47" s="817"/>
      <c r="BA47" s="817"/>
      <c r="BB47" s="817"/>
      <c r="BC47" s="817"/>
      <c r="BD47" s="817"/>
      <c r="BE47" s="818"/>
      <c r="BF47" s="818"/>
      <c r="BG47" s="818"/>
      <c r="BH47" s="818"/>
      <c r="BI47" s="819"/>
      <c r="BJ47" s="337"/>
      <c r="BK47" s="337"/>
      <c r="BL47" s="337"/>
      <c r="BM47" s="337"/>
      <c r="BN47" s="337"/>
      <c r="BO47" s="346"/>
      <c r="BP47" s="346"/>
      <c r="BQ47" s="343">
        <v>41</v>
      </c>
      <c r="BR47" s="344"/>
      <c r="BS47" s="768"/>
      <c r="BT47" s="769"/>
      <c r="BU47" s="769"/>
      <c r="BV47" s="769"/>
      <c r="BW47" s="769"/>
      <c r="BX47" s="769"/>
      <c r="BY47" s="769"/>
      <c r="BZ47" s="769"/>
      <c r="CA47" s="769"/>
      <c r="CB47" s="769"/>
      <c r="CC47" s="769"/>
      <c r="CD47" s="769"/>
      <c r="CE47" s="769"/>
      <c r="CF47" s="769"/>
      <c r="CG47" s="777"/>
      <c r="CH47" s="765"/>
      <c r="CI47" s="766"/>
      <c r="CJ47" s="766"/>
      <c r="CK47" s="766"/>
      <c r="CL47" s="767"/>
      <c r="CM47" s="765"/>
      <c r="CN47" s="766"/>
      <c r="CO47" s="766"/>
      <c r="CP47" s="766"/>
      <c r="CQ47" s="767"/>
      <c r="CR47" s="765"/>
      <c r="CS47" s="766"/>
      <c r="CT47" s="766"/>
      <c r="CU47" s="766"/>
      <c r="CV47" s="767"/>
      <c r="CW47" s="765"/>
      <c r="CX47" s="766"/>
      <c r="CY47" s="766"/>
      <c r="CZ47" s="766"/>
      <c r="DA47" s="767"/>
      <c r="DB47" s="765"/>
      <c r="DC47" s="766"/>
      <c r="DD47" s="766"/>
      <c r="DE47" s="766"/>
      <c r="DF47" s="767"/>
      <c r="DG47" s="765"/>
      <c r="DH47" s="766"/>
      <c r="DI47" s="766"/>
      <c r="DJ47" s="766"/>
      <c r="DK47" s="767"/>
      <c r="DL47" s="765"/>
      <c r="DM47" s="766"/>
      <c r="DN47" s="766"/>
      <c r="DO47" s="766"/>
      <c r="DP47" s="767"/>
      <c r="DQ47" s="765"/>
      <c r="DR47" s="766"/>
      <c r="DS47" s="766"/>
      <c r="DT47" s="766"/>
      <c r="DU47" s="767"/>
      <c r="DV47" s="768"/>
      <c r="DW47" s="769"/>
      <c r="DX47" s="769"/>
      <c r="DY47" s="769"/>
      <c r="DZ47" s="770"/>
      <c r="EA47" s="335"/>
    </row>
    <row r="48" spans="1:131" ht="26.25" customHeight="1" x14ac:dyDescent="0.15">
      <c r="A48" s="343">
        <v>21</v>
      </c>
      <c r="B48" s="771"/>
      <c r="C48" s="772"/>
      <c r="D48" s="772"/>
      <c r="E48" s="772"/>
      <c r="F48" s="772"/>
      <c r="G48" s="772"/>
      <c r="H48" s="772"/>
      <c r="I48" s="772"/>
      <c r="J48" s="772"/>
      <c r="K48" s="772"/>
      <c r="L48" s="772"/>
      <c r="M48" s="772"/>
      <c r="N48" s="772"/>
      <c r="O48" s="772"/>
      <c r="P48" s="773"/>
      <c r="Q48" s="778"/>
      <c r="R48" s="779"/>
      <c r="S48" s="779"/>
      <c r="T48" s="779"/>
      <c r="U48" s="779"/>
      <c r="V48" s="779"/>
      <c r="W48" s="779"/>
      <c r="X48" s="779"/>
      <c r="Y48" s="779"/>
      <c r="Z48" s="779"/>
      <c r="AA48" s="779"/>
      <c r="AB48" s="779"/>
      <c r="AC48" s="779"/>
      <c r="AD48" s="779"/>
      <c r="AE48" s="780"/>
      <c r="AF48" s="774"/>
      <c r="AG48" s="775"/>
      <c r="AH48" s="775"/>
      <c r="AI48" s="775"/>
      <c r="AJ48" s="776"/>
      <c r="AK48" s="820"/>
      <c r="AL48" s="816"/>
      <c r="AM48" s="816"/>
      <c r="AN48" s="816"/>
      <c r="AO48" s="816"/>
      <c r="AP48" s="816"/>
      <c r="AQ48" s="816"/>
      <c r="AR48" s="816"/>
      <c r="AS48" s="816"/>
      <c r="AT48" s="816"/>
      <c r="AU48" s="816"/>
      <c r="AV48" s="816"/>
      <c r="AW48" s="816"/>
      <c r="AX48" s="816"/>
      <c r="AY48" s="816"/>
      <c r="AZ48" s="817"/>
      <c r="BA48" s="817"/>
      <c r="BB48" s="817"/>
      <c r="BC48" s="817"/>
      <c r="BD48" s="817"/>
      <c r="BE48" s="818"/>
      <c r="BF48" s="818"/>
      <c r="BG48" s="818"/>
      <c r="BH48" s="818"/>
      <c r="BI48" s="819"/>
      <c r="BJ48" s="337"/>
      <c r="BK48" s="337"/>
      <c r="BL48" s="337"/>
      <c r="BM48" s="337"/>
      <c r="BN48" s="337"/>
      <c r="BO48" s="346"/>
      <c r="BP48" s="346"/>
      <c r="BQ48" s="343">
        <v>42</v>
      </c>
      <c r="BR48" s="344"/>
      <c r="BS48" s="768"/>
      <c r="BT48" s="769"/>
      <c r="BU48" s="769"/>
      <c r="BV48" s="769"/>
      <c r="BW48" s="769"/>
      <c r="BX48" s="769"/>
      <c r="BY48" s="769"/>
      <c r="BZ48" s="769"/>
      <c r="CA48" s="769"/>
      <c r="CB48" s="769"/>
      <c r="CC48" s="769"/>
      <c r="CD48" s="769"/>
      <c r="CE48" s="769"/>
      <c r="CF48" s="769"/>
      <c r="CG48" s="777"/>
      <c r="CH48" s="765"/>
      <c r="CI48" s="766"/>
      <c r="CJ48" s="766"/>
      <c r="CK48" s="766"/>
      <c r="CL48" s="767"/>
      <c r="CM48" s="765"/>
      <c r="CN48" s="766"/>
      <c r="CO48" s="766"/>
      <c r="CP48" s="766"/>
      <c r="CQ48" s="767"/>
      <c r="CR48" s="765"/>
      <c r="CS48" s="766"/>
      <c r="CT48" s="766"/>
      <c r="CU48" s="766"/>
      <c r="CV48" s="767"/>
      <c r="CW48" s="765"/>
      <c r="CX48" s="766"/>
      <c r="CY48" s="766"/>
      <c r="CZ48" s="766"/>
      <c r="DA48" s="767"/>
      <c r="DB48" s="765"/>
      <c r="DC48" s="766"/>
      <c r="DD48" s="766"/>
      <c r="DE48" s="766"/>
      <c r="DF48" s="767"/>
      <c r="DG48" s="765"/>
      <c r="DH48" s="766"/>
      <c r="DI48" s="766"/>
      <c r="DJ48" s="766"/>
      <c r="DK48" s="767"/>
      <c r="DL48" s="765"/>
      <c r="DM48" s="766"/>
      <c r="DN48" s="766"/>
      <c r="DO48" s="766"/>
      <c r="DP48" s="767"/>
      <c r="DQ48" s="765"/>
      <c r="DR48" s="766"/>
      <c r="DS48" s="766"/>
      <c r="DT48" s="766"/>
      <c r="DU48" s="767"/>
      <c r="DV48" s="768"/>
      <c r="DW48" s="769"/>
      <c r="DX48" s="769"/>
      <c r="DY48" s="769"/>
      <c r="DZ48" s="770"/>
      <c r="EA48" s="335"/>
    </row>
    <row r="49" spans="1:131" ht="26.25" customHeight="1" x14ac:dyDescent="0.15">
      <c r="A49" s="343">
        <v>22</v>
      </c>
      <c r="B49" s="771"/>
      <c r="C49" s="772"/>
      <c r="D49" s="772"/>
      <c r="E49" s="772"/>
      <c r="F49" s="772"/>
      <c r="G49" s="772"/>
      <c r="H49" s="772"/>
      <c r="I49" s="772"/>
      <c r="J49" s="772"/>
      <c r="K49" s="772"/>
      <c r="L49" s="772"/>
      <c r="M49" s="772"/>
      <c r="N49" s="772"/>
      <c r="O49" s="772"/>
      <c r="P49" s="773"/>
      <c r="Q49" s="778"/>
      <c r="R49" s="779"/>
      <c r="S49" s="779"/>
      <c r="T49" s="779"/>
      <c r="U49" s="779"/>
      <c r="V49" s="779"/>
      <c r="W49" s="779"/>
      <c r="X49" s="779"/>
      <c r="Y49" s="779"/>
      <c r="Z49" s="779"/>
      <c r="AA49" s="779"/>
      <c r="AB49" s="779"/>
      <c r="AC49" s="779"/>
      <c r="AD49" s="779"/>
      <c r="AE49" s="780"/>
      <c r="AF49" s="774"/>
      <c r="AG49" s="775"/>
      <c r="AH49" s="775"/>
      <c r="AI49" s="775"/>
      <c r="AJ49" s="776"/>
      <c r="AK49" s="820"/>
      <c r="AL49" s="816"/>
      <c r="AM49" s="816"/>
      <c r="AN49" s="816"/>
      <c r="AO49" s="816"/>
      <c r="AP49" s="816"/>
      <c r="AQ49" s="816"/>
      <c r="AR49" s="816"/>
      <c r="AS49" s="816"/>
      <c r="AT49" s="816"/>
      <c r="AU49" s="816"/>
      <c r="AV49" s="816"/>
      <c r="AW49" s="816"/>
      <c r="AX49" s="816"/>
      <c r="AY49" s="816"/>
      <c r="AZ49" s="817"/>
      <c r="BA49" s="817"/>
      <c r="BB49" s="817"/>
      <c r="BC49" s="817"/>
      <c r="BD49" s="817"/>
      <c r="BE49" s="818"/>
      <c r="BF49" s="818"/>
      <c r="BG49" s="818"/>
      <c r="BH49" s="818"/>
      <c r="BI49" s="819"/>
      <c r="BJ49" s="337"/>
      <c r="BK49" s="337"/>
      <c r="BL49" s="337"/>
      <c r="BM49" s="337"/>
      <c r="BN49" s="337"/>
      <c r="BO49" s="346"/>
      <c r="BP49" s="346"/>
      <c r="BQ49" s="343">
        <v>43</v>
      </c>
      <c r="BR49" s="344"/>
      <c r="BS49" s="768"/>
      <c r="BT49" s="769"/>
      <c r="BU49" s="769"/>
      <c r="BV49" s="769"/>
      <c r="BW49" s="769"/>
      <c r="BX49" s="769"/>
      <c r="BY49" s="769"/>
      <c r="BZ49" s="769"/>
      <c r="CA49" s="769"/>
      <c r="CB49" s="769"/>
      <c r="CC49" s="769"/>
      <c r="CD49" s="769"/>
      <c r="CE49" s="769"/>
      <c r="CF49" s="769"/>
      <c r="CG49" s="777"/>
      <c r="CH49" s="765"/>
      <c r="CI49" s="766"/>
      <c r="CJ49" s="766"/>
      <c r="CK49" s="766"/>
      <c r="CL49" s="767"/>
      <c r="CM49" s="765"/>
      <c r="CN49" s="766"/>
      <c r="CO49" s="766"/>
      <c r="CP49" s="766"/>
      <c r="CQ49" s="767"/>
      <c r="CR49" s="765"/>
      <c r="CS49" s="766"/>
      <c r="CT49" s="766"/>
      <c r="CU49" s="766"/>
      <c r="CV49" s="767"/>
      <c r="CW49" s="765"/>
      <c r="CX49" s="766"/>
      <c r="CY49" s="766"/>
      <c r="CZ49" s="766"/>
      <c r="DA49" s="767"/>
      <c r="DB49" s="765"/>
      <c r="DC49" s="766"/>
      <c r="DD49" s="766"/>
      <c r="DE49" s="766"/>
      <c r="DF49" s="767"/>
      <c r="DG49" s="765"/>
      <c r="DH49" s="766"/>
      <c r="DI49" s="766"/>
      <c r="DJ49" s="766"/>
      <c r="DK49" s="767"/>
      <c r="DL49" s="765"/>
      <c r="DM49" s="766"/>
      <c r="DN49" s="766"/>
      <c r="DO49" s="766"/>
      <c r="DP49" s="767"/>
      <c r="DQ49" s="765"/>
      <c r="DR49" s="766"/>
      <c r="DS49" s="766"/>
      <c r="DT49" s="766"/>
      <c r="DU49" s="767"/>
      <c r="DV49" s="768"/>
      <c r="DW49" s="769"/>
      <c r="DX49" s="769"/>
      <c r="DY49" s="769"/>
      <c r="DZ49" s="770"/>
      <c r="EA49" s="335"/>
    </row>
    <row r="50" spans="1:131" ht="26.25" customHeight="1" x14ac:dyDescent="0.15">
      <c r="A50" s="343">
        <v>23</v>
      </c>
      <c r="B50" s="771"/>
      <c r="C50" s="772"/>
      <c r="D50" s="772"/>
      <c r="E50" s="772"/>
      <c r="F50" s="772"/>
      <c r="G50" s="772"/>
      <c r="H50" s="772"/>
      <c r="I50" s="772"/>
      <c r="J50" s="772"/>
      <c r="K50" s="772"/>
      <c r="L50" s="772"/>
      <c r="M50" s="772"/>
      <c r="N50" s="772"/>
      <c r="O50" s="772"/>
      <c r="P50" s="773"/>
      <c r="Q50" s="821"/>
      <c r="R50" s="822"/>
      <c r="S50" s="822"/>
      <c r="T50" s="822"/>
      <c r="U50" s="822"/>
      <c r="V50" s="822"/>
      <c r="W50" s="822"/>
      <c r="X50" s="822"/>
      <c r="Y50" s="822"/>
      <c r="Z50" s="822"/>
      <c r="AA50" s="822"/>
      <c r="AB50" s="822"/>
      <c r="AC50" s="822"/>
      <c r="AD50" s="822"/>
      <c r="AE50" s="823"/>
      <c r="AF50" s="774"/>
      <c r="AG50" s="775"/>
      <c r="AH50" s="775"/>
      <c r="AI50" s="775"/>
      <c r="AJ50" s="776"/>
      <c r="AK50" s="825"/>
      <c r="AL50" s="822"/>
      <c r="AM50" s="822"/>
      <c r="AN50" s="822"/>
      <c r="AO50" s="822"/>
      <c r="AP50" s="822"/>
      <c r="AQ50" s="822"/>
      <c r="AR50" s="822"/>
      <c r="AS50" s="822"/>
      <c r="AT50" s="822"/>
      <c r="AU50" s="822"/>
      <c r="AV50" s="822"/>
      <c r="AW50" s="822"/>
      <c r="AX50" s="822"/>
      <c r="AY50" s="822"/>
      <c r="AZ50" s="824"/>
      <c r="BA50" s="824"/>
      <c r="BB50" s="824"/>
      <c r="BC50" s="824"/>
      <c r="BD50" s="824"/>
      <c r="BE50" s="818"/>
      <c r="BF50" s="818"/>
      <c r="BG50" s="818"/>
      <c r="BH50" s="818"/>
      <c r="BI50" s="819"/>
      <c r="BJ50" s="337"/>
      <c r="BK50" s="337"/>
      <c r="BL50" s="337"/>
      <c r="BM50" s="337"/>
      <c r="BN50" s="337"/>
      <c r="BO50" s="346"/>
      <c r="BP50" s="346"/>
      <c r="BQ50" s="343">
        <v>44</v>
      </c>
      <c r="BR50" s="344"/>
      <c r="BS50" s="768"/>
      <c r="BT50" s="769"/>
      <c r="BU50" s="769"/>
      <c r="BV50" s="769"/>
      <c r="BW50" s="769"/>
      <c r="BX50" s="769"/>
      <c r="BY50" s="769"/>
      <c r="BZ50" s="769"/>
      <c r="CA50" s="769"/>
      <c r="CB50" s="769"/>
      <c r="CC50" s="769"/>
      <c r="CD50" s="769"/>
      <c r="CE50" s="769"/>
      <c r="CF50" s="769"/>
      <c r="CG50" s="777"/>
      <c r="CH50" s="765"/>
      <c r="CI50" s="766"/>
      <c r="CJ50" s="766"/>
      <c r="CK50" s="766"/>
      <c r="CL50" s="767"/>
      <c r="CM50" s="765"/>
      <c r="CN50" s="766"/>
      <c r="CO50" s="766"/>
      <c r="CP50" s="766"/>
      <c r="CQ50" s="767"/>
      <c r="CR50" s="765"/>
      <c r="CS50" s="766"/>
      <c r="CT50" s="766"/>
      <c r="CU50" s="766"/>
      <c r="CV50" s="767"/>
      <c r="CW50" s="765"/>
      <c r="CX50" s="766"/>
      <c r="CY50" s="766"/>
      <c r="CZ50" s="766"/>
      <c r="DA50" s="767"/>
      <c r="DB50" s="765"/>
      <c r="DC50" s="766"/>
      <c r="DD50" s="766"/>
      <c r="DE50" s="766"/>
      <c r="DF50" s="767"/>
      <c r="DG50" s="765"/>
      <c r="DH50" s="766"/>
      <c r="DI50" s="766"/>
      <c r="DJ50" s="766"/>
      <c r="DK50" s="767"/>
      <c r="DL50" s="765"/>
      <c r="DM50" s="766"/>
      <c r="DN50" s="766"/>
      <c r="DO50" s="766"/>
      <c r="DP50" s="767"/>
      <c r="DQ50" s="765"/>
      <c r="DR50" s="766"/>
      <c r="DS50" s="766"/>
      <c r="DT50" s="766"/>
      <c r="DU50" s="767"/>
      <c r="DV50" s="768"/>
      <c r="DW50" s="769"/>
      <c r="DX50" s="769"/>
      <c r="DY50" s="769"/>
      <c r="DZ50" s="770"/>
      <c r="EA50" s="335"/>
    </row>
    <row r="51" spans="1:131" ht="26.25" customHeight="1" x14ac:dyDescent="0.15">
      <c r="A51" s="343">
        <v>24</v>
      </c>
      <c r="B51" s="771"/>
      <c r="C51" s="772"/>
      <c r="D51" s="772"/>
      <c r="E51" s="772"/>
      <c r="F51" s="772"/>
      <c r="G51" s="772"/>
      <c r="H51" s="772"/>
      <c r="I51" s="772"/>
      <c r="J51" s="772"/>
      <c r="K51" s="772"/>
      <c r="L51" s="772"/>
      <c r="M51" s="772"/>
      <c r="N51" s="772"/>
      <c r="O51" s="772"/>
      <c r="P51" s="773"/>
      <c r="Q51" s="821"/>
      <c r="R51" s="822"/>
      <c r="S51" s="822"/>
      <c r="T51" s="822"/>
      <c r="U51" s="822"/>
      <c r="V51" s="822"/>
      <c r="W51" s="822"/>
      <c r="X51" s="822"/>
      <c r="Y51" s="822"/>
      <c r="Z51" s="822"/>
      <c r="AA51" s="822"/>
      <c r="AB51" s="822"/>
      <c r="AC51" s="822"/>
      <c r="AD51" s="822"/>
      <c r="AE51" s="823"/>
      <c r="AF51" s="774"/>
      <c r="AG51" s="775"/>
      <c r="AH51" s="775"/>
      <c r="AI51" s="775"/>
      <c r="AJ51" s="776"/>
      <c r="AK51" s="825"/>
      <c r="AL51" s="822"/>
      <c r="AM51" s="822"/>
      <c r="AN51" s="822"/>
      <c r="AO51" s="822"/>
      <c r="AP51" s="822"/>
      <c r="AQ51" s="822"/>
      <c r="AR51" s="822"/>
      <c r="AS51" s="822"/>
      <c r="AT51" s="822"/>
      <c r="AU51" s="822"/>
      <c r="AV51" s="822"/>
      <c r="AW51" s="822"/>
      <c r="AX51" s="822"/>
      <c r="AY51" s="822"/>
      <c r="AZ51" s="824"/>
      <c r="BA51" s="824"/>
      <c r="BB51" s="824"/>
      <c r="BC51" s="824"/>
      <c r="BD51" s="824"/>
      <c r="BE51" s="818"/>
      <c r="BF51" s="818"/>
      <c r="BG51" s="818"/>
      <c r="BH51" s="818"/>
      <c r="BI51" s="819"/>
      <c r="BJ51" s="337"/>
      <c r="BK51" s="337"/>
      <c r="BL51" s="337"/>
      <c r="BM51" s="337"/>
      <c r="BN51" s="337"/>
      <c r="BO51" s="346"/>
      <c r="BP51" s="346"/>
      <c r="BQ51" s="343">
        <v>45</v>
      </c>
      <c r="BR51" s="344"/>
      <c r="BS51" s="768"/>
      <c r="BT51" s="769"/>
      <c r="BU51" s="769"/>
      <c r="BV51" s="769"/>
      <c r="BW51" s="769"/>
      <c r="BX51" s="769"/>
      <c r="BY51" s="769"/>
      <c r="BZ51" s="769"/>
      <c r="CA51" s="769"/>
      <c r="CB51" s="769"/>
      <c r="CC51" s="769"/>
      <c r="CD51" s="769"/>
      <c r="CE51" s="769"/>
      <c r="CF51" s="769"/>
      <c r="CG51" s="777"/>
      <c r="CH51" s="765"/>
      <c r="CI51" s="766"/>
      <c r="CJ51" s="766"/>
      <c r="CK51" s="766"/>
      <c r="CL51" s="767"/>
      <c r="CM51" s="765"/>
      <c r="CN51" s="766"/>
      <c r="CO51" s="766"/>
      <c r="CP51" s="766"/>
      <c r="CQ51" s="767"/>
      <c r="CR51" s="765"/>
      <c r="CS51" s="766"/>
      <c r="CT51" s="766"/>
      <c r="CU51" s="766"/>
      <c r="CV51" s="767"/>
      <c r="CW51" s="765"/>
      <c r="CX51" s="766"/>
      <c r="CY51" s="766"/>
      <c r="CZ51" s="766"/>
      <c r="DA51" s="767"/>
      <c r="DB51" s="765"/>
      <c r="DC51" s="766"/>
      <c r="DD51" s="766"/>
      <c r="DE51" s="766"/>
      <c r="DF51" s="767"/>
      <c r="DG51" s="765"/>
      <c r="DH51" s="766"/>
      <c r="DI51" s="766"/>
      <c r="DJ51" s="766"/>
      <c r="DK51" s="767"/>
      <c r="DL51" s="765"/>
      <c r="DM51" s="766"/>
      <c r="DN51" s="766"/>
      <c r="DO51" s="766"/>
      <c r="DP51" s="767"/>
      <c r="DQ51" s="765"/>
      <c r="DR51" s="766"/>
      <c r="DS51" s="766"/>
      <c r="DT51" s="766"/>
      <c r="DU51" s="767"/>
      <c r="DV51" s="768"/>
      <c r="DW51" s="769"/>
      <c r="DX51" s="769"/>
      <c r="DY51" s="769"/>
      <c r="DZ51" s="770"/>
      <c r="EA51" s="335"/>
    </row>
    <row r="52" spans="1:131" ht="26.25" customHeight="1" x14ac:dyDescent="0.15">
      <c r="A52" s="343">
        <v>25</v>
      </c>
      <c r="B52" s="771"/>
      <c r="C52" s="772"/>
      <c r="D52" s="772"/>
      <c r="E52" s="772"/>
      <c r="F52" s="772"/>
      <c r="G52" s="772"/>
      <c r="H52" s="772"/>
      <c r="I52" s="772"/>
      <c r="J52" s="772"/>
      <c r="K52" s="772"/>
      <c r="L52" s="772"/>
      <c r="M52" s="772"/>
      <c r="N52" s="772"/>
      <c r="O52" s="772"/>
      <c r="P52" s="773"/>
      <c r="Q52" s="821"/>
      <c r="R52" s="822"/>
      <c r="S52" s="822"/>
      <c r="T52" s="822"/>
      <c r="U52" s="822"/>
      <c r="V52" s="822"/>
      <c r="W52" s="822"/>
      <c r="X52" s="822"/>
      <c r="Y52" s="822"/>
      <c r="Z52" s="822"/>
      <c r="AA52" s="822"/>
      <c r="AB52" s="822"/>
      <c r="AC52" s="822"/>
      <c r="AD52" s="822"/>
      <c r="AE52" s="823"/>
      <c r="AF52" s="774"/>
      <c r="AG52" s="775"/>
      <c r="AH52" s="775"/>
      <c r="AI52" s="775"/>
      <c r="AJ52" s="776"/>
      <c r="AK52" s="825"/>
      <c r="AL52" s="822"/>
      <c r="AM52" s="822"/>
      <c r="AN52" s="822"/>
      <c r="AO52" s="822"/>
      <c r="AP52" s="822"/>
      <c r="AQ52" s="822"/>
      <c r="AR52" s="822"/>
      <c r="AS52" s="822"/>
      <c r="AT52" s="822"/>
      <c r="AU52" s="822"/>
      <c r="AV52" s="822"/>
      <c r="AW52" s="822"/>
      <c r="AX52" s="822"/>
      <c r="AY52" s="822"/>
      <c r="AZ52" s="824"/>
      <c r="BA52" s="824"/>
      <c r="BB52" s="824"/>
      <c r="BC52" s="824"/>
      <c r="BD52" s="824"/>
      <c r="BE52" s="818"/>
      <c r="BF52" s="818"/>
      <c r="BG52" s="818"/>
      <c r="BH52" s="818"/>
      <c r="BI52" s="819"/>
      <c r="BJ52" s="337"/>
      <c r="BK52" s="337"/>
      <c r="BL52" s="337"/>
      <c r="BM52" s="337"/>
      <c r="BN52" s="337"/>
      <c r="BO52" s="346"/>
      <c r="BP52" s="346"/>
      <c r="BQ52" s="343">
        <v>46</v>
      </c>
      <c r="BR52" s="344"/>
      <c r="BS52" s="768"/>
      <c r="BT52" s="769"/>
      <c r="BU52" s="769"/>
      <c r="BV52" s="769"/>
      <c r="BW52" s="769"/>
      <c r="BX52" s="769"/>
      <c r="BY52" s="769"/>
      <c r="BZ52" s="769"/>
      <c r="CA52" s="769"/>
      <c r="CB52" s="769"/>
      <c r="CC52" s="769"/>
      <c r="CD52" s="769"/>
      <c r="CE52" s="769"/>
      <c r="CF52" s="769"/>
      <c r="CG52" s="777"/>
      <c r="CH52" s="765"/>
      <c r="CI52" s="766"/>
      <c r="CJ52" s="766"/>
      <c r="CK52" s="766"/>
      <c r="CL52" s="767"/>
      <c r="CM52" s="765"/>
      <c r="CN52" s="766"/>
      <c r="CO52" s="766"/>
      <c r="CP52" s="766"/>
      <c r="CQ52" s="767"/>
      <c r="CR52" s="765"/>
      <c r="CS52" s="766"/>
      <c r="CT52" s="766"/>
      <c r="CU52" s="766"/>
      <c r="CV52" s="767"/>
      <c r="CW52" s="765"/>
      <c r="CX52" s="766"/>
      <c r="CY52" s="766"/>
      <c r="CZ52" s="766"/>
      <c r="DA52" s="767"/>
      <c r="DB52" s="765"/>
      <c r="DC52" s="766"/>
      <c r="DD52" s="766"/>
      <c r="DE52" s="766"/>
      <c r="DF52" s="767"/>
      <c r="DG52" s="765"/>
      <c r="DH52" s="766"/>
      <c r="DI52" s="766"/>
      <c r="DJ52" s="766"/>
      <c r="DK52" s="767"/>
      <c r="DL52" s="765"/>
      <c r="DM52" s="766"/>
      <c r="DN52" s="766"/>
      <c r="DO52" s="766"/>
      <c r="DP52" s="767"/>
      <c r="DQ52" s="765"/>
      <c r="DR52" s="766"/>
      <c r="DS52" s="766"/>
      <c r="DT52" s="766"/>
      <c r="DU52" s="767"/>
      <c r="DV52" s="768"/>
      <c r="DW52" s="769"/>
      <c r="DX52" s="769"/>
      <c r="DY52" s="769"/>
      <c r="DZ52" s="770"/>
      <c r="EA52" s="335"/>
    </row>
    <row r="53" spans="1:131" ht="26.25" customHeight="1" x14ac:dyDescent="0.15">
      <c r="A53" s="343">
        <v>26</v>
      </c>
      <c r="B53" s="771"/>
      <c r="C53" s="772"/>
      <c r="D53" s="772"/>
      <c r="E53" s="772"/>
      <c r="F53" s="772"/>
      <c r="G53" s="772"/>
      <c r="H53" s="772"/>
      <c r="I53" s="772"/>
      <c r="J53" s="772"/>
      <c r="K53" s="772"/>
      <c r="L53" s="772"/>
      <c r="M53" s="772"/>
      <c r="N53" s="772"/>
      <c r="O53" s="772"/>
      <c r="P53" s="773"/>
      <c r="Q53" s="821"/>
      <c r="R53" s="822"/>
      <c r="S53" s="822"/>
      <c r="T53" s="822"/>
      <c r="U53" s="822"/>
      <c r="V53" s="822"/>
      <c r="W53" s="822"/>
      <c r="X53" s="822"/>
      <c r="Y53" s="822"/>
      <c r="Z53" s="822"/>
      <c r="AA53" s="822"/>
      <c r="AB53" s="822"/>
      <c r="AC53" s="822"/>
      <c r="AD53" s="822"/>
      <c r="AE53" s="823"/>
      <c r="AF53" s="774"/>
      <c r="AG53" s="775"/>
      <c r="AH53" s="775"/>
      <c r="AI53" s="775"/>
      <c r="AJ53" s="776"/>
      <c r="AK53" s="825"/>
      <c r="AL53" s="822"/>
      <c r="AM53" s="822"/>
      <c r="AN53" s="822"/>
      <c r="AO53" s="822"/>
      <c r="AP53" s="822"/>
      <c r="AQ53" s="822"/>
      <c r="AR53" s="822"/>
      <c r="AS53" s="822"/>
      <c r="AT53" s="822"/>
      <c r="AU53" s="822"/>
      <c r="AV53" s="822"/>
      <c r="AW53" s="822"/>
      <c r="AX53" s="822"/>
      <c r="AY53" s="822"/>
      <c r="AZ53" s="824"/>
      <c r="BA53" s="824"/>
      <c r="BB53" s="824"/>
      <c r="BC53" s="824"/>
      <c r="BD53" s="824"/>
      <c r="BE53" s="818"/>
      <c r="BF53" s="818"/>
      <c r="BG53" s="818"/>
      <c r="BH53" s="818"/>
      <c r="BI53" s="819"/>
      <c r="BJ53" s="337"/>
      <c r="BK53" s="337"/>
      <c r="BL53" s="337"/>
      <c r="BM53" s="337"/>
      <c r="BN53" s="337"/>
      <c r="BO53" s="346"/>
      <c r="BP53" s="346"/>
      <c r="BQ53" s="343">
        <v>47</v>
      </c>
      <c r="BR53" s="344"/>
      <c r="BS53" s="768"/>
      <c r="BT53" s="769"/>
      <c r="BU53" s="769"/>
      <c r="BV53" s="769"/>
      <c r="BW53" s="769"/>
      <c r="BX53" s="769"/>
      <c r="BY53" s="769"/>
      <c r="BZ53" s="769"/>
      <c r="CA53" s="769"/>
      <c r="CB53" s="769"/>
      <c r="CC53" s="769"/>
      <c r="CD53" s="769"/>
      <c r="CE53" s="769"/>
      <c r="CF53" s="769"/>
      <c r="CG53" s="777"/>
      <c r="CH53" s="765"/>
      <c r="CI53" s="766"/>
      <c r="CJ53" s="766"/>
      <c r="CK53" s="766"/>
      <c r="CL53" s="767"/>
      <c r="CM53" s="765"/>
      <c r="CN53" s="766"/>
      <c r="CO53" s="766"/>
      <c r="CP53" s="766"/>
      <c r="CQ53" s="767"/>
      <c r="CR53" s="765"/>
      <c r="CS53" s="766"/>
      <c r="CT53" s="766"/>
      <c r="CU53" s="766"/>
      <c r="CV53" s="767"/>
      <c r="CW53" s="765"/>
      <c r="CX53" s="766"/>
      <c r="CY53" s="766"/>
      <c r="CZ53" s="766"/>
      <c r="DA53" s="767"/>
      <c r="DB53" s="765"/>
      <c r="DC53" s="766"/>
      <c r="DD53" s="766"/>
      <c r="DE53" s="766"/>
      <c r="DF53" s="767"/>
      <c r="DG53" s="765"/>
      <c r="DH53" s="766"/>
      <c r="DI53" s="766"/>
      <c r="DJ53" s="766"/>
      <c r="DK53" s="767"/>
      <c r="DL53" s="765"/>
      <c r="DM53" s="766"/>
      <c r="DN53" s="766"/>
      <c r="DO53" s="766"/>
      <c r="DP53" s="767"/>
      <c r="DQ53" s="765"/>
      <c r="DR53" s="766"/>
      <c r="DS53" s="766"/>
      <c r="DT53" s="766"/>
      <c r="DU53" s="767"/>
      <c r="DV53" s="768"/>
      <c r="DW53" s="769"/>
      <c r="DX53" s="769"/>
      <c r="DY53" s="769"/>
      <c r="DZ53" s="770"/>
      <c r="EA53" s="335"/>
    </row>
    <row r="54" spans="1:131" ht="26.25" customHeight="1" x14ac:dyDescent="0.15">
      <c r="A54" s="343">
        <v>27</v>
      </c>
      <c r="B54" s="771"/>
      <c r="C54" s="772"/>
      <c r="D54" s="772"/>
      <c r="E54" s="772"/>
      <c r="F54" s="772"/>
      <c r="G54" s="772"/>
      <c r="H54" s="772"/>
      <c r="I54" s="772"/>
      <c r="J54" s="772"/>
      <c r="K54" s="772"/>
      <c r="L54" s="772"/>
      <c r="M54" s="772"/>
      <c r="N54" s="772"/>
      <c r="O54" s="772"/>
      <c r="P54" s="773"/>
      <c r="Q54" s="821"/>
      <c r="R54" s="822"/>
      <c r="S54" s="822"/>
      <c r="T54" s="822"/>
      <c r="U54" s="822"/>
      <c r="V54" s="822"/>
      <c r="W54" s="822"/>
      <c r="X54" s="822"/>
      <c r="Y54" s="822"/>
      <c r="Z54" s="822"/>
      <c r="AA54" s="822"/>
      <c r="AB54" s="822"/>
      <c r="AC54" s="822"/>
      <c r="AD54" s="822"/>
      <c r="AE54" s="823"/>
      <c r="AF54" s="774"/>
      <c r="AG54" s="775"/>
      <c r="AH54" s="775"/>
      <c r="AI54" s="775"/>
      <c r="AJ54" s="776"/>
      <c r="AK54" s="825"/>
      <c r="AL54" s="822"/>
      <c r="AM54" s="822"/>
      <c r="AN54" s="822"/>
      <c r="AO54" s="822"/>
      <c r="AP54" s="822"/>
      <c r="AQ54" s="822"/>
      <c r="AR54" s="822"/>
      <c r="AS54" s="822"/>
      <c r="AT54" s="822"/>
      <c r="AU54" s="822"/>
      <c r="AV54" s="822"/>
      <c r="AW54" s="822"/>
      <c r="AX54" s="822"/>
      <c r="AY54" s="822"/>
      <c r="AZ54" s="824"/>
      <c r="BA54" s="824"/>
      <c r="BB54" s="824"/>
      <c r="BC54" s="824"/>
      <c r="BD54" s="824"/>
      <c r="BE54" s="818"/>
      <c r="BF54" s="818"/>
      <c r="BG54" s="818"/>
      <c r="BH54" s="818"/>
      <c r="BI54" s="819"/>
      <c r="BJ54" s="337"/>
      <c r="BK54" s="337"/>
      <c r="BL54" s="337"/>
      <c r="BM54" s="337"/>
      <c r="BN54" s="337"/>
      <c r="BO54" s="346"/>
      <c r="BP54" s="346"/>
      <c r="BQ54" s="343">
        <v>48</v>
      </c>
      <c r="BR54" s="344"/>
      <c r="BS54" s="768"/>
      <c r="BT54" s="769"/>
      <c r="BU54" s="769"/>
      <c r="BV54" s="769"/>
      <c r="BW54" s="769"/>
      <c r="BX54" s="769"/>
      <c r="BY54" s="769"/>
      <c r="BZ54" s="769"/>
      <c r="CA54" s="769"/>
      <c r="CB54" s="769"/>
      <c r="CC54" s="769"/>
      <c r="CD54" s="769"/>
      <c r="CE54" s="769"/>
      <c r="CF54" s="769"/>
      <c r="CG54" s="777"/>
      <c r="CH54" s="765"/>
      <c r="CI54" s="766"/>
      <c r="CJ54" s="766"/>
      <c r="CK54" s="766"/>
      <c r="CL54" s="767"/>
      <c r="CM54" s="765"/>
      <c r="CN54" s="766"/>
      <c r="CO54" s="766"/>
      <c r="CP54" s="766"/>
      <c r="CQ54" s="767"/>
      <c r="CR54" s="765"/>
      <c r="CS54" s="766"/>
      <c r="CT54" s="766"/>
      <c r="CU54" s="766"/>
      <c r="CV54" s="767"/>
      <c r="CW54" s="765"/>
      <c r="CX54" s="766"/>
      <c r="CY54" s="766"/>
      <c r="CZ54" s="766"/>
      <c r="DA54" s="767"/>
      <c r="DB54" s="765"/>
      <c r="DC54" s="766"/>
      <c r="DD54" s="766"/>
      <c r="DE54" s="766"/>
      <c r="DF54" s="767"/>
      <c r="DG54" s="765"/>
      <c r="DH54" s="766"/>
      <c r="DI54" s="766"/>
      <c r="DJ54" s="766"/>
      <c r="DK54" s="767"/>
      <c r="DL54" s="765"/>
      <c r="DM54" s="766"/>
      <c r="DN54" s="766"/>
      <c r="DO54" s="766"/>
      <c r="DP54" s="767"/>
      <c r="DQ54" s="765"/>
      <c r="DR54" s="766"/>
      <c r="DS54" s="766"/>
      <c r="DT54" s="766"/>
      <c r="DU54" s="767"/>
      <c r="DV54" s="768"/>
      <c r="DW54" s="769"/>
      <c r="DX54" s="769"/>
      <c r="DY54" s="769"/>
      <c r="DZ54" s="770"/>
      <c r="EA54" s="335"/>
    </row>
    <row r="55" spans="1:131" ht="26.25" customHeight="1" x14ac:dyDescent="0.15">
      <c r="A55" s="343">
        <v>28</v>
      </c>
      <c r="B55" s="771"/>
      <c r="C55" s="772"/>
      <c r="D55" s="772"/>
      <c r="E55" s="772"/>
      <c r="F55" s="772"/>
      <c r="G55" s="772"/>
      <c r="H55" s="772"/>
      <c r="I55" s="772"/>
      <c r="J55" s="772"/>
      <c r="K55" s="772"/>
      <c r="L55" s="772"/>
      <c r="M55" s="772"/>
      <c r="N55" s="772"/>
      <c r="O55" s="772"/>
      <c r="P55" s="773"/>
      <c r="Q55" s="821"/>
      <c r="R55" s="822"/>
      <c r="S55" s="822"/>
      <c r="T55" s="822"/>
      <c r="U55" s="822"/>
      <c r="V55" s="822"/>
      <c r="W55" s="822"/>
      <c r="X55" s="822"/>
      <c r="Y55" s="822"/>
      <c r="Z55" s="822"/>
      <c r="AA55" s="822"/>
      <c r="AB55" s="822"/>
      <c r="AC55" s="822"/>
      <c r="AD55" s="822"/>
      <c r="AE55" s="823"/>
      <c r="AF55" s="774"/>
      <c r="AG55" s="775"/>
      <c r="AH55" s="775"/>
      <c r="AI55" s="775"/>
      <c r="AJ55" s="776"/>
      <c r="AK55" s="825"/>
      <c r="AL55" s="822"/>
      <c r="AM55" s="822"/>
      <c r="AN55" s="822"/>
      <c r="AO55" s="822"/>
      <c r="AP55" s="822"/>
      <c r="AQ55" s="822"/>
      <c r="AR55" s="822"/>
      <c r="AS55" s="822"/>
      <c r="AT55" s="822"/>
      <c r="AU55" s="822"/>
      <c r="AV55" s="822"/>
      <c r="AW55" s="822"/>
      <c r="AX55" s="822"/>
      <c r="AY55" s="822"/>
      <c r="AZ55" s="824"/>
      <c r="BA55" s="824"/>
      <c r="BB55" s="824"/>
      <c r="BC55" s="824"/>
      <c r="BD55" s="824"/>
      <c r="BE55" s="818"/>
      <c r="BF55" s="818"/>
      <c r="BG55" s="818"/>
      <c r="BH55" s="818"/>
      <c r="BI55" s="819"/>
      <c r="BJ55" s="337"/>
      <c r="BK55" s="337"/>
      <c r="BL55" s="337"/>
      <c r="BM55" s="337"/>
      <c r="BN55" s="337"/>
      <c r="BO55" s="346"/>
      <c r="BP55" s="346"/>
      <c r="BQ55" s="343">
        <v>49</v>
      </c>
      <c r="BR55" s="344"/>
      <c r="BS55" s="768"/>
      <c r="BT55" s="769"/>
      <c r="BU55" s="769"/>
      <c r="BV55" s="769"/>
      <c r="BW55" s="769"/>
      <c r="BX55" s="769"/>
      <c r="BY55" s="769"/>
      <c r="BZ55" s="769"/>
      <c r="CA55" s="769"/>
      <c r="CB55" s="769"/>
      <c r="CC55" s="769"/>
      <c r="CD55" s="769"/>
      <c r="CE55" s="769"/>
      <c r="CF55" s="769"/>
      <c r="CG55" s="777"/>
      <c r="CH55" s="765"/>
      <c r="CI55" s="766"/>
      <c r="CJ55" s="766"/>
      <c r="CK55" s="766"/>
      <c r="CL55" s="767"/>
      <c r="CM55" s="765"/>
      <c r="CN55" s="766"/>
      <c r="CO55" s="766"/>
      <c r="CP55" s="766"/>
      <c r="CQ55" s="767"/>
      <c r="CR55" s="765"/>
      <c r="CS55" s="766"/>
      <c r="CT55" s="766"/>
      <c r="CU55" s="766"/>
      <c r="CV55" s="767"/>
      <c r="CW55" s="765"/>
      <c r="CX55" s="766"/>
      <c r="CY55" s="766"/>
      <c r="CZ55" s="766"/>
      <c r="DA55" s="767"/>
      <c r="DB55" s="765"/>
      <c r="DC55" s="766"/>
      <c r="DD55" s="766"/>
      <c r="DE55" s="766"/>
      <c r="DF55" s="767"/>
      <c r="DG55" s="765"/>
      <c r="DH55" s="766"/>
      <c r="DI55" s="766"/>
      <c r="DJ55" s="766"/>
      <c r="DK55" s="767"/>
      <c r="DL55" s="765"/>
      <c r="DM55" s="766"/>
      <c r="DN55" s="766"/>
      <c r="DO55" s="766"/>
      <c r="DP55" s="767"/>
      <c r="DQ55" s="765"/>
      <c r="DR55" s="766"/>
      <c r="DS55" s="766"/>
      <c r="DT55" s="766"/>
      <c r="DU55" s="767"/>
      <c r="DV55" s="768"/>
      <c r="DW55" s="769"/>
      <c r="DX55" s="769"/>
      <c r="DY55" s="769"/>
      <c r="DZ55" s="770"/>
      <c r="EA55" s="335"/>
    </row>
    <row r="56" spans="1:131" ht="26.25" customHeight="1" x14ac:dyDescent="0.15">
      <c r="A56" s="343">
        <v>29</v>
      </c>
      <c r="B56" s="771"/>
      <c r="C56" s="772"/>
      <c r="D56" s="772"/>
      <c r="E56" s="772"/>
      <c r="F56" s="772"/>
      <c r="G56" s="772"/>
      <c r="H56" s="772"/>
      <c r="I56" s="772"/>
      <c r="J56" s="772"/>
      <c r="K56" s="772"/>
      <c r="L56" s="772"/>
      <c r="M56" s="772"/>
      <c r="N56" s="772"/>
      <c r="O56" s="772"/>
      <c r="P56" s="773"/>
      <c r="Q56" s="821"/>
      <c r="R56" s="822"/>
      <c r="S56" s="822"/>
      <c r="T56" s="822"/>
      <c r="U56" s="822"/>
      <c r="V56" s="822"/>
      <c r="W56" s="822"/>
      <c r="X56" s="822"/>
      <c r="Y56" s="822"/>
      <c r="Z56" s="822"/>
      <c r="AA56" s="822"/>
      <c r="AB56" s="822"/>
      <c r="AC56" s="822"/>
      <c r="AD56" s="822"/>
      <c r="AE56" s="823"/>
      <c r="AF56" s="774"/>
      <c r="AG56" s="775"/>
      <c r="AH56" s="775"/>
      <c r="AI56" s="775"/>
      <c r="AJ56" s="776"/>
      <c r="AK56" s="825"/>
      <c r="AL56" s="822"/>
      <c r="AM56" s="822"/>
      <c r="AN56" s="822"/>
      <c r="AO56" s="822"/>
      <c r="AP56" s="822"/>
      <c r="AQ56" s="822"/>
      <c r="AR56" s="822"/>
      <c r="AS56" s="822"/>
      <c r="AT56" s="822"/>
      <c r="AU56" s="822"/>
      <c r="AV56" s="822"/>
      <c r="AW56" s="822"/>
      <c r="AX56" s="822"/>
      <c r="AY56" s="822"/>
      <c r="AZ56" s="824"/>
      <c r="BA56" s="824"/>
      <c r="BB56" s="824"/>
      <c r="BC56" s="824"/>
      <c r="BD56" s="824"/>
      <c r="BE56" s="818"/>
      <c r="BF56" s="818"/>
      <c r="BG56" s="818"/>
      <c r="BH56" s="818"/>
      <c r="BI56" s="819"/>
      <c r="BJ56" s="337"/>
      <c r="BK56" s="337"/>
      <c r="BL56" s="337"/>
      <c r="BM56" s="337"/>
      <c r="BN56" s="337"/>
      <c r="BO56" s="346"/>
      <c r="BP56" s="346"/>
      <c r="BQ56" s="343">
        <v>50</v>
      </c>
      <c r="BR56" s="344"/>
      <c r="BS56" s="768"/>
      <c r="BT56" s="769"/>
      <c r="BU56" s="769"/>
      <c r="BV56" s="769"/>
      <c r="BW56" s="769"/>
      <c r="BX56" s="769"/>
      <c r="BY56" s="769"/>
      <c r="BZ56" s="769"/>
      <c r="CA56" s="769"/>
      <c r="CB56" s="769"/>
      <c r="CC56" s="769"/>
      <c r="CD56" s="769"/>
      <c r="CE56" s="769"/>
      <c r="CF56" s="769"/>
      <c r="CG56" s="777"/>
      <c r="CH56" s="765"/>
      <c r="CI56" s="766"/>
      <c r="CJ56" s="766"/>
      <c r="CK56" s="766"/>
      <c r="CL56" s="767"/>
      <c r="CM56" s="765"/>
      <c r="CN56" s="766"/>
      <c r="CO56" s="766"/>
      <c r="CP56" s="766"/>
      <c r="CQ56" s="767"/>
      <c r="CR56" s="765"/>
      <c r="CS56" s="766"/>
      <c r="CT56" s="766"/>
      <c r="CU56" s="766"/>
      <c r="CV56" s="767"/>
      <c r="CW56" s="765"/>
      <c r="CX56" s="766"/>
      <c r="CY56" s="766"/>
      <c r="CZ56" s="766"/>
      <c r="DA56" s="767"/>
      <c r="DB56" s="765"/>
      <c r="DC56" s="766"/>
      <c r="DD56" s="766"/>
      <c r="DE56" s="766"/>
      <c r="DF56" s="767"/>
      <c r="DG56" s="765"/>
      <c r="DH56" s="766"/>
      <c r="DI56" s="766"/>
      <c r="DJ56" s="766"/>
      <c r="DK56" s="767"/>
      <c r="DL56" s="765"/>
      <c r="DM56" s="766"/>
      <c r="DN56" s="766"/>
      <c r="DO56" s="766"/>
      <c r="DP56" s="767"/>
      <c r="DQ56" s="765"/>
      <c r="DR56" s="766"/>
      <c r="DS56" s="766"/>
      <c r="DT56" s="766"/>
      <c r="DU56" s="767"/>
      <c r="DV56" s="768"/>
      <c r="DW56" s="769"/>
      <c r="DX56" s="769"/>
      <c r="DY56" s="769"/>
      <c r="DZ56" s="770"/>
      <c r="EA56" s="335"/>
    </row>
    <row r="57" spans="1:131" ht="26.25" customHeight="1" x14ac:dyDescent="0.15">
      <c r="A57" s="343">
        <v>30</v>
      </c>
      <c r="B57" s="771"/>
      <c r="C57" s="772"/>
      <c r="D57" s="772"/>
      <c r="E57" s="772"/>
      <c r="F57" s="772"/>
      <c r="G57" s="772"/>
      <c r="H57" s="772"/>
      <c r="I57" s="772"/>
      <c r="J57" s="772"/>
      <c r="K57" s="772"/>
      <c r="L57" s="772"/>
      <c r="M57" s="772"/>
      <c r="N57" s="772"/>
      <c r="O57" s="772"/>
      <c r="P57" s="773"/>
      <c r="Q57" s="821"/>
      <c r="R57" s="822"/>
      <c r="S57" s="822"/>
      <c r="T57" s="822"/>
      <c r="U57" s="822"/>
      <c r="V57" s="822"/>
      <c r="W57" s="822"/>
      <c r="X57" s="822"/>
      <c r="Y57" s="822"/>
      <c r="Z57" s="822"/>
      <c r="AA57" s="822"/>
      <c r="AB57" s="822"/>
      <c r="AC57" s="822"/>
      <c r="AD57" s="822"/>
      <c r="AE57" s="823"/>
      <c r="AF57" s="774"/>
      <c r="AG57" s="775"/>
      <c r="AH57" s="775"/>
      <c r="AI57" s="775"/>
      <c r="AJ57" s="776"/>
      <c r="AK57" s="825"/>
      <c r="AL57" s="822"/>
      <c r="AM57" s="822"/>
      <c r="AN57" s="822"/>
      <c r="AO57" s="822"/>
      <c r="AP57" s="822"/>
      <c r="AQ57" s="822"/>
      <c r="AR57" s="822"/>
      <c r="AS57" s="822"/>
      <c r="AT57" s="822"/>
      <c r="AU57" s="822"/>
      <c r="AV57" s="822"/>
      <c r="AW57" s="822"/>
      <c r="AX57" s="822"/>
      <c r="AY57" s="822"/>
      <c r="AZ57" s="824"/>
      <c r="BA57" s="824"/>
      <c r="BB57" s="824"/>
      <c r="BC57" s="824"/>
      <c r="BD57" s="824"/>
      <c r="BE57" s="818"/>
      <c r="BF57" s="818"/>
      <c r="BG57" s="818"/>
      <c r="BH57" s="818"/>
      <c r="BI57" s="819"/>
      <c r="BJ57" s="337"/>
      <c r="BK57" s="337"/>
      <c r="BL57" s="337"/>
      <c r="BM57" s="337"/>
      <c r="BN57" s="337"/>
      <c r="BO57" s="346"/>
      <c r="BP57" s="346"/>
      <c r="BQ57" s="343">
        <v>51</v>
      </c>
      <c r="BR57" s="344"/>
      <c r="BS57" s="768"/>
      <c r="BT57" s="769"/>
      <c r="BU57" s="769"/>
      <c r="BV57" s="769"/>
      <c r="BW57" s="769"/>
      <c r="BX57" s="769"/>
      <c r="BY57" s="769"/>
      <c r="BZ57" s="769"/>
      <c r="CA57" s="769"/>
      <c r="CB57" s="769"/>
      <c r="CC57" s="769"/>
      <c r="CD57" s="769"/>
      <c r="CE57" s="769"/>
      <c r="CF57" s="769"/>
      <c r="CG57" s="777"/>
      <c r="CH57" s="765"/>
      <c r="CI57" s="766"/>
      <c r="CJ57" s="766"/>
      <c r="CK57" s="766"/>
      <c r="CL57" s="767"/>
      <c r="CM57" s="765"/>
      <c r="CN57" s="766"/>
      <c r="CO57" s="766"/>
      <c r="CP57" s="766"/>
      <c r="CQ57" s="767"/>
      <c r="CR57" s="765"/>
      <c r="CS57" s="766"/>
      <c r="CT57" s="766"/>
      <c r="CU57" s="766"/>
      <c r="CV57" s="767"/>
      <c r="CW57" s="765"/>
      <c r="CX57" s="766"/>
      <c r="CY57" s="766"/>
      <c r="CZ57" s="766"/>
      <c r="DA57" s="767"/>
      <c r="DB57" s="765"/>
      <c r="DC57" s="766"/>
      <c r="DD57" s="766"/>
      <c r="DE57" s="766"/>
      <c r="DF57" s="767"/>
      <c r="DG57" s="765"/>
      <c r="DH57" s="766"/>
      <c r="DI57" s="766"/>
      <c r="DJ57" s="766"/>
      <c r="DK57" s="767"/>
      <c r="DL57" s="765"/>
      <c r="DM57" s="766"/>
      <c r="DN57" s="766"/>
      <c r="DO57" s="766"/>
      <c r="DP57" s="767"/>
      <c r="DQ57" s="765"/>
      <c r="DR57" s="766"/>
      <c r="DS57" s="766"/>
      <c r="DT57" s="766"/>
      <c r="DU57" s="767"/>
      <c r="DV57" s="768"/>
      <c r="DW57" s="769"/>
      <c r="DX57" s="769"/>
      <c r="DY57" s="769"/>
      <c r="DZ57" s="770"/>
      <c r="EA57" s="335"/>
    </row>
    <row r="58" spans="1:131" ht="26.25" customHeight="1" x14ac:dyDescent="0.15">
      <c r="A58" s="343">
        <v>31</v>
      </c>
      <c r="B58" s="771"/>
      <c r="C58" s="772"/>
      <c r="D58" s="772"/>
      <c r="E58" s="772"/>
      <c r="F58" s="772"/>
      <c r="G58" s="772"/>
      <c r="H58" s="772"/>
      <c r="I58" s="772"/>
      <c r="J58" s="772"/>
      <c r="K58" s="772"/>
      <c r="L58" s="772"/>
      <c r="M58" s="772"/>
      <c r="N58" s="772"/>
      <c r="O58" s="772"/>
      <c r="P58" s="773"/>
      <c r="Q58" s="821"/>
      <c r="R58" s="822"/>
      <c r="S58" s="822"/>
      <c r="T58" s="822"/>
      <c r="U58" s="822"/>
      <c r="V58" s="822"/>
      <c r="W58" s="822"/>
      <c r="X58" s="822"/>
      <c r="Y58" s="822"/>
      <c r="Z58" s="822"/>
      <c r="AA58" s="822"/>
      <c r="AB58" s="822"/>
      <c r="AC58" s="822"/>
      <c r="AD58" s="822"/>
      <c r="AE58" s="823"/>
      <c r="AF58" s="774"/>
      <c r="AG58" s="775"/>
      <c r="AH58" s="775"/>
      <c r="AI58" s="775"/>
      <c r="AJ58" s="776"/>
      <c r="AK58" s="825"/>
      <c r="AL58" s="822"/>
      <c r="AM58" s="822"/>
      <c r="AN58" s="822"/>
      <c r="AO58" s="822"/>
      <c r="AP58" s="822"/>
      <c r="AQ58" s="822"/>
      <c r="AR58" s="822"/>
      <c r="AS58" s="822"/>
      <c r="AT58" s="822"/>
      <c r="AU58" s="822"/>
      <c r="AV58" s="822"/>
      <c r="AW58" s="822"/>
      <c r="AX58" s="822"/>
      <c r="AY58" s="822"/>
      <c r="AZ58" s="824"/>
      <c r="BA58" s="824"/>
      <c r="BB58" s="824"/>
      <c r="BC58" s="824"/>
      <c r="BD58" s="824"/>
      <c r="BE58" s="818"/>
      <c r="BF58" s="818"/>
      <c r="BG58" s="818"/>
      <c r="BH58" s="818"/>
      <c r="BI58" s="819"/>
      <c r="BJ58" s="337"/>
      <c r="BK58" s="337"/>
      <c r="BL58" s="337"/>
      <c r="BM58" s="337"/>
      <c r="BN58" s="337"/>
      <c r="BO58" s="346"/>
      <c r="BP58" s="346"/>
      <c r="BQ58" s="343">
        <v>52</v>
      </c>
      <c r="BR58" s="344"/>
      <c r="BS58" s="768"/>
      <c r="BT58" s="769"/>
      <c r="BU58" s="769"/>
      <c r="BV58" s="769"/>
      <c r="BW58" s="769"/>
      <c r="BX58" s="769"/>
      <c r="BY58" s="769"/>
      <c r="BZ58" s="769"/>
      <c r="CA58" s="769"/>
      <c r="CB58" s="769"/>
      <c r="CC58" s="769"/>
      <c r="CD58" s="769"/>
      <c r="CE58" s="769"/>
      <c r="CF58" s="769"/>
      <c r="CG58" s="777"/>
      <c r="CH58" s="765"/>
      <c r="CI58" s="766"/>
      <c r="CJ58" s="766"/>
      <c r="CK58" s="766"/>
      <c r="CL58" s="767"/>
      <c r="CM58" s="765"/>
      <c r="CN58" s="766"/>
      <c r="CO58" s="766"/>
      <c r="CP58" s="766"/>
      <c r="CQ58" s="767"/>
      <c r="CR58" s="765"/>
      <c r="CS58" s="766"/>
      <c r="CT58" s="766"/>
      <c r="CU58" s="766"/>
      <c r="CV58" s="767"/>
      <c r="CW58" s="765"/>
      <c r="CX58" s="766"/>
      <c r="CY58" s="766"/>
      <c r="CZ58" s="766"/>
      <c r="DA58" s="767"/>
      <c r="DB58" s="765"/>
      <c r="DC58" s="766"/>
      <c r="DD58" s="766"/>
      <c r="DE58" s="766"/>
      <c r="DF58" s="767"/>
      <c r="DG58" s="765"/>
      <c r="DH58" s="766"/>
      <c r="DI58" s="766"/>
      <c r="DJ58" s="766"/>
      <c r="DK58" s="767"/>
      <c r="DL58" s="765"/>
      <c r="DM58" s="766"/>
      <c r="DN58" s="766"/>
      <c r="DO58" s="766"/>
      <c r="DP58" s="767"/>
      <c r="DQ58" s="765"/>
      <c r="DR58" s="766"/>
      <c r="DS58" s="766"/>
      <c r="DT58" s="766"/>
      <c r="DU58" s="767"/>
      <c r="DV58" s="768"/>
      <c r="DW58" s="769"/>
      <c r="DX58" s="769"/>
      <c r="DY58" s="769"/>
      <c r="DZ58" s="770"/>
      <c r="EA58" s="335"/>
    </row>
    <row r="59" spans="1:131" ht="26.25" customHeight="1" x14ac:dyDescent="0.15">
      <c r="A59" s="343">
        <v>32</v>
      </c>
      <c r="B59" s="771"/>
      <c r="C59" s="772"/>
      <c r="D59" s="772"/>
      <c r="E59" s="772"/>
      <c r="F59" s="772"/>
      <c r="G59" s="772"/>
      <c r="H59" s="772"/>
      <c r="I59" s="772"/>
      <c r="J59" s="772"/>
      <c r="K59" s="772"/>
      <c r="L59" s="772"/>
      <c r="M59" s="772"/>
      <c r="N59" s="772"/>
      <c r="O59" s="772"/>
      <c r="P59" s="773"/>
      <c r="Q59" s="821"/>
      <c r="R59" s="822"/>
      <c r="S59" s="822"/>
      <c r="T59" s="822"/>
      <c r="U59" s="822"/>
      <c r="V59" s="822"/>
      <c r="W59" s="822"/>
      <c r="X59" s="822"/>
      <c r="Y59" s="822"/>
      <c r="Z59" s="822"/>
      <c r="AA59" s="822"/>
      <c r="AB59" s="822"/>
      <c r="AC59" s="822"/>
      <c r="AD59" s="822"/>
      <c r="AE59" s="823"/>
      <c r="AF59" s="774"/>
      <c r="AG59" s="775"/>
      <c r="AH59" s="775"/>
      <c r="AI59" s="775"/>
      <c r="AJ59" s="776"/>
      <c r="AK59" s="825"/>
      <c r="AL59" s="822"/>
      <c r="AM59" s="822"/>
      <c r="AN59" s="822"/>
      <c r="AO59" s="822"/>
      <c r="AP59" s="822"/>
      <c r="AQ59" s="822"/>
      <c r="AR59" s="822"/>
      <c r="AS59" s="822"/>
      <c r="AT59" s="822"/>
      <c r="AU59" s="822"/>
      <c r="AV59" s="822"/>
      <c r="AW59" s="822"/>
      <c r="AX59" s="822"/>
      <c r="AY59" s="822"/>
      <c r="AZ59" s="824"/>
      <c r="BA59" s="824"/>
      <c r="BB59" s="824"/>
      <c r="BC59" s="824"/>
      <c r="BD59" s="824"/>
      <c r="BE59" s="818"/>
      <c r="BF59" s="818"/>
      <c r="BG59" s="818"/>
      <c r="BH59" s="818"/>
      <c r="BI59" s="819"/>
      <c r="BJ59" s="337"/>
      <c r="BK59" s="337"/>
      <c r="BL59" s="337"/>
      <c r="BM59" s="337"/>
      <c r="BN59" s="337"/>
      <c r="BO59" s="346"/>
      <c r="BP59" s="346"/>
      <c r="BQ59" s="343">
        <v>53</v>
      </c>
      <c r="BR59" s="344"/>
      <c r="BS59" s="768"/>
      <c r="BT59" s="769"/>
      <c r="BU59" s="769"/>
      <c r="BV59" s="769"/>
      <c r="BW59" s="769"/>
      <c r="BX59" s="769"/>
      <c r="BY59" s="769"/>
      <c r="BZ59" s="769"/>
      <c r="CA59" s="769"/>
      <c r="CB59" s="769"/>
      <c r="CC59" s="769"/>
      <c r="CD59" s="769"/>
      <c r="CE59" s="769"/>
      <c r="CF59" s="769"/>
      <c r="CG59" s="777"/>
      <c r="CH59" s="765"/>
      <c r="CI59" s="766"/>
      <c r="CJ59" s="766"/>
      <c r="CK59" s="766"/>
      <c r="CL59" s="767"/>
      <c r="CM59" s="765"/>
      <c r="CN59" s="766"/>
      <c r="CO59" s="766"/>
      <c r="CP59" s="766"/>
      <c r="CQ59" s="767"/>
      <c r="CR59" s="765"/>
      <c r="CS59" s="766"/>
      <c r="CT59" s="766"/>
      <c r="CU59" s="766"/>
      <c r="CV59" s="767"/>
      <c r="CW59" s="765"/>
      <c r="CX59" s="766"/>
      <c r="CY59" s="766"/>
      <c r="CZ59" s="766"/>
      <c r="DA59" s="767"/>
      <c r="DB59" s="765"/>
      <c r="DC59" s="766"/>
      <c r="DD59" s="766"/>
      <c r="DE59" s="766"/>
      <c r="DF59" s="767"/>
      <c r="DG59" s="765"/>
      <c r="DH59" s="766"/>
      <c r="DI59" s="766"/>
      <c r="DJ59" s="766"/>
      <c r="DK59" s="767"/>
      <c r="DL59" s="765"/>
      <c r="DM59" s="766"/>
      <c r="DN59" s="766"/>
      <c r="DO59" s="766"/>
      <c r="DP59" s="767"/>
      <c r="DQ59" s="765"/>
      <c r="DR59" s="766"/>
      <c r="DS59" s="766"/>
      <c r="DT59" s="766"/>
      <c r="DU59" s="767"/>
      <c r="DV59" s="768"/>
      <c r="DW59" s="769"/>
      <c r="DX59" s="769"/>
      <c r="DY59" s="769"/>
      <c r="DZ59" s="770"/>
      <c r="EA59" s="335"/>
    </row>
    <row r="60" spans="1:131" ht="26.25" customHeight="1" x14ac:dyDescent="0.15">
      <c r="A60" s="343">
        <v>33</v>
      </c>
      <c r="B60" s="771"/>
      <c r="C60" s="772"/>
      <c r="D60" s="772"/>
      <c r="E60" s="772"/>
      <c r="F60" s="772"/>
      <c r="G60" s="772"/>
      <c r="H60" s="772"/>
      <c r="I60" s="772"/>
      <c r="J60" s="772"/>
      <c r="K60" s="772"/>
      <c r="L60" s="772"/>
      <c r="M60" s="772"/>
      <c r="N60" s="772"/>
      <c r="O60" s="772"/>
      <c r="P60" s="773"/>
      <c r="Q60" s="821"/>
      <c r="R60" s="822"/>
      <c r="S60" s="822"/>
      <c r="T60" s="822"/>
      <c r="U60" s="822"/>
      <c r="V60" s="822"/>
      <c r="W60" s="822"/>
      <c r="X60" s="822"/>
      <c r="Y60" s="822"/>
      <c r="Z60" s="822"/>
      <c r="AA60" s="822"/>
      <c r="AB60" s="822"/>
      <c r="AC60" s="822"/>
      <c r="AD60" s="822"/>
      <c r="AE60" s="823"/>
      <c r="AF60" s="774"/>
      <c r="AG60" s="775"/>
      <c r="AH60" s="775"/>
      <c r="AI60" s="775"/>
      <c r="AJ60" s="776"/>
      <c r="AK60" s="825"/>
      <c r="AL60" s="822"/>
      <c r="AM60" s="822"/>
      <c r="AN60" s="822"/>
      <c r="AO60" s="822"/>
      <c r="AP60" s="822"/>
      <c r="AQ60" s="822"/>
      <c r="AR60" s="822"/>
      <c r="AS60" s="822"/>
      <c r="AT60" s="822"/>
      <c r="AU60" s="822"/>
      <c r="AV60" s="822"/>
      <c r="AW60" s="822"/>
      <c r="AX60" s="822"/>
      <c r="AY60" s="822"/>
      <c r="AZ60" s="824"/>
      <c r="BA60" s="824"/>
      <c r="BB60" s="824"/>
      <c r="BC60" s="824"/>
      <c r="BD60" s="824"/>
      <c r="BE60" s="818"/>
      <c r="BF60" s="818"/>
      <c r="BG60" s="818"/>
      <c r="BH60" s="818"/>
      <c r="BI60" s="819"/>
      <c r="BJ60" s="337"/>
      <c r="BK60" s="337"/>
      <c r="BL60" s="337"/>
      <c r="BM60" s="337"/>
      <c r="BN60" s="337"/>
      <c r="BO60" s="346"/>
      <c r="BP60" s="346"/>
      <c r="BQ60" s="343">
        <v>54</v>
      </c>
      <c r="BR60" s="344"/>
      <c r="BS60" s="768"/>
      <c r="BT60" s="769"/>
      <c r="BU60" s="769"/>
      <c r="BV60" s="769"/>
      <c r="BW60" s="769"/>
      <c r="BX60" s="769"/>
      <c r="BY60" s="769"/>
      <c r="BZ60" s="769"/>
      <c r="CA60" s="769"/>
      <c r="CB60" s="769"/>
      <c r="CC60" s="769"/>
      <c r="CD60" s="769"/>
      <c r="CE60" s="769"/>
      <c r="CF60" s="769"/>
      <c r="CG60" s="777"/>
      <c r="CH60" s="765"/>
      <c r="CI60" s="766"/>
      <c r="CJ60" s="766"/>
      <c r="CK60" s="766"/>
      <c r="CL60" s="767"/>
      <c r="CM60" s="765"/>
      <c r="CN60" s="766"/>
      <c r="CO60" s="766"/>
      <c r="CP60" s="766"/>
      <c r="CQ60" s="767"/>
      <c r="CR60" s="765"/>
      <c r="CS60" s="766"/>
      <c r="CT60" s="766"/>
      <c r="CU60" s="766"/>
      <c r="CV60" s="767"/>
      <c r="CW60" s="765"/>
      <c r="CX60" s="766"/>
      <c r="CY60" s="766"/>
      <c r="CZ60" s="766"/>
      <c r="DA60" s="767"/>
      <c r="DB60" s="765"/>
      <c r="DC60" s="766"/>
      <c r="DD60" s="766"/>
      <c r="DE60" s="766"/>
      <c r="DF60" s="767"/>
      <c r="DG60" s="765"/>
      <c r="DH60" s="766"/>
      <c r="DI60" s="766"/>
      <c r="DJ60" s="766"/>
      <c r="DK60" s="767"/>
      <c r="DL60" s="765"/>
      <c r="DM60" s="766"/>
      <c r="DN60" s="766"/>
      <c r="DO60" s="766"/>
      <c r="DP60" s="767"/>
      <c r="DQ60" s="765"/>
      <c r="DR60" s="766"/>
      <c r="DS60" s="766"/>
      <c r="DT60" s="766"/>
      <c r="DU60" s="767"/>
      <c r="DV60" s="768"/>
      <c r="DW60" s="769"/>
      <c r="DX60" s="769"/>
      <c r="DY60" s="769"/>
      <c r="DZ60" s="770"/>
      <c r="EA60" s="335"/>
    </row>
    <row r="61" spans="1:131" ht="26.25" customHeight="1" thickBot="1" x14ac:dyDescent="0.2">
      <c r="A61" s="343">
        <v>34</v>
      </c>
      <c r="B61" s="771"/>
      <c r="C61" s="772"/>
      <c r="D61" s="772"/>
      <c r="E61" s="772"/>
      <c r="F61" s="772"/>
      <c r="G61" s="772"/>
      <c r="H61" s="772"/>
      <c r="I61" s="772"/>
      <c r="J61" s="772"/>
      <c r="K61" s="772"/>
      <c r="L61" s="772"/>
      <c r="M61" s="772"/>
      <c r="N61" s="772"/>
      <c r="O61" s="772"/>
      <c r="P61" s="773"/>
      <c r="Q61" s="821"/>
      <c r="R61" s="822"/>
      <c r="S61" s="822"/>
      <c r="T61" s="822"/>
      <c r="U61" s="822"/>
      <c r="V61" s="822"/>
      <c r="W61" s="822"/>
      <c r="X61" s="822"/>
      <c r="Y61" s="822"/>
      <c r="Z61" s="822"/>
      <c r="AA61" s="822"/>
      <c r="AB61" s="822"/>
      <c r="AC61" s="822"/>
      <c r="AD61" s="822"/>
      <c r="AE61" s="823"/>
      <c r="AF61" s="774"/>
      <c r="AG61" s="775"/>
      <c r="AH61" s="775"/>
      <c r="AI61" s="775"/>
      <c r="AJ61" s="776"/>
      <c r="AK61" s="825"/>
      <c r="AL61" s="822"/>
      <c r="AM61" s="822"/>
      <c r="AN61" s="822"/>
      <c r="AO61" s="822"/>
      <c r="AP61" s="822"/>
      <c r="AQ61" s="822"/>
      <c r="AR61" s="822"/>
      <c r="AS61" s="822"/>
      <c r="AT61" s="822"/>
      <c r="AU61" s="822"/>
      <c r="AV61" s="822"/>
      <c r="AW61" s="822"/>
      <c r="AX61" s="822"/>
      <c r="AY61" s="822"/>
      <c r="AZ61" s="824"/>
      <c r="BA61" s="824"/>
      <c r="BB61" s="824"/>
      <c r="BC61" s="824"/>
      <c r="BD61" s="824"/>
      <c r="BE61" s="818"/>
      <c r="BF61" s="818"/>
      <c r="BG61" s="818"/>
      <c r="BH61" s="818"/>
      <c r="BI61" s="819"/>
      <c r="BJ61" s="337"/>
      <c r="BK61" s="337"/>
      <c r="BL61" s="337"/>
      <c r="BM61" s="337"/>
      <c r="BN61" s="337"/>
      <c r="BO61" s="346"/>
      <c r="BP61" s="346"/>
      <c r="BQ61" s="343">
        <v>55</v>
      </c>
      <c r="BR61" s="344"/>
      <c r="BS61" s="768"/>
      <c r="BT61" s="769"/>
      <c r="BU61" s="769"/>
      <c r="BV61" s="769"/>
      <c r="BW61" s="769"/>
      <c r="BX61" s="769"/>
      <c r="BY61" s="769"/>
      <c r="BZ61" s="769"/>
      <c r="CA61" s="769"/>
      <c r="CB61" s="769"/>
      <c r="CC61" s="769"/>
      <c r="CD61" s="769"/>
      <c r="CE61" s="769"/>
      <c r="CF61" s="769"/>
      <c r="CG61" s="777"/>
      <c r="CH61" s="765"/>
      <c r="CI61" s="766"/>
      <c r="CJ61" s="766"/>
      <c r="CK61" s="766"/>
      <c r="CL61" s="767"/>
      <c r="CM61" s="765"/>
      <c r="CN61" s="766"/>
      <c r="CO61" s="766"/>
      <c r="CP61" s="766"/>
      <c r="CQ61" s="767"/>
      <c r="CR61" s="765"/>
      <c r="CS61" s="766"/>
      <c r="CT61" s="766"/>
      <c r="CU61" s="766"/>
      <c r="CV61" s="767"/>
      <c r="CW61" s="765"/>
      <c r="CX61" s="766"/>
      <c r="CY61" s="766"/>
      <c r="CZ61" s="766"/>
      <c r="DA61" s="767"/>
      <c r="DB61" s="765"/>
      <c r="DC61" s="766"/>
      <c r="DD61" s="766"/>
      <c r="DE61" s="766"/>
      <c r="DF61" s="767"/>
      <c r="DG61" s="765"/>
      <c r="DH61" s="766"/>
      <c r="DI61" s="766"/>
      <c r="DJ61" s="766"/>
      <c r="DK61" s="767"/>
      <c r="DL61" s="765"/>
      <c r="DM61" s="766"/>
      <c r="DN61" s="766"/>
      <c r="DO61" s="766"/>
      <c r="DP61" s="767"/>
      <c r="DQ61" s="765"/>
      <c r="DR61" s="766"/>
      <c r="DS61" s="766"/>
      <c r="DT61" s="766"/>
      <c r="DU61" s="767"/>
      <c r="DV61" s="768"/>
      <c r="DW61" s="769"/>
      <c r="DX61" s="769"/>
      <c r="DY61" s="769"/>
      <c r="DZ61" s="770"/>
      <c r="EA61" s="335"/>
    </row>
    <row r="62" spans="1:131" ht="26.25" customHeight="1" x14ac:dyDescent="0.15">
      <c r="A62" s="343">
        <v>35</v>
      </c>
      <c r="B62" s="771"/>
      <c r="C62" s="772"/>
      <c r="D62" s="772"/>
      <c r="E62" s="772"/>
      <c r="F62" s="772"/>
      <c r="G62" s="772"/>
      <c r="H62" s="772"/>
      <c r="I62" s="772"/>
      <c r="J62" s="772"/>
      <c r="K62" s="772"/>
      <c r="L62" s="772"/>
      <c r="M62" s="772"/>
      <c r="N62" s="772"/>
      <c r="O62" s="772"/>
      <c r="P62" s="773"/>
      <c r="Q62" s="821"/>
      <c r="R62" s="822"/>
      <c r="S62" s="822"/>
      <c r="T62" s="822"/>
      <c r="U62" s="822"/>
      <c r="V62" s="822"/>
      <c r="W62" s="822"/>
      <c r="X62" s="822"/>
      <c r="Y62" s="822"/>
      <c r="Z62" s="822"/>
      <c r="AA62" s="822"/>
      <c r="AB62" s="822"/>
      <c r="AC62" s="822"/>
      <c r="AD62" s="822"/>
      <c r="AE62" s="823"/>
      <c r="AF62" s="774"/>
      <c r="AG62" s="775"/>
      <c r="AH62" s="775"/>
      <c r="AI62" s="775"/>
      <c r="AJ62" s="776"/>
      <c r="AK62" s="825"/>
      <c r="AL62" s="822"/>
      <c r="AM62" s="822"/>
      <c r="AN62" s="822"/>
      <c r="AO62" s="822"/>
      <c r="AP62" s="822"/>
      <c r="AQ62" s="822"/>
      <c r="AR62" s="822"/>
      <c r="AS62" s="822"/>
      <c r="AT62" s="822"/>
      <c r="AU62" s="822"/>
      <c r="AV62" s="822"/>
      <c r="AW62" s="822"/>
      <c r="AX62" s="822"/>
      <c r="AY62" s="822"/>
      <c r="AZ62" s="824"/>
      <c r="BA62" s="824"/>
      <c r="BB62" s="824"/>
      <c r="BC62" s="824"/>
      <c r="BD62" s="824"/>
      <c r="BE62" s="818"/>
      <c r="BF62" s="818"/>
      <c r="BG62" s="818"/>
      <c r="BH62" s="818"/>
      <c r="BI62" s="819"/>
      <c r="BJ62" s="833" t="s">
        <v>325</v>
      </c>
      <c r="BK62" s="802"/>
      <c r="BL62" s="802"/>
      <c r="BM62" s="802"/>
      <c r="BN62" s="803"/>
      <c r="BO62" s="346"/>
      <c r="BP62" s="346"/>
      <c r="BQ62" s="343">
        <v>56</v>
      </c>
      <c r="BR62" s="344"/>
      <c r="BS62" s="768"/>
      <c r="BT62" s="769"/>
      <c r="BU62" s="769"/>
      <c r="BV62" s="769"/>
      <c r="BW62" s="769"/>
      <c r="BX62" s="769"/>
      <c r="BY62" s="769"/>
      <c r="BZ62" s="769"/>
      <c r="CA62" s="769"/>
      <c r="CB62" s="769"/>
      <c r="CC62" s="769"/>
      <c r="CD62" s="769"/>
      <c r="CE62" s="769"/>
      <c r="CF62" s="769"/>
      <c r="CG62" s="777"/>
      <c r="CH62" s="765"/>
      <c r="CI62" s="766"/>
      <c r="CJ62" s="766"/>
      <c r="CK62" s="766"/>
      <c r="CL62" s="767"/>
      <c r="CM62" s="765"/>
      <c r="CN62" s="766"/>
      <c r="CO62" s="766"/>
      <c r="CP62" s="766"/>
      <c r="CQ62" s="767"/>
      <c r="CR62" s="765"/>
      <c r="CS62" s="766"/>
      <c r="CT62" s="766"/>
      <c r="CU62" s="766"/>
      <c r="CV62" s="767"/>
      <c r="CW62" s="765"/>
      <c r="CX62" s="766"/>
      <c r="CY62" s="766"/>
      <c r="CZ62" s="766"/>
      <c r="DA62" s="767"/>
      <c r="DB62" s="765"/>
      <c r="DC62" s="766"/>
      <c r="DD62" s="766"/>
      <c r="DE62" s="766"/>
      <c r="DF62" s="767"/>
      <c r="DG62" s="765"/>
      <c r="DH62" s="766"/>
      <c r="DI62" s="766"/>
      <c r="DJ62" s="766"/>
      <c r="DK62" s="767"/>
      <c r="DL62" s="765"/>
      <c r="DM62" s="766"/>
      <c r="DN62" s="766"/>
      <c r="DO62" s="766"/>
      <c r="DP62" s="767"/>
      <c r="DQ62" s="765"/>
      <c r="DR62" s="766"/>
      <c r="DS62" s="766"/>
      <c r="DT62" s="766"/>
      <c r="DU62" s="767"/>
      <c r="DV62" s="768"/>
      <c r="DW62" s="769"/>
      <c r="DX62" s="769"/>
      <c r="DY62" s="769"/>
      <c r="DZ62" s="770"/>
      <c r="EA62" s="335"/>
    </row>
    <row r="63" spans="1:131" ht="26.25" customHeight="1" thickBot="1" x14ac:dyDescent="0.2">
      <c r="A63" s="345" t="s">
        <v>321</v>
      </c>
      <c r="B63" s="785" t="s">
        <v>326</v>
      </c>
      <c r="C63" s="786"/>
      <c r="D63" s="786"/>
      <c r="E63" s="786"/>
      <c r="F63" s="786"/>
      <c r="G63" s="786"/>
      <c r="H63" s="786"/>
      <c r="I63" s="786"/>
      <c r="J63" s="786"/>
      <c r="K63" s="786"/>
      <c r="L63" s="786"/>
      <c r="M63" s="786"/>
      <c r="N63" s="786"/>
      <c r="O63" s="786"/>
      <c r="P63" s="787"/>
      <c r="Q63" s="826"/>
      <c r="R63" s="827"/>
      <c r="S63" s="827"/>
      <c r="T63" s="827"/>
      <c r="U63" s="827"/>
      <c r="V63" s="827"/>
      <c r="W63" s="827"/>
      <c r="X63" s="827"/>
      <c r="Y63" s="827"/>
      <c r="Z63" s="827"/>
      <c r="AA63" s="827"/>
      <c r="AB63" s="827"/>
      <c r="AC63" s="827"/>
      <c r="AD63" s="827"/>
      <c r="AE63" s="828"/>
      <c r="AF63" s="829">
        <v>584</v>
      </c>
      <c r="AG63" s="830"/>
      <c r="AH63" s="830"/>
      <c r="AI63" s="830"/>
      <c r="AJ63" s="831"/>
      <c r="AK63" s="832"/>
      <c r="AL63" s="827"/>
      <c r="AM63" s="827"/>
      <c r="AN63" s="827"/>
      <c r="AO63" s="827"/>
      <c r="AP63" s="830">
        <v>863</v>
      </c>
      <c r="AQ63" s="830"/>
      <c r="AR63" s="830"/>
      <c r="AS63" s="830"/>
      <c r="AT63" s="830"/>
      <c r="AU63" s="830">
        <v>546</v>
      </c>
      <c r="AV63" s="830"/>
      <c r="AW63" s="830"/>
      <c r="AX63" s="830"/>
      <c r="AY63" s="830"/>
      <c r="AZ63" s="834"/>
      <c r="BA63" s="834"/>
      <c r="BB63" s="834"/>
      <c r="BC63" s="834"/>
      <c r="BD63" s="834"/>
      <c r="BE63" s="835"/>
      <c r="BF63" s="835"/>
      <c r="BG63" s="835"/>
      <c r="BH63" s="835"/>
      <c r="BI63" s="836"/>
      <c r="BJ63" s="837" t="s">
        <v>490</v>
      </c>
      <c r="BK63" s="838"/>
      <c r="BL63" s="838"/>
      <c r="BM63" s="838"/>
      <c r="BN63" s="839"/>
      <c r="BO63" s="346"/>
      <c r="BP63" s="346"/>
      <c r="BQ63" s="343">
        <v>57</v>
      </c>
      <c r="BR63" s="344"/>
      <c r="BS63" s="768"/>
      <c r="BT63" s="769"/>
      <c r="BU63" s="769"/>
      <c r="BV63" s="769"/>
      <c r="BW63" s="769"/>
      <c r="BX63" s="769"/>
      <c r="BY63" s="769"/>
      <c r="BZ63" s="769"/>
      <c r="CA63" s="769"/>
      <c r="CB63" s="769"/>
      <c r="CC63" s="769"/>
      <c r="CD63" s="769"/>
      <c r="CE63" s="769"/>
      <c r="CF63" s="769"/>
      <c r="CG63" s="777"/>
      <c r="CH63" s="765"/>
      <c r="CI63" s="766"/>
      <c r="CJ63" s="766"/>
      <c r="CK63" s="766"/>
      <c r="CL63" s="767"/>
      <c r="CM63" s="765"/>
      <c r="CN63" s="766"/>
      <c r="CO63" s="766"/>
      <c r="CP63" s="766"/>
      <c r="CQ63" s="767"/>
      <c r="CR63" s="765"/>
      <c r="CS63" s="766"/>
      <c r="CT63" s="766"/>
      <c r="CU63" s="766"/>
      <c r="CV63" s="767"/>
      <c r="CW63" s="765"/>
      <c r="CX63" s="766"/>
      <c r="CY63" s="766"/>
      <c r="CZ63" s="766"/>
      <c r="DA63" s="767"/>
      <c r="DB63" s="765"/>
      <c r="DC63" s="766"/>
      <c r="DD63" s="766"/>
      <c r="DE63" s="766"/>
      <c r="DF63" s="767"/>
      <c r="DG63" s="765"/>
      <c r="DH63" s="766"/>
      <c r="DI63" s="766"/>
      <c r="DJ63" s="766"/>
      <c r="DK63" s="767"/>
      <c r="DL63" s="765"/>
      <c r="DM63" s="766"/>
      <c r="DN63" s="766"/>
      <c r="DO63" s="766"/>
      <c r="DP63" s="767"/>
      <c r="DQ63" s="765"/>
      <c r="DR63" s="766"/>
      <c r="DS63" s="766"/>
      <c r="DT63" s="766"/>
      <c r="DU63" s="767"/>
      <c r="DV63" s="768"/>
      <c r="DW63" s="769"/>
      <c r="DX63" s="769"/>
      <c r="DY63" s="769"/>
      <c r="DZ63" s="770"/>
      <c r="EA63" s="335"/>
    </row>
    <row r="64" spans="1:131" ht="26.25" customHeight="1" x14ac:dyDescent="0.15">
      <c r="A64" s="346"/>
      <c r="B64" s="346"/>
      <c r="C64" s="346"/>
      <c r="D64" s="346"/>
      <c r="E64" s="346"/>
      <c r="F64" s="346"/>
      <c r="G64" s="346"/>
      <c r="H64" s="346"/>
      <c r="I64" s="346"/>
      <c r="J64" s="346"/>
      <c r="K64" s="346"/>
      <c r="L64" s="346"/>
      <c r="M64" s="346"/>
      <c r="N64" s="346"/>
      <c r="O64" s="346"/>
      <c r="P64" s="346"/>
      <c r="Q64" s="346"/>
      <c r="R64" s="346"/>
      <c r="S64" s="346"/>
      <c r="T64" s="346"/>
      <c r="U64" s="346"/>
      <c r="V64" s="346"/>
      <c r="W64" s="346"/>
      <c r="X64" s="346"/>
      <c r="Y64" s="346"/>
      <c r="Z64" s="346"/>
      <c r="AA64" s="346"/>
      <c r="AB64" s="346"/>
      <c r="AC64" s="346"/>
      <c r="AD64" s="346"/>
      <c r="AE64" s="346"/>
      <c r="AF64" s="346"/>
      <c r="AG64" s="346"/>
      <c r="AH64" s="346"/>
      <c r="AI64" s="346"/>
      <c r="AJ64" s="346"/>
      <c r="AK64" s="346"/>
      <c r="AL64" s="346"/>
      <c r="AM64" s="346"/>
      <c r="AN64" s="346"/>
      <c r="AO64" s="346"/>
      <c r="AP64" s="346"/>
      <c r="AQ64" s="346"/>
      <c r="AR64" s="346"/>
      <c r="AS64" s="346"/>
      <c r="AT64" s="346"/>
      <c r="AU64" s="346"/>
      <c r="AV64" s="346"/>
      <c r="AW64" s="346"/>
      <c r="AX64" s="346"/>
      <c r="AY64" s="346"/>
      <c r="AZ64" s="346"/>
      <c r="BA64" s="346"/>
      <c r="BB64" s="346"/>
      <c r="BC64" s="346"/>
      <c r="BD64" s="346"/>
      <c r="BE64" s="346"/>
      <c r="BF64" s="346"/>
      <c r="BG64" s="346"/>
      <c r="BH64" s="346"/>
      <c r="BI64" s="346"/>
      <c r="BJ64" s="346"/>
      <c r="BK64" s="346"/>
      <c r="BL64" s="346"/>
      <c r="BM64" s="346"/>
      <c r="BN64" s="346"/>
      <c r="BO64" s="346"/>
      <c r="BP64" s="346"/>
      <c r="BQ64" s="343">
        <v>58</v>
      </c>
      <c r="BR64" s="344"/>
      <c r="BS64" s="768"/>
      <c r="BT64" s="769"/>
      <c r="BU64" s="769"/>
      <c r="BV64" s="769"/>
      <c r="BW64" s="769"/>
      <c r="BX64" s="769"/>
      <c r="BY64" s="769"/>
      <c r="BZ64" s="769"/>
      <c r="CA64" s="769"/>
      <c r="CB64" s="769"/>
      <c r="CC64" s="769"/>
      <c r="CD64" s="769"/>
      <c r="CE64" s="769"/>
      <c r="CF64" s="769"/>
      <c r="CG64" s="777"/>
      <c r="CH64" s="765"/>
      <c r="CI64" s="766"/>
      <c r="CJ64" s="766"/>
      <c r="CK64" s="766"/>
      <c r="CL64" s="767"/>
      <c r="CM64" s="765"/>
      <c r="CN64" s="766"/>
      <c r="CO64" s="766"/>
      <c r="CP64" s="766"/>
      <c r="CQ64" s="767"/>
      <c r="CR64" s="765"/>
      <c r="CS64" s="766"/>
      <c r="CT64" s="766"/>
      <c r="CU64" s="766"/>
      <c r="CV64" s="767"/>
      <c r="CW64" s="765"/>
      <c r="CX64" s="766"/>
      <c r="CY64" s="766"/>
      <c r="CZ64" s="766"/>
      <c r="DA64" s="767"/>
      <c r="DB64" s="765"/>
      <c r="DC64" s="766"/>
      <c r="DD64" s="766"/>
      <c r="DE64" s="766"/>
      <c r="DF64" s="767"/>
      <c r="DG64" s="765"/>
      <c r="DH64" s="766"/>
      <c r="DI64" s="766"/>
      <c r="DJ64" s="766"/>
      <c r="DK64" s="767"/>
      <c r="DL64" s="765"/>
      <c r="DM64" s="766"/>
      <c r="DN64" s="766"/>
      <c r="DO64" s="766"/>
      <c r="DP64" s="767"/>
      <c r="DQ64" s="765"/>
      <c r="DR64" s="766"/>
      <c r="DS64" s="766"/>
      <c r="DT64" s="766"/>
      <c r="DU64" s="767"/>
      <c r="DV64" s="768"/>
      <c r="DW64" s="769"/>
      <c r="DX64" s="769"/>
      <c r="DY64" s="769"/>
      <c r="DZ64" s="770"/>
      <c r="EA64" s="335"/>
    </row>
    <row r="65" spans="1:131" ht="26.25" customHeight="1" thickBot="1" x14ac:dyDescent="0.2">
      <c r="A65" s="337" t="s">
        <v>327</v>
      </c>
      <c r="B65" s="337"/>
      <c r="C65" s="337"/>
      <c r="D65" s="337"/>
      <c r="E65" s="337"/>
      <c r="F65" s="337"/>
      <c r="G65" s="337"/>
      <c r="H65" s="337"/>
      <c r="I65" s="337"/>
      <c r="J65" s="337"/>
      <c r="K65" s="337"/>
      <c r="L65" s="337"/>
      <c r="M65" s="337"/>
      <c r="N65" s="337"/>
      <c r="O65" s="337"/>
      <c r="P65" s="337"/>
      <c r="Q65" s="337"/>
      <c r="R65" s="337"/>
      <c r="S65" s="337"/>
      <c r="T65" s="337"/>
      <c r="U65" s="337"/>
      <c r="V65" s="337"/>
      <c r="W65" s="337"/>
      <c r="X65" s="337"/>
      <c r="Y65" s="337"/>
      <c r="Z65" s="337"/>
      <c r="AA65" s="337"/>
      <c r="AB65" s="337"/>
      <c r="AC65" s="337"/>
      <c r="AD65" s="337"/>
      <c r="AE65" s="337"/>
      <c r="AF65" s="337"/>
      <c r="AG65" s="337"/>
      <c r="AH65" s="337"/>
      <c r="AI65" s="337"/>
      <c r="AJ65" s="337"/>
      <c r="AK65" s="337"/>
      <c r="AL65" s="337"/>
      <c r="AM65" s="337"/>
      <c r="AN65" s="337"/>
      <c r="AO65" s="337"/>
      <c r="AP65" s="337"/>
      <c r="AQ65" s="337"/>
      <c r="AR65" s="337"/>
      <c r="AS65" s="337"/>
      <c r="AT65" s="337"/>
      <c r="AU65" s="337"/>
      <c r="AV65" s="337"/>
      <c r="AW65" s="337"/>
      <c r="AX65" s="337"/>
      <c r="AY65" s="337"/>
      <c r="AZ65" s="337"/>
      <c r="BA65" s="337"/>
      <c r="BB65" s="337"/>
      <c r="BC65" s="337"/>
      <c r="BD65" s="337"/>
      <c r="BE65" s="346"/>
      <c r="BF65" s="346"/>
      <c r="BG65" s="346"/>
      <c r="BH65" s="346"/>
      <c r="BI65" s="346"/>
      <c r="BJ65" s="346"/>
      <c r="BK65" s="346"/>
      <c r="BL65" s="346"/>
      <c r="BM65" s="346"/>
      <c r="BN65" s="346"/>
      <c r="BO65" s="346"/>
      <c r="BP65" s="346"/>
      <c r="BQ65" s="343">
        <v>59</v>
      </c>
      <c r="BR65" s="344"/>
      <c r="BS65" s="768"/>
      <c r="BT65" s="769"/>
      <c r="BU65" s="769"/>
      <c r="BV65" s="769"/>
      <c r="BW65" s="769"/>
      <c r="BX65" s="769"/>
      <c r="BY65" s="769"/>
      <c r="BZ65" s="769"/>
      <c r="CA65" s="769"/>
      <c r="CB65" s="769"/>
      <c r="CC65" s="769"/>
      <c r="CD65" s="769"/>
      <c r="CE65" s="769"/>
      <c r="CF65" s="769"/>
      <c r="CG65" s="777"/>
      <c r="CH65" s="765"/>
      <c r="CI65" s="766"/>
      <c r="CJ65" s="766"/>
      <c r="CK65" s="766"/>
      <c r="CL65" s="767"/>
      <c r="CM65" s="765"/>
      <c r="CN65" s="766"/>
      <c r="CO65" s="766"/>
      <c r="CP65" s="766"/>
      <c r="CQ65" s="767"/>
      <c r="CR65" s="765"/>
      <c r="CS65" s="766"/>
      <c r="CT65" s="766"/>
      <c r="CU65" s="766"/>
      <c r="CV65" s="767"/>
      <c r="CW65" s="765"/>
      <c r="CX65" s="766"/>
      <c r="CY65" s="766"/>
      <c r="CZ65" s="766"/>
      <c r="DA65" s="767"/>
      <c r="DB65" s="765"/>
      <c r="DC65" s="766"/>
      <c r="DD65" s="766"/>
      <c r="DE65" s="766"/>
      <c r="DF65" s="767"/>
      <c r="DG65" s="765"/>
      <c r="DH65" s="766"/>
      <c r="DI65" s="766"/>
      <c r="DJ65" s="766"/>
      <c r="DK65" s="767"/>
      <c r="DL65" s="765"/>
      <c r="DM65" s="766"/>
      <c r="DN65" s="766"/>
      <c r="DO65" s="766"/>
      <c r="DP65" s="767"/>
      <c r="DQ65" s="765"/>
      <c r="DR65" s="766"/>
      <c r="DS65" s="766"/>
      <c r="DT65" s="766"/>
      <c r="DU65" s="767"/>
      <c r="DV65" s="768"/>
      <c r="DW65" s="769"/>
      <c r="DX65" s="769"/>
      <c r="DY65" s="769"/>
      <c r="DZ65" s="770"/>
      <c r="EA65" s="335"/>
    </row>
    <row r="66" spans="1:131" ht="26.25" customHeight="1" x14ac:dyDescent="0.15">
      <c r="A66" s="727" t="s">
        <v>328</v>
      </c>
      <c r="B66" s="728"/>
      <c r="C66" s="728"/>
      <c r="D66" s="728"/>
      <c r="E66" s="728"/>
      <c r="F66" s="728"/>
      <c r="G66" s="728"/>
      <c r="H66" s="728"/>
      <c r="I66" s="728"/>
      <c r="J66" s="728"/>
      <c r="K66" s="728"/>
      <c r="L66" s="728"/>
      <c r="M66" s="728"/>
      <c r="N66" s="728"/>
      <c r="O66" s="728"/>
      <c r="P66" s="729"/>
      <c r="Q66" s="733" t="s">
        <v>509</v>
      </c>
      <c r="R66" s="734"/>
      <c r="S66" s="734"/>
      <c r="T66" s="734"/>
      <c r="U66" s="735"/>
      <c r="V66" s="733" t="s">
        <v>510</v>
      </c>
      <c r="W66" s="734"/>
      <c r="X66" s="734"/>
      <c r="Y66" s="734"/>
      <c r="Z66" s="735"/>
      <c r="AA66" s="733" t="s">
        <v>511</v>
      </c>
      <c r="AB66" s="734"/>
      <c r="AC66" s="734"/>
      <c r="AD66" s="734"/>
      <c r="AE66" s="735"/>
      <c r="AF66" s="840" t="s">
        <v>498</v>
      </c>
      <c r="AG66" s="811"/>
      <c r="AH66" s="811"/>
      <c r="AI66" s="811"/>
      <c r="AJ66" s="841"/>
      <c r="AK66" s="733" t="s">
        <v>499</v>
      </c>
      <c r="AL66" s="728"/>
      <c r="AM66" s="728"/>
      <c r="AN66" s="728"/>
      <c r="AO66" s="729"/>
      <c r="AP66" s="733" t="s">
        <v>501</v>
      </c>
      <c r="AQ66" s="734"/>
      <c r="AR66" s="734"/>
      <c r="AS66" s="734"/>
      <c r="AT66" s="735"/>
      <c r="AU66" s="733" t="s">
        <v>512</v>
      </c>
      <c r="AV66" s="734"/>
      <c r="AW66" s="734"/>
      <c r="AX66" s="734"/>
      <c r="AY66" s="735"/>
      <c r="AZ66" s="733" t="s">
        <v>317</v>
      </c>
      <c r="BA66" s="734"/>
      <c r="BB66" s="734"/>
      <c r="BC66" s="734"/>
      <c r="BD66" s="740"/>
      <c r="BE66" s="346"/>
      <c r="BF66" s="346"/>
      <c r="BG66" s="346"/>
      <c r="BH66" s="346"/>
      <c r="BI66" s="346"/>
      <c r="BJ66" s="346"/>
      <c r="BK66" s="346"/>
      <c r="BL66" s="346"/>
      <c r="BM66" s="346"/>
      <c r="BN66" s="346"/>
      <c r="BO66" s="346"/>
      <c r="BP66" s="346"/>
      <c r="BQ66" s="343">
        <v>60</v>
      </c>
      <c r="BR66" s="348"/>
      <c r="BS66" s="845"/>
      <c r="BT66" s="846"/>
      <c r="BU66" s="846"/>
      <c r="BV66" s="846"/>
      <c r="BW66" s="846"/>
      <c r="BX66" s="846"/>
      <c r="BY66" s="846"/>
      <c r="BZ66" s="846"/>
      <c r="CA66" s="846"/>
      <c r="CB66" s="846"/>
      <c r="CC66" s="846"/>
      <c r="CD66" s="846"/>
      <c r="CE66" s="846"/>
      <c r="CF66" s="846"/>
      <c r="CG66" s="851"/>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47"/>
      <c r="EA66" s="335"/>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42"/>
      <c r="AG67" s="814"/>
      <c r="AH67" s="814"/>
      <c r="AI67" s="814"/>
      <c r="AJ67" s="843"/>
      <c r="AK67" s="844"/>
      <c r="AL67" s="731"/>
      <c r="AM67" s="731"/>
      <c r="AN67" s="731"/>
      <c r="AO67" s="732"/>
      <c r="AP67" s="736"/>
      <c r="AQ67" s="737"/>
      <c r="AR67" s="737"/>
      <c r="AS67" s="737"/>
      <c r="AT67" s="738"/>
      <c r="AU67" s="736"/>
      <c r="AV67" s="737"/>
      <c r="AW67" s="737"/>
      <c r="AX67" s="737"/>
      <c r="AY67" s="738"/>
      <c r="AZ67" s="736"/>
      <c r="BA67" s="737"/>
      <c r="BB67" s="737"/>
      <c r="BC67" s="737"/>
      <c r="BD67" s="742"/>
      <c r="BE67" s="346"/>
      <c r="BF67" s="346"/>
      <c r="BG67" s="346"/>
      <c r="BH67" s="346"/>
      <c r="BI67" s="346"/>
      <c r="BJ67" s="346"/>
      <c r="BK67" s="346"/>
      <c r="BL67" s="346"/>
      <c r="BM67" s="346"/>
      <c r="BN67" s="346"/>
      <c r="BO67" s="346"/>
      <c r="BP67" s="346"/>
      <c r="BQ67" s="343">
        <v>61</v>
      </c>
      <c r="BR67" s="348"/>
      <c r="BS67" s="845"/>
      <c r="BT67" s="846"/>
      <c r="BU67" s="846"/>
      <c r="BV67" s="846"/>
      <c r="BW67" s="846"/>
      <c r="BX67" s="846"/>
      <c r="BY67" s="846"/>
      <c r="BZ67" s="846"/>
      <c r="CA67" s="846"/>
      <c r="CB67" s="846"/>
      <c r="CC67" s="846"/>
      <c r="CD67" s="846"/>
      <c r="CE67" s="846"/>
      <c r="CF67" s="846"/>
      <c r="CG67" s="851"/>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47"/>
      <c r="EA67" s="335"/>
    </row>
    <row r="68" spans="1:131" ht="26.25" customHeight="1" thickTop="1" x14ac:dyDescent="0.15">
      <c r="A68" s="341">
        <v>1</v>
      </c>
      <c r="B68" s="858" t="s">
        <v>474</v>
      </c>
      <c r="C68" s="859"/>
      <c r="D68" s="859"/>
      <c r="E68" s="859"/>
      <c r="F68" s="859"/>
      <c r="G68" s="859"/>
      <c r="H68" s="859"/>
      <c r="I68" s="859"/>
      <c r="J68" s="859"/>
      <c r="K68" s="859"/>
      <c r="L68" s="859"/>
      <c r="M68" s="859"/>
      <c r="N68" s="859"/>
      <c r="O68" s="859"/>
      <c r="P68" s="860"/>
      <c r="Q68" s="861">
        <v>1076</v>
      </c>
      <c r="R68" s="853"/>
      <c r="S68" s="853"/>
      <c r="T68" s="853"/>
      <c r="U68" s="854"/>
      <c r="V68" s="852">
        <v>1002</v>
      </c>
      <c r="W68" s="853"/>
      <c r="X68" s="853"/>
      <c r="Y68" s="853"/>
      <c r="Z68" s="854"/>
      <c r="AA68" s="852">
        <v>74</v>
      </c>
      <c r="AB68" s="853"/>
      <c r="AC68" s="853"/>
      <c r="AD68" s="853"/>
      <c r="AE68" s="854"/>
      <c r="AF68" s="852">
        <v>74</v>
      </c>
      <c r="AG68" s="853"/>
      <c r="AH68" s="853"/>
      <c r="AI68" s="853"/>
      <c r="AJ68" s="854"/>
      <c r="AK68" s="852"/>
      <c r="AL68" s="853"/>
      <c r="AM68" s="853"/>
      <c r="AN68" s="853"/>
      <c r="AO68" s="854"/>
      <c r="AP68" s="852">
        <v>1495</v>
      </c>
      <c r="AQ68" s="853"/>
      <c r="AR68" s="853"/>
      <c r="AS68" s="853"/>
      <c r="AT68" s="854"/>
      <c r="AU68" s="852">
        <v>898</v>
      </c>
      <c r="AV68" s="853"/>
      <c r="AW68" s="853"/>
      <c r="AX68" s="853"/>
      <c r="AY68" s="854"/>
      <c r="AZ68" s="855" t="s">
        <v>467</v>
      </c>
      <c r="BA68" s="856"/>
      <c r="BB68" s="856"/>
      <c r="BC68" s="856"/>
      <c r="BD68" s="857"/>
      <c r="BE68" s="346"/>
      <c r="BF68" s="346"/>
      <c r="BG68" s="346"/>
      <c r="BH68" s="346"/>
      <c r="BI68" s="346"/>
      <c r="BJ68" s="346"/>
      <c r="BK68" s="346"/>
      <c r="BL68" s="346"/>
      <c r="BM68" s="346"/>
      <c r="BN68" s="346"/>
      <c r="BO68" s="346"/>
      <c r="BP68" s="346"/>
      <c r="BQ68" s="343">
        <v>62</v>
      </c>
      <c r="BR68" s="348"/>
      <c r="BS68" s="845"/>
      <c r="BT68" s="846"/>
      <c r="BU68" s="846"/>
      <c r="BV68" s="846"/>
      <c r="BW68" s="846"/>
      <c r="BX68" s="846"/>
      <c r="BY68" s="846"/>
      <c r="BZ68" s="846"/>
      <c r="CA68" s="846"/>
      <c r="CB68" s="846"/>
      <c r="CC68" s="846"/>
      <c r="CD68" s="846"/>
      <c r="CE68" s="846"/>
      <c r="CF68" s="846"/>
      <c r="CG68" s="851"/>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47"/>
      <c r="EA68" s="335"/>
    </row>
    <row r="69" spans="1:131" ht="26.25" customHeight="1" x14ac:dyDescent="0.15">
      <c r="A69" s="343">
        <v>2</v>
      </c>
      <c r="B69" s="862" t="s">
        <v>474</v>
      </c>
      <c r="C69" s="863"/>
      <c r="D69" s="863"/>
      <c r="E69" s="863"/>
      <c r="F69" s="863"/>
      <c r="G69" s="863"/>
      <c r="H69" s="863"/>
      <c r="I69" s="863"/>
      <c r="J69" s="863"/>
      <c r="K69" s="863"/>
      <c r="L69" s="863"/>
      <c r="M69" s="863"/>
      <c r="N69" s="863"/>
      <c r="O69" s="863"/>
      <c r="P69" s="864"/>
      <c r="Q69" s="865">
        <v>1102</v>
      </c>
      <c r="R69" s="866"/>
      <c r="S69" s="866"/>
      <c r="T69" s="866"/>
      <c r="U69" s="820"/>
      <c r="V69" s="867">
        <v>1040</v>
      </c>
      <c r="W69" s="866"/>
      <c r="X69" s="866"/>
      <c r="Y69" s="866"/>
      <c r="Z69" s="820"/>
      <c r="AA69" s="867">
        <v>62</v>
      </c>
      <c r="AB69" s="866"/>
      <c r="AC69" s="866"/>
      <c r="AD69" s="866"/>
      <c r="AE69" s="820"/>
      <c r="AF69" s="867">
        <v>62</v>
      </c>
      <c r="AG69" s="866"/>
      <c r="AH69" s="866"/>
      <c r="AI69" s="866"/>
      <c r="AJ69" s="820"/>
      <c r="AK69" s="867"/>
      <c r="AL69" s="866"/>
      <c r="AM69" s="866"/>
      <c r="AN69" s="866"/>
      <c r="AO69" s="820"/>
      <c r="AP69" s="867">
        <v>50</v>
      </c>
      <c r="AQ69" s="866"/>
      <c r="AR69" s="866"/>
      <c r="AS69" s="866"/>
      <c r="AT69" s="820"/>
      <c r="AU69" s="867">
        <v>13</v>
      </c>
      <c r="AV69" s="866"/>
      <c r="AW69" s="866"/>
      <c r="AX69" s="866"/>
      <c r="AY69" s="820"/>
      <c r="AZ69" s="868" t="s">
        <v>468</v>
      </c>
      <c r="BA69" s="869"/>
      <c r="BB69" s="869"/>
      <c r="BC69" s="869"/>
      <c r="BD69" s="870"/>
      <c r="BE69" s="346"/>
      <c r="BF69" s="346"/>
      <c r="BG69" s="346"/>
      <c r="BH69" s="346"/>
      <c r="BI69" s="346"/>
      <c r="BJ69" s="346"/>
      <c r="BK69" s="346"/>
      <c r="BL69" s="346"/>
      <c r="BM69" s="346"/>
      <c r="BN69" s="346"/>
      <c r="BO69" s="346"/>
      <c r="BP69" s="346"/>
      <c r="BQ69" s="343">
        <v>63</v>
      </c>
      <c r="BR69" s="348"/>
      <c r="BS69" s="845"/>
      <c r="BT69" s="846"/>
      <c r="BU69" s="846"/>
      <c r="BV69" s="846"/>
      <c r="BW69" s="846"/>
      <c r="BX69" s="846"/>
      <c r="BY69" s="846"/>
      <c r="BZ69" s="846"/>
      <c r="CA69" s="846"/>
      <c r="CB69" s="846"/>
      <c r="CC69" s="846"/>
      <c r="CD69" s="846"/>
      <c r="CE69" s="846"/>
      <c r="CF69" s="846"/>
      <c r="CG69" s="851"/>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47"/>
      <c r="EA69" s="335"/>
    </row>
    <row r="70" spans="1:131" ht="26.25" customHeight="1" x14ac:dyDescent="0.15">
      <c r="A70" s="343">
        <v>3</v>
      </c>
      <c r="B70" s="862" t="s">
        <v>474</v>
      </c>
      <c r="C70" s="863"/>
      <c r="D70" s="863"/>
      <c r="E70" s="863"/>
      <c r="F70" s="863"/>
      <c r="G70" s="863"/>
      <c r="H70" s="863"/>
      <c r="I70" s="863"/>
      <c r="J70" s="863"/>
      <c r="K70" s="863"/>
      <c r="L70" s="863"/>
      <c r="M70" s="863"/>
      <c r="N70" s="863"/>
      <c r="O70" s="863"/>
      <c r="P70" s="864"/>
      <c r="Q70" s="865">
        <v>102</v>
      </c>
      <c r="R70" s="866"/>
      <c r="S70" s="866"/>
      <c r="T70" s="866"/>
      <c r="U70" s="820"/>
      <c r="V70" s="867">
        <v>99</v>
      </c>
      <c r="W70" s="866"/>
      <c r="X70" s="866"/>
      <c r="Y70" s="866"/>
      <c r="Z70" s="820"/>
      <c r="AA70" s="867">
        <v>3</v>
      </c>
      <c r="AB70" s="866"/>
      <c r="AC70" s="866"/>
      <c r="AD70" s="866"/>
      <c r="AE70" s="820"/>
      <c r="AF70" s="867">
        <v>3</v>
      </c>
      <c r="AG70" s="866"/>
      <c r="AH70" s="866"/>
      <c r="AI70" s="866"/>
      <c r="AJ70" s="820"/>
      <c r="AK70" s="867"/>
      <c r="AL70" s="866"/>
      <c r="AM70" s="866"/>
      <c r="AN70" s="866"/>
      <c r="AO70" s="820"/>
      <c r="AP70" s="867">
        <v>30</v>
      </c>
      <c r="AQ70" s="866"/>
      <c r="AR70" s="866"/>
      <c r="AS70" s="866"/>
      <c r="AT70" s="820"/>
      <c r="AU70" s="867">
        <v>23</v>
      </c>
      <c r="AV70" s="866"/>
      <c r="AW70" s="866"/>
      <c r="AX70" s="866"/>
      <c r="AY70" s="820"/>
      <c r="AZ70" s="868" t="s">
        <v>469</v>
      </c>
      <c r="BA70" s="869"/>
      <c r="BB70" s="869"/>
      <c r="BC70" s="869"/>
      <c r="BD70" s="870"/>
      <c r="BE70" s="346"/>
      <c r="BF70" s="346"/>
      <c r="BG70" s="346"/>
      <c r="BH70" s="346"/>
      <c r="BI70" s="346"/>
      <c r="BJ70" s="346"/>
      <c r="BK70" s="346"/>
      <c r="BL70" s="346"/>
      <c r="BM70" s="346"/>
      <c r="BN70" s="346"/>
      <c r="BO70" s="346"/>
      <c r="BP70" s="346"/>
      <c r="BQ70" s="343">
        <v>64</v>
      </c>
      <c r="BR70" s="348"/>
      <c r="BS70" s="845"/>
      <c r="BT70" s="846"/>
      <c r="BU70" s="846"/>
      <c r="BV70" s="846"/>
      <c r="BW70" s="846"/>
      <c r="BX70" s="846"/>
      <c r="BY70" s="846"/>
      <c r="BZ70" s="846"/>
      <c r="CA70" s="846"/>
      <c r="CB70" s="846"/>
      <c r="CC70" s="846"/>
      <c r="CD70" s="846"/>
      <c r="CE70" s="846"/>
      <c r="CF70" s="846"/>
      <c r="CG70" s="851"/>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47"/>
      <c r="EA70" s="335"/>
    </row>
    <row r="71" spans="1:131" ht="26.25" customHeight="1" x14ac:dyDescent="0.15">
      <c r="A71" s="343">
        <v>4</v>
      </c>
      <c r="B71" s="862" t="s">
        <v>474</v>
      </c>
      <c r="C71" s="863"/>
      <c r="D71" s="863"/>
      <c r="E71" s="863"/>
      <c r="F71" s="863"/>
      <c r="G71" s="863"/>
      <c r="H71" s="863"/>
      <c r="I71" s="863"/>
      <c r="J71" s="863"/>
      <c r="K71" s="863"/>
      <c r="L71" s="863"/>
      <c r="M71" s="863"/>
      <c r="N71" s="863"/>
      <c r="O71" s="863"/>
      <c r="P71" s="864"/>
      <c r="Q71" s="865">
        <v>426</v>
      </c>
      <c r="R71" s="866"/>
      <c r="S71" s="866"/>
      <c r="T71" s="866"/>
      <c r="U71" s="820"/>
      <c r="V71" s="867">
        <v>227</v>
      </c>
      <c r="W71" s="866"/>
      <c r="X71" s="866"/>
      <c r="Y71" s="866"/>
      <c r="Z71" s="820"/>
      <c r="AA71" s="867">
        <v>198</v>
      </c>
      <c r="AB71" s="866"/>
      <c r="AC71" s="866"/>
      <c r="AD71" s="866"/>
      <c r="AE71" s="820"/>
      <c r="AF71" s="867">
        <v>198</v>
      </c>
      <c r="AG71" s="866"/>
      <c r="AH71" s="866"/>
      <c r="AI71" s="866"/>
      <c r="AJ71" s="820"/>
      <c r="AK71" s="867"/>
      <c r="AL71" s="866"/>
      <c r="AM71" s="866"/>
      <c r="AN71" s="866"/>
      <c r="AO71" s="820"/>
      <c r="AP71" s="867">
        <v>49</v>
      </c>
      <c r="AQ71" s="866"/>
      <c r="AR71" s="866"/>
      <c r="AS71" s="866"/>
      <c r="AT71" s="820"/>
      <c r="AU71" s="867">
        <v>30</v>
      </c>
      <c r="AV71" s="866"/>
      <c r="AW71" s="866"/>
      <c r="AX71" s="866"/>
      <c r="AY71" s="820"/>
      <c r="AZ71" s="868" t="s">
        <v>470</v>
      </c>
      <c r="BA71" s="869"/>
      <c r="BB71" s="869"/>
      <c r="BC71" s="869"/>
      <c r="BD71" s="870"/>
      <c r="BE71" s="346"/>
      <c r="BF71" s="346"/>
      <c r="BG71" s="346"/>
      <c r="BH71" s="346"/>
      <c r="BI71" s="346"/>
      <c r="BJ71" s="346"/>
      <c r="BK71" s="346"/>
      <c r="BL71" s="346"/>
      <c r="BM71" s="346"/>
      <c r="BN71" s="346"/>
      <c r="BO71" s="346"/>
      <c r="BP71" s="346"/>
      <c r="BQ71" s="343">
        <v>65</v>
      </c>
      <c r="BR71" s="348"/>
      <c r="BS71" s="845"/>
      <c r="BT71" s="846"/>
      <c r="BU71" s="846"/>
      <c r="BV71" s="846"/>
      <c r="BW71" s="846"/>
      <c r="BX71" s="846"/>
      <c r="BY71" s="846"/>
      <c r="BZ71" s="846"/>
      <c r="CA71" s="846"/>
      <c r="CB71" s="846"/>
      <c r="CC71" s="846"/>
      <c r="CD71" s="846"/>
      <c r="CE71" s="846"/>
      <c r="CF71" s="846"/>
      <c r="CG71" s="851"/>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47"/>
      <c r="EA71" s="335"/>
    </row>
    <row r="72" spans="1:131" ht="26.25" customHeight="1" x14ac:dyDescent="0.15">
      <c r="A72" s="343">
        <v>5</v>
      </c>
      <c r="B72" s="862" t="s">
        <v>474</v>
      </c>
      <c r="C72" s="863"/>
      <c r="D72" s="863"/>
      <c r="E72" s="863"/>
      <c r="F72" s="863"/>
      <c r="G72" s="863"/>
      <c r="H72" s="863"/>
      <c r="I72" s="863"/>
      <c r="J72" s="863"/>
      <c r="K72" s="863"/>
      <c r="L72" s="863"/>
      <c r="M72" s="863"/>
      <c r="N72" s="863"/>
      <c r="O72" s="863"/>
      <c r="P72" s="864"/>
      <c r="Q72" s="865">
        <v>5</v>
      </c>
      <c r="R72" s="866"/>
      <c r="S72" s="866"/>
      <c r="T72" s="866"/>
      <c r="U72" s="820"/>
      <c r="V72" s="867">
        <v>1</v>
      </c>
      <c r="W72" s="866"/>
      <c r="X72" s="866"/>
      <c r="Y72" s="866"/>
      <c r="Z72" s="820"/>
      <c r="AA72" s="867">
        <v>4</v>
      </c>
      <c r="AB72" s="866"/>
      <c r="AC72" s="866"/>
      <c r="AD72" s="866"/>
      <c r="AE72" s="820"/>
      <c r="AF72" s="867">
        <v>4</v>
      </c>
      <c r="AG72" s="866"/>
      <c r="AH72" s="866"/>
      <c r="AI72" s="866"/>
      <c r="AJ72" s="820"/>
      <c r="AK72" s="867"/>
      <c r="AL72" s="866"/>
      <c r="AM72" s="866"/>
      <c r="AN72" s="866"/>
      <c r="AO72" s="820"/>
      <c r="AP72" s="867"/>
      <c r="AQ72" s="866"/>
      <c r="AR72" s="866"/>
      <c r="AS72" s="866"/>
      <c r="AT72" s="820"/>
      <c r="AU72" s="867"/>
      <c r="AV72" s="866"/>
      <c r="AW72" s="866"/>
      <c r="AX72" s="866"/>
      <c r="AY72" s="820"/>
      <c r="AZ72" s="868" t="s">
        <v>471</v>
      </c>
      <c r="BA72" s="869"/>
      <c r="BB72" s="869"/>
      <c r="BC72" s="869"/>
      <c r="BD72" s="870"/>
      <c r="BE72" s="346"/>
      <c r="BF72" s="346"/>
      <c r="BG72" s="346"/>
      <c r="BH72" s="346"/>
      <c r="BI72" s="346"/>
      <c r="BJ72" s="346"/>
      <c r="BK72" s="346"/>
      <c r="BL72" s="346"/>
      <c r="BM72" s="346"/>
      <c r="BN72" s="346"/>
      <c r="BO72" s="346"/>
      <c r="BP72" s="346"/>
      <c r="BQ72" s="343">
        <v>66</v>
      </c>
      <c r="BR72" s="348"/>
      <c r="BS72" s="845"/>
      <c r="BT72" s="846"/>
      <c r="BU72" s="846"/>
      <c r="BV72" s="846"/>
      <c r="BW72" s="846"/>
      <c r="BX72" s="846"/>
      <c r="BY72" s="846"/>
      <c r="BZ72" s="846"/>
      <c r="CA72" s="846"/>
      <c r="CB72" s="846"/>
      <c r="CC72" s="846"/>
      <c r="CD72" s="846"/>
      <c r="CE72" s="846"/>
      <c r="CF72" s="846"/>
      <c r="CG72" s="851"/>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47"/>
      <c r="EA72" s="335"/>
    </row>
    <row r="73" spans="1:131" ht="26.25" customHeight="1" x14ac:dyDescent="0.15">
      <c r="A73" s="343">
        <v>6</v>
      </c>
      <c r="B73" s="862" t="s">
        <v>464</v>
      </c>
      <c r="C73" s="863"/>
      <c r="D73" s="863"/>
      <c r="E73" s="863"/>
      <c r="F73" s="863"/>
      <c r="G73" s="863"/>
      <c r="H73" s="863"/>
      <c r="I73" s="863"/>
      <c r="J73" s="863"/>
      <c r="K73" s="863"/>
      <c r="L73" s="863"/>
      <c r="M73" s="863"/>
      <c r="N73" s="863"/>
      <c r="O73" s="863"/>
      <c r="P73" s="864"/>
      <c r="Q73" s="865">
        <v>142</v>
      </c>
      <c r="R73" s="866"/>
      <c r="S73" s="866"/>
      <c r="T73" s="866"/>
      <c r="U73" s="820"/>
      <c r="V73" s="867">
        <v>133</v>
      </c>
      <c r="W73" s="866"/>
      <c r="X73" s="866"/>
      <c r="Y73" s="866"/>
      <c r="Z73" s="820"/>
      <c r="AA73" s="867">
        <v>9</v>
      </c>
      <c r="AB73" s="866"/>
      <c r="AC73" s="866"/>
      <c r="AD73" s="866"/>
      <c r="AE73" s="820"/>
      <c r="AF73" s="867">
        <v>9</v>
      </c>
      <c r="AG73" s="866"/>
      <c r="AH73" s="866"/>
      <c r="AI73" s="866"/>
      <c r="AJ73" s="820"/>
      <c r="AK73" s="867"/>
      <c r="AL73" s="866"/>
      <c r="AM73" s="866"/>
      <c r="AN73" s="866"/>
      <c r="AO73" s="820"/>
      <c r="AP73" s="867"/>
      <c r="AQ73" s="866"/>
      <c r="AR73" s="866"/>
      <c r="AS73" s="866"/>
      <c r="AT73" s="820"/>
      <c r="AU73" s="867"/>
      <c r="AV73" s="866"/>
      <c r="AW73" s="866"/>
      <c r="AX73" s="866"/>
      <c r="AY73" s="820"/>
      <c r="AZ73" s="868" t="s">
        <v>467</v>
      </c>
      <c r="BA73" s="869"/>
      <c r="BB73" s="869"/>
      <c r="BC73" s="869"/>
      <c r="BD73" s="870"/>
      <c r="BE73" s="346"/>
      <c r="BF73" s="346"/>
      <c r="BG73" s="346"/>
      <c r="BH73" s="346"/>
      <c r="BI73" s="346"/>
      <c r="BJ73" s="346"/>
      <c r="BK73" s="346"/>
      <c r="BL73" s="346"/>
      <c r="BM73" s="346"/>
      <c r="BN73" s="346"/>
      <c r="BO73" s="346"/>
      <c r="BP73" s="346"/>
      <c r="BQ73" s="343">
        <v>67</v>
      </c>
      <c r="BR73" s="348"/>
      <c r="BS73" s="845"/>
      <c r="BT73" s="846"/>
      <c r="BU73" s="846"/>
      <c r="BV73" s="846"/>
      <c r="BW73" s="846"/>
      <c r="BX73" s="846"/>
      <c r="BY73" s="846"/>
      <c r="BZ73" s="846"/>
      <c r="CA73" s="846"/>
      <c r="CB73" s="846"/>
      <c r="CC73" s="846"/>
      <c r="CD73" s="846"/>
      <c r="CE73" s="846"/>
      <c r="CF73" s="846"/>
      <c r="CG73" s="851"/>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47"/>
      <c r="EA73" s="335"/>
    </row>
    <row r="74" spans="1:131" ht="26.25" customHeight="1" x14ac:dyDescent="0.15">
      <c r="A74" s="343">
        <v>7</v>
      </c>
      <c r="B74" s="862" t="s">
        <v>465</v>
      </c>
      <c r="C74" s="863"/>
      <c r="D74" s="863"/>
      <c r="E74" s="863"/>
      <c r="F74" s="863"/>
      <c r="G74" s="863"/>
      <c r="H74" s="863"/>
      <c r="I74" s="863"/>
      <c r="J74" s="863"/>
      <c r="K74" s="863"/>
      <c r="L74" s="863"/>
      <c r="M74" s="863"/>
      <c r="N74" s="863"/>
      <c r="O74" s="863"/>
      <c r="P74" s="864"/>
      <c r="Q74" s="865">
        <v>3280</v>
      </c>
      <c r="R74" s="866"/>
      <c r="S74" s="866"/>
      <c r="T74" s="866"/>
      <c r="U74" s="820"/>
      <c r="V74" s="867">
        <v>2177</v>
      </c>
      <c r="W74" s="866"/>
      <c r="X74" s="866"/>
      <c r="Y74" s="866"/>
      <c r="Z74" s="820"/>
      <c r="AA74" s="867">
        <v>1103</v>
      </c>
      <c r="AB74" s="866"/>
      <c r="AC74" s="866"/>
      <c r="AD74" s="866"/>
      <c r="AE74" s="820"/>
      <c r="AF74" s="867">
        <v>1103</v>
      </c>
      <c r="AG74" s="866"/>
      <c r="AH74" s="866"/>
      <c r="AI74" s="866"/>
      <c r="AJ74" s="820"/>
      <c r="AK74" s="867">
        <v>2</v>
      </c>
      <c r="AL74" s="866"/>
      <c r="AM74" s="866"/>
      <c r="AN74" s="866"/>
      <c r="AO74" s="820"/>
      <c r="AP74" s="867"/>
      <c r="AQ74" s="866"/>
      <c r="AR74" s="866"/>
      <c r="AS74" s="866"/>
      <c r="AT74" s="820"/>
      <c r="AU74" s="867"/>
      <c r="AV74" s="866"/>
      <c r="AW74" s="866"/>
      <c r="AX74" s="866"/>
      <c r="AY74" s="820"/>
      <c r="AZ74" s="868" t="s">
        <v>467</v>
      </c>
      <c r="BA74" s="869"/>
      <c r="BB74" s="869"/>
      <c r="BC74" s="869"/>
      <c r="BD74" s="870"/>
      <c r="BE74" s="346"/>
      <c r="BF74" s="346"/>
      <c r="BG74" s="346"/>
      <c r="BH74" s="346"/>
      <c r="BI74" s="346"/>
      <c r="BJ74" s="346"/>
      <c r="BK74" s="346"/>
      <c r="BL74" s="346"/>
      <c r="BM74" s="346"/>
      <c r="BN74" s="346"/>
      <c r="BO74" s="346"/>
      <c r="BP74" s="346"/>
      <c r="BQ74" s="343">
        <v>68</v>
      </c>
      <c r="BR74" s="348"/>
      <c r="BS74" s="845"/>
      <c r="BT74" s="846"/>
      <c r="BU74" s="846"/>
      <c r="BV74" s="846"/>
      <c r="BW74" s="846"/>
      <c r="BX74" s="846"/>
      <c r="BY74" s="846"/>
      <c r="BZ74" s="846"/>
      <c r="CA74" s="846"/>
      <c r="CB74" s="846"/>
      <c r="CC74" s="846"/>
      <c r="CD74" s="846"/>
      <c r="CE74" s="846"/>
      <c r="CF74" s="846"/>
      <c r="CG74" s="851"/>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47"/>
      <c r="EA74" s="335"/>
    </row>
    <row r="75" spans="1:131" ht="26.25" customHeight="1" x14ac:dyDescent="0.15">
      <c r="A75" s="343">
        <v>8</v>
      </c>
      <c r="B75" s="862" t="s">
        <v>465</v>
      </c>
      <c r="C75" s="863"/>
      <c r="D75" s="863"/>
      <c r="E75" s="863"/>
      <c r="F75" s="863"/>
      <c r="G75" s="863"/>
      <c r="H75" s="863"/>
      <c r="I75" s="863"/>
      <c r="J75" s="863"/>
      <c r="K75" s="863"/>
      <c r="L75" s="863"/>
      <c r="M75" s="863"/>
      <c r="N75" s="863"/>
      <c r="O75" s="863"/>
      <c r="P75" s="864"/>
      <c r="Q75" s="865">
        <v>6</v>
      </c>
      <c r="R75" s="866"/>
      <c r="S75" s="866"/>
      <c r="T75" s="866"/>
      <c r="U75" s="820"/>
      <c r="V75" s="867">
        <v>6</v>
      </c>
      <c r="W75" s="866"/>
      <c r="X75" s="866"/>
      <c r="Y75" s="866"/>
      <c r="Z75" s="820"/>
      <c r="AA75" s="867"/>
      <c r="AB75" s="866"/>
      <c r="AC75" s="866"/>
      <c r="AD75" s="866"/>
      <c r="AE75" s="820"/>
      <c r="AF75" s="867"/>
      <c r="AG75" s="866"/>
      <c r="AH75" s="866"/>
      <c r="AI75" s="866"/>
      <c r="AJ75" s="820"/>
      <c r="AK75" s="867"/>
      <c r="AL75" s="866"/>
      <c r="AM75" s="866"/>
      <c r="AN75" s="866"/>
      <c r="AO75" s="820"/>
      <c r="AP75" s="867"/>
      <c r="AQ75" s="866"/>
      <c r="AR75" s="866"/>
      <c r="AS75" s="866"/>
      <c r="AT75" s="820"/>
      <c r="AU75" s="867"/>
      <c r="AV75" s="866"/>
      <c r="AW75" s="866"/>
      <c r="AX75" s="866"/>
      <c r="AY75" s="820"/>
      <c r="AZ75" s="868" t="s">
        <v>472</v>
      </c>
      <c r="BA75" s="869"/>
      <c r="BB75" s="869"/>
      <c r="BC75" s="869"/>
      <c r="BD75" s="870"/>
      <c r="BE75" s="346"/>
      <c r="BF75" s="346"/>
      <c r="BG75" s="346"/>
      <c r="BH75" s="346"/>
      <c r="BI75" s="346"/>
      <c r="BJ75" s="346"/>
      <c r="BK75" s="346"/>
      <c r="BL75" s="346"/>
      <c r="BM75" s="346"/>
      <c r="BN75" s="346"/>
      <c r="BO75" s="346"/>
      <c r="BP75" s="346"/>
      <c r="BQ75" s="343">
        <v>69</v>
      </c>
      <c r="BR75" s="348"/>
      <c r="BS75" s="845"/>
      <c r="BT75" s="846"/>
      <c r="BU75" s="846"/>
      <c r="BV75" s="846"/>
      <c r="BW75" s="846"/>
      <c r="BX75" s="846"/>
      <c r="BY75" s="846"/>
      <c r="BZ75" s="846"/>
      <c r="CA75" s="846"/>
      <c r="CB75" s="846"/>
      <c r="CC75" s="846"/>
      <c r="CD75" s="846"/>
      <c r="CE75" s="846"/>
      <c r="CF75" s="846"/>
      <c r="CG75" s="851"/>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47"/>
      <c r="EA75" s="335"/>
    </row>
    <row r="76" spans="1:131" ht="26.25" customHeight="1" x14ac:dyDescent="0.15">
      <c r="A76" s="343">
        <v>9</v>
      </c>
      <c r="B76" s="862" t="s">
        <v>466</v>
      </c>
      <c r="C76" s="863"/>
      <c r="D76" s="863"/>
      <c r="E76" s="863"/>
      <c r="F76" s="863"/>
      <c r="G76" s="863"/>
      <c r="H76" s="863"/>
      <c r="I76" s="863"/>
      <c r="J76" s="863"/>
      <c r="K76" s="863"/>
      <c r="L76" s="863"/>
      <c r="M76" s="863"/>
      <c r="N76" s="863"/>
      <c r="O76" s="863"/>
      <c r="P76" s="864"/>
      <c r="Q76" s="865">
        <v>80</v>
      </c>
      <c r="R76" s="866"/>
      <c r="S76" s="866"/>
      <c r="T76" s="866"/>
      <c r="U76" s="820"/>
      <c r="V76" s="867">
        <v>57</v>
      </c>
      <c r="W76" s="866"/>
      <c r="X76" s="866"/>
      <c r="Y76" s="866"/>
      <c r="Z76" s="820"/>
      <c r="AA76" s="867">
        <v>23</v>
      </c>
      <c r="AB76" s="866"/>
      <c r="AC76" s="866"/>
      <c r="AD76" s="866"/>
      <c r="AE76" s="820"/>
      <c r="AF76" s="867">
        <v>23</v>
      </c>
      <c r="AG76" s="866"/>
      <c r="AH76" s="866"/>
      <c r="AI76" s="866"/>
      <c r="AJ76" s="820"/>
      <c r="AK76" s="867"/>
      <c r="AL76" s="866"/>
      <c r="AM76" s="866"/>
      <c r="AN76" s="866"/>
      <c r="AO76" s="820"/>
      <c r="AP76" s="867"/>
      <c r="AQ76" s="866"/>
      <c r="AR76" s="866"/>
      <c r="AS76" s="866"/>
      <c r="AT76" s="820"/>
      <c r="AU76" s="867"/>
      <c r="AV76" s="866"/>
      <c r="AW76" s="866"/>
      <c r="AX76" s="866"/>
      <c r="AY76" s="820"/>
      <c r="AZ76" s="868" t="s">
        <v>467</v>
      </c>
      <c r="BA76" s="869"/>
      <c r="BB76" s="869"/>
      <c r="BC76" s="869"/>
      <c r="BD76" s="870"/>
      <c r="BE76" s="346"/>
      <c r="BF76" s="346"/>
      <c r="BG76" s="346"/>
      <c r="BH76" s="346"/>
      <c r="BI76" s="346"/>
      <c r="BJ76" s="346"/>
      <c r="BK76" s="346"/>
      <c r="BL76" s="346"/>
      <c r="BM76" s="346"/>
      <c r="BN76" s="346"/>
      <c r="BO76" s="346"/>
      <c r="BP76" s="346"/>
      <c r="BQ76" s="343">
        <v>70</v>
      </c>
      <c r="BR76" s="348"/>
      <c r="BS76" s="845"/>
      <c r="BT76" s="846"/>
      <c r="BU76" s="846"/>
      <c r="BV76" s="846"/>
      <c r="BW76" s="846"/>
      <c r="BX76" s="846"/>
      <c r="BY76" s="846"/>
      <c r="BZ76" s="846"/>
      <c r="CA76" s="846"/>
      <c r="CB76" s="846"/>
      <c r="CC76" s="846"/>
      <c r="CD76" s="846"/>
      <c r="CE76" s="846"/>
      <c r="CF76" s="846"/>
      <c r="CG76" s="851"/>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47"/>
      <c r="EA76" s="335"/>
    </row>
    <row r="77" spans="1:131" ht="26.25" customHeight="1" x14ac:dyDescent="0.15">
      <c r="A77" s="343">
        <v>10</v>
      </c>
      <c r="B77" s="862" t="s">
        <v>466</v>
      </c>
      <c r="C77" s="863"/>
      <c r="D77" s="863"/>
      <c r="E77" s="863"/>
      <c r="F77" s="863"/>
      <c r="G77" s="863"/>
      <c r="H77" s="863"/>
      <c r="I77" s="863"/>
      <c r="J77" s="863"/>
      <c r="K77" s="863"/>
      <c r="L77" s="863"/>
      <c r="M77" s="863"/>
      <c r="N77" s="863"/>
      <c r="O77" s="863"/>
      <c r="P77" s="864"/>
      <c r="Q77" s="865">
        <v>152422</v>
      </c>
      <c r="R77" s="866"/>
      <c r="S77" s="866"/>
      <c r="T77" s="866"/>
      <c r="U77" s="820"/>
      <c r="V77" s="867">
        <v>149637</v>
      </c>
      <c r="W77" s="866"/>
      <c r="X77" s="866"/>
      <c r="Y77" s="866"/>
      <c r="Z77" s="820"/>
      <c r="AA77" s="867">
        <v>2785</v>
      </c>
      <c r="AB77" s="866"/>
      <c r="AC77" s="866"/>
      <c r="AD77" s="866"/>
      <c r="AE77" s="820"/>
      <c r="AF77" s="867">
        <v>2785</v>
      </c>
      <c r="AG77" s="866"/>
      <c r="AH77" s="866"/>
      <c r="AI77" s="866"/>
      <c r="AJ77" s="820"/>
      <c r="AK77" s="867"/>
      <c r="AL77" s="866"/>
      <c r="AM77" s="866"/>
      <c r="AN77" s="866"/>
      <c r="AO77" s="820"/>
      <c r="AP77" s="867"/>
      <c r="AQ77" s="866"/>
      <c r="AR77" s="866"/>
      <c r="AS77" s="866"/>
      <c r="AT77" s="820"/>
      <c r="AU77" s="867"/>
      <c r="AV77" s="866"/>
      <c r="AW77" s="866"/>
      <c r="AX77" s="866"/>
      <c r="AY77" s="820"/>
      <c r="AZ77" s="868" t="s">
        <v>473</v>
      </c>
      <c r="BA77" s="869"/>
      <c r="BB77" s="869"/>
      <c r="BC77" s="869"/>
      <c r="BD77" s="870"/>
      <c r="BE77" s="346"/>
      <c r="BF77" s="346"/>
      <c r="BG77" s="346"/>
      <c r="BH77" s="346"/>
      <c r="BI77" s="346"/>
      <c r="BJ77" s="346"/>
      <c r="BK77" s="346"/>
      <c r="BL77" s="346"/>
      <c r="BM77" s="346"/>
      <c r="BN77" s="346"/>
      <c r="BO77" s="346"/>
      <c r="BP77" s="346"/>
      <c r="BQ77" s="343">
        <v>71</v>
      </c>
      <c r="BR77" s="348"/>
      <c r="BS77" s="845"/>
      <c r="BT77" s="846"/>
      <c r="BU77" s="846"/>
      <c r="BV77" s="846"/>
      <c r="BW77" s="846"/>
      <c r="BX77" s="846"/>
      <c r="BY77" s="846"/>
      <c r="BZ77" s="846"/>
      <c r="CA77" s="846"/>
      <c r="CB77" s="846"/>
      <c r="CC77" s="846"/>
      <c r="CD77" s="846"/>
      <c r="CE77" s="846"/>
      <c r="CF77" s="846"/>
      <c r="CG77" s="851"/>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47"/>
      <c r="EA77" s="335"/>
    </row>
    <row r="78" spans="1:131" ht="26.25" customHeight="1" x14ac:dyDescent="0.15">
      <c r="A78" s="343">
        <v>11</v>
      </c>
      <c r="B78" s="862"/>
      <c r="C78" s="863"/>
      <c r="D78" s="863"/>
      <c r="E78" s="863"/>
      <c r="F78" s="863"/>
      <c r="G78" s="863"/>
      <c r="H78" s="863"/>
      <c r="I78" s="863"/>
      <c r="J78" s="863"/>
      <c r="K78" s="863"/>
      <c r="L78" s="863"/>
      <c r="M78" s="863"/>
      <c r="N78" s="863"/>
      <c r="O78" s="863"/>
      <c r="P78" s="864"/>
      <c r="Q78" s="871"/>
      <c r="R78" s="816"/>
      <c r="S78" s="816"/>
      <c r="T78" s="816"/>
      <c r="U78" s="816"/>
      <c r="V78" s="816"/>
      <c r="W78" s="816"/>
      <c r="X78" s="816"/>
      <c r="Y78" s="816"/>
      <c r="Z78" s="816"/>
      <c r="AA78" s="816"/>
      <c r="AB78" s="816"/>
      <c r="AC78" s="816"/>
      <c r="AD78" s="816"/>
      <c r="AE78" s="816"/>
      <c r="AF78" s="816"/>
      <c r="AG78" s="816"/>
      <c r="AH78" s="816"/>
      <c r="AI78" s="816"/>
      <c r="AJ78" s="816"/>
      <c r="AK78" s="816"/>
      <c r="AL78" s="816"/>
      <c r="AM78" s="816"/>
      <c r="AN78" s="816"/>
      <c r="AO78" s="816"/>
      <c r="AP78" s="816"/>
      <c r="AQ78" s="816"/>
      <c r="AR78" s="816"/>
      <c r="AS78" s="816"/>
      <c r="AT78" s="816"/>
      <c r="AU78" s="816"/>
      <c r="AV78" s="816"/>
      <c r="AW78" s="816"/>
      <c r="AX78" s="816"/>
      <c r="AY78" s="816"/>
      <c r="AZ78" s="818"/>
      <c r="BA78" s="818"/>
      <c r="BB78" s="818"/>
      <c r="BC78" s="818"/>
      <c r="BD78" s="819"/>
      <c r="BE78" s="346"/>
      <c r="BF78" s="346"/>
      <c r="BG78" s="346"/>
      <c r="BH78" s="346"/>
      <c r="BI78" s="346"/>
      <c r="BJ78" s="335"/>
      <c r="BK78" s="335"/>
      <c r="BL78" s="335"/>
      <c r="BM78" s="335"/>
      <c r="BN78" s="335"/>
      <c r="BO78" s="346"/>
      <c r="BP78" s="346"/>
      <c r="BQ78" s="343">
        <v>72</v>
      </c>
      <c r="BR78" s="348"/>
      <c r="BS78" s="845"/>
      <c r="BT78" s="846"/>
      <c r="BU78" s="846"/>
      <c r="BV78" s="846"/>
      <c r="BW78" s="846"/>
      <c r="BX78" s="846"/>
      <c r="BY78" s="846"/>
      <c r="BZ78" s="846"/>
      <c r="CA78" s="846"/>
      <c r="CB78" s="846"/>
      <c r="CC78" s="846"/>
      <c r="CD78" s="846"/>
      <c r="CE78" s="846"/>
      <c r="CF78" s="846"/>
      <c r="CG78" s="851"/>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47"/>
      <c r="EA78" s="335"/>
    </row>
    <row r="79" spans="1:131" ht="26.25" customHeight="1" x14ac:dyDescent="0.15">
      <c r="A79" s="343">
        <v>12</v>
      </c>
      <c r="B79" s="862"/>
      <c r="C79" s="863"/>
      <c r="D79" s="863"/>
      <c r="E79" s="863"/>
      <c r="F79" s="863"/>
      <c r="G79" s="863"/>
      <c r="H79" s="863"/>
      <c r="I79" s="863"/>
      <c r="J79" s="863"/>
      <c r="K79" s="863"/>
      <c r="L79" s="863"/>
      <c r="M79" s="863"/>
      <c r="N79" s="863"/>
      <c r="O79" s="863"/>
      <c r="P79" s="864"/>
      <c r="Q79" s="871"/>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816"/>
      <c r="AP79" s="816"/>
      <c r="AQ79" s="816"/>
      <c r="AR79" s="816"/>
      <c r="AS79" s="816"/>
      <c r="AT79" s="816"/>
      <c r="AU79" s="816"/>
      <c r="AV79" s="816"/>
      <c r="AW79" s="816"/>
      <c r="AX79" s="816"/>
      <c r="AY79" s="816"/>
      <c r="AZ79" s="818"/>
      <c r="BA79" s="818"/>
      <c r="BB79" s="818"/>
      <c r="BC79" s="818"/>
      <c r="BD79" s="819"/>
      <c r="BE79" s="346"/>
      <c r="BF79" s="346"/>
      <c r="BG79" s="346"/>
      <c r="BH79" s="346"/>
      <c r="BI79" s="346"/>
      <c r="BJ79" s="335"/>
      <c r="BK79" s="335"/>
      <c r="BL79" s="335"/>
      <c r="BM79" s="335"/>
      <c r="BN79" s="335"/>
      <c r="BO79" s="346"/>
      <c r="BP79" s="346"/>
      <c r="BQ79" s="343">
        <v>73</v>
      </c>
      <c r="BR79" s="348"/>
      <c r="BS79" s="845"/>
      <c r="BT79" s="846"/>
      <c r="BU79" s="846"/>
      <c r="BV79" s="846"/>
      <c r="BW79" s="846"/>
      <c r="BX79" s="846"/>
      <c r="BY79" s="846"/>
      <c r="BZ79" s="846"/>
      <c r="CA79" s="846"/>
      <c r="CB79" s="846"/>
      <c r="CC79" s="846"/>
      <c r="CD79" s="846"/>
      <c r="CE79" s="846"/>
      <c r="CF79" s="846"/>
      <c r="CG79" s="851"/>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47"/>
      <c r="EA79" s="335"/>
    </row>
    <row r="80" spans="1:131" ht="26.25" customHeight="1" x14ac:dyDescent="0.15">
      <c r="A80" s="343">
        <v>13</v>
      </c>
      <c r="B80" s="862"/>
      <c r="C80" s="863"/>
      <c r="D80" s="863"/>
      <c r="E80" s="863"/>
      <c r="F80" s="863"/>
      <c r="G80" s="863"/>
      <c r="H80" s="863"/>
      <c r="I80" s="863"/>
      <c r="J80" s="863"/>
      <c r="K80" s="863"/>
      <c r="L80" s="863"/>
      <c r="M80" s="863"/>
      <c r="N80" s="863"/>
      <c r="O80" s="863"/>
      <c r="P80" s="864"/>
      <c r="Q80" s="871"/>
      <c r="R80" s="816"/>
      <c r="S80" s="816"/>
      <c r="T80" s="816"/>
      <c r="U80" s="816"/>
      <c r="V80" s="816"/>
      <c r="W80" s="816"/>
      <c r="X80" s="816"/>
      <c r="Y80" s="816"/>
      <c r="Z80" s="816"/>
      <c r="AA80" s="816"/>
      <c r="AB80" s="816"/>
      <c r="AC80" s="816"/>
      <c r="AD80" s="816"/>
      <c r="AE80" s="816"/>
      <c r="AF80" s="816"/>
      <c r="AG80" s="816"/>
      <c r="AH80" s="816"/>
      <c r="AI80" s="816"/>
      <c r="AJ80" s="816"/>
      <c r="AK80" s="816"/>
      <c r="AL80" s="816"/>
      <c r="AM80" s="816"/>
      <c r="AN80" s="816"/>
      <c r="AO80" s="816"/>
      <c r="AP80" s="816"/>
      <c r="AQ80" s="816"/>
      <c r="AR80" s="816"/>
      <c r="AS80" s="816"/>
      <c r="AT80" s="816"/>
      <c r="AU80" s="816"/>
      <c r="AV80" s="816"/>
      <c r="AW80" s="816"/>
      <c r="AX80" s="816"/>
      <c r="AY80" s="816"/>
      <c r="AZ80" s="818"/>
      <c r="BA80" s="818"/>
      <c r="BB80" s="818"/>
      <c r="BC80" s="818"/>
      <c r="BD80" s="819"/>
      <c r="BE80" s="346"/>
      <c r="BF80" s="346"/>
      <c r="BG80" s="346"/>
      <c r="BH80" s="346"/>
      <c r="BI80" s="346"/>
      <c r="BJ80" s="346"/>
      <c r="BK80" s="346"/>
      <c r="BL80" s="346"/>
      <c r="BM80" s="346"/>
      <c r="BN80" s="346"/>
      <c r="BO80" s="346"/>
      <c r="BP80" s="346"/>
      <c r="BQ80" s="343">
        <v>74</v>
      </c>
      <c r="BR80" s="348"/>
      <c r="BS80" s="845"/>
      <c r="BT80" s="846"/>
      <c r="BU80" s="846"/>
      <c r="BV80" s="846"/>
      <c r="BW80" s="846"/>
      <c r="BX80" s="846"/>
      <c r="BY80" s="846"/>
      <c r="BZ80" s="846"/>
      <c r="CA80" s="846"/>
      <c r="CB80" s="846"/>
      <c r="CC80" s="846"/>
      <c r="CD80" s="846"/>
      <c r="CE80" s="846"/>
      <c r="CF80" s="846"/>
      <c r="CG80" s="851"/>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47"/>
      <c r="EA80" s="335"/>
    </row>
    <row r="81" spans="1:131" ht="26.25" customHeight="1" x14ac:dyDescent="0.15">
      <c r="A81" s="343">
        <v>14</v>
      </c>
      <c r="B81" s="862"/>
      <c r="C81" s="863"/>
      <c r="D81" s="863"/>
      <c r="E81" s="863"/>
      <c r="F81" s="863"/>
      <c r="G81" s="863"/>
      <c r="H81" s="863"/>
      <c r="I81" s="863"/>
      <c r="J81" s="863"/>
      <c r="K81" s="863"/>
      <c r="L81" s="863"/>
      <c r="M81" s="863"/>
      <c r="N81" s="863"/>
      <c r="O81" s="863"/>
      <c r="P81" s="864"/>
      <c r="Q81" s="871"/>
      <c r="R81" s="816"/>
      <c r="S81" s="816"/>
      <c r="T81" s="816"/>
      <c r="U81" s="816"/>
      <c r="V81" s="816"/>
      <c r="W81" s="816"/>
      <c r="X81" s="816"/>
      <c r="Y81" s="816"/>
      <c r="Z81" s="816"/>
      <c r="AA81" s="816"/>
      <c r="AB81" s="816"/>
      <c r="AC81" s="816"/>
      <c r="AD81" s="816"/>
      <c r="AE81" s="816"/>
      <c r="AF81" s="816"/>
      <c r="AG81" s="816"/>
      <c r="AH81" s="816"/>
      <c r="AI81" s="816"/>
      <c r="AJ81" s="816"/>
      <c r="AK81" s="816"/>
      <c r="AL81" s="816"/>
      <c r="AM81" s="816"/>
      <c r="AN81" s="816"/>
      <c r="AO81" s="816"/>
      <c r="AP81" s="816"/>
      <c r="AQ81" s="816"/>
      <c r="AR81" s="816"/>
      <c r="AS81" s="816"/>
      <c r="AT81" s="816"/>
      <c r="AU81" s="816"/>
      <c r="AV81" s="816"/>
      <c r="AW81" s="816"/>
      <c r="AX81" s="816"/>
      <c r="AY81" s="816"/>
      <c r="AZ81" s="818"/>
      <c r="BA81" s="818"/>
      <c r="BB81" s="818"/>
      <c r="BC81" s="818"/>
      <c r="BD81" s="819"/>
      <c r="BE81" s="346"/>
      <c r="BF81" s="346"/>
      <c r="BG81" s="346"/>
      <c r="BH81" s="346"/>
      <c r="BI81" s="346"/>
      <c r="BJ81" s="346"/>
      <c r="BK81" s="346"/>
      <c r="BL81" s="346"/>
      <c r="BM81" s="346"/>
      <c r="BN81" s="346"/>
      <c r="BO81" s="346"/>
      <c r="BP81" s="346"/>
      <c r="BQ81" s="343">
        <v>75</v>
      </c>
      <c r="BR81" s="348"/>
      <c r="BS81" s="845"/>
      <c r="BT81" s="846"/>
      <c r="BU81" s="846"/>
      <c r="BV81" s="846"/>
      <c r="BW81" s="846"/>
      <c r="BX81" s="846"/>
      <c r="BY81" s="846"/>
      <c r="BZ81" s="846"/>
      <c r="CA81" s="846"/>
      <c r="CB81" s="846"/>
      <c r="CC81" s="846"/>
      <c r="CD81" s="846"/>
      <c r="CE81" s="846"/>
      <c r="CF81" s="846"/>
      <c r="CG81" s="851"/>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47"/>
      <c r="EA81" s="335"/>
    </row>
    <row r="82" spans="1:131" ht="26.25" customHeight="1" x14ac:dyDescent="0.15">
      <c r="A82" s="343">
        <v>15</v>
      </c>
      <c r="B82" s="862"/>
      <c r="C82" s="863"/>
      <c r="D82" s="863"/>
      <c r="E82" s="863"/>
      <c r="F82" s="863"/>
      <c r="G82" s="863"/>
      <c r="H82" s="863"/>
      <c r="I82" s="863"/>
      <c r="J82" s="863"/>
      <c r="K82" s="863"/>
      <c r="L82" s="863"/>
      <c r="M82" s="863"/>
      <c r="N82" s="863"/>
      <c r="O82" s="863"/>
      <c r="P82" s="864"/>
      <c r="Q82" s="871"/>
      <c r="R82" s="816"/>
      <c r="S82" s="816"/>
      <c r="T82" s="816"/>
      <c r="U82" s="816"/>
      <c r="V82" s="816"/>
      <c r="W82" s="816"/>
      <c r="X82" s="816"/>
      <c r="Y82" s="816"/>
      <c r="Z82" s="816"/>
      <c r="AA82" s="816"/>
      <c r="AB82" s="816"/>
      <c r="AC82" s="816"/>
      <c r="AD82" s="816"/>
      <c r="AE82" s="816"/>
      <c r="AF82" s="816"/>
      <c r="AG82" s="816"/>
      <c r="AH82" s="816"/>
      <c r="AI82" s="816"/>
      <c r="AJ82" s="816"/>
      <c r="AK82" s="816"/>
      <c r="AL82" s="816"/>
      <c r="AM82" s="816"/>
      <c r="AN82" s="816"/>
      <c r="AO82" s="816"/>
      <c r="AP82" s="816"/>
      <c r="AQ82" s="816"/>
      <c r="AR82" s="816"/>
      <c r="AS82" s="816"/>
      <c r="AT82" s="816"/>
      <c r="AU82" s="816"/>
      <c r="AV82" s="816"/>
      <c r="AW82" s="816"/>
      <c r="AX82" s="816"/>
      <c r="AY82" s="816"/>
      <c r="AZ82" s="818"/>
      <c r="BA82" s="818"/>
      <c r="BB82" s="818"/>
      <c r="BC82" s="818"/>
      <c r="BD82" s="819"/>
      <c r="BE82" s="346"/>
      <c r="BF82" s="346"/>
      <c r="BG82" s="346"/>
      <c r="BH82" s="346"/>
      <c r="BI82" s="346"/>
      <c r="BJ82" s="346"/>
      <c r="BK82" s="346"/>
      <c r="BL82" s="346"/>
      <c r="BM82" s="346"/>
      <c r="BN82" s="346"/>
      <c r="BO82" s="346"/>
      <c r="BP82" s="346"/>
      <c r="BQ82" s="343">
        <v>76</v>
      </c>
      <c r="BR82" s="348"/>
      <c r="BS82" s="845"/>
      <c r="BT82" s="846"/>
      <c r="BU82" s="846"/>
      <c r="BV82" s="846"/>
      <c r="BW82" s="846"/>
      <c r="BX82" s="846"/>
      <c r="BY82" s="846"/>
      <c r="BZ82" s="846"/>
      <c r="CA82" s="846"/>
      <c r="CB82" s="846"/>
      <c r="CC82" s="846"/>
      <c r="CD82" s="846"/>
      <c r="CE82" s="846"/>
      <c r="CF82" s="846"/>
      <c r="CG82" s="851"/>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47"/>
      <c r="EA82" s="335"/>
    </row>
    <row r="83" spans="1:131" ht="26.25" customHeight="1" x14ac:dyDescent="0.15">
      <c r="A83" s="343">
        <v>16</v>
      </c>
      <c r="B83" s="862"/>
      <c r="C83" s="863"/>
      <c r="D83" s="863"/>
      <c r="E83" s="863"/>
      <c r="F83" s="863"/>
      <c r="G83" s="863"/>
      <c r="H83" s="863"/>
      <c r="I83" s="863"/>
      <c r="J83" s="863"/>
      <c r="K83" s="863"/>
      <c r="L83" s="863"/>
      <c r="M83" s="863"/>
      <c r="N83" s="863"/>
      <c r="O83" s="863"/>
      <c r="P83" s="864"/>
      <c r="Q83" s="871"/>
      <c r="R83" s="816"/>
      <c r="S83" s="816"/>
      <c r="T83" s="816"/>
      <c r="U83" s="816"/>
      <c r="V83" s="816"/>
      <c r="W83" s="816"/>
      <c r="X83" s="816"/>
      <c r="Y83" s="816"/>
      <c r="Z83" s="816"/>
      <c r="AA83" s="816"/>
      <c r="AB83" s="816"/>
      <c r="AC83" s="816"/>
      <c r="AD83" s="816"/>
      <c r="AE83" s="816"/>
      <c r="AF83" s="816"/>
      <c r="AG83" s="816"/>
      <c r="AH83" s="816"/>
      <c r="AI83" s="816"/>
      <c r="AJ83" s="816"/>
      <c r="AK83" s="816"/>
      <c r="AL83" s="816"/>
      <c r="AM83" s="816"/>
      <c r="AN83" s="816"/>
      <c r="AO83" s="816"/>
      <c r="AP83" s="816"/>
      <c r="AQ83" s="816"/>
      <c r="AR83" s="816"/>
      <c r="AS83" s="816"/>
      <c r="AT83" s="816"/>
      <c r="AU83" s="816"/>
      <c r="AV83" s="816"/>
      <c r="AW83" s="816"/>
      <c r="AX83" s="816"/>
      <c r="AY83" s="816"/>
      <c r="AZ83" s="818"/>
      <c r="BA83" s="818"/>
      <c r="BB83" s="818"/>
      <c r="BC83" s="818"/>
      <c r="BD83" s="819"/>
      <c r="BE83" s="346"/>
      <c r="BF83" s="346"/>
      <c r="BG83" s="346"/>
      <c r="BH83" s="346"/>
      <c r="BI83" s="346"/>
      <c r="BJ83" s="346"/>
      <c r="BK83" s="346"/>
      <c r="BL83" s="346"/>
      <c r="BM83" s="346"/>
      <c r="BN83" s="346"/>
      <c r="BO83" s="346"/>
      <c r="BP83" s="346"/>
      <c r="BQ83" s="343">
        <v>77</v>
      </c>
      <c r="BR83" s="348"/>
      <c r="BS83" s="845"/>
      <c r="BT83" s="846"/>
      <c r="BU83" s="846"/>
      <c r="BV83" s="846"/>
      <c r="BW83" s="846"/>
      <c r="BX83" s="846"/>
      <c r="BY83" s="846"/>
      <c r="BZ83" s="846"/>
      <c r="CA83" s="846"/>
      <c r="CB83" s="846"/>
      <c r="CC83" s="846"/>
      <c r="CD83" s="846"/>
      <c r="CE83" s="846"/>
      <c r="CF83" s="846"/>
      <c r="CG83" s="851"/>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47"/>
      <c r="EA83" s="335"/>
    </row>
    <row r="84" spans="1:131" ht="26.25" customHeight="1" x14ac:dyDescent="0.15">
      <c r="A84" s="343">
        <v>17</v>
      </c>
      <c r="B84" s="862"/>
      <c r="C84" s="863"/>
      <c r="D84" s="863"/>
      <c r="E84" s="863"/>
      <c r="F84" s="863"/>
      <c r="G84" s="863"/>
      <c r="H84" s="863"/>
      <c r="I84" s="863"/>
      <c r="J84" s="863"/>
      <c r="K84" s="863"/>
      <c r="L84" s="863"/>
      <c r="M84" s="863"/>
      <c r="N84" s="863"/>
      <c r="O84" s="863"/>
      <c r="P84" s="864"/>
      <c r="Q84" s="871"/>
      <c r="R84" s="816"/>
      <c r="S84" s="816"/>
      <c r="T84" s="816"/>
      <c r="U84" s="816"/>
      <c r="V84" s="816"/>
      <c r="W84" s="816"/>
      <c r="X84" s="816"/>
      <c r="Y84" s="816"/>
      <c r="Z84" s="816"/>
      <c r="AA84" s="816"/>
      <c r="AB84" s="816"/>
      <c r="AC84" s="816"/>
      <c r="AD84" s="816"/>
      <c r="AE84" s="816"/>
      <c r="AF84" s="816"/>
      <c r="AG84" s="816"/>
      <c r="AH84" s="816"/>
      <c r="AI84" s="816"/>
      <c r="AJ84" s="816"/>
      <c r="AK84" s="816"/>
      <c r="AL84" s="816"/>
      <c r="AM84" s="816"/>
      <c r="AN84" s="816"/>
      <c r="AO84" s="816"/>
      <c r="AP84" s="816"/>
      <c r="AQ84" s="816"/>
      <c r="AR84" s="816"/>
      <c r="AS84" s="816"/>
      <c r="AT84" s="816"/>
      <c r="AU84" s="816"/>
      <c r="AV84" s="816"/>
      <c r="AW84" s="816"/>
      <c r="AX84" s="816"/>
      <c r="AY84" s="816"/>
      <c r="AZ84" s="818"/>
      <c r="BA84" s="818"/>
      <c r="BB84" s="818"/>
      <c r="BC84" s="818"/>
      <c r="BD84" s="819"/>
      <c r="BE84" s="346"/>
      <c r="BF84" s="346"/>
      <c r="BG84" s="346"/>
      <c r="BH84" s="346"/>
      <c r="BI84" s="346"/>
      <c r="BJ84" s="346"/>
      <c r="BK84" s="346"/>
      <c r="BL84" s="346"/>
      <c r="BM84" s="346"/>
      <c r="BN84" s="346"/>
      <c r="BO84" s="346"/>
      <c r="BP84" s="346"/>
      <c r="BQ84" s="343">
        <v>78</v>
      </c>
      <c r="BR84" s="348"/>
      <c r="BS84" s="845"/>
      <c r="BT84" s="846"/>
      <c r="BU84" s="846"/>
      <c r="BV84" s="846"/>
      <c r="BW84" s="846"/>
      <c r="BX84" s="846"/>
      <c r="BY84" s="846"/>
      <c r="BZ84" s="846"/>
      <c r="CA84" s="846"/>
      <c r="CB84" s="846"/>
      <c r="CC84" s="846"/>
      <c r="CD84" s="846"/>
      <c r="CE84" s="846"/>
      <c r="CF84" s="846"/>
      <c r="CG84" s="851"/>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47"/>
      <c r="EA84" s="335"/>
    </row>
    <row r="85" spans="1:131" ht="26.25" customHeight="1" x14ac:dyDescent="0.15">
      <c r="A85" s="343">
        <v>18</v>
      </c>
      <c r="B85" s="862"/>
      <c r="C85" s="863"/>
      <c r="D85" s="863"/>
      <c r="E85" s="863"/>
      <c r="F85" s="863"/>
      <c r="G85" s="863"/>
      <c r="H85" s="863"/>
      <c r="I85" s="863"/>
      <c r="J85" s="863"/>
      <c r="K85" s="863"/>
      <c r="L85" s="863"/>
      <c r="M85" s="863"/>
      <c r="N85" s="863"/>
      <c r="O85" s="863"/>
      <c r="P85" s="864"/>
      <c r="Q85" s="871"/>
      <c r="R85" s="816"/>
      <c r="S85" s="816"/>
      <c r="T85" s="816"/>
      <c r="U85" s="816"/>
      <c r="V85" s="816"/>
      <c r="W85" s="816"/>
      <c r="X85" s="816"/>
      <c r="Y85" s="816"/>
      <c r="Z85" s="816"/>
      <c r="AA85" s="816"/>
      <c r="AB85" s="816"/>
      <c r="AC85" s="816"/>
      <c r="AD85" s="816"/>
      <c r="AE85" s="816"/>
      <c r="AF85" s="816"/>
      <c r="AG85" s="816"/>
      <c r="AH85" s="816"/>
      <c r="AI85" s="816"/>
      <c r="AJ85" s="816"/>
      <c r="AK85" s="816"/>
      <c r="AL85" s="816"/>
      <c r="AM85" s="816"/>
      <c r="AN85" s="816"/>
      <c r="AO85" s="816"/>
      <c r="AP85" s="816"/>
      <c r="AQ85" s="816"/>
      <c r="AR85" s="816"/>
      <c r="AS85" s="816"/>
      <c r="AT85" s="816"/>
      <c r="AU85" s="816"/>
      <c r="AV85" s="816"/>
      <c r="AW85" s="816"/>
      <c r="AX85" s="816"/>
      <c r="AY85" s="816"/>
      <c r="AZ85" s="818"/>
      <c r="BA85" s="818"/>
      <c r="BB85" s="818"/>
      <c r="BC85" s="818"/>
      <c r="BD85" s="819"/>
      <c r="BE85" s="346"/>
      <c r="BF85" s="346"/>
      <c r="BG85" s="346"/>
      <c r="BH85" s="346"/>
      <c r="BI85" s="346"/>
      <c r="BJ85" s="346"/>
      <c r="BK85" s="346"/>
      <c r="BL85" s="346"/>
      <c r="BM85" s="346"/>
      <c r="BN85" s="346"/>
      <c r="BO85" s="346"/>
      <c r="BP85" s="346"/>
      <c r="BQ85" s="343">
        <v>79</v>
      </c>
      <c r="BR85" s="348"/>
      <c r="BS85" s="845"/>
      <c r="BT85" s="846"/>
      <c r="BU85" s="846"/>
      <c r="BV85" s="846"/>
      <c r="BW85" s="846"/>
      <c r="BX85" s="846"/>
      <c r="BY85" s="846"/>
      <c r="BZ85" s="846"/>
      <c r="CA85" s="846"/>
      <c r="CB85" s="846"/>
      <c r="CC85" s="846"/>
      <c r="CD85" s="846"/>
      <c r="CE85" s="846"/>
      <c r="CF85" s="846"/>
      <c r="CG85" s="851"/>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47"/>
      <c r="EA85" s="335"/>
    </row>
    <row r="86" spans="1:131" ht="26.25" customHeight="1" x14ac:dyDescent="0.15">
      <c r="A86" s="343">
        <v>19</v>
      </c>
      <c r="B86" s="862"/>
      <c r="C86" s="863"/>
      <c r="D86" s="863"/>
      <c r="E86" s="863"/>
      <c r="F86" s="863"/>
      <c r="G86" s="863"/>
      <c r="H86" s="863"/>
      <c r="I86" s="863"/>
      <c r="J86" s="863"/>
      <c r="K86" s="863"/>
      <c r="L86" s="863"/>
      <c r="M86" s="863"/>
      <c r="N86" s="863"/>
      <c r="O86" s="863"/>
      <c r="P86" s="864"/>
      <c r="Q86" s="871"/>
      <c r="R86" s="816"/>
      <c r="S86" s="816"/>
      <c r="T86" s="816"/>
      <c r="U86" s="816"/>
      <c r="V86" s="816"/>
      <c r="W86" s="816"/>
      <c r="X86" s="816"/>
      <c r="Y86" s="816"/>
      <c r="Z86" s="816"/>
      <c r="AA86" s="816"/>
      <c r="AB86" s="816"/>
      <c r="AC86" s="816"/>
      <c r="AD86" s="816"/>
      <c r="AE86" s="816"/>
      <c r="AF86" s="816"/>
      <c r="AG86" s="816"/>
      <c r="AH86" s="816"/>
      <c r="AI86" s="816"/>
      <c r="AJ86" s="816"/>
      <c r="AK86" s="816"/>
      <c r="AL86" s="816"/>
      <c r="AM86" s="816"/>
      <c r="AN86" s="816"/>
      <c r="AO86" s="816"/>
      <c r="AP86" s="816"/>
      <c r="AQ86" s="816"/>
      <c r="AR86" s="816"/>
      <c r="AS86" s="816"/>
      <c r="AT86" s="816"/>
      <c r="AU86" s="816"/>
      <c r="AV86" s="816"/>
      <c r="AW86" s="816"/>
      <c r="AX86" s="816"/>
      <c r="AY86" s="816"/>
      <c r="AZ86" s="818"/>
      <c r="BA86" s="818"/>
      <c r="BB86" s="818"/>
      <c r="BC86" s="818"/>
      <c r="BD86" s="819"/>
      <c r="BE86" s="346"/>
      <c r="BF86" s="346"/>
      <c r="BG86" s="346"/>
      <c r="BH86" s="346"/>
      <c r="BI86" s="346"/>
      <c r="BJ86" s="346"/>
      <c r="BK86" s="346"/>
      <c r="BL86" s="346"/>
      <c r="BM86" s="346"/>
      <c r="BN86" s="346"/>
      <c r="BO86" s="346"/>
      <c r="BP86" s="346"/>
      <c r="BQ86" s="343">
        <v>80</v>
      </c>
      <c r="BR86" s="348"/>
      <c r="BS86" s="845"/>
      <c r="BT86" s="846"/>
      <c r="BU86" s="846"/>
      <c r="BV86" s="846"/>
      <c r="BW86" s="846"/>
      <c r="BX86" s="846"/>
      <c r="BY86" s="846"/>
      <c r="BZ86" s="846"/>
      <c r="CA86" s="846"/>
      <c r="CB86" s="846"/>
      <c r="CC86" s="846"/>
      <c r="CD86" s="846"/>
      <c r="CE86" s="846"/>
      <c r="CF86" s="846"/>
      <c r="CG86" s="851"/>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47"/>
      <c r="EA86" s="335"/>
    </row>
    <row r="87" spans="1:131" ht="26.25" customHeight="1" x14ac:dyDescent="0.15">
      <c r="A87" s="349">
        <v>20</v>
      </c>
      <c r="B87" s="872"/>
      <c r="C87" s="873"/>
      <c r="D87" s="873"/>
      <c r="E87" s="873"/>
      <c r="F87" s="873"/>
      <c r="G87" s="873"/>
      <c r="H87" s="873"/>
      <c r="I87" s="873"/>
      <c r="J87" s="873"/>
      <c r="K87" s="873"/>
      <c r="L87" s="873"/>
      <c r="M87" s="873"/>
      <c r="N87" s="873"/>
      <c r="O87" s="873"/>
      <c r="P87" s="874"/>
      <c r="Q87" s="875"/>
      <c r="R87" s="876"/>
      <c r="S87" s="876"/>
      <c r="T87" s="876"/>
      <c r="U87" s="876"/>
      <c r="V87" s="876"/>
      <c r="W87" s="876"/>
      <c r="X87" s="876"/>
      <c r="Y87" s="876"/>
      <c r="Z87" s="876"/>
      <c r="AA87" s="876"/>
      <c r="AB87" s="876"/>
      <c r="AC87" s="876"/>
      <c r="AD87" s="876"/>
      <c r="AE87" s="876"/>
      <c r="AF87" s="876"/>
      <c r="AG87" s="876"/>
      <c r="AH87" s="876"/>
      <c r="AI87" s="876"/>
      <c r="AJ87" s="876"/>
      <c r="AK87" s="876"/>
      <c r="AL87" s="876"/>
      <c r="AM87" s="876"/>
      <c r="AN87" s="876"/>
      <c r="AO87" s="876"/>
      <c r="AP87" s="876"/>
      <c r="AQ87" s="876"/>
      <c r="AR87" s="876"/>
      <c r="AS87" s="876"/>
      <c r="AT87" s="876"/>
      <c r="AU87" s="876"/>
      <c r="AV87" s="876"/>
      <c r="AW87" s="876"/>
      <c r="AX87" s="876"/>
      <c r="AY87" s="876"/>
      <c r="AZ87" s="877"/>
      <c r="BA87" s="877"/>
      <c r="BB87" s="877"/>
      <c r="BC87" s="877"/>
      <c r="BD87" s="878"/>
      <c r="BE87" s="346"/>
      <c r="BF87" s="346"/>
      <c r="BG87" s="346"/>
      <c r="BH87" s="346"/>
      <c r="BI87" s="346"/>
      <c r="BJ87" s="346"/>
      <c r="BK87" s="346"/>
      <c r="BL87" s="346"/>
      <c r="BM87" s="346"/>
      <c r="BN87" s="346"/>
      <c r="BO87" s="346"/>
      <c r="BP87" s="346"/>
      <c r="BQ87" s="343">
        <v>81</v>
      </c>
      <c r="BR87" s="348"/>
      <c r="BS87" s="845"/>
      <c r="BT87" s="846"/>
      <c r="BU87" s="846"/>
      <c r="BV87" s="846"/>
      <c r="BW87" s="846"/>
      <c r="BX87" s="846"/>
      <c r="BY87" s="846"/>
      <c r="BZ87" s="846"/>
      <c r="CA87" s="846"/>
      <c r="CB87" s="846"/>
      <c r="CC87" s="846"/>
      <c r="CD87" s="846"/>
      <c r="CE87" s="846"/>
      <c r="CF87" s="846"/>
      <c r="CG87" s="851"/>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47"/>
      <c r="EA87" s="335"/>
    </row>
    <row r="88" spans="1:131" ht="26.25" customHeight="1" thickBot="1" x14ac:dyDescent="0.2">
      <c r="A88" s="345" t="s">
        <v>321</v>
      </c>
      <c r="B88" s="785" t="s">
        <v>329</v>
      </c>
      <c r="C88" s="786"/>
      <c r="D88" s="786"/>
      <c r="E88" s="786"/>
      <c r="F88" s="786"/>
      <c r="G88" s="786"/>
      <c r="H88" s="786"/>
      <c r="I88" s="786"/>
      <c r="J88" s="786"/>
      <c r="K88" s="786"/>
      <c r="L88" s="786"/>
      <c r="M88" s="786"/>
      <c r="N88" s="786"/>
      <c r="O88" s="786"/>
      <c r="P88" s="787"/>
      <c r="Q88" s="826"/>
      <c r="R88" s="827"/>
      <c r="S88" s="827"/>
      <c r="T88" s="827"/>
      <c r="U88" s="827"/>
      <c r="V88" s="827"/>
      <c r="W88" s="827"/>
      <c r="X88" s="827"/>
      <c r="Y88" s="827"/>
      <c r="Z88" s="827"/>
      <c r="AA88" s="827"/>
      <c r="AB88" s="827"/>
      <c r="AC88" s="827"/>
      <c r="AD88" s="827"/>
      <c r="AE88" s="827"/>
      <c r="AF88" s="830">
        <v>4261</v>
      </c>
      <c r="AG88" s="830"/>
      <c r="AH88" s="830"/>
      <c r="AI88" s="830"/>
      <c r="AJ88" s="830"/>
      <c r="AK88" s="827"/>
      <c r="AL88" s="827"/>
      <c r="AM88" s="827"/>
      <c r="AN88" s="827"/>
      <c r="AO88" s="827"/>
      <c r="AP88" s="830">
        <v>1624</v>
      </c>
      <c r="AQ88" s="830"/>
      <c r="AR88" s="830"/>
      <c r="AS88" s="830"/>
      <c r="AT88" s="830"/>
      <c r="AU88" s="830">
        <v>964</v>
      </c>
      <c r="AV88" s="830"/>
      <c r="AW88" s="830"/>
      <c r="AX88" s="830"/>
      <c r="AY88" s="830"/>
      <c r="AZ88" s="835"/>
      <c r="BA88" s="835"/>
      <c r="BB88" s="835"/>
      <c r="BC88" s="835"/>
      <c r="BD88" s="836"/>
      <c r="BE88" s="346"/>
      <c r="BF88" s="346"/>
      <c r="BG88" s="346"/>
      <c r="BH88" s="346"/>
      <c r="BI88" s="346"/>
      <c r="BJ88" s="346"/>
      <c r="BK88" s="346"/>
      <c r="BL88" s="346"/>
      <c r="BM88" s="346"/>
      <c r="BN88" s="346"/>
      <c r="BO88" s="346"/>
      <c r="BP88" s="346"/>
      <c r="BQ88" s="343">
        <v>82</v>
      </c>
      <c r="BR88" s="348"/>
      <c r="BS88" s="845"/>
      <c r="BT88" s="846"/>
      <c r="BU88" s="846"/>
      <c r="BV88" s="846"/>
      <c r="BW88" s="846"/>
      <c r="BX88" s="846"/>
      <c r="BY88" s="846"/>
      <c r="BZ88" s="846"/>
      <c r="CA88" s="846"/>
      <c r="CB88" s="846"/>
      <c r="CC88" s="846"/>
      <c r="CD88" s="846"/>
      <c r="CE88" s="846"/>
      <c r="CF88" s="846"/>
      <c r="CG88" s="851"/>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47"/>
      <c r="EA88" s="335"/>
    </row>
    <row r="89" spans="1:131" ht="26.25" hidden="1" customHeight="1" x14ac:dyDescent="0.15">
      <c r="A89" s="350"/>
      <c r="B89" s="351"/>
      <c r="C89" s="351"/>
      <c r="D89" s="351"/>
      <c r="E89" s="351"/>
      <c r="F89" s="351"/>
      <c r="G89" s="351"/>
      <c r="H89" s="351"/>
      <c r="I89" s="351"/>
      <c r="J89" s="351"/>
      <c r="K89" s="351"/>
      <c r="L89" s="351"/>
      <c r="M89" s="351"/>
      <c r="N89" s="351"/>
      <c r="O89" s="351"/>
      <c r="P89" s="351"/>
      <c r="Q89" s="352"/>
      <c r="R89" s="352"/>
      <c r="S89" s="352"/>
      <c r="T89" s="352"/>
      <c r="U89" s="352"/>
      <c r="V89" s="352"/>
      <c r="W89" s="352"/>
      <c r="X89" s="352"/>
      <c r="Y89" s="352"/>
      <c r="Z89" s="352"/>
      <c r="AA89" s="352"/>
      <c r="AB89" s="352"/>
      <c r="AC89" s="352"/>
      <c r="AD89" s="352"/>
      <c r="AE89" s="352"/>
      <c r="AF89" s="352"/>
      <c r="AG89" s="352"/>
      <c r="AH89" s="352"/>
      <c r="AI89" s="352"/>
      <c r="AJ89" s="352"/>
      <c r="AK89" s="352"/>
      <c r="AL89" s="352"/>
      <c r="AM89" s="352"/>
      <c r="AN89" s="352"/>
      <c r="AO89" s="352"/>
      <c r="AP89" s="352"/>
      <c r="AQ89" s="352"/>
      <c r="AR89" s="352"/>
      <c r="AS89" s="352"/>
      <c r="AT89" s="352"/>
      <c r="AU89" s="352"/>
      <c r="AV89" s="352"/>
      <c r="AW89" s="352"/>
      <c r="AX89" s="352"/>
      <c r="AY89" s="352"/>
      <c r="AZ89" s="353"/>
      <c r="BA89" s="353"/>
      <c r="BB89" s="353"/>
      <c r="BC89" s="353"/>
      <c r="BD89" s="353"/>
      <c r="BE89" s="346"/>
      <c r="BF89" s="346"/>
      <c r="BG89" s="346"/>
      <c r="BH89" s="346"/>
      <c r="BI89" s="346"/>
      <c r="BJ89" s="346"/>
      <c r="BK89" s="346"/>
      <c r="BL89" s="346"/>
      <c r="BM89" s="346"/>
      <c r="BN89" s="346"/>
      <c r="BO89" s="346"/>
      <c r="BP89" s="346"/>
      <c r="BQ89" s="343">
        <v>83</v>
      </c>
      <c r="BR89" s="348"/>
      <c r="BS89" s="845"/>
      <c r="BT89" s="846"/>
      <c r="BU89" s="846"/>
      <c r="BV89" s="846"/>
      <c r="BW89" s="846"/>
      <c r="BX89" s="846"/>
      <c r="BY89" s="846"/>
      <c r="BZ89" s="846"/>
      <c r="CA89" s="846"/>
      <c r="CB89" s="846"/>
      <c r="CC89" s="846"/>
      <c r="CD89" s="846"/>
      <c r="CE89" s="846"/>
      <c r="CF89" s="846"/>
      <c r="CG89" s="851"/>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47"/>
      <c r="EA89" s="335"/>
    </row>
    <row r="90" spans="1:131" ht="26.25" hidden="1" customHeight="1" x14ac:dyDescent="0.15">
      <c r="A90" s="350"/>
      <c r="B90" s="351"/>
      <c r="C90" s="351"/>
      <c r="D90" s="351"/>
      <c r="E90" s="351"/>
      <c r="F90" s="351"/>
      <c r="G90" s="351"/>
      <c r="H90" s="351"/>
      <c r="I90" s="351"/>
      <c r="J90" s="351"/>
      <c r="K90" s="351"/>
      <c r="L90" s="351"/>
      <c r="M90" s="351"/>
      <c r="N90" s="351"/>
      <c r="O90" s="351"/>
      <c r="P90" s="351"/>
      <c r="Q90" s="352"/>
      <c r="R90" s="352"/>
      <c r="S90" s="352"/>
      <c r="T90" s="352"/>
      <c r="U90" s="352"/>
      <c r="V90" s="352"/>
      <c r="W90" s="352"/>
      <c r="X90" s="352"/>
      <c r="Y90" s="352"/>
      <c r="Z90" s="352"/>
      <c r="AA90" s="352"/>
      <c r="AB90" s="352"/>
      <c r="AC90" s="352"/>
      <c r="AD90" s="352"/>
      <c r="AE90" s="352"/>
      <c r="AF90" s="352"/>
      <c r="AG90" s="352"/>
      <c r="AH90" s="352"/>
      <c r="AI90" s="352"/>
      <c r="AJ90" s="352"/>
      <c r="AK90" s="352"/>
      <c r="AL90" s="352"/>
      <c r="AM90" s="352"/>
      <c r="AN90" s="352"/>
      <c r="AO90" s="352"/>
      <c r="AP90" s="352"/>
      <c r="AQ90" s="352"/>
      <c r="AR90" s="352"/>
      <c r="AS90" s="352"/>
      <c r="AT90" s="352"/>
      <c r="AU90" s="352"/>
      <c r="AV90" s="352"/>
      <c r="AW90" s="352"/>
      <c r="AX90" s="352"/>
      <c r="AY90" s="352"/>
      <c r="AZ90" s="353"/>
      <c r="BA90" s="353"/>
      <c r="BB90" s="353"/>
      <c r="BC90" s="353"/>
      <c r="BD90" s="353"/>
      <c r="BE90" s="346"/>
      <c r="BF90" s="346"/>
      <c r="BG90" s="346"/>
      <c r="BH90" s="346"/>
      <c r="BI90" s="346"/>
      <c r="BJ90" s="346"/>
      <c r="BK90" s="346"/>
      <c r="BL90" s="346"/>
      <c r="BM90" s="346"/>
      <c r="BN90" s="346"/>
      <c r="BO90" s="346"/>
      <c r="BP90" s="346"/>
      <c r="BQ90" s="343">
        <v>84</v>
      </c>
      <c r="BR90" s="348"/>
      <c r="BS90" s="845"/>
      <c r="BT90" s="846"/>
      <c r="BU90" s="846"/>
      <c r="BV90" s="846"/>
      <c r="BW90" s="846"/>
      <c r="BX90" s="846"/>
      <c r="BY90" s="846"/>
      <c r="BZ90" s="846"/>
      <c r="CA90" s="846"/>
      <c r="CB90" s="846"/>
      <c r="CC90" s="846"/>
      <c r="CD90" s="846"/>
      <c r="CE90" s="846"/>
      <c r="CF90" s="846"/>
      <c r="CG90" s="851"/>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47"/>
      <c r="EA90" s="335"/>
    </row>
    <row r="91" spans="1:131" ht="26.25" hidden="1" customHeight="1" x14ac:dyDescent="0.15">
      <c r="A91" s="350"/>
      <c r="B91" s="351"/>
      <c r="C91" s="351"/>
      <c r="D91" s="351"/>
      <c r="E91" s="351"/>
      <c r="F91" s="351"/>
      <c r="G91" s="351"/>
      <c r="H91" s="351"/>
      <c r="I91" s="351"/>
      <c r="J91" s="351"/>
      <c r="K91" s="351"/>
      <c r="L91" s="351"/>
      <c r="M91" s="351"/>
      <c r="N91" s="351"/>
      <c r="O91" s="351"/>
      <c r="P91" s="351"/>
      <c r="Q91" s="352"/>
      <c r="R91" s="352"/>
      <c r="S91" s="352"/>
      <c r="T91" s="352"/>
      <c r="U91" s="352"/>
      <c r="V91" s="352"/>
      <c r="W91" s="352"/>
      <c r="X91" s="352"/>
      <c r="Y91" s="352"/>
      <c r="Z91" s="352"/>
      <c r="AA91" s="352"/>
      <c r="AB91" s="352"/>
      <c r="AC91" s="352"/>
      <c r="AD91" s="352"/>
      <c r="AE91" s="352"/>
      <c r="AF91" s="352"/>
      <c r="AG91" s="352"/>
      <c r="AH91" s="352"/>
      <c r="AI91" s="352"/>
      <c r="AJ91" s="352"/>
      <c r="AK91" s="352"/>
      <c r="AL91" s="352"/>
      <c r="AM91" s="352"/>
      <c r="AN91" s="352"/>
      <c r="AO91" s="352"/>
      <c r="AP91" s="352"/>
      <c r="AQ91" s="352"/>
      <c r="AR91" s="352"/>
      <c r="AS91" s="352"/>
      <c r="AT91" s="352"/>
      <c r="AU91" s="352"/>
      <c r="AV91" s="352"/>
      <c r="AW91" s="352"/>
      <c r="AX91" s="352"/>
      <c r="AY91" s="352"/>
      <c r="AZ91" s="353"/>
      <c r="BA91" s="353"/>
      <c r="BB91" s="353"/>
      <c r="BC91" s="353"/>
      <c r="BD91" s="353"/>
      <c r="BE91" s="346"/>
      <c r="BF91" s="346"/>
      <c r="BG91" s="346"/>
      <c r="BH91" s="346"/>
      <c r="BI91" s="346"/>
      <c r="BJ91" s="346"/>
      <c r="BK91" s="346"/>
      <c r="BL91" s="346"/>
      <c r="BM91" s="346"/>
      <c r="BN91" s="346"/>
      <c r="BO91" s="346"/>
      <c r="BP91" s="346"/>
      <c r="BQ91" s="343">
        <v>85</v>
      </c>
      <c r="BR91" s="348"/>
      <c r="BS91" s="845"/>
      <c r="BT91" s="846"/>
      <c r="BU91" s="846"/>
      <c r="BV91" s="846"/>
      <c r="BW91" s="846"/>
      <c r="BX91" s="846"/>
      <c r="BY91" s="846"/>
      <c r="BZ91" s="846"/>
      <c r="CA91" s="846"/>
      <c r="CB91" s="846"/>
      <c r="CC91" s="846"/>
      <c r="CD91" s="846"/>
      <c r="CE91" s="846"/>
      <c r="CF91" s="846"/>
      <c r="CG91" s="851"/>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47"/>
      <c r="EA91" s="335"/>
    </row>
    <row r="92" spans="1:131" ht="26.25" hidden="1" customHeight="1" x14ac:dyDescent="0.15">
      <c r="A92" s="350"/>
      <c r="B92" s="351"/>
      <c r="C92" s="351"/>
      <c r="D92" s="351"/>
      <c r="E92" s="351"/>
      <c r="F92" s="351"/>
      <c r="G92" s="351"/>
      <c r="H92" s="351"/>
      <c r="I92" s="351"/>
      <c r="J92" s="351"/>
      <c r="K92" s="351"/>
      <c r="L92" s="351"/>
      <c r="M92" s="351"/>
      <c r="N92" s="351"/>
      <c r="O92" s="351"/>
      <c r="P92" s="351"/>
      <c r="Q92" s="352"/>
      <c r="R92" s="352"/>
      <c r="S92" s="352"/>
      <c r="T92" s="352"/>
      <c r="U92" s="352"/>
      <c r="V92" s="352"/>
      <c r="W92" s="352"/>
      <c r="X92" s="352"/>
      <c r="Y92" s="352"/>
      <c r="Z92" s="352"/>
      <c r="AA92" s="352"/>
      <c r="AB92" s="352"/>
      <c r="AC92" s="352"/>
      <c r="AD92" s="352"/>
      <c r="AE92" s="352"/>
      <c r="AF92" s="352"/>
      <c r="AG92" s="352"/>
      <c r="AH92" s="352"/>
      <c r="AI92" s="352"/>
      <c r="AJ92" s="352"/>
      <c r="AK92" s="352"/>
      <c r="AL92" s="352"/>
      <c r="AM92" s="352"/>
      <c r="AN92" s="352"/>
      <c r="AO92" s="352"/>
      <c r="AP92" s="352"/>
      <c r="AQ92" s="352"/>
      <c r="AR92" s="352"/>
      <c r="AS92" s="352"/>
      <c r="AT92" s="352"/>
      <c r="AU92" s="352"/>
      <c r="AV92" s="352"/>
      <c r="AW92" s="352"/>
      <c r="AX92" s="352"/>
      <c r="AY92" s="352"/>
      <c r="AZ92" s="353"/>
      <c r="BA92" s="353"/>
      <c r="BB92" s="353"/>
      <c r="BC92" s="353"/>
      <c r="BD92" s="353"/>
      <c r="BE92" s="346"/>
      <c r="BF92" s="346"/>
      <c r="BG92" s="346"/>
      <c r="BH92" s="346"/>
      <c r="BI92" s="346"/>
      <c r="BJ92" s="346"/>
      <c r="BK92" s="346"/>
      <c r="BL92" s="346"/>
      <c r="BM92" s="346"/>
      <c r="BN92" s="346"/>
      <c r="BO92" s="346"/>
      <c r="BP92" s="346"/>
      <c r="BQ92" s="343">
        <v>86</v>
      </c>
      <c r="BR92" s="348"/>
      <c r="BS92" s="845"/>
      <c r="BT92" s="846"/>
      <c r="BU92" s="846"/>
      <c r="BV92" s="846"/>
      <c r="BW92" s="846"/>
      <c r="BX92" s="846"/>
      <c r="BY92" s="846"/>
      <c r="BZ92" s="846"/>
      <c r="CA92" s="846"/>
      <c r="CB92" s="846"/>
      <c r="CC92" s="846"/>
      <c r="CD92" s="846"/>
      <c r="CE92" s="846"/>
      <c r="CF92" s="846"/>
      <c r="CG92" s="851"/>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47"/>
      <c r="EA92" s="335"/>
    </row>
    <row r="93" spans="1:131" ht="26.25" hidden="1" customHeight="1" x14ac:dyDescent="0.15">
      <c r="A93" s="350"/>
      <c r="B93" s="351"/>
      <c r="C93" s="351"/>
      <c r="D93" s="351"/>
      <c r="E93" s="351"/>
      <c r="F93" s="351"/>
      <c r="G93" s="351"/>
      <c r="H93" s="351"/>
      <c r="I93" s="351"/>
      <c r="J93" s="351"/>
      <c r="K93" s="351"/>
      <c r="L93" s="351"/>
      <c r="M93" s="351"/>
      <c r="N93" s="351"/>
      <c r="O93" s="351"/>
      <c r="P93" s="351"/>
      <c r="Q93" s="352"/>
      <c r="R93" s="352"/>
      <c r="S93" s="352"/>
      <c r="T93" s="352"/>
      <c r="U93" s="352"/>
      <c r="V93" s="352"/>
      <c r="W93" s="352"/>
      <c r="X93" s="352"/>
      <c r="Y93" s="352"/>
      <c r="Z93" s="352"/>
      <c r="AA93" s="352"/>
      <c r="AB93" s="352"/>
      <c r="AC93" s="352"/>
      <c r="AD93" s="352"/>
      <c r="AE93" s="352"/>
      <c r="AF93" s="352"/>
      <c r="AG93" s="352"/>
      <c r="AH93" s="352"/>
      <c r="AI93" s="352"/>
      <c r="AJ93" s="352"/>
      <c r="AK93" s="352"/>
      <c r="AL93" s="352"/>
      <c r="AM93" s="352"/>
      <c r="AN93" s="352"/>
      <c r="AO93" s="352"/>
      <c r="AP93" s="352"/>
      <c r="AQ93" s="352"/>
      <c r="AR93" s="352"/>
      <c r="AS93" s="352"/>
      <c r="AT93" s="352"/>
      <c r="AU93" s="352"/>
      <c r="AV93" s="352"/>
      <c r="AW93" s="352"/>
      <c r="AX93" s="352"/>
      <c r="AY93" s="352"/>
      <c r="AZ93" s="353"/>
      <c r="BA93" s="353"/>
      <c r="BB93" s="353"/>
      <c r="BC93" s="353"/>
      <c r="BD93" s="353"/>
      <c r="BE93" s="346"/>
      <c r="BF93" s="346"/>
      <c r="BG93" s="346"/>
      <c r="BH93" s="346"/>
      <c r="BI93" s="346"/>
      <c r="BJ93" s="346"/>
      <c r="BK93" s="346"/>
      <c r="BL93" s="346"/>
      <c r="BM93" s="346"/>
      <c r="BN93" s="346"/>
      <c r="BO93" s="346"/>
      <c r="BP93" s="346"/>
      <c r="BQ93" s="343">
        <v>87</v>
      </c>
      <c r="BR93" s="348"/>
      <c r="BS93" s="845"/>
      <c r="BT93" s="846"/>
      <c r="BU93" s="846"/>
      <c r="BV93" s="846"/>
      <c r="BW93" s="846"/>
      <c r="BX93" s="846"/>
      <c r="BY93" s="846"/>
      <c r="BZ93" s="846"/>
      <c r="CA93" s="846"/>
      <c r="CB93" s="846"/>
      <c r="CC93" s="846"/>
      <c r="CD93" s="846"/>
      <c r="CE93" s="846"/>
      <c r="CF93" s="846"/>
      <c r="CG93" s="851"/>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47"/>
      <c r="EA93" s="335"/>
    </row>
    <row r="94" spans="1:131" ht="26.25" hidden="1" customHeight="1" x14ac:dyDescent="0.15">
      <c r="A94" s="350"/>
      <c r="B94" s="351"/>
      <c r="C94" s="351"/>
      <c r="D94" s="351"/>
      <c r="E94" s="351"/>
      <c r="F94" s="351"/>
      <c r="G94" s="351"/>
      <c r="H94" s="351"/>
      <c r="I94" s="351"/>
      <c r="J94" s="351"/>
      <c r="K94" s="351"/>
      <c r="L94" s="351"/>
      <c r="M94" s="351"/>
      <c r="N94" s="351"/>
      <c r="O94" s="351"/>
      <c r="P94" s="351"/>
      <c r="Q94" s="352"/>
      <c r="R94" s="352"/>
      <c r="S94" s="352"/>
      <c r="T94" s="352"/>
      <c r="U94" s="352"/>
      <c r="V94" s="352"/>
      <c r="W94" s="352"/>
      <c r="X94" s="352"/>
      <c r="Y94" s="352"/>
      <c r="Z94" s="352"/>
      <c r="AA94" s="352"/>
      <c r="AB94" s="352"/>
      <c r="AC94" s="352"/>
      <c r="AD94" s="352"/>
      <c r="AE94" s="352"/>
      <c r="AF94" s="352"/>
      <c r="AG94" s="352"/>
      <c r="AH94" s="352"/>
      <c r="AI94" s="352"/>
      <c r="AJ94" s="352"/>
      <c r="AK94" s="352"/>
      <c r="AL94" s="352"/>
      <c r="AM94" s="352"/>
      <c r="AN94" s="352"/>
      <c r="AO94" s="352"/>
      <c r="AP94" s="352"/>
      <c r="AQ94" s="352"/>
      <c r="AR94" s="352"/>
      <c r="AS94" s="352"/>
      <c r="AT94" s="352"/>
      <c r="AU94" s="352"/>
      <c r="AV94" s="352"/>
      <c r="AW94" s="352"/>
      <c r="AX94" s="352"/>
      <c r="AY94" s="352"/>
      <c r="AZ94" s="353"/>
      <c r="BA94" s="353"/>
      <c r="BB94" s="353"/>
      <c r="BC94" s="353"/>
      <c r="BD94" s="353"/>
      <c r="BE94" s="346"/>
      <c r="BF94" s="346"/>
      <c r="BG94" s="346"/>
      <c r="BH94" s="346"/>
      <c r="BI94" s="346"/>
      <c r="BJ94" s="346"/>
      <c r="BK94" s="346"/>
      <c r="BL94" s="346"/>
      <c r="BM94" s="346"/>
      <c r="BN94" s="346"/>
      <c r="BO94" s="346"/>
      <c r="BP94" s="346"/>
      <c r="BQ94" s="343">
        <v>88</v>
      </c>
      <c r="BR94" s="348"/>
      <c r="BS94" s="845"/>
      <c r="BT94" s="846"/>
      <c r="BU94" s="846"/>
      <c r="BV94" s="846"/>
      <c r="BW94" s="846"/>
      <c r="BX94" s="846"/>
      <c r="BY94" s="846"/>
      <c r="BZ94" s="846"/>
      <c r="CA94" s="846"/>
      <c r="CB94" s="846"/>
      <c r="CC94" s="846"/>
      <c r="CD94" s="846"/>
      <c r="CE94" s="846"/>
      <c r="CF94" s="846"/>
      <c r="CG94" s="851"/>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47"/>
      <c r="EA94" s="335"/>
    </row>
    <row r="95" spans="1:131" ht="26.25" hidden="1" customHeight="1" x14ac:dyDescent="0.15">
      <c r="A95" s="350"/>
      <c r="B95" s="351"/>
      <c r="C95" s="351"/>
      <c r="D95" s="351"/>
      <c r="E95" s="351"/>
      <c r="F95" s="351"/>
      <c r="G95" s="351"/>
      <c r="H95" s="351"/>
      <c r="I95" s="351"/>
      <c r="J95" s="351"/>
      <c r="K95" s="351"/>
      <c r="L95" s="351"/>
      <c r="M95" s="351"/>
      <c r="N95" s="351"/>
      <c r="O95" s="351"/>
      <c r="P95" s="351"/>
      <c r="Q95" s="352"/>
      <c r="R95" s="352"/>
      <c r="S95" s="352"/>
      <c r="T95" s="352"/>
      <c r="U95" s="352"/>
      <c r="V95" s="352"/>
      <c r="W95" s="352"/>
      <c r="X95" s="352"/>
      <c r="Y95" s="352"/>
      <c r="Z95" s="352"/>
      <c r="AA95" s="352"/>
      <c r="AB95" s="352"/>
      <c r="AC95" s="352"/>
      <c r="AD95" s="352"/>
      <c r="AE95" s="352"/>
      <c r="AF95" s="352"/>
      <c r="AG95" s="352"/>
      <c r="AH95" s="352"/>
      <c r="AI95" s="352"/>
      <c r="AJ95" s="352"/>
      <c r="AK95" s="352"/>
      <c r="AL95" s="352"/>
      <c r="AM95" s="352"/>
      <c r="AN95" s="352"/>
      <c r="AO95" s="352"/>
      <c r="AP95" s="352"/>
      <c r="AQ95" s="352"/>
      <c r="AR95" s="352"/>
      <c r="AS95" s="352"/>
      <c r="AT95" s="352"/>
      <c r="AU95" s="352"/>
      <c r="AV95" s="352"/>
      <c r="AW95" s="352"/>
      <c r="AX95" s="352"/>
      <c r="AY95" s="352"/>
      <c r="AZ95" s="353"/>
      <c r="BA95" s="353"/>
      <c r="BB95" s="353"/>
      <c r="BC95" s="353"/>
      <c r="BD95" s="353"/>
      <c r="BE95" s="346"/>
      <c r="BF95" s="346"/>
      <c r="BG95" s="346"/>
      <c r="BH95" s="346"/>
      <c r="BI95" s="346"/>
      <c r="BJ95" s="346"/>
      <c r="BK95" s="346"/>
      <c r="BL95" s="346"/>
      <c r="BM95" s="346"/>
      <c r="BN95" s="346"/>
      <c r="BO95" s="346"/>
      <c r="BP95" s="346"/>
      <c r="BQ95" s="343">
        <v>89</v>
      </c>
      <c r="BR95" s="348"/>
      <c r="BS95" s="845"/>
      <c r="BT95" s="846"/>
      <c r="BU95" s="846"/>
      <c r="BV95" s="846"/>
      <c r="BW95" s="846"/>
      <c r="BX95" s="846"/>
      <c r="BY95" s="846"/>
      <c r="BZ95" s="846"/>
      <c r="CA95" s="846"/>
      <c r="CB95" s="846"/>
      <c r="CC95" s="846"/>
      <c r="CD95" s="846"/>
      <c r="CE95" s="846"/>
      <c r="CF95" s="846"/>
      <c r="CG95" s="851"/>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47"/>
      <c r="EA95" s="335"/>
    </row>
    <row r="96" spans="1:131" ht="26.25" hidden="1" customHeight="1" x14ac:dyDescent="0.15">
      <c r="A96" s="350"/>
      <c r="B96" s="351"/>
      <c r="C96" s="351"/>
      <c r="D96" s="351"/>
      <c r="E96" s="351"/>
      <c r="F96" s="351"/>
      <c r="G96" s="351"/>
      <c r="H96" s="351"/>
      <c r="I96" s="351"/>
      <c r="J96" s="351"/>
      <c r="K96" s="351"/>
      <c r="L96" s="351"/>
      <c r="M96" s="351"/>
      <c r="N96" s="351"/>
      <c r="O96" s="351"/>
      <c r="P96" s="351"/>
      <c r="Q96" s="352"/>
      <c r="R96" s="352"/>
      <c r="S96" s="352"/>
      <c r="T96" s="352"/>
      <c r="U96" s="352"/>
      <c r="V96" s="352"/>
      <c r="W96" s="352"/>
      <c r="X96" s="352"/>
      <c r="Y96" s="352"/>
      <c r="Z96" s="352"/>
      <c r="AA96" s="352"/>
      <c r="AB96" s="352"/>
      <c r="AC96" s="352"/>
      <c r="AD96" s="352"/>
      <c r="AE96" s="352"/>
      <c r="AF96" s="352"/>
      <c r="AG96" s="352"/>
      <c r="AH96" s="352"/>
      <c r="AI96" s="352"/>
      <c r="AJ96" s="352"/>
      <c r="AK96" s="352"/>
      <c r="AL96" s="352"/>
      <c r="AM96" s="352"/>
      <c r="AN96" s="352"/>
      <c r="AO96" s="352"/>
      <c r="AP96" s="352"/>
      <c r="AQ96" s="352"/>
      <c r="AR96" s="352"/>
      <c r="AS96" s="352"/>
      <c r="AT96" s="352"/>
      <c r="AU96" s="352"/>
      <c r="AV96" s="352"/>
      <c r="AW96" s="352"/>
      <c r="AX96" s="352"/>
      <c r="AY96" s="352"/>
      <c r="AZ96" s="353"/>
      <c r="BA96" s="353"/>
      <c r="BB96" s="353"/>
      <c r="BC96" s="353"/>
      <c r="BD96" s="353"/>
      <c r="BE96" s="346"/>
      <c r="BF96" s="346"/>
      <c r="BG96" s="346"/>
      <c r="BH96" s="346"/>
      <c r="BI96" s="346"/>
      <c r="BJ96" s="346"/>
      <c r="BK96" s="346"/>
      <c r="BL96" s="346"/>
      <c r="BM96" s="346"/>
      <c r="BN96" s="346"/>
      <c r="BO96" s="346"/>
      <c r="BP96" s="346"/>
      <c r="BQ96" s="343">
        <v>90</v>
      </c>
      <c r="BR96" s="348"/>
      <c r="BS96" s="845"/>
      <c r="BT96" s="846"/>
      <c r="BU96" s="846"/>
      <c r="BV96" s="846"/>
      <c r="BW96" s="846"/>
      <c r="BX96" s="846"/>
      <c r="BY96" s="846"/>
      <c r="BZ96" s="846"/>
      <c r="CA96" s="846"/>
      <c r="CB96" s="846"/>
      <c r="CC96" s="846"/>
      <c r="CD96" s="846"/>
      <c r="CE96" s="846"/>
      <c r="CF96" s="846"/>
      <c r="CG96" s="851"/>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47"/>
      <c r="EA96" s="335"/>
    </row>
    <row r="97" spans="1:131" ht="26.25" hidden="1" customHeight="1" x14ac:dyDescent="0.15">
      <c r="A97" s="350"/>
      <c r="B97" s="351"/>
      <c r="C97" s="351"/>
      <c r="D97" s="351"/>
      <c r="E97" s="351"/>
      <c r="F97" s="351"/>
      <c r="G97" s="351"/>
      <c r="H97" s="351"/>
      <c r="I97" s="351"/>
      <c r="J97" s="351"/>
      <c r="K97" s="351"/>
      <c r="L97" s="351"/>
      <c r="M97" s="351"/>
      <c r="N97" s="351"/>
      <c r="O97" s="351"/>
      <c r="P97" s="351"/>
      <c r="Q97" s="352"/>
      <c r="R97" s="352"/>
      <c r="S97" s="352"/>
      <c r="T97" s="352"/>
      <c r="U97" s="352"/>
      <c r="V97" s="352"/>
      <c r="W97" s="352"/>
      <c r="X97" s="352"/>
      <c r="Y97" s="352"/>
      <c r="Z97" s="352"/>
      <c r="AA97" s="352"/>
      <c r="AB97" s="352"/>
      <c r="AC97" s="352"/>
      <c r="AD97" s="352"/>
      <c r="AE97" s="352"/>
      <c r="AF97" s="352"/>
      <c r="AG97" s="352"/>
      <c r="AH97" s="352"/>
      <c r="AI97" s="352"/>
      <c r="AJ97" s="352"/>
      <c r="AK97" s="352"/>
      <c r="AL97" s="352"/>
      <c r="AM97" s="352"/>
      <c r="AN97" s="352"/>
      <c r="AO97" s="352"/>
      <c r="AP97" s="352"/>
      <c r="AQ97" s="352"/>
      <c r="AR97" s="352"/>
      <c r="AS97" s="352"/>
      <c r="AT97" s="352"/>
      <c r="AU97" s="352"/>
      <c r="AV97" s="352"/>
      <c r="AW97" s="352"/>
      <c r="AX97" s="352"/>
      <c r="AY97" s="352"/>
      <c r="AZ97" s="353"/>
      <c r="BA97" s="353"/>
      <c r="BB97" s="353"/>
      <c r="BC97" s="353"/>
      <c r="BD97" s="353"/>
      <c r="BE97" s="346"/>
      <c r="BF97" s="346"/>
      <c r="BG97" s="346"/>
      <c r="BH97" s="346"/>
      <c r="BI97" s="346"/>
      <c r="BJ97" s="346"/>
      <c r="BK97" s="346"/>
      <c r="BL97" s="346"/>
      <c r="BM97" s="346"/>
      <c r="BN97" s="346"/>
      <c r="BO97" s="346"/>
      <c r="BP97" s="346"/>
      <c r="BQ97" s="343">
        <v>91</v>
      </c>
      <c r="BR97" s="348"/>
      <c r="BS97" s="845"/>
      <c r="BT97" s="846"/>
      <c r="BU97" s="846"/>
      <c r="BV97" s="846"/>
      <c r="BW97" s="846"/>
      <c r="BX97" s="846"/>
      <c r="BY97" s="846"/>
      <c r="BZ97" s="846"/>
      <c r="CA97" s="846"/>
      <c r="CB97" s="846"/>
      <c r="CC97" s="846"/>
      <c r="CD97" s="846"/>
      <c r="CE97" s="846"/>
      <c r="CF97" s="846"/>
      <c r="CG97" s="851"/>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47"/>
      <c r="EA97" s="335"/>
    </row>
    <row r="98" spans="1:131" ht="26.25" hidden="1" customHeight="1" x14ac:dyDescent="0.15">
      <c r="A98" s="350"/>
      <c r="B98" s="351"/>
      <c r="C98" s="351"/>
      <c r="D98" s="351"/>
      <c r="E98" s="351"/>
      <c r="F98" s="351"/>
      <c r="G98" s="351"/>
      <c r="H98" s="351"/>
      <c r="I98" s="351"/>
      <c r="J98" s="351"/>
      <c r="K98" s="351"/>
      <c r="L98" s="351"/>
      <c r="M98" s="351"/>
      <c r="N98" s="351"/>
      <c r="O98" s="351"/>
      <c r="P98" s="351"/>
      <c r="Q98" s="352"/>
      <c r="R98" s="352"/>
      <c r="S98" s="352"/>
      <c r="T98" s="352"/>
      <c r="U98" s="352"/>
      <c r="V98" s="352"/>
      <c r="W98" s="352"/>
      <c r="X98" s="352"/>
      <c r="Y98" s="352"/>
      <c r="Z98" s="352"/>
      <c r="AA98" s="352"/>
      <c r="AB98" s="352"/>
      <c r="AC98" s="352"/>
      <c r="AD98" s="352"/>
      <c r="AE98" s="352"/>
      <c r="AF98" s="352"/>
      <c r="AG98" s="352"/>
      <c r="AH98" s="352"/>
      <c r="AI98" s="352"/>
      <c r="AJ98" s="352"/>
      <c r="AK98" s="352"/>
      <c r="AL98" s="352"/>
      <c r="AM98" s="352"/>
      <c r="AN98" s="352"/>
      <c r="AO98" s="352"/>
      <c r="AP98" s="352"/>
      <c r="AQ98" s="352"/>
      <c r="AR98" s="352"/>
      <c r="AS98" s="352"/>
      <c r="AT98" s="352"/>
      <c r="AU98" s="352"/>
      <c r="AV98" s="352"/>
      <c r="AW98" s="352"/>
      <c r="AX98" s="352"/>
      <c r="AY98" s="352"/>
      <c r="AZ98" s="353"/>
      <c r="BA98" s="353"/>
      <c r="BB98" s="353"/>
      <c r="BC98" s="353"/>
      <c r="BD98" s="353"/>
      <c r="BE98" s="346"/>
      <c r="BF98" s="346"/>
      <c r="BG98" s="346"/>
      <c r="BH98" s="346"/>
      <c r="BI98" s="346"/>
      <c r="BJ98" s="346"/>
      <c r="BK98" s="346"/>
      <c r="BL98" s="346"/>
      <c r="BM98" s="346"/>
      <c r="BN98" s="346"/>
      <c r="BO98" s="346"/>
      <c r="BP98" s="346"/>
      <c r="BQ98" s="343">
        <v>92</v>
      </c>
      <c r="BR98" s="348"/>
      <c r="BS98" s="845"/>
      <c r="BT98" s="846"/>
      <c r="BU98" s="846"/>
      <c r="BV98" s="846"/>
      <c r="BW98" s="846"/>
      <c r="BX98" s="846"/>
      <c r="BY98" s="846"/>
      <c r="BZ98" s="846"/>
      <c r="CA98" s="846"/>
      <c r="CB98" s="846"/>
      <c r="CC98" s="846"/>
      <c r="CD98" s="846"/>
      <c r="CE98" s="846"/>
      <c r="CF98" s="846"/>
      <c r="CG98" s="851"/>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47"/>
      <c r="EA98" s="335"/>
    </row>
    <row r="99" spans="1:131" ht="26.25" hidden="1" customHeight="1" x14ac:dyDescent="0.15">
      <c r="A99" s="350"/>
      <c r="B99" s="351"/>
      <c r="C99" s="351"/>
      <c r="D99" s="351"/>
      <c r="E99" s="351"/>
      <c r="F99" s="351"/>
      <c r="G99" s="351"/>
      <c r="H99" s="351"/>
      <c r="I99" s="351"/>
      <c r="J99" s="351"/>
      <c r="K99" s="351"/>
      <c r="L99" s="351"/>
      <c r="M99" s="351"/>
      <c r="N99" s="351"/>
      <c r="O99" s="351"/>
      <c r="P99" s="351"/>
      <c r="Q99" s="352"/>
      <c r="R99" s="352"/>
      <c r="S99" s="352"/>
      <c r="T99" s="352"/>
      <c r="U99" s="352"/>
      <c r="V99" s="352"/>
      <c r="W99" s="352"/>
      <c r="X99" s="352"/>
      <c r="Y99" s="352"/>
      <c r="Z99" s="352"/>
      <c r="AA99" s="352"/>
      <c r="AB99" s="352"/>
      <c r="AC99" s="352"/>
      <c r="AD99" s="352"/>
      <c r="AE99" s="352"/>
      <c r="AF99" s="352"/>
      <c r="AG99" s="352"/>
      <c r="AH99" s="352"/>
      <c r="AI99" s="352"/>
      <c r="AJ99" s="352"/>
      <c r="AK99" s="352"/>
      <c r="AL99" s="352"/>
      <c r="AM99" s="352"/>
      <c r="AN99" s="352"/>
      <c r="AO99" s="352"/>
      <c r="AP99" s="352"/>
      <c r="AQ99" s="352"/>
      <c r="AR99" s="352"/>
      <c r="AS99" s="352"/>
      <c r="AT99" s="352"/>
      <c r="AU99" s="352"/>
      <c r="AV99" s="352"/>
      <c r="AW99" s="352"/>
      <c r="AX99" s="352"/>
      <c r="AY99" s="352"/>
      <c r="AZ99" s="353"/>
      <c r="BA99" s="353"/>
      <c r="BB99" s="353"/>
      <c r="BC99" s="353"/>
      <c r="BD99" s="353"/>
      <c r="BE99" s="346"/>
      <c r="BF99" s="346"/>
      <c r="BG99" s="346"/>
      <c r="BH99" s="346"/>
      <c r="BI99" s="346"/>
      <c r="BJ99" s="346"/>
      <c r="BK99" s="346"/>
      <c r="BL99" s="346"/>
      <c r="BM99" s="346"/>
      <c r="BN99" s="346"/>
      <c r="BO99" s="346"/>
      <c r="BP99" s="346"/>
      <c r="BQ99" s="343">
        <v>93</v>
      </c>
      <c r="BR99" s="348"/>
      <c r="BS99" s="845"/>
      <c r="BT99" s="846"/>
      <c r="BU99" s="846"/>
      <c r="BV99" s="846"/>
      <c r="BW99" s="846"/>
      <c r="BX99" s="846"/>
      <c r="BY99" s="846"/>
      <c r="BZ99" s="846"/>
      <c r="CA99" s="846"/>
      <c r="CB99" s="846"/>
      <c r="CC99" s="846"/>
      <c r="CD99" s="846"/>
      <c r="CE99" s="846"/>
      <c r="CF99" s="846"/>
      <c r="CG99" s="851"/>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47"/>
      <c r="EA99" s="335"/>
    </row>
    <row r="100" spans="1:131" ht="26.25" hidden="1" customHeight="1" x14ac:dyDescent="0.15">
      <c r="A100" s="350"/>
      <c r="B100" s="351"/>
      <c r="C100" s="351"/>
      <c r="D100" s="351"/>
      <c r="E100" s="351"/>
      <c r="F100" s="351"/>
      <c r="G100" s="351"/>
      <c r="H100" s="351"/>
      <c r="I100" s="351"/>
      <c r="J100" s="351"/>
      <c r="K100" s="351"/>
      <c r="L100" s="351"/>
      <c r="M100" s="351"/>
      <c r="N100" s="351"/>
      <c r="O100" s="351"/>
      <c r="P100" s="351"/>
      <c r="Q100" s="352"/>
      <c r="R100" s="352"/>
      <c r="S100" s="352"/>
      <c r="T100" s="352"/>
      <c r="U100" s="352"/>
      <c r="V100" s="352"/>
      <c r="W100" s="352"/>
      <c r="X100" s="352"/>
      <c r="Y100" s="352"/>
      <c r="Z100" s="352"/>
      <c r="AA100" s="352"/>
      <c r="AB100" s="352"/>
      <c r="AC100" s="352"/>
      <c r="AD100" s="352"/>
      <c r="AE100" s="352"/>
      <c r="AF100" s="352"/>
      <c r="AG100" s="352"/>
      <c r="AH100" s="352"/>
      <c r="AI100" s="352"/>
      <c r="AJ100" s="352"/>
      <c r="AK100" s="352"/>
      <c r="AL100" s="352"/>
      <c r="AM100" s="352"/>
      <c r="AN100" s="352"/>
      <c r="AO100" s="352"/>
      <c r="AP100" s="352"/>
      <c r="AQ100" s="352"/>
      <c r="AR100" s="352"/>
      <c r="AS100" s="352"/>
      <c r="AT100" s="352"/>
      <c r="AU100" s="352"/>
      <c r="AV100" s="352"/>
      <c r="AW100" s="352"/>
      <c r="AX100" s="352"/>
      <c r="AY100" s="352"/>
      <c r="AZ100" s="353"/>
      <c r="BA100" s="353"/>
      <c r="BB100" s="353"/>
      <c r="BC100" s="353"/>
      <c r="BD100" s="353"/>
      <c r="BE100" s="346"/>
      <c r="BF100" s="346"/>
      <c r="BG100" s="346"/>
      <c r="BH100" s="346"/>
      <c r="BI100" s="346"/>
      <c r="BJ100" s="346"/>
      <c r="BK100" s="346"/>
      <c r="BL100" s="346"/>
      <c r="BM100" s="346"/>
      <c r="BN100" s="346"/>
      <c r="BO100" s="346"/>
      <c r="BP100" s="346"/>
      <c r="BQ100" s="343">
        <v>94</v>
      </c>
      <c r="BR100" s="348"/>
      <c r="BS100" s="845"/>
      <c r="BT100" s="846"/>
      <c r="BU100" s="846"/>
      <c r="BV100" s="846"/>
      <c r="BW100" s="846"/>
      <c r="BX100" s="846"/>
      <c r="BY100" s="846"/>
      <c r="BZ100" s="846"/>
      <c r="CA100" s="846"/>
      <c r="CB100" s="846"/>
      <c r="CC100" s="846"/>
      <c r="CD100" s="846"/>
      <c r="CE100" s="846"/>
      <c r="CF100" s="846"/>
      <c r="CG100" s="851"/>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47"/>
      <c r="EA100" s="335"/>
    </row>
    <row r="101" spans="1:131" ht="26.25" hidden="1" customHeight="1" x14ac:dyDescent="0.15">
      <c r="A101" s="350"/>
      <c r="B101" s="351"/>
      <c r="C101" s="351"/>
      <c r="D101" s="351"/>
      <c r="E101" s="351"/>
      <c r="F101" s="351"/>
      <c r="G101" s="351"/>
      <c r="H101" s="351"/>
      <c r="I101" s="351"/>
      <c r="J101" s="351"/>
      <c r="K101" s="351"/>
      <c r="L101" s="351"/>
      <c r="M101" s="351"/>
      <c r="N101" s="351"/>
      <c r="O101" s="351"/>
      <c r="P101" s="351"/>
      <c r="Q101" s="352"/>
      <c r="R101" s="352"/>
      <c r="S101" s="352"/>
      <c r="T101" s="352"/>
      <c r="U101" s="352"/>
      <c r="V101" s="352"/>
      <c r="W101" s="352"/>
      <c r="X101" s="352"/>
      <c r="Y101" s="352"/>
      <c r="Z101" s="352"/>
      <c r="AA101" s="352"/>
      <c r="AB101" s="352"/>
      <c r="AC101" s="352"/>
      <c r="AD101" s="352"/>
      <c r="AE101" s="352"/>
      <c r="AF101" s="352"/>
      <c r="AG101" s="352"/>
      <c r="AH101" s="352"/>
      <c r="AI101" s="352"/>
      <c r="AJ101" s="352"/>
      <c r="AK101" s="352"/>
      <c r="AL101" s="352"/>
      <c r="AM101" s="352"/>
      <c r="AN101" s="352"/>
      <c r="AO101" s="352"/>
      <c r="AP101" s="352"/>
      <c r="AQ101" s="352"/>
      <c r="AR101" s="352"/>
      <c r="AS101" s="352"/>
      <c r="AT101" s="352"/>
      <c r="AU101" s="352"/>
      <c r="AV101" s="352"/>
      <c r="AW101" s="352"/>
      <c r="AX101" s="352"/>
      <c r="AY101" s="352"/>
      <c r="AZ101" s="353"/>
      <c r="BA101" s="353"/>
      <c r="BB101" s="353"/>
      <c r="BC101" s="353"/>
      <c r="BD101" s="353"/>
      <c r="BE101" s="346"/>
      <c r="BF101" s="346"/>
      <c r="BG101" s="346"/>
      <c r="BH101" s="346"/>
      <c r="BI101" s="346"/>
      <c r="BJ101" s="346"/>
      <c r="BK101" s="346"/>
      <c r="BL101" s="346"/>
      <c r="BM101" s="346"/>
      <c r="BN101" s="346"/>
      <c r="BO101" s="346"/>
      <c r="BP101" s="346"/>
      <c r="BQ101" s="343">
        <v>95</v>
      </c>
      <c r="BR101" s="348"/>
      <c r="BS101" s="845"/>
      <c r="BT101" s="846"/>
      <c r="BU101" s="846"/>
      <c r="BV101" s="846"/>
      <c r="BW101" s="846"/>
      <c r="BX101" s="846"/>
      <c r="BY101" s="846"/>
      <c r="BZ101" s="846"/>
      <c r="CA101" s="846"/>
      <c r="CB101" s="846"/>
      <c r="CC101" s="846"/>
      <c r="CD101" s="846"/>
      <c r="CE101" s="846"/>
      <c r="CF101" s="846"/>
      <c r="CG101" s="851"/>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47"/>
      <c r="EA101" s="335"/>
    </row>
    <row r="102" spans="1:131" ht="26.25" customHeight="1" thickBot="1" x14ac:dyDescent="0.2">
      <c r="A102" s="350"/>
      <c r="B102" s="351"/>
      <c r="C102" s="351"/>
      <c r="D102" s="351"/>
      <c r="E102" s="351"/>
      <c r="F102" s="351"/>
      <c r="G102" s="351"/>
      <c r="H102" s="351"/>
      <c r="I102" s="351"/>
      <c r="J102" s="351"/>
      <c r="K102" s="351"/>
      <c r="L102" s="351"/>
      <c r="M102" s="351"/>
      <c r="N102" s="351"/>
      <c r="O102" s="351"/>
      <c r="P102" s="351"/>
      <c r="Q102" s="352"/>
      <c r="R102" s="352"/>
      <c r="S102" s="352"/>
      <c r="T102" s="352"/>
      <c r="U102" s="352"/>
      <c r="V102" s="352"/>
      <c r="W102" s="352"/>
      <c r="X102" s="352"/>
      <c r="Y102" s="352"/>
      <c r="Z102" s="352"/>
      <c r="AA102" s="352"/>
      <c r="AB102" s="352"/>
      <c r="AC102" s="352"/>
      <c r="AD102" s="352"/>
      <c r="AE102" s="352"/>
      <c r="AF102" s="352"/>
      <c r="AG102" s="352"/>
      <c r="AH102" s="352"/>
      <c r="AI102" s="352"/>
      <c r="AJ102" s="352"/>
      <c r="AK102" s="352"/>
      <c r="AL102" s="352"/>
      <c r="AM102" s="352"/>
      <c r="AN102" s="352"/>
      <c r="AO102" s="352"/>
      <c r="AP102" s="352"/>
      <c r="AQ102" s="352"/>
      <c r="AR102" s="352"/>
      <c r="AS102" s="352"/>
      <c r="AT102" s="352"/>
      <c r="AU102" s="352"/>
      <c r="AV102" s="352"/>
      <c r="AW102" s="352"/>
      <c r="AX102" s="352"/>
      <c r="AY102" s="352"/>
      <c r="AZ102" s="353"/>
      <c r="BA102" s="353"/>
      <c r="BB102" s="353"/>
      <c r="BC102" s="353"/>
      <c r="BD102" s="353"/>
      <c r="BE102" s="346"/>
      <c r="BF102" s="346"/>
      <c r="BG102" s="346"/>
      <c r="BH102" s="346"/>
      <c r="BI102" s="346"/>
      <c r="BJ102" s="346"/>
      <c r="BK102" s="346"/>
      <c r="BL102" s="346"/>
      <c r="BM102" s="346"/>
      <c r="BN102" s="346"/>
      <c r="BO102" s="346"/>
      <c r="BP102" s="346"/>
      <c r="BQ102" s="345" t="s">
        <v>321</v>
      </c>
      <c r="BR102" s="785" t="s">
        <v>330</v>
      </c>
      <c r="BS102" s="786"/>
      <c r="BT102" s="786"/>
      <c r="BU102" s="786"/>
      <c r="BV102" s="786"/>
      <c r="BW102" s="786"/>
      <c r="BX102" s="786"/>
      <c r="BY102" s="786"/>
      <c r="BZ102" s="786"/>
      <c r="CA102" s="786"/>
      <c r="CB102" s="786"/>
      <c r="CC102" s="786"/>
      <c r="CD102" s="786"/>
      <c r="CE102" s="786"/>
      <c r="CF102" s="786"/>
      <c r="CG102" s="787"/>
      <c r="CH102" s="879"/>
      <c r="CI102" s="880"/>
      <c r="CJ102" s="880"/>
      <c r="CK102" s="880"/>
      <c r="CL102" s="881"/>
      <c r="CM102" s="879"/>
      <c r="CN102" s="880"/>
      <c r="CO102" s="880"/>
      <c r="CP102" s="880"/>
      <c r="CQ102" s="881"/>
      <c r="CR102" s="882"/>
      <c r="CS102" s="838"/>
      <c r="CT102" s="838"/>
      <c r="CU102" s="838"/>
      <c r="CV102" s="883"/>
      <c r="CW102" s="882"/>
      <c r="CX102" s="838"/>
      <c r="CY102" s="838"/>
      <c r="CZ102" s="838"/>
      <c r="DA102" s="883"/>
      <c r="DB102" s="882"/>
      <c r="DC102" s="838"/>
      <c r="DD102" s="838"/>
      <c r="DE102" s="838"/>
      <c r="DF102" s="883"/>
      <c r="DG102" s="882"/>
      <c r="DH102" s="838"/>
      <c r="DI102" s="838"/>
      <c r="DJ102" s="838"/>
      <c r="DK102" s="883"/>
      <c r="DL102" s="882"/>
      <c r="DM102" s="838"/>
      <c r="DN102" s="838"/>
      <c r="DO102" s="838"/>
      <c r="DP102" s="883"/>
      <c r="DQ102" s="882"/>
      <c r="DR102" s="838"/>
      <c r="DS102" s="838"/>
      <c r="DT102" s="838"/>
      <c r="DU102" s="883"/>
      <c r="DV102" s="785"/>
      <c r="DW102" s="786"/>
      <c r="DX102" s="786"/>
      <c r="DY102" s="786"/>
      <c r="DZ102" s="906"/>
      <c r="EA102" s="335"/>
    </row>
    <row r="103" spans="1:131" ht="26.25" customHeight="1" x14ac:dyDescent="0.15">
      <c r="A103" s="350"/>
      <c r="B103" s="351"/>
      <c r="C103" s="351"/>
      <c r="D103" s="351"/>
      <c r="E103" s="351"/>
      <c r="F103" s="351"/>
      <c r="G103" s="351"/>
      <c r="H103" s="351"/>
      <c r="I103" s="351"/>
      <c r="J103" s="351"/>
      <c r="K103" s="351"/>
      <c r="L103" s="351"/>
      <c r="M103" s="351"/>
      <c r="N103" s="351"/>
      <c r="O103" s="351"/>
      <c r="P103" s="351"/>
      <c r="Q103" s="352"/>
      <c r="R103" s="352"/>
      <c r="S103" s="352"/>
      <c r="T103" s="352"/>
      <c r="U103" s="352"/>
      <c r="V103" s="352"/>
      <c r="W103" s="352"/>
      <c r="X103" s="352"/>
      <c r="Y103" s="352"/>
      <c r="Z103" s="352"/>
      <c r="AA103" s="352"/>
      <c r="AB103" s="352"/>
      <c r="AC103" s="352"/>
      <c r="AD103" s="352"/>
      <c r="AE103" s="352"/>
      <c r="AF103" s="352"/>
      <c r="AG103" s="352"/>
      <c r="AH103" s="352"/>
      <c r="AI103" s="352"/>
      <c r="AJ103" s="352"/>
      <c r="AK103" s="352"/>
      <c r="AL103" s="352"/>
      <c r="AM103" s="352"/>
      <c r="AN103" s="352"/>
      <c r="AO103" s="352"/>
      <c r="AP103" s="352"/>
      <c r="AQ103" s="352"/>
      <c r="AR103" s="352"/>
      <c r="AS103" s="352"/>
      <c r="AT103" s="352"/>
      <c r="AU103" s="352"/>
      <c r="AV103" s="352"/>
      <c r="AW103" s="352"/>
      <c r="AX103" s="352"/>
      <c r="AY103" s="352"/>
      <c r="AZ103" s="353"/>
      <c r="BA103" s="353"/>
      <c r="BB103" s="353"/>
      <c r="BC103" s="353"/>
      <c r="BD103" s="353"/>
      <c r="BE103" s="346"/>
      <c r="BF103" s="346"/>
      <c r="BG103" s="346"/>
      <c r="BH103" s="346"/>
      <c r="BI103" s="346"/>
      <c r="BJ103" s="346"/>
      <c r="BK103" s="346"/>
      <c r="BL103" s="346"/>
      <c r="BM103" s="346"/>
      <c r="BN103" s="346"/>
      <c r="BO103" s="346"/>
      <c r="BP103" s="346"/>
      <c r="BQ103" s="907" t="s">
        <v>513</v>
      </c>
      <c r="BR103" s="907"/>
      <c r="BS103" s="907"/>
      <c r="BT103" s="907"/>
      <c r="BU103" s="907"/>
      <c r="BV103" s="907"/>
      <c r="BW103" s="907"/>
      <c r="BX103" s="907"/>
      <c r="BY103" s="907"/>
      <c r="BZ103" s="907"/>
      <c r="CA103" s="907"/>
      <c r="CB103" s="907"/>
      <c r="CC103" s="907"/>
      <c r="CD103" s="907"/>
      <c r="CE103" s="907"/>
      <c r="CF103" s="907"/>
      <c r="CG103" s="907"/>
      <c r="CH103" s="907"/>
      <c r="CI103" s="907"/>
      <c r="CJ103" s="907"/>
      <c r="CK103" s="907"/>
      <c r="CL103" s="907"/>
      <c r="CM103" s="907"/>
      <c r="CN103" s="907"/>
      <c r="CO103" s="907"/>
      <c r="CP103" s="907"/>
      <c r="CQ103" s="907"/>
      <c r="CR103" s="907"/>
      <c r="CS103" s="907"/>
      <c r="CT103" s="907"/>
      <c r="CU103" s="907"/>
      <c r="CV103" s="907"/>
      <c r="CW103" s="907"/>
      <c r="CX103" s="907"/>
      <c r="CY103" s="907"/>
      <c r="CZ103" s="907"/>
      <c r="DA103" s="907"/>
      <c r="DB103" s="907"/>
      <c r="DC103" s="907"/>
      <c r="DD103" s="907"/>
      <c r="DE103" s="907"/>
      <c r="DF103" s="907"/>
      <c r="DG103" s="907"/>
      <c r="DH103" s="907"/>
      <c r="DI103" s="907"/>
      <c r="DJ103" s="907"/>
      <c r="DK103" s="907"/>
      <c r="DL103" s="907"/>
      <c r="DM103" s="907"/>
      <c r="DN103" s="907"/>
      <c r="DO103" s="907"/>
      <c r="DP103" s="907"/>
      <c r="DQ103" s="907"/>
      <c r="DR103" s="907"/>
      <c r="DS103" s="907"/>
      <c r="DT103" s="907"/>
      <c r="DU103" s="907"/>
      <c r="DV103" s="907"/>
      <c r="DW103" s="907"/>
      <c r="DX103" s="907"/>
      <c r="DY103" s="907"/>
      <c r="DZ103" s="907"/>
      <c r="EA103" s="335"/>
    </row>
    <row r="104" spans="1:131" ht="26.25" customHeight="1" x14ac:dyDescent="0.15">
      <c r="A104" s="350"/>
      <c r="B104" s="351"/>
      <c r="C104" s="351"/>
      <c r="D104" s="351"/>
      <c r="E104" s="351"/>
      <c r="F104" s="351"/>
      <c r="G104" s="351"/>
      <c r="H104" s="351"/>
      <c r="I104" s="351"/>
      <c r="J104" s="351"/>
      <c r="K104" s="351"/>
      <c r="L104" s="351"/>
      <c r="M104" s="351"/>
      <c r="N104" s="351"/>
      <c r="O104" s="351"/>
      <c r="P104" s="351"/>
      <c r="Q104" s="352"/>
      <c r="R104" s="352"/>
      <c r="S104" s="352"/>
      <c r="T104" s="352"/>
      <c r="U104" s="352"/>
      <c r="V104" s="352"/>
      <c r="W104" s="352"/>
      <c r="X104" s="352"/>
      <c r="Y104" s="352"/>
      <c r="Z104" s="352"/>
      <c r="AA104" s="352"/>
      <c r="AB104" s="352"/>
      <c r="AC104" s="352"/>
      <c r="AD104" s="352"/>
      <c r="AE104" s="352"/>
      <c r="AF104" s="352"/>
      <c r="AG104" s="352"/>
      <c r="AH104" s="352"/>
      <c r="AI104" s="352"/>
      <c r="AJ104" s="352"/>
      <c r="AK104" s="352"/>
      <c r="AL104" s="352"/>
      <c r="AM104" s="352"/>
      <c r="AN104" s="352"/>
      <c r="AO104" s="352"/>
      <c r="AP104" s="352"/>
      <c r="AQ104" s="352"/>
      <c r="AR104" s="352"/>
      <c r="AS104" s="352"/>
      <c r="AT104" s="352"/>
      <c r="AU104" s="352"/>
      <c r="AV104" s="352"/>
      <c r="AW104" s="352"/>
      <c r="AX104" s="352"/>
      <c r="AY104" s="352"/>
      <c r="AZ104" s="353"/>
      <c r="BA104" s="353"/>
      <c r="BB104" s="353"/>
      <c r="BC104" s="353"/>
      <c r="BD104" s="353"/>
      <c r="BE104" s="346"/>
      <c r="BF104" s="346"/>
      <c r="BG104" s="346"/>
      <c r="BH104" s="346"/>
      <c r="BI104" s="346"/>
      <c r="BJ104" s="346"/>
      <c r="BK104" s="346"/>
      <c r="BL104" s="346"/>
      <c r="BM104" s="346"/>
      <c r="BN104" s="346"/>
      <c r="BO104" s="346"/>
      <c r="BP104" s="346"/>
      <c r="BQ104" s="908" t="s">
        <v>514</v>
      </c>
      <c r="BR104" s="908"/>
      <c r="BS104" s="908"/>
      <c r="BT104" s="908"/>
      <c r="BU104" s="908"/>
      <c r="BV104" s="908"/>
      <c r="BW104" s="908"/>
      <c r="BX104" s="908"/>
      <c r="BY104" s="908"/>
      <c r="BZ104" s="908"/>
      <c r="CA104" s="908"/>
      <c r="CB104" s="908"/>
      <c r="CC104" s="908"/>
      <c r="CD104" s="908"/>
      <c r="CE104" s="908"/>
      <c r="CF104" s="908"/>
      <c r="CG104" s="908"/>
      <c r="CH104" s="908"/>
      <c r="CI104" s="908"/>
      <c r="CJ104" s="908"/>
      <c r="CK104" s="908"/>
      <c r="CL104" s="908"/>
      <c r="CM104" s="908"/>
      <c r="CN104" s="908"/>
      <c r="CO104" s="908"/>
      <c r="CP104" s="908"/>
      <c r="CQ104" s="908"/>
      <c r="CR104" s="908"/>
      <c r="CS104" s="908"/>
      <c r="CT104" s="908"/>
      <c r="CU104" s="908"/>
      <c r="CV104" s="908"/>
      <c r="CW104" s="908"/>
      <c r="CX104" s="908"/>
      <c r="CY104" s="908"/>
      <c r="CZ104" s="908"/>
      <c r="DA104" s="908"/>
      <c r="DB104" s="908"/>
      <c r="DC104" s="908"/>
      <c r="DD104" s="908"/>
      <c r="DE104" s="908"/>
      <c r="DF104" s="908"/>
      <c r="DG104" s="908"/>
      <c r="DH104" s="908"/>
      <c r="DI104" s="908"/>
      <c r="DJ104" s="908"/>
      <c r="DK104" s="908"/>
      <c r="DL104" s="908"/>
      <c r="DM104" s="908"/>
      <c r="DN104" s="908"/>
      <c r="DO104" s="908"/>
      <c r="DP104" s="908"/>
      <c r="DQ104" s="908"/>
      <c r="DR104" s="908"/>
      <c r="DS104" s="908"/>
      <c r="DT104" s="908"/>
      <c r="DU104" s="908"/>
      <c r="DV104" s="908"/>
      <c r="DW104" s="908"/>
      <c r="DX104" s="908"/>
      <c r="DY104" s="908"/>
      <c r="DZ104" s="908"/>
      <c r="EA104" s="335"/>
    </row>
    <row r="105" spans="1:131" ht="11.25" customHeight="1" x14ac:dyDescent="0.15">
      <c r="A105" s="346"/>
      <c r="B105" s="346"/>
      <c r="C105" s="346"/>
      <c r="D105" s="346"/>
      <c r="E105" s="346"/>
      <c r="F105" s="346"/>
      <c r="G105" s="346"/>
      <c r="H105" s="346"/>
      <c r="I105" s="346"/>
      <c r="J105" s="346"/>
      <c r="K105" s="346"/>
      <c r="L105" s="346"/>
      <c r="M105" s="346"/>
      <c r="N105" s="346"/>
      <c r="O105" s="346"/>
      <c r="P105" s="346"/>
      <c r="Q105" s="346"/>
      <c r="R105" s="346"/>
      <c r="S105" s="346"/>
      <c r="T105" s="346"/>
      <c r="U105" s="346"/>
      <c r="V105" s="346"/>
      <c r="W105" s="346"/>
      <c r="X105" s="346"/>
      <c r="Y105" s="346"/>
      <c r="Z105" s="346"/>
      <c r="AA105" s="346"/>
      <c r="AB105" s="346"/>
      <c r="AC105" s="346"/>
      <c r="AD105" s="346"/>
      <c r="AE105" s="346"/>
      <c r="AF105" s="346"/>
      <c r="AG105" s="346"/>
      <c r="AH105" s="346"/>
      <c r="AI105" s="346"/>
      <c r="AJ105" s="346"/>
      <c r="AK105" s="346"/>
      <c r="AL105" s="346"/>
      <c r="AM105" s="346"/>
      <c r="AN105" s="346"/>
      <c r="AO105" s="346"/>
      <c r="AP105" s="346"/>
      <c r="AQ105" s="346"/>
      <c r="AR105" s="346"/>
      <c r="AS105" s="346"/>
      <c r="AT105" s="346"/>
      <c r="AU105" s="346"/>
      <c r="AV105" s="346"/>
      <c r="AW105" s="346"/>
      <c r="AX105" s="346"/>
      <c r="AY105" s="346"/>
      <c r="AZ105" s="346"/>
      <c r="BA105" s="346"/>
      <c r="BB105" s="346"/>
      <c r="BC105" s="346"/>
      <c r="BD105" s="346"/>
      <c r="BE105" s="346"/>
      <c r="BF105" s="346"/>
      <c r="BG105" s="346"/>
      <c r="BH105" s="346"/>
      <c r="BI105" s="346"/>
      <c r="BJ105" s="346"/>
      <c r="BK105" s="346"/>
      <c r="BL105" s="346"/>
      <c r="BM105" s="346"/>
      <c r="BN105" s="346"/>
      <c r="BO105" s="346"/>
      <c r="BP105" s="346"/>
      <c r="BQ105" s="335"/>
      <c r="BR105" s="335"/>
      <c r="BS105" s="335"/>
      <c r="BT105" s="335"/>
      <c r="BU105" s="335"/>
      <c r="BV105" s="335"/>
      <c r="BW105" s="335"/>
      <c r="BX105" s="335"/>
      <c r="BY105" s="335"/>
      <c r="BZ105" s="335"/>
      <c r="CA105" s="335"/>
      <c r="CB105" s="335"/>
      <c r="CC105" s="335"/>
      <c r="CD105" s="335"/>
      <c r="CE105" s="335"/>
      <c r="CF105" s="335"/>
      <c r="CG105" s="335"/>
      <c r="CH105" s="335"/>
      <c r="CI105" s="335"/>
      <c r="CJ105" s="335"/>
      <c r="CK105" s="335"/>
      <c r="CL105" s="335"/>
      <c r="CM105" s="335"/>
      <c r="CN105" s="335"/>
      <c r="CO105" s="335"/>
      <c r="CP105" s="335"/>
      <c r="CQ105" s="335"/>
      <c r="CR105" s="335"/>
      <c r="CS105" s="335"/>
      <c r="CT105" s="335"/>
      <c r="CU105" s="335"/>
      <c r="CV105" s="335"/>
      <c r="CW105" s="335"/>
      <c r="CX105" s="335"/>
      <c r="CY105" s="335"/>
      <c r="CZ105" s="335"/>
      <c r="DA105" s="335"/>
      <c r="DB105" s="335"/>
      <c r="DC105" s="335"/>
      <c r="DD105" s="335"/>
      <c r="DE105" s="335"/>
      <c r="DF105" s="335"/>
      <c r="DG105" s="335"/>
      <c r="DH105" s="335"/>
      <c r="DI105" s="335"/>
      <c r="DJ105" s="335"/>
      <c r="DK105" s="335"/>
      <c r="DL105" s="335"/>
      <c r="DM105" s="335"/>
      <c r="DN105" s="335"/>
      <c r="DO105" s="335"/>
      <c r="DP105" s="335"/>
      <c r="DQ105" s="335"/>
      <c r="DR105" s="335"/>
      <c r="DS105" s="335"/>
      <c r="DT105" s="335"/>
      <c r="DU105" s="335"/>
      <c r="DV105" s="335"/>
      <c r="DW105" s="335"/>
      <c r="DX105" s="335"/>
      <c r="DY105" s="335"/>
      <c r="DZ105" s="335"/>
      <c r="EA105" s="335"/>
    </row>
    <row r="106" spans="1:131" ht="11.25" customHeight="1" x14ac:dyDescent="0.15">
      <c r="A106" s="346"/>
      <c r="B106" s="346"/>
      <c r="C106" s="346"/>
      <c r="D106" s="346"/>
      <c r="E106" s="346"/>
      <c r="F106" s="346"/>
      <c r="G106" s="346"/>
      <c r="H106" s="346"/>
      <c r="I106" s="346"/>
      <c r="J106" s="346"/>
      <c r="K106" s="346"/>
      <c r="L106" s="346"/>
      <c r="M106" s="346"/>
      <c r="N106" s="346"/>
      <c r="O106" s="346"/>
      <c r="P106" s="346"/>
      <c r="Q106" s="346"/>
      <c r="R106" s="346"/>
      <c r="S106" s="346"/>
      <c r="T106" s="346"/>
      <c r="U106" s="346"/>
      <c r="V106" s="346"/>
      <c r="W106" s="346"/>
      <c r="X106" s="346"/>
      <c r="Y106" s="346"/>
      <c r="Z106" s="346"/>
      <c r="AA106" s="346"/>
      <c r="AB106" s="346"/>
      <c r="AC106" s="346"/>
      <c r="AD106" s="346"/>
      <c r="AE106" s="346"/>
      <c r="AF106" s="346"/>
      <c r="AG106" s="346"/>
      <c r="AH106" s="346"/>
      <c r="AI106" s="346"/>
      <c r="AJ106" s="346"/>
      <c r="AK106" s="346"/>
      <c r="AL106" s="346"/>
      <c r="AM106" s="346"/>
      <c r="AN106" s="346"/>
      <c r="AO106" s="346"/>
      <c r="AP106" s="346"/>
      <c r="AQ106" s="346"/>
      <c r="AR106" s="346"/>
      <c r="AS106" s="346"/>
      <c r="AT106" s="346"/>
      <c r="AU106" s="346"/>
      <c r="AV106" s="346"/>
      <c r="AW106" s="346"/>
      <c r="AX106" s="346"/>
      <c r="AY106" s="346"/>
      <c r="AZ106" s="346"/>
      <c r="BA106" s="346"/>
      <c r="BB106" s="346"/>
      <c r="BC106" s="346"/>
      <c r="BD106" s="346"/>
      <c r="BE106" s="346"/>
      <c r="BF106" s="346"/>
      <c r="BG106" s="346"/>
      <c r="BH106" s="346"/>
      <c r="BI106" s="346"/>
      <c r="BJ106" s="346"/>
      <c r="BK106" s="346"/>
      <c r="BL106" s="346"/>
      <c r="BM106" s="346"/>
      <c r="BN106" s="346"/>
      <c r="BO106" s="346"/>
      <c r="BP106" s="346"/>
      <c r="BQ106" s="335"/>
      <c r="BR106" s="335"/>
      <c r="BS106" s="335"/>
      <c r="BT106" s="335"/>
      <c r="BU106" s="335"/>
      <c r="BV106" s="335"/>
      <c r="BW106" s="335"/>
      <c r="BX106" s="335"/>
      <c r="BY106" s="335"/>
      <c r="BZ106" s="335"/>
      <c r="CA106" s="335"/>
      <c r="CB106" s="335"/>
      <c r="CC106" s="335"/>
      <c r="CD106" s="335"/>
      <c r="CE106" s="335"/>
      <c r="CF106" s="335"/>
      <c r="CG106" s="335"/>
      <c r="CH106" s="335"/>
      <c r="CI106" s="335"/>
      <c r="CJ106" s="335"/>
      <c r="CK106" s="335"/>
      <c r="CL106" s="335"/>
      <c r="CM106" s="335"/>
      <c r="CN106" s="335"/>
      <c r="CO106" s="335"/>
      <c r="CP106" s="335"/>
      <c r="CQ106" s="335"/>
      <c r="CR106" s="335"/>
      <c r="CS106" s="335"/>
      <c r="CT106" s="335"/>
      <c r="CU106" s="335"/>
      <c r="CV106" s="335"/>
      <c r="CW106" s="335"/>
      <c r="CX106" s="335"/>
      <c r="CY106" s="335"/>
      <c r="CZ106" s="335"/>
      <c r="DA106" s="335"/>
      <c r="DB106" s="335"/>
      <c r="DC106" s="335"/>
      <c r="DD106" s="335"/>
      <c r="DE106" s="335"/>
      <c r="DF106" s="335"/>
      <c r="DG106" s="335"/>
      <c r="DH106" s="335"/>
      <c r="DI106" s="335"/>
      <c r="DJ106" s="335"/>
      <c r="DK106" s="335"/>
      <c r="DL106" s="335"/>
      <c r="DM106" s="335"/>
      <c r="DN106" s="335"/>
      <c r="DO106" s="335"/>
      <c r="DP106" s="335"/>
      <c r="DQ106" s="335"/>
      <c r="DR106" s="335"/>
      <c r="DS106" s="335"/>
      <c r="DT106" s="335"/>
      <c r="DU106" s="335"/>
      <c r="DV106" s="335"/>
      <c r="DW106" s="335"/>
      <c r="DX106" s="335"/>
      <c r="DY106" s="335"/>
      <c r="DZ106" s="335"/>
      <c r="EA106" s="335"/>
    </row>
    <row r="107" spans="1:131" s="335" customFormat="1" ht="26.25" customHeight="1" thickBot="1" x14ac:dyDescent="0.2">
      <c r="A107" s="354" t="s">
        <v>331</v>
      </c>
      <c r="B107" s="355"/>
      <c r="C107" s="355"/>
      <c r="D107" s="355"/>
      <c r="E107" s="355"/>
      <c r="F107" s="355"/>
      <c r="G107" s="355"/>
      <c r="H107" s="355"/>
      <c r="I107" s="355"/>
      <c r="J107" s="355"/>
      <c r="K107" s="355"/>
      <c r="L107" s="355"/>
      <c r="M107" s="355"/>
      <c r="N107" s="355"/>
      <c r="O107" s="355"/>
      <c r="P107" s="355"/>
      <c r="Q107" s="355"/>
      <c r="R107" s="355"/>
      <c r="S107" s="355"/>
      <c r="T107" s="355"/>
      <c r="U107" s="355"/>
      <c r="V107" s="355"/>
      <c r="W107" s="355"/>
      <c r="X107" s="355"/>
      <c r="Y107" s="355"/>
      <c r="Z107" s="355"/>
      <c r="AA107" s="355"/>
      <c r="AB107" s="355"/>
      <c r="AC107" s="355"/>
      <c r="AD107" s="355"/>
      <c r="AE107" s="355"/>
      <c r="AF107" s="355"/>
      <c r="AG107" s="355"/>
      <c r="AH107" s="355"/>
      <c r="AI107" s="355"/>
      <c r="AJ107" s="355"/>
      <c r="AK107" s="355"/>
      <c r="AL107" s="355"/>
      <c r="AM107" s="355"/>
      <c r="AN107" s="355"/>
      <c r="AO107" s="355"/>
      <c r="AP107" s="355"/>
      <c r="AQ107" s="355"/>
      <c r="AR107" s="355"/>
      <c r="AS107" s="355"/>
      <c r="AT107" s="355"/>
      <c r="AU107" s="354" t="s">
        <v>515</v>
      </c>
      <c r="AV107" s="355"/>
      <c r="AW107" s="355"/>
      <c r="AX107" s="355"/>
      <c r="AY107" s="355"/>
      <c r="AZ107" s="355"/>
      <c r="BA107" s="355"/>
      <c r="BB107" s="355"/>
      <c r="BC107" s="355"/>
      <c r="BD107" s="355"/>
      <c r="BE107" s="355"/>
      <c r="BF107" s="355"/>
      <c r="BG107" s="355"/>
      <c r="BH107" s="355"/>
      <c r="BI107" s="355"/>
      <c r="BJ107" s="355"/>
      <c r="BK107" s="355"/>
      <c r="BL107" s="355"/>
      <c r="BM107" s="355"/>
      <c r="BN107" s="355"/>
      <c r="BO107" s="355"/>
      <c r="BP107" s="355"/>
      <c r="BQ107" s="355"/>
      <c r="BR107" s="355"/>
      <c r="BS107" s="355"/>
      <c r="BT107" s="355"/>
      <c r="BU107" s="355"/>
      <c r="BV107" s="355"/>
      <c r="BW107" s="355"/>
      <c r="BX107" s="355"/>
      <c r="BY107" s="355"/>
      <c r="BZ107" s="355"/>
      <c r="CA107" s="355"/>
      <c r="CB107" s="355"/>
      <c r="CC107" s="355"/>
      <c r="CD107" s="355"/>
      <c r="CE107" s="355"/>
      <c r="CF107" s="355"/>
      <c r="CG107" s="355"/>
      <c r="CH107" s="355"/>
      <c r="CI107" s="355"/>
      <c r="CJ107" s="355"/>
      <c r="CK107" s="355"/>
      <c r="CL107" s="355"/>
      <c r="CM107" s="355"/>
      <c r="CN107" s="355"/>
      <c r="CO107" s="355"/>
      <c r="CP107" s="355"/>
      <c r="CQ107" s="355"/>
      <c r="CR107" s="355"/>
      <c r="CS107" s="355"/>
      <c r="CT107" s="355"/>
      <c r="CU107" s="355"/>
      <c r="CV107" s="355"/>
      <c r="CW107" s="355"/>
      <c r="CX107" s="355"/>
      <c r="CY107" s="355"/>
      <c r="CZ107" s="355"/>
      <c r="DA107" s="355"/>
      <c r="DB107" s="355"/>
      <c r="DC107" s="355"/>
      <c r="DD107" s="355"/>
      <c r="DE107" s="355"/>
      <c r="DF107" s="355"/>
      <c r="DG107" s="355"/>
      <c r="DH107" s="355"/>
      <c r="DI107" s="355"/>
      <c r="DJ107" s="355"/>
      <c r="DK107" s="355"/>
      <c r="DL107" s="355"/>
      <c r="DM107" s="355"/>
      <c r="DN107" s="355"/>
      <c r="DO107" s="355"/>
      <c r="DP107" s="355"/>
      <c r="DQ107" s="355"/>
      <c r="DR107" s="355"/>
      <c r="DS107" s="355"/>
      <c r="DT107" s="355"/>
      <c r="DU107" s="355"/>
      <c r="DV107" s="355"/>
      <c r="DW107" s="355"/>
      <c r="DX107" s="355"/>
      <c r="DY107" s="355"/>
      <c r="DZ107" s="355"/>
    </row>
    <row r="108" spans="1:131" s="335" customFormat="1" ht="26.25" customHeight="1" x14ac:dyDescent="0.15">
      <c r="A108" s="909" t="s">
        <v>332</v>
      </c>
      <c r="B108" s="910"/>
      <c r="C108" s="910"/>
      <c r="D108" s="910"/>
      <c r="E108" s="910"/>
      <c r="F108" s="910"/>
      <c r="G108" s="910"/>
      <c r="H108" s="910"/>
      <c r="I108" s="910"/>
      <c r="J108" s="910"/>
      <c r="K108" s="910"/>
      <c r="L108" s="910"/>
      <c r="M108" s="910"/>
      <c r="N108" s="910"/>
      <c r="O108" s="910"/>
      <c r="P108" s="910"/>
      <c r="Q108" s="910"/>
      <c r="R108" s="910"/>
      <c r="S108" s="910"/>
      <c r="T108" s="910"/>
      <c r="U108" s="910"/>
      <c r="V108" s="910"/>
      <c r="W108" s="910"/>
      <c r="X108" s="910"/>
      <c r="Y108" s="910"/>
      <c r="Z108" s="910"/>
      <c r="AA108" s="910"/>
      <c r="AB108" s="910"/>
      <c r="AC108" s="910"/>
      <c r="AD108" s="910"/>
      <c r="AE108" s="910"/>
      <c r="AF108" s="910"/>
      <c r="AG108" s="910"/>
      <c r="AH108" s="910"/>
      <c r="AI108" s="910"/>
      <c r="AJ108" s="910"/>
      <c r="AK108" s="910"/>
      <c r="AL108" s="910"/>
      <c r="AM108" s="910"/>
      <c r="AN108" s="910"/>
      <c r="AO108" s="910"/>
      <c r="AP108" s="910"/>
      <c r="AQ108" s="910"/>
      <c r="AR108" s="910"/>
      <c r="AS108" s="910"/>
      <c r="AT108" s="911"/>
      <c r="AU108" s="909" t="s">
        <v>333</v>
      </c>
      <c r="AV108" s="910"/>
      <c r="AW108" s="910"/>
      <c r="AX108" s="910"/>
      <c r="AY108" s="910"/>
      <c r="AZ108" s="910"/>
      <c r="BA108" s="910"/>
      <c r="BB108" s="910"/>
      <c r="BC108" s="910"/>
      <c r="BD108" s="910"/>
      <c r="BE108" s="910"/>
      <c r="BF108" s="910"/>
      <c r="BG108" s="910"/>
      <c r="BH108" s="910"/>
      <c r="BI108" s="910"/>
      <c r="BJ108" s="910"/>
      <c r="BK108" s="910"/>
      <c r="BL108" s="910"/>
      <c r="BM108" s="910"/>
      <c r="BN108" s="910"/>
      <c r="BO108" s="910"/>
      <c r="BP108" s="910"/>
      <c r="BQ108" s="910"/>
      <c r="BR108" s="910"/>
      <c r="BS108" s="910"/>
      <c r="BT108" s="910"/>
      <c r="BU108" s="910"/>
      <c r="BV108" s="910"/>
      <c r="BW108" s="910"/>
      <c r="BX108" s="910"/>
      <c r="BY108" s="910"/>
      <c r="BZ108" s="910"/>
      <c r="CA108" s="910"/>
      <c r="CB108" s="910"/>
      <c r="CC108" s="910"/>
      <c r="CD108" s="910"/>
      <c r="CE108" s="910"/>
      <c r="CF108" s="910"/>
      <c r="CG108" s="910"/>
      <c r="CH108" s="910"/>
      <c r="CI108" s="910"/>
      <c r="CJ108" s="910"/>
      <c r="CK108" s="910"/>
      <c r="CL108" s="910"/>
      <c r="CM108" s="910"/>
      <c r="CN108" s="910"/>
      <c r="CO108" s="910"/>
      <c r="CP108" s="910"/>
      <c r="CQ108" s="910"/>
      <c r="CR108" s="910"/>
      <c r="CS108" s="910"/>
      <c r="CT108" s="910"/>
      <c r="CU108" s="910"/>
      <c r="CV108" s="910"/>
      <c r="CW108" s="910"/>
      <c r="CX108" s="910"/>
      <c r="CY108" s="910"/>
      <c r="CZ108" s="910"/>
      <c r="DA108" s="910"/>
      <c r="DB108" s="910"/>
      <c r="DC108" s="910"/>
      <c r="DD108" s="910"/>
      <c r="DE108" s="910"/>
      <c r="DF108" s="910"/>
      <c r="DG108" s="910"/>
      <c r="DH108" s="910"/>
      <c r="DI108" s="910"/>
      <c r="DJ108" s="910"/>
      <c r="DK108" s="910"/>
      <c r="DL108" s="910"/>
      <c r="DM108" s="910"/>
      <c r="DN108" s="910"/>
      <c r="DO108" s="910"/>
      <c r="DP108" s="910"/>
      <c r="DQ108" s="910"/>
      <c r="DR108" s="910"/>
      <c r="DS108" s="910"/>
      <c r="DT108" s="910"/>
      <c r="DU108" s="910"/>
      <c r="DV108" s="910"/>
      <c r="DW108" s="910"/>
      <c r="DX108" s="910"/>
      <c r="DY108" s="910"/>
      <c r="DZ108" s="911"/>
    </row>
    <row r="109" spans="1:131" s="335" customFormat="1" ht="26.25" customHeight="1" x14ac:dyDescent="0.15">
      <c r="A109" s="904" t="s">
        <v>334</v>
      </c>
      <c r="B109" s="885"/>
      <c r="C109" s="885"/>
      <c r="D109" s="885"/>
      <c r="E109" s="885"/>
      <c r="F109" s="885"/>
      <c r="G109" s="885"/>
      <c r="H109" s="885"/>
      <c r="I109" s="885"/>
      <c r="J109" s="885"/>
      <c r="K109" s="885"/>
      <c r="L109" s="885"/>
      <c r="M109" s="885"/>
      <c r="N109" s="885"/>
      <c r="O109" s="885"/>
      <c r="P109" s="885"/>
      <c r="Q109" s="885"/>
      <c r="R109" s="885"/>
      <c r="S109" s="885"/>
      <c r="T109" s="885"/>
      <c r="U109" s="885"/>
      <c r="V109" s="885"/>
      <c r="W109" s="885"/>
      <c r="X109" s="885"/>
      <c r="Y109" s="885"/>
      <c r="Z109" s="886"/>
      <c r="AA109" s="884" t="s">
        <v>335</v>
      </c>
      <c r="AB109" s="885"/>
      <c r="AC109" s="885"/>
      <c r="AD109" s="885"/>
      <c r="AE109" s="886"/>
      <c r="AF109" s="884" t="s">
        <v>336</v>
      </c>
      <c r="AG109" s="885"/>
      <c r="AH109" s="885"/>
      <c r="AI109" s="885"/>
      <c r="AJ109" s="886"/>
      <c r="AK109" s="884" t="s">
        <v>251</v>
      </c>
      <c r="AL109" s="885"/>
      <c r="AM109" s="885"/>
      <c r="AN109" s="885"/>
      <c r="AO109" s="886"/>
      <c r="AP109" s="884" t="s">
        <v>337</v>
      </c>
      <c r="AQ109" s="885"/>
      <c r="AR109" s="885"/>
      <c r="AS109" s="885"/>
      <c r="AT109" s="887"/>
      <c r="AU109" s="904" t="s">
        <v>334</v>
      </c>
      <c r="AV109" s="885"/>
      <c r="AW109" s="885"/>
      <c r="AX109" s="885"/>
      <c r="AY109" s="885"/>
      <c r="AZ109" s="885"/>
      <c r="BA109" s="885"/>
      <c r="BB109" s="885"/>
      <c r="BC109" s="885"/>
      <c r="BD109" s="885"/>
      <c r="BE109" s="885"/>
      <c r="BF109" s="885"/>
      <c r="BG109" s="885"/>
      <c r="BH109" s="885"/>
      <c r="BI109" s="885"/>
      <c r="BJ109" s="885"/>
      <c r="BK109" s="885"/>
      <c r="BL109" s="885"/>
      <c r="BM109" s="885"/>
      <c r="BN109" s="885"/>
      <c r="BO109" s="885"/>
      <c r="BP109" s="886"/>
      <c r="BQ109" s="884" t="s">
        <v>335</v>
      </c>
      <c r="BR109" s="885"/>
      <c r="BS109" s="885"/>
      <c r="BT109" s="885"/>
      <c r="BU109" s="886"/>
      <c r="BV109" s="884" t="s">
        <v>336</v>
      </c>
      <c r="BW109" s="885"/>
      <c r="BX109" s="885"/>
      <c r="BY109" s="885"/>
      <c r="BZ109" s="886"/>
      <c r="CA109" s="884" t="s">
        <v>251</v>
      </c>
      <c r="CB109" s="885"/>
      <c r="CC109" s="885"/>
      <c r="CD109" s="885"/>
      <c r="CE109" s="886"/>
      <c r="CF109" s="905" t="s">
        <v>337</v>
      </c>
      <c r="CG109" s="905"/>
      <c r="CH109" s="905"/>
      <c r="CI109" s="905"/>
      <c r="CJ109" s="905"/>
      <c r="CK109" s="884" t="s">
        <v>338</v>
      </c>
      <c r="CL109" s="885"/>
      <c r="CM109" s="885"/>
      <c r="CN109" s="885"/>
      <c r="CO109" s="885"/>
      <c r="CP109" s="885"/>
      <c r="CQ109" s="885"/>
      <c r="CR109" s="885"/>
      <c r="CS109" s="885"/>
      <c r="CT109" s="885"/>
      <c r="CU109" s="885"/>
      <c r="CV109" s="885"/>
      <c r="CW109" s="885"/>
      <c r="CX109" s="885"/>
      <c r="CY109" s="885"/>
      <c r="CZ109" s="885"/>
      <c r="DA109" s="885"/>
      <c r="DB109" s="885"/>
      <c r="DC109" s="885"/>
      <c r="DD109" s="885"/>
      <c r="DE109" s="885"/>
      <c r="DF109" s="886"/>
      <c r="DG109" s="884" t="s">
        <v>335</v>
      </c>
      <c r="DH109" s="885"/>
      <c r="DI109" s="885"/>
      <c r="DJ109" s="885"/>
      <c r="DK109" s="886"/>
      <c r="DL109" s="884" t="s">
        <v>336</v>
      </c>
      <c r="DM109" s="885"/>
      <c r="DN109" s="885"/>
      <c r="DO109" s="885"/>
      <c r="DP109" s="886"/>
      <c r="DQ109" s="884" t="s">
        <v>251</v>
      </c>
      <c r="DR109" s="885"/>
      <c r="DS109" s="885"/>
      <c r="DT109" s="885"/>
      <c r="DU109" s="886"/>
      <c r="DV109" s="884" t="s">
        <v>337</v>
      </c>
      <c r="DW109" s="885"/>
      <c r="DX109" s="885"/>
      <c r="DY109" s="885"/>
      <c r="DZ109" s="887"/>
    </row>
    <row r="110" spans="1:131" s="335" customFormat="1" ht="26.25" customHeight="1" x14ac:dyDescent="0.15">
      <c r="A110" s="888" t="s">
        <v>339</v>
      </c>
      <c r="B110" s="889"/>
      <c r="C110" s="889"/>
      <c r="D110" s="889"/>
      <c r="E110" s="889"/>
      <c r="F110" s="889"/>
      <c r="G110" s="889"/>
      <c r="H110" s="889"/>
      <c r="I110" s="889"/>
      <c r="J110" s="889"/>
      <c r="K110" s="889"/>
      <c r="L110" s="889"/>
      <c r="M110" s="889"/>
      <c r="N110" s="889"/>
      <c r="O110" s="889"/>
      <c r="P110" s="889"/>
      <c r="Q110" s="889"/>
      <c r="R110" s="889"/>
      <c r="S110" s="889"/>
      <c r="T110" s="889"/>
      <c r="U110" s="889"/>
      <c r="V110" s="889"/>
      <c r="W110" s="889"/>
      <c r="X110" s="889"/>
      <c r="Y110" s="889"/>
      <c r="Z110" s="890"/>
      <c r="AA110" s="891">
        <v>690427</v>
      </c>
      <c r="AB110" s="892"/>
      <c r="AC110" s="892"/>
      <c r="AD110" s="892"/>
      <c r="AE110" s="893"/>
      <c r="AF110" s="894">
        <v>767713</v>
      </c>
      <c r="AG110" s="892"/>
      <c r="AH110" s="892"/>
      <c r="AI110" s="892"/>
      <c r="AJ110" s="893"/>
      <c r="AK110" s="894">
        <v>726546</v>
      </c>
      <c r="AL110" s="892"/>
      <c r="AM110" s="892"/>
      <c r="AN110" s="892"/>
      <c r="AO110" s="893"/>
      <c r="AP110" s="895">
        <v>30.4</v>
      </c>
      <c r="AQ110" s="896"/>
      <c r="AR110" s="896"/>
      <c r="AS110" s="896"/>
      <c r="AT110" s="897"/>
      <c r="AU110" s="898" t="s">
        <v>69</v>
      </c>
      <c r="AV110" s="899"/>
      <c r="AW110" s="899"/>
      <c r="AX110" s="899"/>
      <c r="AY110" s="899"/>
      <c r="AZ110" s="921" t="s">
        <v>340</v>
      </c>
      <c r="BA110" s="889"/>
      <c r="BB110" s="889"/>
      <c r="BC110" s="889"/>
      <c r="BD110" s="889"/>
      <c r="BE110" s="889"/>
      <c r="BF110" s="889"/>
      <c r="BG110" s="889"/>
      <c r="BH110" s="889"/>
      <c r="BI110" s="889"/>
      <c r="BJ110" s="889"/>
      <c r="BK110" s="889"/>
      <c r="BL110" s="889"/>
      <c r="BM110" s="889"/>
      <c r="BN110" s="889"/>
      <c r="BO110" s="889"/>
      <c r="BP110" s="890"/>
      <c r="BQ110" s="922">
        <v>6176214</v>
      </c>
      <c r="BR110" s="923"/>
      <c r="BS110" s="923"/>
      <c r="BT110" s="923"/>
      <c r="BU110" s="923"/>
      <c r="BV110" s="923">
        <v>5819042</v>
      </c>
      <c r="BW110" s="923"/>
      <c r="BX110" s="923"/>
      <c r="BY110" s="923"/>
      <c r="BZ110" s="923"/>
      <c r="CA110" s="923">
        <v>5539144</v>
      </c>
      <c r="CB110" s="923"/>
      <c r="CC110" s="923"/>
      <c r="CD110" s="923"/>
      <c r="CE110" s="923"/>
      <c r="CF110" s="936">
        <v>231.7</v>
      </c>
      <c r="CG110" s="937"/>
      <c r="CH110" s="937"/>
      <c r="CI110" s="937"/>
      <c r="CJ110" s="937"/>
      <c r="CK110" s="938" t="s">
        <v>341</v>
      </c>
      <c r="CL110" s="939"/>
      <c r="CM110" s="921" t="s">
        <v>342</v>
      </c>
      <c r="CN110" s="889"/>
      <c r="CO110" s="889"/>
      <c r="CP110" s="889"/>
      <c r="CQ110" s="889"/>
      <c r="CR110" s="889"/>
      <c r="CS110" s="889"/>
      <c r="CT110" s="889"/>
      <c r="CU110" s="889"/>
      <c r="CV110" s="889"/>
      <c r="CW110" s="889"/>
      <c r="CX110" s="889"/>
      <c r="CY110" s="889"/>
      <c r="CZ110" s="889"/>
      <c r="DA110" s="889"/>
      <c r="DB110" s="889"/>
      <c r="DC110" s="889"/>
      <c r="DD110" s="889"/>
      <c r="DE110" s="889"/>
      <c r="DF110" s="890"/>
      <c r="DG110" s="922" t="s">
        <v>516</v>
      </c>
      <c r="DH110" s="923"/>
      <c r="DI110" s="923"/>
      <c r="DJ110" s="923"/>
      <c r="DK110" s="923"/>
      <c r="DL110" s="923" t="s">
        <v>516</v>
      </c>
      <c r="DM110" s="923"/>
      <c r="DN110" s="923"/>
      <c r="DO110" s="923"/>
      <c r="DP110" s="923"/>
      <c r="DQ110" s="923" t="s">
        <v>490</v>
      </c>
      <c r="DR110" s="923"/>
      <c r="DS110" s="923"/>
      <c r="DT110" s="923"/>
      <c r="DU110" s="923"/>
      <c r="DV110" s="924" t="s">
        <v>517</v>
      </c>
      <c r="DW110" s="924"/>
      <c r="DX110" s="924"/>
      <c r="DY110" s="924"/>
      <c r="DZ110" s="925"/>
    </row>
    <row r="111" spans="1:131" s="335" customFormat="1" ht="26.25" customHeight="1" x14ac:dyDescent="0.15">
      <c r="A111" s="926" t="s">
        <v>343</v>
      </c>
      <c r="B111" s="927"/>
      <c r="C111" s="927"/>
      <c r="D111" s="927"/>
      <c r="E111" s="927"/>
      <c r="F111" s="927"/>
      <c r="G111" s="927"/>
      <c r="H111" s="927"/>
      <c r="I111" s="927"/>
      <c r="J111" s="927"/>
      <c r="K111" s="927"/>
      <c r="L111" s="927"/>
      <c r="M111" s="927"/>
      <c r="N111" s="927"/>
      <c r="O111" s="927"/>
      <c r="P111" s="927"/>
      <c r="Q111" s="927"/>
      <c r="R111" s="927"/>
      <c r="S111" s="927"/>
      <c r="T111" s="927"/>
      <c r="U111" s="927"/>
      <c r="V111" s="927"/>
      <c r="W111" s="927"/>
      <c r="X111" s="927"/>
      <c r="Y111" s="927"/>
      <c r="Z111" s="928"/>
      <c r="AA111" s="929" t="s">
        <v>490</v>
      </c>
      <c r="AB111" s="930"/>
      <c r="AC111" s="930"/>
      <c r="AD111" s="930"/>
      <c r="AE111" s="931"/>
      <c r="AF111" s="932" t="s">
        <v>490</v>
      </c>
      <c r="AG111" s="930"/>
      <c r="AH111" s="930"/>
      <c r="AI111" s="930"/>
      <c r="AJ111" s="931"/>
      <c r="AK111" s="932" t="s">
        <v>490</v>
      </c>
      <c r="AL111" s="930"/>
      <c r="AM111" s="930"/>
      <c r="AN111" s="930"/>
      <c r="AO111" s="931"/>
      <c r="AP111" s="933" t="s">
        <v>516</v>
      </c>
      <c r="AQ111" s="934"/>
      <c r="AR111" s="934"/>
      <c r="AS111" s="934"/>
      <c r="AT111" s="935"/>
      <c r="AU111" s="900"/>
      <c r="AV111" s="901"/>
      <c r="AW111" s="901"/>
      <c r="AX111" s="901"/>
      <c r="AY111" s="901"/>
      <c r="AZ111" s="914" t="s">
        <v>344</v>
      </c>
      <c r="BA111" s="915"/>
      <c r="BB111" s="915"/>
      <c r="BC111" s="915"/>
      <c r="BD111" s="915"/>
      <c r="BE111" s="915"/>
      <c r="BF111" s="915"/>
      <c r="BG111" s="915"/>
      <c r="BH111" s="915"/>
      <c r="BI111" s="915"/>
      <c r="BJ111" s="915"/>
      <c r="BK111" s="915"/>
      <c r="BL111" s="915"/>
      <c r="BM111" s="915"/>
      <c r="BN111" s="915"/>
      <c r="BO111" s="915"/>
      <c r="BP111" s="916"/>
      <c r="BQ111" s="917" t="s">
        <v>516</v>
      </c>
      <c r="BR111" s="918"/>
      <c r="BS111" s="918"/>
      <c r="BT111" s="918"/>
      <c r="BU111" s="918"/>
      <c r="BV111" s="918" t="s">
        <v>490</v>
      </c>
      <c r="BW111" s="918"/>
      <c r="BX111" s="918"/>
      <c r="BY111" s="918"/>
      <c r="BZ111" s="918"/>
      <c r="CA111" s="918" t="s">
        <v>490</v>
      </c>
      <c r="CB111" s="918"/>
      <c r="CC111" s="918"/>
      <c r="CD111" s="918"/>
      <c r="CE111" s="918"/>
      <c r="CF111" s="912" t="s">
        <v>490</v>
      </c>
      <c r="CG111" s="913"/>
      <c r="CH111" s="913"/>
      <c r="CI111" s="913"/>
      <c r="CJ111" s="913"/>
      <c r="CK111" s="940"/>
      <c r="CL111" s="941"/>
      <c r="CM111" s="914" t="s">
        <v>345</v>
      </c>
      <c r="CN111" s="915"/>
      <c r="CO111" s="915"/>
      <c r="CP111" s="915"/>
      <c r="CQ111" s="915"/>
      <c r="CR111" s="915"/>
      <c r="CS111" s="915"/>
      <c r="CT111" s="915"/>
      <c r="CU111" s="915"/>
      <c r="CV111" s="915"/>
      <c r="CW111" s="915"/>
      <c r="CX111" s="915"/>
      <c r="CY111" s="915"/>
      <c r="CZ111" s="915"/>
      <c r="DA111" s="915"/>
      <c r="DB111" s="915"/>
      <c r="DC111" s="915"/>
      <c r="DD111" s="915"/>
      <c r="DE111" s="915"/>
      <c r="DF111" s="916"/>
      <c r="DG111" s="917" t="s">
        <v>490</v>
      </c>
      <c r="DH111" s="918"/>
      <c r="DI111" s="918"/>
      <c r="DJ111" s="918"/>
      <c r="DK111" s="918"/>
      <c r="DL111" s="918" t="s">
        <v>516</v>
      </c>
      <c r="DM111" s="918"/>
      <c r="DN111" s="918"/>
      <c r="DO111" s="918"/>
      <c r="DP111" s="918"/>
      <c r="DQ111" s="918" t="s">
        <v>490</v>
      </c>
      <c r="DR111" s="918"/>
      <c r="DS111" s="918"/>
      <c r="DT111" s="918"/>
      <c r="DU111" s="918"/>
      <c r="DV111" s="919" t="s">
        <v>490</v>
      </c>
      <c r="DW111" s="919"/>
      <c r="DX111" s="919"/>
      <c r="DY111" s="919"/>
      <c r="DZ111" s="920"/>
    </row>
    <row r="112" spans="1:131" s="335" customFormat="1" ht="26.25" customHeight="1" x14ac:dyDescent="0.15">
      <c r="A112" s="944" t="s">
        <v>346</v>
      </c>
      <c r="B112" s="945"/>
      <c r="C112" s="915" t="s">
        <v>347</v>
      </c>
      <c r="D112" s="915"/>
      <c r="E112" s="915"/>
      <c r="F112" s="915"/>
      <c r="G112" s="915"/>
      <c r="H112" s="915"/>
      <c r="I112" s="915"/>
      <c r="J112" s="915"/>
      <c r="K112" s="915"/>
      <c r="L112" s="915"/>
      <c r="M112" s="915"/>
      <c r="N112" s="915"/>
      <c r="O112" s="915"/>
      <c r="P112" s="915"/>
      <c r="Q112" s="915"/>
      <c r="R112" s="915"/>
      <c r="S112" s="915"/>
      <c r="T112" s="915"/>
      <c r="U112" s="915"/>
      <c r="V112" s="915"/>
      <c r="W112" s="915"/>
      <c r="X112" s="915"/>
      <c r="Y112" s="915"/>
      <c r="Z112" s="916"/>
      <c r="AA112" s="950" t="s">
        <v>490</v>
      </c>
      <c r="AB112" s="951"/>
      <c r="AC112" s="951"/>
      <c r="AD112" s="951"/>
      <c r="AE112" s="952"/>
      <c r="AF112" s="953" t="s">
        <v>516</v>
      </c>
      <c r="AG112" s="951"/>
      <c r="AH112" s="951"/>
      <c r="AI112" s="951"/>
      <c r="AJ112" s="952"/>
      <c r="AK112" s="953" t="s">
        <v>490</v>
      </c>
      <c r="AL112" s="951"/>
      <c r="AM112" s="951"/>
      <c r="AN112" s="951"/>
      <c r="AO112" s="952"/>
      <c r="AP112" s="954" t="s">
        <v>516</v>
      </c>
      <c r="AQ112" s="955"/>
      <c r="AR112" s="955"/>
      <c r="AS112" s="955"/>
      <c r="AT112" s="956"/>
      <c r="AU112" s="900"/>
      <c r="AV112" s="901"/>
      <c r="AW112" s="901"/>
      <c r="AX112" s="901"/>
      <c r="AY112" s="901"/>
      <c r="AZ112" s="914" t="s">
        <v>348</v>
      </c>
      <c r="BA112" s="915"/>
      <c r="BB112" s="915"/>
      <c r="BC112" s="915"/>
      <c r="BD112" s="915"/>
      <c r="BE112" s="915"/>
      <c r="BF112" s="915"/>
      <c r="BG112" s="915"/>
      <c r="BH112" s="915"/>
      <c r="BI112" s="915"/>
      <c r="BJ112" s="915"/>
      <c r="BK112" s="915"/>
      <c r="BL112" s="915"/>
      <c r="BM112" s="915"/>
      <c r="BN112" s="915"/>
      <c r="BO112" s="915"/>
      <c r="BP112" s="916"/>
      <c r="BQ112" s="917">
        <v>714251</v>
      </c>
      <c r="BR112" s="918"/>
      <c r="BS112" s="918"/>
      <c r="BT112" s="918"/>
      <c r="BU112" s="918"/>
      <c r="BV112" s="918">
        <v>620682</v>
      </c>
      <c r="BW112" s="918"/>
      <c r="BX112" s="918"/>
      <c r="BY112" s="918"/>
      <c r="BZ112" s="918"/>
      <c r="CA112" s="918">
        <v>546069</v>
      </c>
      <c r="CB112" s="918"/>
      <c r="CC112" s="918"/>
      <c r="CD112" s="918"/>
      <c r="CE112" s="918"/>
      <c r="CF112" s="912">
        <v>22.8</v>
      </c>
      <c r="CG112" s="913"/>
      <c r="CH112" s="913"/>
      <c r="CI112" s="913"/>
      <c r="CJ112" s="913"/>
      <c r="CK112" s="940"/>
      <c r="CL112" s="941"/>
      <c r="CM112" s="914" t="s">
        <v>349</v>
      </c>
      <c r="CN112" s="915"/>
      <c r="CO112" s="915"/>
      <c r="CP112" s="915"/>
      <c r="CQ112" s="915"/>
      <c r="CR112" s="915"/>
      <c r="CS112" s="915"/>
      <c r="CT112" s="915"/>
      <c r="CU112" s="915"/>
      <c r="CV112" s="915"/>
      <c r="CW112" s="915"/>
      <c r="CX112" s="915"/>
      <c r="CY112" s="915"/>
      <c r="CZ112" s="915"/>
      <c r="DA112" s="915"/>
      <c r="DB112" s="915"/>
      <c r="DC112" s="915"/>
      <c r="DD112" s="915"/>
      <c r="DE112" s="915"/>
      <c r="DF112" s="916"/>
      <c r="DG112" s="917" t="s">
        <v>516</v>
      </c>
      <c r="DH112" s="918"/>
      <c r="DI112" s="918"/>
      <c r="DJ112" s="918"/>
      <c r="DK112" s="918"/>
      <c r="DL112" s="918" t="s">
        <v>490</v>
      </c>
      <c r="DM112" s="918"/>
      <c r="DN112" s="918"/>
      <c r="DO112" s="918"/>
      <c r="DP112" s="918"/>
      <c r="DQ112" s="918" t="s">
        <v>490</v>
      </c>
      <c r="DR112" s="918"/>
      <c r="DS112" s="918"/>
      <c r="DT112" s="918"/>
      <c r="DU112" s="918"/>
      <c r="DV112" s="919" t="s">
        <v>490</v>
      </c>
      <c r="DW112" s="919"/>
      <c r="DX112" s="919"/>
      <c r="DY112" s="919"/>
      <c r="DZ112" s="920"/>
    </row>
    <row r="113" spans="1:130" s="335" customFormat="1" ht="26.25" customHeight="1" x14ac:dyDescent="0.15">
      <c r="A113" s="946"/>
      <c r="B113" s="947"/>
      <c r="C113" s="915" t="s">
        <v>350</v>
      </c>
      <c r="D113" s="915"/>
      <c r="E113" s="915"/>
      <c r="F113" s="915"/>
      <c r="G113" s="915"/>
      <c r="H113" s="915"/>
      <c r="I113" s="915"/>
      <c r="J113" s="915"/>
      <c r="K113" s="915"/>
      <c r="L113" s="915"/>
      <c r="M113" s="915"/>
      <c r="N113" s="915"/>
      <c r="O113" s="915"/>
      <c r="P113" s="915"/>
      <c r="Q113" s="915"/>
      <c r="R113" s="915"/>
      <c r="S113" s="915"/>
      <c r="T113" s="915"/>
      <c r="U113" s="915"/>
      <c r="V113" s="915"/>
      <c r="W113" s="915"/>
      <c r="X113" s="915"/>
      <c r="Y113" s="915"/>
      <c r="Z113" s="916"/>
      <c r="AA113" s="929">
        <v>110622</v>
      </c>
      <c r="AB113" s="930"/>
      <c r="AC113" s="930"/>
      <c r="AD113" s="930"/>
      <c r="AE113" s="931"/>
      <c r="AF113" s="932">
        <v>108326</v>
      </c>
      <c r="AG113" s="930"/>
      <c r="AH113" s="930"/>
      <c r="AI113" s="930"/>
      <c r="AJ113" s="931"/>
      <c r="AK113" s="932">
        <v>70974</v>
      </c>
      <c r="AL113" s="930"/>
      <c r="AM113" s="930"/>
      <c r="AN113" s="930"/>
      <c r="AO113" s="931"/>
      <c r="AP113" s="933">
        <v>3</v>
      </c>
      <c r="AQ113" s="934"/>
      <c r="AR113" s="934"/>
      <c r="AS113" s="934"/>
      <c r="AT113" s="935"/>
      <c r="AU113" s="900"/>
      <c r="AV113" s="901"/>
      <c r="AW113" s="901"/>
      <c r="AX113" s="901"/>
      <c r="AY113" s="901"/>
      <c r="AZ113" s="914" t="s">
        <v>351</v>
      </c>
      <c r="BA113" s="915"/>
      <c r="BB113" s="915"/>
      <c r="BC113" s="915"/>
      <c r="BD113" s="915"/>
      <c r="BE113" s="915"/>
      <c r="BF113" s="915"/>
      <c r="BG113" s="915"/>
      <c r="BH113" s="915"/>
      <c r="BI113" s="915"/>
      <c r="BJ113" s="915"/>
      <c r="BK113" s="915"/>
      <c r="BL113" s="915"/>
      <c r="BM113" s="915"/>
      <c r="BN113" s="915"/>
      <c r="BO113" s="915"/>
      <c r="BP113" s="916"/>
      <c r="BQ113" s="917">
        <v>1061140</v>
      </c>
      <c r="BR113" s="918"/>
      <c r="BS113" s="918"/>
      <c r="BT113" s="918"/>
      <c r="BU113" s="918"/>
      <c r="BV113" s="918">
        <v>1006946</v>
      </c>
      <c r="BW113" s="918"/>
      <c r="BX113" s="918"/>
      <c r="BY113" s="918"/>
      <c r="BZ113" s="918"/>
      <c r="CA113" s="918">
        <v>964603</v>
      </c>
      <c r="CB113" s="918"/>
      <c r="CC113" s="918"/>
      <c r="CD113" s="918"/>
      <c r="CE113" s="918"/>
      <c r="CF113" s="912">
        <v>40.299999999999997</v>
      </c>
      <c r="CG113" s="913"/>
      <c r="CH113" s="913"/>
      <c r="CI113" s="913"/>
      <c r="CJ113" s="913"/>
      <c r="CK113" s="940"/>
      <c r="CL113" s="941"/>
      <c r="CM113" s="914" t="s">
        <v>518</v>
      </c>
      <c r="CN113" s="915"/>
      <c r="CO113" s="915"/>
      <c r="CP113" s="915"/>
      <c r="CQ113" s="915"/>
      <c r="CR113" s="915"/>
      <c r="CS113" s="915"/>
      <c r="CT113" s="915"/>
      <c r="CU113" s="915"/>
      <c r="CV113" s="915"/>
      <c r="CW113" s="915"/>
      <c r="CX113" s="915"/>
      <c r="CY113" s="915"/>
      <c r="CZ113" s="915"/>
      <c r="DA113" s="915"/>
      <c r="DB113" s="915"/>
      <c r="DC113" s="915"/>
      <c r="DD113" s="915"/>
      <c r="DE113" s="915"/>
      <c r="DF113" s="916"/>
      <c r="DG113" s="950" t="s">
        <v>516</v>
      </c>
      <c r="DH113" s="951"/>
      <c r="DI113" s="951"/>
      <c r="DJ113" s="951"/>
      <c r="DK113" s="952"/>
      <c r="DL113" s="953" t="s">
        <v>517</v>
      </c>
      <c r="DM113" s="951"/>
      <c r="DN113" s="951"/>
      <c r="DO113" s="951"/>
      <c r="DP113" s="952"/>
      <c r="DQ113" s="953" t="s">
        <v>517</v>
      </c>
      <c r="DR113" s="951"/>
      <c r="DS113" s="951"/>
      <c r="DT113" s="951"/>
      <c r="DU113" s="952"/>
      <c r="DV113" s="954" t="s">
        <v>490</v>
      </c>
      <c r="DW113" s="955"/>
      <c r="DX113" s="955"/>
      <c r="DY113" s="955"/>
      <c r="DZ113" s="956"/>
    </row>
    <row r="114" spans="1:130" s="335" customFormat="1" ht="26.25" customHeight="1" x14ac:dyDescent="0.15">
      <c r="A114" s="946"/>
      <c r="B114" s="947"/>
      <c r="C114" s="915" t="s">
        <v>352</v>
      </c>
      <c r="D114" s="915"/>
      <c r="E114" s="915"/>
      <c r="F114" s="915"/>
      <c r="G114" s="915"/>
      <c r="H114" s="915"/>
      <c r="I114" s="915"/>
      <c r="J114" s="915"/>
      <c r="K114" s="915"/>
      <c r="L114" s="915"/>
      <c r="M114" s="915"/>
      <c r="N114" s="915"/>
      <c r="O114" s="915"/>
      <c r="P114" s="915"/>
      <c r="Q114" s="915"/>
      <c r="R114" s="915"/>
      <c r="S114" s="915"/>
      <c r="T114" s="915"/>
      <c r="U114" s="915"/>
      <c r="V114" s="915"/>
      <c r="W114" s="915"/>
      <c r="X114" s="915"/>
      <c r="Y114" s="915"/>
      <c r="Z114" s="916"/>
      <c r="AA114" s="950">
        <v>35490</v>
      </c>
      <c r="AB114" s="951"/>
      <c r="AC114" s="951"/>
      <c r="AD114" s="951"/>
      <c r="AE114" s="952"/>
      <c r="AF114" s="953">
        <v>71767</v>
      </c>
      <c r="AG114" s="951"/>
      <c r="AH114" s="951"/>
      <c r="AI114" s="951"/>
      <c r="AJ114" s="952"/>
      <c r="AK114" s="953">
        <v>95745</v>
      </c>
      <c r="AL114" s="951"/>
      <c r="AM114" s="951"/>
      <c r="AN114" s="951"/>
      <c r="AO114" s="952"/>
      <c r="AP114" s="954">
        <v>4</v>
      </c>
      <c r="AQ114" s="955"/>
      <c r="AR114" s="955"/>
      <c r="AS114" s="955"/>
      <c r="AT114" s="956"/>
      <c r="AU114" s="900"/>
      <c r="AV114" s="901"/>
      <c r="AW114" s="901"/>
      <c r="AX114" s="901"/>
      <c r="AY114" s="901"/>
      <c r="AZ114" s="914" t="s">
        <v>353</v>
      </c>
      <c r="BA114" s="915"/>
      <c r="BB114" s="915"/>
      <c r="BC114" s="915"/>
      <c r="BD114" s="915"/>
      <c r="BE114" s="915"/>
      <c r="BF114" s="915"/>
      <c r="BG114" s="915"/>
      <c r="BH114" s="915"/>
      <c r="BI114" s="915"/>
      <c r="BJ114" s="915"/>
      <c r="BK114" s="915"/>
      <c r="BL114" s="915"/>
      <c r="BM114" s="915"/>
      <c r="BN114" s="915"/>
      <c r="BO114" s="915"/>
      <c r="BP114" s="916"/>
      <c r="BQ114" s="917">
        <v>729450</v>
      </c>
      <c r="BR114" s="918"/>
      <c r="BS114" s="918"/>
      <c r="BT114" s="918"/>
      <c r="BU114" s="918"/>
      <c r="BV114" s="918">
        <v>709106</v>
      </c>
      <c r="BW114" s="918"/>
      <c r="BX114" s="918"/>
      <c r="BY114" s="918"/>
      <c r="BZ114" s="918"/>
      <c r="CA114" s="918">
        <v>723994</v>
      </c>
      <c r="CB114" s="918"/>
      <c r="CC114" s="918"/>
      <c r="CD114" s="918"/>
      <c r="CE114" s="918"/>
      <c r="CF114" s="912">
        <v>30.3</v>
      </c>
      <c r="CG114" s="913"/>
      <c r="CH114" s="913"/>
      <c r="CI114" s="913"/>
      <c r="CJ114" s="913"/>
      <c r="CK114" s="940"/>
      <c r="CL114" s="941"/>
      <c r="CM114" s="914" t="s">
        <v>354</v>
      </c>
      <c r="CN114" s="915"/>
      <c r="CO114" s="915"/>
      <c r="CP114" s="915"/>
      <c r="CQ114" s="915"/>
      <c r="CR114" s="915"/>
      <c r="CS114" s="915"/>
      <c r="CT114" s="915"/>
      <c r="CU114" s="915"/>
      <c r="CV114" s="915"/>
      <c r="CW114" s="915"/>
      <c r="CX114" s="915"/>
      <c r="CY114" s="915"/>
      <c r="CZ114" s="915"/>
      <c r="DA114" s="915"/>
      <c r="DB114" s="915"/>
      <c r="DC114" s="915"/>
      <c r="DD114" s="915"/>
      <c r="DE114" s="915"/>
      <c r="DF114" s="916"/>
      <c r="DG114" s="950" t="s">
        <v>490</v>
      </c>
      <c r="DH114" s="951"/>
      <c r="DI114" s="951"/>
      <c r="DJ114" s="951"/>
      <c r="DK114" s="952"/>
      <c r="DL114" s="953" t="s">
        <v>490</v>
      </c>
      <c r="DM114" s="951"/>
      <c r="DN114" s="951"/>
      <c r="DO114" s="951"/>
      <c r="DP114" s="952"/>
      <c r="DQ114" s="953" t="s">
        <v>516</v>
      </c>
      <c r="DR114" s="951"/>
      <c r="DS114" s="951"/>
      <c r="DT114" s="951"/>
      <c r="DU114" s="952"/>
      <c r="DV114" s="954" t="s">
        <v>490</v>
      </c>
      <c r="DW114" s="955"/>
      <c r="DX114" s="955"/>
      <c r="DY114" s="955"/>
      <c r="DZ114" s="956"/>
    </row>
    <row r="115" spans="1:130" s="335" customFormat="1" ht="26.25" customHeight="1" x14ac:dyDescent="0.15">
      <c r="A115" s="946"/>
      <c r="B115" s="947"/>
      <c r="C115" s="915" t="s">
        <v>355</v>
      </c>
      <c r="D115" s="915"/>
      <c r="E115" s="915"/>
      <c r="F115" s="915"/>
      <c r="G115" s="915"/>
      <c r="H115" s="915"/>
      <c r="I115" s="915"/>
      <c r="J115" s="915"/>
      <c r="K115" s="915"/>
      <c r="L115" s="915"/>
      <c r="M115" s="915"/>
      <c r="N115" s="915"/>
      <c r="O115" s="915"/>
      <c r="P115" s="915"/>
      <c r="Q115" s="915"/>
      <c r="R115" s="915"/>
      <c r="S115" s="915"/>
      <c r="T115" s="915"/>
      <c r="U115" s="915"/>
      <c r="V115" s="915"/>
      <c r="W115" s="915"/>
      <c r="X115" s="915"/>
      <c r="Y115" s="915"/>
      <c r="Z115" s="916"/>
      <c r="AA115" s="929" t="s">
        <v>490</v>
      </c>
      <c r="AB115" s="930"/>
      <c r="AC115" s="930"/>
      <c r="AD115" s="930"/>
      <c r="AE115" s="931"/>
      <c r="AF115" s="932" t="s">
        <v>517</v>
      </c>
      <c r="AG115" s="930"/>
      <c r="AH115" s="930"/>
      <c r="AI115" s="930"/>
      <c r="AJ115" s="931"/>
      <c r="AK115" s="932" t="s">
        <v>490</v>
      </c>
      <c r="AL115" s="930"/>
      <c r="AM115" s="930"/>
      <c r="AN115" s="930"/>
      <c r="AO115" s="931"/>
      <c r="AP115" s="933" t="s">
        <v>490</v>
      </c>
      <c r="AQ115" s="934"/>
      <c r="AR115" s="934"/>
      <c r="AS115" s="934"/>
      <c r="AT115" s="935"/>
      <c r="AU115" s="900"/>
      <c r="AV115" s="901"/>
      <c r="AW115" s="901"/>
      <c r="AX115" s="901"/>
      <c r="AY115" s="901"/>
      <c r="AZ115" s="914" t="s">
        <v>356</v>
      </c>
      <c r="BA115" s="915"/>
      <c r="BB115" s="915"/>
      <c r="BC115" s="915"/>
      <c r="BD115" s="915"/>
      <c r="BE115" s="915"/>
      <c r="BF115" s="915"/>
      <c r="BG115" s="915"/>
      <c r="BH115" s="915"/>
      <c r="BI115" s="915"/>
      <c r="BJ115" s="915"/>
      <c r="BK115" s="915"/>
      <c r="BL115" s="915"/>
      <c r="BM115" s="915"/>
      <c r="BN115" s="915"/>
      <c r="BO115" s="915"/>
      <c r="BP115" s="916"/>
      <c r="BQ115" s="917" t="s">
        <v>490</v>
      </c>
      <c r="BR115" s="918"/>
      <c r="BS115" s="918"/>
      <c r="BT115" s="918"/>
      <c r="BU115" s="918"/>
      <c r="BV115" s="918" t="s">
        <v>516</v>
      </c>
      <c r="BW115" s="918"/>
      <c r="BX115" s="918"/>
      <c r="BY115" s="918"/>
      <c r="BZ115" s="918"/>
      <c r="CA115" s="918" t="s">
        <v>490</v>
      </c>
      <c r="CB115" s="918"/>
      <c r="CC115" s="918"/>
      <c r="CD115" s="918"/>
      <c r="CE115" s="918"/>
      <c r="CF115" s="912" t="s">
        <v>516</v>
      </c>
      <c r="CG115" s="913"/>
      <c r="CH115" s="913"/>
      <c r="CI115" s="913"/>
      <c r="CJ115" s="913"/>
      <c r="CK115" s="940"/>
      <c r="CL115" s="941"/>
      <c r="CM115" s="914" t="s">
        <v>357</v>
      </c>
      <c r="CN115" s="915"/>
      <c r="CO115" s="915"/>
      <c r="CP115" s="915"/>
      <c r="CQ115" s="915"/>
      <c r="CR115" s="915"/>
      <c r="CS115" s="915"/>
      <c r="CT115" s="915"/>
      <c r="CU115" s="915"/>
      <c r="CV115" s="915"/>
      <c r="CW115" s="915"/>
      <c r="CX115" s="915"/>
      <c r="CY115" s="915"/>
      <c r="CZ115" s="915"/>
      <c r="DA115" s="915"/>
      <c r="DB115" s="915"/>
      <c r="DC115" s="915"/>
      <c r="DD115" s="915"/>
      <c r="DE115" s="915"/>
      <c r="DF115" s="916"/>
      <c r="DG115" s="950" t="s">
        <v>516</v>
      </c>
      <c r="DH115" s="951"/>
      <c r="DI115" s="951"/>
      <c r="DJ115" s="951"/>
      <c r="DK115" s="952"/>
      <c r="DL115" s="953" t="s">
        <v>490</v>
      </c>
      <c r="DM115" s="951"/>
      <c r="DN115" s="951"/>
      <c r="DO115" s="951"/>
      <c r="DP115" s="952"/>
      <c r="DQ115" s="953" t="s">
        <v>490</v>
      </c>
      <c r="DR115" s="951"/>
      <c r="DS115" s="951"/>
      <c r="DT115" s="951"/>
      <c r="DU115" s="952"/>
      <c r="DV115" s="954" t="s">
        <v>490</v>
      </c>
      <c r="DW115" s="955"/>
      <c r="DX115" s="955"/>
      <c r="DY115" s="955"/>
      <c r="DZ115" s="956"/>
    </row>
    <row r="116" spans="1:130" s="335" customFormat="1" ht="26.25" customHeight="1" x14ac:dyDescent="0.15">
      <c r="A116" s="948"/>
      <c r="B116" s="949"/>
      <c r="C116" s="957" t="s">
        <v>358</v>
      </c>
      <c r="D116" s="957"/>
      <c r="E116" s="957"/>
      <c r="F116" s="957"/>
      <c r="G116" s="957"/>
      <c r="H116" s="957"/>
      <c r="I116" s="957"/>
      <c r="J116" s="957"/>
      <c r="K116" s="957"/>
      <c r="L116" s="957"/>
      <c r="M116" s="957"/>
      <c r="N116" s="957"/>
      <c r="O116" s="957"/>
      <c r="P116" s="957"/>
      <c r="Q116" s="957"/>
      <c r="R116" s="957"/>
      <c r="S116" s="957"/>
      <c r="T116" s="957"/>
      <c r="U116" s="957"/>
      <c r="V116" s="957"/>
      <c r="W116" s="957"/>
      <c r="X116" s="957"/>
      <c r="Y116" s="957"/>
      <c r="Z116" s="958"/>
      <c r="AA116" s="950">
        <v>18</v>
      </c>
      <c r="AB116" s="951"/>
      <c r="AC116" s="951"/>
      <c r="AD116" s="951"/>
      <c r="AE116" s="952"/>
      <c r="AF116" s="953">
        <v>17</v>
      </c>
      <c r="AG116" s="951"/>
      <c r="AH116" s="951"/>
      <c r="AI116" s="951"/>
      <c r="AJ116" s="952"/>
      <c r="AK116" s="953">
        <v>35</v>
      </c>
      <c r="AL116" s="951"/>
      <c r="AM116" s="951"/>
      <c r="AN116" s="951"/>
      <c r="AO116" s="952"/>
      <c r="AP116" s="954">
        <v>0</v>
      </c>
      <c r="AQ116" s="955"/>
      <c r="AR116" s="955"/>
      <c r="AS116" s="955"/>
      <c r="AT116" s="956"/>
      <c r="AU116" s="900"/>
      <c r="AV116" s="901"/>
      <c r="AW116" s="901"/>
      <c r="AX116" s="901"/>
      <c r="AY116" s="901"/>
      <c r="AZ116" s="959" t="s">
        <v>519</v>
      </c>
      <c r="BA116" s="960"/>
      <c r="BB116" s="960"/>
      <c r="BC116" s="960"/>
      <c r="BD116" s="960"/>
      <c r="BE116" s="960"/>
      <c r="BF116" s="960"/>
      <c r="BG116" s="960"/>
      <c r="BH116" s="960"/>
      <c r="BI116" s="960"/>
      <c r="BJ116" s="960"/>
      <c r="BK116" s="960"/>
      <c r="BL116" s="960"/>
      <c r="BM116" s="960"/>
      <c r="BN116" s="960"/>
      <c r="BO116" s="960"/>
      <c r="BP116" s="961"/>
      <c r="BQ116" s="917" t="s">
        <v>516</v>
      </c>
      <c r="BR116" s="918"/>
      <c r="BS116" s="918"/>
      <c r="BT116" s="918"/>
      <c r="BU116" s="918"/>
      <c r="BV116" s="918" t="s">
        <v>517</v>
      </c>
      <c r="BW116" s="918"/>
      <c r="BX116" s="918"/>
      <c r="BY116" s="918"/>
      <c r="BZ116" s="918"/>
      <c r="CA116" s="918" t="s">
        <v>490</v>
      </c>
      <c r="CB116" s="918"/>
      <c r="CC116" s="918"/>
      <c r="CD116" s="918"/>
      <c r="CE116" s="918"/>
      <c r="CF116" s="912" t="s">
        <v>517</v>
      </c>
      <c r="CG116" s="913"/>
      <c r="CH116" s="913"/>
      <c r="CI116" s="913"/>
      <c r="CJ116" s="913"/>
      <c r="CK116" s="940"/>
      <c r="CL116" s="941"/>
      <c r="CM116" s="914" t="s">
        <v>359</v>
      </c>
      <c r="CN116" s="915"/>
      <c r="CO116" s="915"/>
      <c r="CP116" s="915"/>
      <c r="CQ116" s="915"/>
      <c r="CR116" s="915"/>
      <c r="CS116" s="915"/>
      <c r="CT116" s="915"/>
      <c r="CU116" s="915"/>
      <c r="CV116" s="915"/>
      <c r="CW116" s="915"/>
      <c r="CX116" s="915"/>
      <c r="CY116" s="915"/>
      <c r="CZ116" s="915"/>
      <c r="DA116" s="915"/>
      <c r="DB116" s="915"/>
      <c r="DC116" s="915"/>
      <c r="DD116" s="915"/>
      <c r="DE116" s="915"/>
      <c r="DF116" s="916"/>
      <c r="DG116" s="950" t="s">
        <v>517</v>
      </c>
      <c r="DH116" s="951"/>
      <c r="DI116" s="951"/>
      <c r="DJ116" s="951"/>
      <c r="DK116" s="952"/>
      <c r="DL116" s="953" t="s">
        <v>516</v>
      </c>
      <c r="DM116" s="951"/>
      <c r="DN116" s="951"/>
      <c r="DO116" s="951"/>
      <c r="DP116" s="952"/>
      <c r="DQ116" s="953" t="s">
        <v>490</v>
      </c>
      <c r="DR116" s="951"/>
      <c r="DS116" s="951"/>
      <c r="DT116" s="951"/>
      <c r="DU116" s="952"/>
      <c r="DV116" s="954" t="s">
        <v>490</v>
      </c>
      <c r="DW116" s="955"/>
      <c r="DX116" s="955"/>
      <c r="DY116" s="955"/>
      <c r="DZ116" s="956"/>
    </row>
    <row r="117" spans="1:130" s="335" customFormat="1" ht="26.25" customHeight="1" x14ac:dyDescent="0.15">
      <c r="A117" s="904" t="s">
        <v>143</v>
      </c>
      <c r="B117" s="885"/>
      <c r="C117" s="885"/>
      <c r="D117" s="885"/>
      <c r="E117" s="885"/>
      <c r="F117" s="885"/>
      <c r="G117" s="885"/>
      <c r="H117" s="885"/>
      <c r="I117" s="885"/>
      <c r="J117" s="885"/>
      <c r="K117" s="885"/>
      <c r="L117" s="885"/>
      <c r="M117" s="885"/>
      <c r="N117" s="885"/>
      <c r="O117" s="885"/>
      <c r="P117" s="885"/>
      <c r="Q117" s="885"/>
      <c r="R117" s="885"/>
      <c r="S117" s="885"/>
      <c r="T117" s="885"/>
      <c r="U117" s="885"/>
      <c r="V117" s="885"/>
      <c r="W117" s="885"/>
      <c r="X117" s="885"/>
      <c r="Y117" s="969" t="s">
        <v>520</v>
      </c>
      <c r="Z117" s="886"/>
      <c r="AA117" s="970">
        <v>836557</v>
      </c>
      <c r="AB117" s="971"/>
      <c r="AC117" s="971"/>
      <c r="AD117" s="971"/>
      <c r="AE117" s="972"/>
      <c r="AF117" s="973">
        <v>947823</v>
      </c>
      <c r="AG117" s="971"/>
      <c r="AH117" s="971"/>
      <c r="AI117" s="971"/>
      <c r="AJ117" s="972"/>
      <c r="AK117" s="973">
        <v>893300</v>
      </c>
      <c r="AL117" s="971"/>
      <c r="AM117" s="971"/>
      <c r="AN117" s="971"/>
      <c r="AO117" s="972"/>
      <c r="AP117" s="974"/>
      <c r="AQ117" s="975"/>
      <c r="AR117" s="975"/>
      <c r="AS117" s="975"/>
      <c r="AT117" s="976"/>
      <c r="AU117" s="900"/>
      <c r="AV117" s="901"/>
      <c r="AW117" s="901"/>
      <c r="AX117" s="901"/>
      <c r="AY117" s="901"/>
      <c r="AZ117" s="966" t="s">
        <v>521</v>
      </c>
      <c r="BA117" s="967"/>
      <c r="BB117" s="967"/>
      <c r="BC117" s="967"/>
      <c r="BD117" s="967"/>
      <c r="BE117" s="967"/>
      <c r="BF117" s="967"/>
      <c r="BG117" s="967"/>
      <c r="BH117" s="967"/>
      <c r="BI117" s="967"/>
      <c r="BJ117" s="967"/>
      <c r="BK117" s="967"/>
      <c r="BL117" s="967"/>
      <c r="BM117" s="967"/>
      <c r="BN117" s="967"/>
      <c r="BO117" s="967"/>
      <c r="BP117" s="968"/>
      <c r="BQ117" s="917" t="s">
        <v>516</v>
      </c>
      <c r="BR117" s="918"/>
      <c r="BS117" s="918"/>
      <c r="BT117" s="918"/>
      <c r="BU117" s="918"/>
      <c r="BV117" s="918" t="s">
        <v>516</v>
      </c>
      <c r="BW117" s="918"/>
      <c r="BX117" s="918"/>
      <c r="BY117" s="918"/>
      <c r="BZ117" s="918"/>
      <c r="CA117" s="918" t="s">
        <v>516</v>
      </c>
      <c r="CB117" s="918"/>
      <c r="CC117" s="918"/>
      <c r="CD117" s="918"/>
      <c r="CE117" s="918"/>
      <c r="CF117" s="912" t="s">
        <v>517</v>
      </c>
      <c r="CG117" s="913"/>
      <c r="CH117" s="913"/>
      <c r="CI117" s="913"/>
      <c r="CJ117" s="913"/>
      <c r="CK117" s="940"/>
      <c r="CL117" s="941"/>
      <c r="CM117" s="914" t="s">
        <v>360</v>
      </c>
      <c r="CN117" s="915"/>
      <c r="CO117" s="915"/>
      <c r="CP117" s="915"/>
      <c r="CQ117" s="915"/>
      <c r="CR117" s="915"/>
      <c r="CS117" s="915"/>
      <c r="CT117" s="915"/>
      <c r="CU117" s="915"/>
      <c r="CV117" s="915"/>
      <c r="CW117" s="915"/>
      <c r="CX117" s="915"/>
      <c r="CY117" s="915"/>
      <c r="CZ117" s="915"/>
      <c r="DA117" s="915"/>
      <c r="DB117" s="915"/>
      <c r="DC117" s="915"/>
      <c r="DD117" s="915"/>
      <c r="DE117" s="915"/>
      <c r="DF117" s="916"/>
      <c r="DG117" s="950" t="s">
        <v>517</v>
      </c>
      <c r="DH117" s="951"/>
      <c r="DI117" s="951"/>
      <c r="DJ117" s="951"/>
      <c r="DK117" s="952"/>
      <c r="DL117" s="953" t="s">
        <v>516</v>
      </c>
      <c r="DM117" s="951"/>
      <c r="DN117" s="951"/>
      <c r="DO117" s="951"/>
      <c r="DP117" s="952"/>
      <c r="DQ117" s="953" t="s">
        <v>490</v>
      </c>
      <c r="DR117" s="951"/>
      <c r="DS117" s="951"/>
      <c r="DT117" s="951"/>
      <c r="DU117" s="952"/>
      <c r="DV117" s="954" t="s">
        <v>490</v>
      </c>
      <c r="DW117" s="955"/>
      <c r="DX117" s="955"/>
      <c r="DY117" s="955"/>
      <c r="DZ117" s="956"/>
    </row>
    <row r="118" spans="1:130" s="335" customFormat="1" ht="26.25" customHeight="1" x14ac:dyDescent="0.15">
      <c r="A118" s="904" t="s">
        <v>338</v>
      </c>
      <c r="B118" s="885"/>
      <c r="C118" s="885"/>
      <c r="D118" s="885"/>
      <c r="E118" s="885"/>
      <c r="F118" s="885"/>
      <c r="G118" s="885"/>
      <c r="H118" s="885"/>
      <c r="I118" s="885"/>
      <c r="J118" s="885"/>
      <c r="K118" s="885"/>
      <c r="L118" s="885"/>
      <c r="M118" s="885"/>
      <c r="N118" s="885"/>
      <c r="O118" s="885"/>
      <c r="P118" s="885"/>
      <c r="Q118" s="885"/>
      <c r="R118" s="885"/>
      <c r="S118" s="885"/>
      <c r="T118" s="885"/>
      <c r="U118" s="885"/>
      <c r="V118" s="885"/>
      <c r="W118" s="885"/>
      <c r="X118" s="885"/>
      <c r="Y118" s="885"/>
      <c r="Z118" s="886"/>
      <c r="AA118" s="884" t="s">
        <v>335</v>
      </c>
      <c r="AB118" s="885"/>
      <c r="AC118" s="885"/>
      <c r="AD118" s="885"/>
      <c r="AE118" s="886"/>
      <c r="AF118" s="884" t="s">
        <v>336</v>
      </c>
      <c r="AG118" s="885"/>
      <c r="AH118" s="885"/>
      <c r="AI118" s="885"/>
      <c r="AJ118" s="886"/>
      <c r="AK118" s="884" t="s">
        <v>251</v>
      </c>
      <c r="AL118" s="885"/>
      <c r="AM118" s="885"/>
      <c r="AN118" s="885"/>
      <c r="AO118" s="886"/>
      <c r="AP118" s="962" t="s">
        <v>337</v>
      </c>
      <c r="AQ118" s="963"/>
      <c r="AR118" s="963"/>
      <c r="AS118" s="963"/>
      <c r="AT118" s="964"/>
      <c r="AU118" s="900"/>
      <c r="AV118" s="901"/>
      <c r="AW118" s="901"/>
      <c r="AX118" s="901"/>
      <c r="AY118" s="901"/>
      <c r="AZ118" s="965" t="s">
        <v>361</v>
      </c>
      <c r="BA118" s="957"/>
      <c r="BB118" s="957"/>
      <c r="BC118" s="957"/>
      <c r="BD118" s="957"/>
      <c r="BE118" s="957"/>
      <c r="BF118" s="957"/>
      <c r="BG118" s="957"/>
      <c r="BH118" s="957"/>
      <c r="BI118" s="957"/>
      <c r="BJ118" s="957"/>
      <c r="BK118" s="957"/>
      <c r="BL118" s="957"/>
      <c r="BM118" s="957"/>
      <c r="BN118" s="957"/>
      <c r="BO118" s="957"/>
      <c r="BP118" s="958"/>
      <c r="BQ118" s="991" t="s">
        <v>490</v>
      </c>
      <c r="BR118" s="992"/>
      <c r="BS118" s="992"/>
      <c r="BT118" s="992"/>
      <c r="BU118" s="992"/>
      <c r="BV118" s="992" t="s">
        <v>490</v>
      </c>
      <c r="BW118" s="992"/>
      <c r="BX118" s="992"/>
      <c r="BY118" s="992"/>
      <c r="BZ118" s="992"/>
      <c r="CA118" s="992" t="s">
        <v>517</v>
      </c>
      <c r="CB118" s="992"/>
      <c r="CC118" s="992"/>
      <c r="CD118" s="992"/>
      <c r="CE118" s="992"/>
      <c r="CF118" s="912" t="s">
        <v>490</v>
      </c>
      <c r="CG118" s="913"/>
      <c r="CH118" s="913"/>
      <c r="CI118" s="913"/>
      <c r="CJ118" s="913"/>
      <c r="CK118" s="940"/>
      <c r="CL118" s="941"/>
      <c r="CM118" s="914" t="s">
        <v>362</v>
      </c>
      <c r="CN118" s="915"/>
      <c r="CO118" s="915"/>
      <c r="CP118" s="915"/>
      <c r="CQ118" s="915"/>
      <c r="CR118" s="915"/>
      <c r="CS118" s="915"/>
      <c r="CT118" s="915"/>
      <c r="CU118" s="915"/>
      <c r="CV118" s="915"/>
      <c r="CW118" s="915"/>
      <c r="CX118" s="915"/>
      <c r="CY118" s="915"/>
      <c r="CZ118" s="915"/>
      <c r="DA118" s="915"/>
      <c r="DB118" s="915"/>
      <c r="DC118" s="915"/>
      <c r="DD118" s="915"/>
      <c r="DE118" s="915"/>
      <c r="DF118" s="916"/>
      <c r="DG118" s="950" t="s">
        <v>516</v>
      </c>
      <c r="DH118" s="951"/>
      <c r="DI118" s="951"/>
      <c r="DJ118" s="951"/>
      <c r="DK118" s="952"/>
      <c r="DL118" s="953" t="s">
        <v>517</v>
      </c>
      <c r="DM118" s="951"/>
      <c r="DN118" s="951"/>
      <c r="DO118" s="951"/>
      <c r="DP118" s="952"/>
      <c r="DQ118" s="953" t="s">
        <v>516</v>
      </c>
      <c r="DR118" s="951"/>
      <c r="DS118" s="951"/>
      <c r="DT118" s="951"/>
      <c r="DU118" s="952"/>
      <c r="DV118" s="954" t="s">
        <v>490</v>
      </c>
      <c r="DW118" s="955"/>
      <c r="DX118" s="955"/>
      <c r="DY118" s="955"/>
      <c r="DZ118" s="956"/>
    </row>
    <row r="119" spans="1:130" s="335" customFormat="1" ht="26.25" customHeight="1" x14ac:dyDescent="0.15">
      <c r="A119" s="1049" t="s">
        <v>341</v>
      </c>
      <c r="B119" s="939"/>
      <c r="C119" s="921" t="s">
        <v>342</v>
      </c>
      <c r="D119" s="889"/>
      <c r="E119" s="889"/>
      <c r="F119" s="889"/>
      <c r="G119" s="889"/>
      <c r="H119" s="889"/>
      <c r="I119" s="889"/>
      <c r="J119" s="889"/>
      <c r="K119" s="889"/>
      <c r="L119" s="889"/>
      <c r="M119" s="889"/>
      <c r="N119" s="889"/>
      <c r="O119" s="889"/>
      <c r="P119" s="889"/>
      <c r="Q119" s="889"/>
      <c r="R119" s="889"/>
      <c r="S119" s="889"/>
      <c r="T119" s="889"/>
      <c r="U119" s="889"/>
      <c r="V119" s="889"/>
      <c r="W119" s="889"/>
      <c r="X119" s="889"/>
      <c r="Y119" s="889"/>
      <c r="Z119" s="890"/>
      <c r="AA119" s="891" t="s">
        <v>516</v>
      </c>
      <c r="AB119" s="892"/>
      <c r="AC119" s="892"/>
      <c r="AD119" s="892"/>
      <c r="AE119" s="893"/>
      <c r="AF119" s="894" t="s">
        <v>490</v>
      </c>
      <c r="AG119" s="892"/>
      <c r="AH119" s="892"/>
      <c r="AI119" s="892"/>
      <c r="AJ119" s="893"/>
      <c r="AK119" s="894" t="s">
        <v>516</v>
      </c>
      <c r="AL119" s="892"/>
      <c r="AM119" s="892"/>
      <c r="AN119" s="892"/>
      <c r="AO119" s="893"/>
      <c r="AP119" s="895" t="s">
        <v>516</v>
      </c>
      <c r="AQ119" s="896"/>
      <c r="AR119" s="896"/>
      <c r="AS119" s="896"/>
      <c r="AT119" s="897"/>
      <c r="AU119" s="902"/>
      <c r="AV119" s="903"/>
      <c r="AW119" s="903"/>
      <c r="AX119" s="903"/>
      <c r="AY119" s="903"/>
      <c r="AZ119" s="356" t="s">
        <v>143</v>
      </c>
      <c r="BA119" s="356"/>
      <c r="BB119" s="356"/>
      <c r="BC119" s="356"/>
      <c r="BD119" s="356"/>
      <c r="BE119" s="356"/>
      <c r="BF119" s="356"/>
      <c r="BG119" s="356"/>
      <c r="BH119" s="356"/>
      <c r="BI119" s="356"/>
      <c r="BJ119" s="356"/>
      <c r="BK119" s="356"/>
      <c r="BL119" s="356"/>
      <c r="BM119" s="356"/>
      <c r="BN119" s="356"/>
      <c r="BO119" s="969" t="s">
        <v>522</v>
      </c>
      <c r="BP119" s="997"/>
      <c r="BQ119" s="991">
        <v>8681055</v>
      </c>
      <c r="BR119" s="992"/>
      <c r="BS119" s="992"/>
      <c r="BT119" s="992"/>
      <c r="BU119" s="992"/>
      <c r="BV119" s="992">
        <v>8155776</v>
      </c>
      <c r="BW119" s="992"/>
      <c r="BX119" s="992"/>
      <c r="BY119" s="992"/>
      <c r="BZ119" s="992"/>
      <c r="CA119" s="992">
        <v>7773810</v>
      </c>
      <c r="CB119" s="992"/>
      <c r="CC119" s="992"/>
      <c r="CD119" s="992"/>
      <c r="CE119" s="992"/>
      <c r="CF119" s="993"/>
      <c r="CG119" s="994"/>
      <c r="CH119" s="994"/>
      <c r="CI119" s="994"/>
      <c r="CJ119" s="995"/>
      <c r="CK119" s="942"/>
      <c r="CL119" s="943"/>
      <c r="CM119" s="965" t="s">
        <v>363</v>
      </c>
      <c r="CN119" s="957"/>
      <c r="CO119" s="957"/>
      <c r="CP119" s="957"/>
      <c r="CQ119" s="957"/>
      <c r="CR119" s="957"/>
      <c r="CS119" s="957"/>
      <c r="CT119" s="957"/>
      <c r="CU119" s="957"/>
      <c r="CV119" s="957"/>
      <c r="CW119" s="957"/>
      <c r="CX119" s="957"/>
      <c r="CY119" s="957"/>
      <c r="CZ119" s="957"/>
      <c r="DA119" s="957"/>
      <c r="DB119" s="957"/>
      <c r="DC119" s="957"/>
      <c r="DD119" s="957"/>
      <c r="DE119" s="957"/>
      <c r="DF119" s="958"/>
      <c r="DG119" s="996" t="s">
        <v>517</v>
      </c>
      <c r="DH119" s="978"/>
      <c r="DI119" s="978"/>
      <c r="DJ119" s="978"/>
      <c r="DK119" s="979"/>
      <c r="DL119" s="977" t="s">
        <v>516</v>
      </c>
      <c r="DM119" s="978"/>
      <c r="DN119" s="978"/>
      <c r="DO119" s="978"/>
      <c r="DP119" s="979"/>
      <c r="DQ119" s="977" t="s">
        <v>490</v>
      </c>
      <c r="DR119" s="978"/>
      <c r="DS119" s="978"/>
      <c r="DT119" s="978"/>
      <c r="DU119" s="979"/>
      <c r="DV119" s="980" t="s">
        <v>490</v>
      </c>
      <c r="DW119" s="981"/>
      <c r="DX119" s="981"/>
      <c r="DY119" s="981"/>
      <c r="DZ119" s="982"/>
    </row>
    <row r="120" spans="1:130" s="335" customFormat="1" ht="26.25" customHeight="1" x14ac:dyDescent="0.15">
      <c r="A120" s="1050"/>
      <c r="B120" s="941"/>
      <c r="C120" s="914" t="s">
        <v>345</v>
      </c>
      <c r="D120" s="915"/>
      <c r="E120" s="915"/>
      <c r="F120" s="915"/>
      <c r="G120" s="915"/>
      <c r="H120" s="915"/>
      <c r="I120" s="915"/>
      <c r="J120" s="915"/>
      <c r="K120" s="915"/>
      <c r="L120" s="915"/>
      <c r="M120" s="915"/>
      <c r="N120" s="915"/>
      <c r="O120" s="915"/>
      <c r="P120" s="915"/>
      <c r="Q120" s="915"/>
      <c r="R120" s="915"/>
      <c r="S120" s="915"/>
      <c r="T120" s="915"/>
      <c r="U120" s="915"/>
      <c r="V120" s="915"/>
      <c r="W120" s="915"/>
      <c r="X120" s="915"/>
      <c r="Y120" s="915"/>
      <c r="Z120" s="916"/>
      <c r="AA120" s="950" t="s">
        <v>516</v>
      </c>
      <c r="AB120" s="951"/>
      <c r="AC120" s="951"/>
      <c r="AD120" s="951"/>
      <c r="AE120" s="952"/>
      <c r="AF120" s="953" t="s">
        <v>517</v>
      </c>
      <c r="AG120" s="951"/>
      <c r="AH120" s="951"/>
      <c r="AI120" s="951"/>
      <c r="AJ120" s="952"/>
      <c r="AK120" s="953" t="s">
        <v>490</v>
      </c>
      <c r="AL120" s="951"/>
      <c r="AM120" s="951"/>
      <c r="AN120" s="951"/>
      <c r="AO120" s="952"/>
      <c r="AP120" s="954" t="s">
        <v>516</v>
      </c>
      <c r="AQ120" s="955"/>
      <c r="AR120" s="955"/>
      <c r="AS120" s="955"/>
      <c r="AT120" s="956"/>
      <c r="AU120" s="983" t="s">
        <v>364</v>
      </c>
      <c r="AV120" s="984"/>
      <c r="AW120" s="984"/>
      <c r="AX120" s="984"/>
      <c r="AY120" s="985"/>
      <c r="AZ120" s="921" t="s">
        <v>365</v>
      </c>
      <c r="BA120" s="889"/>
      <c r="BB120" s="889"/>
      <c r="BC120" s="889"/>
      <c r="BD120" s="889"/>
      <c r="BE120" s="889"/>
      <c r="BF120" s="889"/>
      <c r="BG120" s="889"/>
      <c r="BH120" s="889"/>
      <c r="BI120" s="889"/>
      <c r="BJ120" s="889"/>
      <c r="BK120" s="889"/>
      <c r="BL120" s="889"/>
      <c r="BM120" s="889"/>
      <c r="BN120" s="889"/>
      <c r="BO120" s="889"/>
      <c r="BP120" s="890"/>
      <c r="BQ120" s="922">
        <v>2177033</v>
      </c>
      <c r="BR120" s="923"/>
      <c r="BS120" s="923"/>
      <c r="BT120" s="923"/>
      <c r="BU120" s="923"/>
      <c r="BV120" s="923">
        <v>2295441</v>
      </c>
      <c r="BW120" s="923"/>
      <c r="BX120" s="923"/>
      <c r="BY120" s="923"/>
      <c r="BZ120" s="923"/>
      <c r="CA120" s="923">
        <v>2391512</v>
      </c>
      <c r="CB120" s="923"/>
      <c r="CC120" s="923"/>
      <c r="CD120" s="923"/>
      <c r="CE120" s="923"/>
      <c r="CF120" s="936">
        <v>100</v>
      </c>
      <c r="CG120" s="937"/>
      <c r="CH120" s="937"/>
      <c r="CI120" s="937"/>
      <c r="CJ120" s="937"/>
      <c r="CK120" s="998" t="s">
        <v>366</v>
      </c>
      <c r="CL120" s="999"/>
      <c r="CM120" s="999"/>
      <c r="CN120" s="999"/>
      <c r="CO120" s="1000"/>
      <c r="CP120" s="1006" t="s">
        <v>507</v>
      </c>
      <c r="CQ120" s="1007"/>
      <c r="CR120" s="1007"/>
      <c r="CS120" s="1007"/>
      <c r="CT120" s="1007"/>
      <c r="CU120" s="1007"/>
      <c r="CV120" s="1007"/>
      <c r="CW120" s="1007"/>
      <c r="CX120" s="1007"/>
      <c r="CY120" s="1007"/>
      <c r="CZ120" s="1007"/>
      <c r="DA120" s="1007"/>
      <c r="DB120" s="1007"/>
      <c r="DC120" s="1007"/>
      <c r="DD120" s="1007"/>
      <c r="DE120" s="1007"/>
      <c r="DF120" s="1008"/>
      <c r="DG120" s="922">
        <v>292036</v>
      </c>
      <c r="DH120" s="923"/>
      <c r="DI120" s="923"/>
      <c r="DJ120" s="923"/>
      <c r="DK120" s="923"/>
      <c r="DL120" s="923">
        <v>280021</v>
      </c>
      <c r="DM120" s="923"/>
      <c r="DN120" s="923"/>
      <c r="DO120" s="923"/>
      <c r="DP120" s="923"/>
      <c r="DQ120" s="923">
        <v>273054</v>
      </c>
      <c r="DR120" s="923"/>
      <c r="DS120" s="923"/>
      <c r="DT120" s="923"/>
      <c r="DU120" s="923"/>
      <c r="DV120" s="924">
        <v>11.4</v>
      </c>
      <c r="DW120" s="924"/>
      <c r="DX120" s="924"/>
      <c r="DY120" s="924"/>
      <c r="DZ120" s="925"/>
    </row>
    <row r="121" spans="1:130" s="335" customFormat="1" ht="26.25" customHeight="1" x14ac:dyDescent="0.15">
      <c r="A121" s="1050"/>
      <c r="B121" s="941"/>
      <c r="C121" s="966" t="s">
        <v>367</v>
      </c>
      <c r="D121" s="967"/>
      <c r="E121" s="967"/>
      <c r="F121" s="967"/>
      <c r="G121" s="967"/>
      <c r="H121" s="967"/>
      <c r="I121" s="967"/>
      <c r="J121" s="967"/>
      <c r="K121" s="967"/>
      <c r="L121" s="967"/>
      <c r="M121" s="967"/>
      <c r="N121" s="967"/>
      <c r="O121" s="967"/>
      <c r="P121" s="967"/>
      <c r="Q121" s="967"/>
      <c r="R121" s="967"/>
      <c r="S121" s="967"/>
      <c r="T121" s="967"/>
      <c r="U121" s="967"/>
      <c r="V121" s="967"/>
      <c r="W121" s="967"/>
      <c r="X121" s="967"/>
      <c r="Y121" s="967"/>
      <c r="Z121" s="968"/>
      <c r="AA121" s="950" t="s">
        <v>516</v>
      </c>
      <c r="AB121" s="951"/>
      <c r="AC121" s="951"/>
      <c r="AD121" s="951"/>
      <c r="AE121" s="952"/>
      <c r="AF121" s="953" t="s">
        <v>516</v>
      </c>
      <c r="AG121" s="951"/>
      <c r="AH121" s="951"/>
      <c r="AI121" s="951"/>
      <c r="AJ121" s="952"/>
      <c r="AK121" s="953" t="s">
        <v>490</v>
      </c>
      <c r="AL121" s="951"/>
      <c r="AM121" s="951"/>
      <c r="AN121" s="951"/>
      <c r="AO121" s="952"/>
      <c r="AP121" s="954" t="s">
        <v>516</v>
      </c>
      <c r="AQ121" s="955"/>
      <c r="AR121" s="955"/>
      <c r="AS121" s="955"/>
      <c r="AT121" s="956"/>
      <c r="AU121" s="986"/>
      <c r="AV121" s="987"/>
      <c r="AW121" s="987"/>
      <c r="AX121" s="987"/>
      <c r="AY121" s="988"/>
      <c r="AZ121" s="914" t="s">
        <v>368</v>
      </c>
      <c r="BA121" s="915"/>
      <c r="BB121" s="915"/>
      <c r="BC121" s="915"/>
      <c r="BD121" s="915"/>
      <c r="BE121" s="915"/>
      <c r="BF121" s="915"/>
      <c r="BG121" s="915"/>
      <c r="BH121" s="915"/>
      <c r="BI121" s="915"/>
      <c r="BJ121" s="915"/>
      <c r="BK121" s="915"/>
      <c r="BL121" s="915"/>
      <c r="BM121" s="915"/>
      <c r="BN121" s="915"/>
      <c r="BO121" s="915"/>
      <c r="BP121" s="916"/>
      <c r="BQ121" s="917">
        <v>271623</v>
      </c>
      <c r="BR121" s="918"/>
      <c r="BS121" s="918"/>
      <c r="BT121" s="918"/>
      <c r="BU121" s="918"/>
      <c r="BV121" s="918">
        <v>257429</v>
      </c>
      <c r="BW121" s="918"/>
      <c r="BX121" s="918"/>
      <c r="BY121" s="918"/>
      <c r="BZ121" s="918"/>
      <c r="CA121" s="918">
        <v>243067</v>
      </c>
      <c r="CB121" s="918"/>
      <c r="CC121" s="918"/>
      <c r="CD121" s="918"/>
      <c r="CE121" s="918"/>
      <c r="CF121" s="912">
        <v>10.199999999999999</v>
      </c>
      <c r="CG121" s="913"/>
      <c r="CH121" s="913"/>
      <c r="CI121" s="913"/>
      <c r="CJ121" s="913"/>
      <c r="CK121" s="1001"/>
      <c r="CL121" s="1002"/>
      <c r="CM121" s="1002"/>
      <c r="CN121" s="1002"/>
      <c r="CO121" s="1003"/>
      <c r="CP121" s="1011" t="s">
        <v>508</v>
      </c>
      <c r="CQ121" s="1012"/>
      <c r="CR121" s="1012"/>
      <c r="CS121" s="1012"/>
      <c r="CT121" s="1012"/>
      <c r="CU121" s="1012"/>
      <c r="CV121" s="1012"/>
      <c r="CW121" s="1012"/>
      <c r="CX121" s="1012"/>
      <c r="CY121" s="1012"/>
      <c r="CZ121" s="1012"/>
      <c r="DA121" s="1012"/>
      <c r="DB121" s="1012"/>
      <c r="DC121" s="1012"/>
      <c r="DD121" s="1012"/>
      <c r="DE121" s="1012"/>
      <c r="DF121" s="1013"/>
      <c r="DG121" s="917" t="s">
        <v>517</v>
      </c>
      <c r="DH121" s="918"/>
      <c r="DI121" s="918"/>
      <c r="DJ121" s="918"/>
      <c r="DK121" s="918"/>
      <c r="DL121" s="918" t="s">
        <v>490</v>
      </c>
      <c r="DM121" s="918"/>
      <c r="DN121" s="918"/>
      <c r="DO121" s="918"/>
      <c r="DP121" s="918"/>
      <c r="DQ121" s="918">
        <v>273015</v>
      </c>
      <c r="DR121" s="918"/>
      <c r="DS121" s="918"/>
      <c r="DT121" s="918"/>
      <c r="DU121" s="918"/>
      <c r="DV121" s="919">
        <v>11.4</v>
      </c>
      <c r="DW121" s="919"/>
      <c r="DX121" s="919"/>
      <c r="DY121" s="919"/>
      <c r="DZ121" s="920"/>
    </row>
    <row r="122" spans="1:130" s="335" customFormat="1" ht="26.25" customHeight="1" x14ac:dyDescent="0.15">
      <c r="A122" s="1050"/>
      <c r="B122" s="941"/>
      <c r="C122" s="914" t="s">
        <v>354</v>
      </c>
      <c r="D122" s="915"/>
      <c r="E122" s="915"/>
      <c r="F122" s="915"/>
      <c r="G122" s="915"/>
      <c r="H122" s="915"/>
      <c r="I122" s="915"/>
      <c r="J122" s="915"/>
      <c r="K122" s="915"/>
      <c r="L122" s="915"/>
      <c r="M122" s="915"/>
      <c r="N122" s="915"/>
      <c r="O122" s="915"/>
      <c r="P122" s="915"/>
      <c r="Q122" s="915"/>
      <c r="R122" s="915"/>
      <c r="S122" s="915"/>
      <c r="T122" s="915"/>
      <c r="U122" s="915"/>
      <c r="V122" s="915"/>
      <c r="W122" s="915"/>
      <c r="X122" s="915"/>
      <c r="Y122" s="915"/>
      <c r="Z122" s="916"/>
      <c r="AA122" s="950" t="s">
        <v>516</v>
      </c>
      <c r="AB122" s="951"/>
      <c r="AC122" s="951"/>
      <c r="AD122" s="951"/>
      <c r="AE122" s="952"/>
      <c r="AF122" s="953" t="s">
        <v>517</v>
      </c>
      <c r="AG122" s="951"/>
      <c r="AH122" s="951"/>
      <c r="AI122" s="951"/>
      <c r="AJ122" s="952"/>
      <c r="AK122" s="953" t="s">
        <v>516</v>
      </c>
      <c r="AL122" s="951"/>
      <c r="AM122" s="951"/>
      <c r="AN122" s="951"/>
      <c r="AO122" s="952"/>
      <c r="AP122" s="954" t="s">
        <v>516</v>
      </c>
      <c r="AQ122" s="955"/>
      <c r="AR122" s="955"/>
      <c r="AS122" s="955"/>
      <c r="AT122" s="956"/>
      <c r="AU122" s="986"/>
      <c r="AV122" s="987"/>
      <c r="AW122" s="987"/>
      <c r="AX122" s="987"/>
      <c r="AY122" s="988"/>
      <c r="AZ122" s="965" t="s">
        <v>369</v>
      </c>
      <c r="BA122" s="957"/>
      <c r="BB122" s="957"/>
      <c r="BC122" s="957"/>
      <c r="BD122" s="957"/>
      <c r="BE122" s="957"/>
      <c r="BF122" s="957"/>
      <c r="BG122" s="957"/>
      <c r="BH122" s="957"/>
      <c r="BI122" s="957"/>
      <c r="BJ122" s="957"/>
      <c r="BK122" s="957"/>
      <c r="BL122" s="957"/>
      <c r="BM122" s="957"/>
      <c r="BN122" s="957"/>
      <c r="BO122" s="957"/>
      <c r="BP122" s="958"/>
      <c r="BQ122" s="991">
        <v>5732272</v>
      </c>
      <c r="BR122" s="992"/>
      <c r="BS122" s="992"/>
      <c r="BT122" s="992"/>
      <c r="BU122" s="992"/>
      <c r="BV122" s="992">
        <v>5383793</v>
      </c>
      <c r="BW122" s="992"/>
      <c r="BX122" s="992"/>
      <c r="BY122" s="992"/>
      <c r="BZ122" s="992"/>
      <c r="CA122" s="992">
        <v>5122138</v>
      </c>
      <c r="CB122" s="992"/>
      <c r="CC122" s="992"/>
      <c r="CD122" s="992"/>
      <c r="CE122" s="992"/>
      <c r="CF122" s="1009">
        <v>214.2</v>
      </c>
      <c r="CG122" s="1010"/>
      <c r="CH122" s="1010"/>
      <c r="CI122" s="1010"/>
      <c r="CJ122" s="1010"/>
      <c r="CK122" s="1001"/>
      <c r="CL122" s="1002"/>
      <c r="CM122" s="1002"/>
      <c r="CN122" s="1002"/>
      <c r="CO122" s="1003"/>
      <c r="CP122" s="1011" t="s">
        <v>523</v>
      </c>
      <c r="CQ122" s="1012"/>
      <c r="CR122" s="1012"/>
      <c r="CS122" s="1012"/>
      <c r="CT122" s="1012"/>
      <c r="CU122" s="1012"/>
      <c r="CV122" s="1012"/>
      <c r="CW122" s="1012"/>
      <c r="CX122" s="1012"/>
      <c r="CY122" s="1012"/>
      <c r="CZ122" s="1012"/>
      <c r="DA122" s="1012"/>
      <c r="DB122" s="1012"/>
      <c r="DC122" s="1012"/>
      <c r="DD122" s="1012"/>
      <c r="DE122" s="1012"/>
      <c r="DF122" s="1013"/>
      <c r="DG122" s="917" t="s">
        <v>490</v>
      </c>
      <c r="DH122" s="918"/>
      <c r="DI122" s="918"/>
      <c r="DJ122" s="918"/>
      <c r="DK122" s="918"/>
      <c r="DL122" s="918" t="s">
        <v>490</v>
      </c>
      <c r="DM122" s="918"/>
      <c r="DN122" s="918"/>
      <c r="DO122" s="918"/>
      <c r="DP122" s="918"/>
      <c r="DQ122" s="918" t="s">
        <v>516</v>
      </c>
      <c r="DR122" s="918"/>
      <c r="DS122" s="918"/>
      <c r="DT122" s="918"/>
      <c r="DU122" s="918"/>
      <c r="DV122" s="919" t="s">
        <v>517</v>
      </c>
      <c r="DW122" s="919"/>
      <c r="DX122" s="919"/>
      <c r="DY122" s="919"/>
      <c r="DZ122" s="920"/>
    </row>
    <row r="123" spans="1:130" s="335" customFormat="1" ht="26.25" customHeight="1" x14ac:dyDescent="0.15">
      <c r="A123" s="1050"/>
      <c r="B123" s="941"/>
      <c r="C123" s="914" t="s">
        <v>359</v>
      </c>
      <c r="D123" s="915"/>
      <c r="E123" s="915"/>
      <c r="F123" s="915"/>
      <c r="G123" s="915"/>
      <c r="H123" s="915"/>
      <c r="I123" s="915"/>
      <c r="J123" s="915"/>
      <c r="K123" s="915"/>
      <c r="L123" s="915"/>
      <c r="M123" s="915"/>
      <c r="N123" s="915"/>
      <c r="O123" s="915"/>
      <c r="P123" s="915"/>
      <c r="Q123" s="915"/>
      <c r="R123" s="915"/>
      <c r="S123" s="915"/>
      <c r="T123" s="915"/>
      <c r="U123" s="915"/>
      <c r="V123" s="915"/>
      <c r="W123" s="915"/>
      <c r="X123" s="915"/>
      <c r="Y123" s="915"/>
      <c r="Z123" s="916"/>
      <c r="AA123" s="950" t="s">
        <v>490</v>
      </c>
      <c r="AB123" s="951"/>
      <c r="AC123" s="951"/>
      <c r="AD123" s="951"/>
      <c r="AE123" s="952"/>
      <c r="AF123" s="953" t="s">
        <v>490</v>
      </c>
      <c r="AG123" s="951"/>
      <c r="AH123" s="951"/>
      <c r="AI123" s="951"/>
      <c r="AJ123" s="952"/>
      <c r="AK123" s="953" t="s">
        <v>516</v>
      </c>
      <c r="AL123" s="951"/>
      <c r="AM123" s="951"/>
      <c r="AN123" s="951"/>
      <c r="AO123" s="952"/>
      <c r="AP123" s="954" t="s">
        <v>490</v>
      </c>
      <c r="AQ123" s="955"/>
      <c r="AR123" s="955"/>
      <c r="AS123" s="955"/>
      <c r="AT123" s="956"/>
      <c r="AU123" s="989"/>
      <c r="AV123" s="990"/>
      <c r="AW123" s="990"/>
      <c r="AX123" s="990"/>
      <c r="AY123" s="990"/>
      <c r="AZ123" s="356" t="s">
        <v>143</v>
      </c>
      <c r="BA123" s="356"/>
      <c r="BB123" s="356"/>
      <c r="BC123" s="356"/>
      <c r="BD123" s="356"/>
      <c r="BE123" s="356"/>
      <c r="BF123" s="356"/>
      <c r="BG123" s="356"/>
      <c r="BH123" s="356"/>
      <c r="BI123" s="356"/>
      <c r="BJ123" s="356"/>
      <c r="BK123" s="356"/>
      <c r="BL123" s="356"/>
      <c r="BM123" s="356"/>
      <c r="BN123" s="356"/>
      <c r="BO123" s="969" t="s">
        <v>524</v>
      </c>
      <c r="BP123" s="997"/>
      <c r="BQ123" s="1056">
        <v>8180928</v>
      </c>
      <c r="BR123" s="1023"/>
      <c r="BS123" s="1023"/>
      <c r="BT123" s="1023"/>
      <c r="BU123" s="1023"/>
      <c r="BV123" s="1023">
        <v>7936663</v>
      </c>
      <c r="BW123" s="1023"/>
      <c r="BX123" s="1023"/>
      <c r="BY123" s="1023"/>
      <c r="BZ123" s="1023"/>
      <c r="CA123" s="1023">
        <v>7756717</v>
      </c>
      <c r="CB123" s="1023"/>
      <c r="CC123" s="1023"/>
      <c r="CD123" s="1023"/>
      <c r="CE123" s="1023"/>
      <c r="CF123" s="993"/>
      <c r="CG123" s="994"/>
      <c r="CH123" s="994"/>
      <c r="CI123" s="994"/>
      <c r="CJ123" s="995"/>
      <c r="CK123" s="1001"/>
      <c r="CL123" s="1002"/>
      <c r="CM123" s="1002"/>
      <c r="CN123" s="1002"/>
      <c r="CO123" s="1003"/>
      <c r="CP123" s="1011" t="s">
        <v>505</v>
      </c>
      <c r="CQ123" s="1012"/>
      <c r="CR123" s="1012"/>
      <c r="CS123" s="1012"/>
      <c r="CT123" s="1012"/>
      <c r="CU123" s="1012"/>
      <c r="CV123" s="1012"/>
      <c r="CW123" s="1012"/>
      <c r="CX123" s="1012"/>
      <c r="CY123" s="1012"/>
      <c r="CZ123" s="1012"/>
      <c r="DA123" s="1012"/>
      <c r="DB123" s="1012"/>
      <c r="DC123" s="1012"/>
      <c r="DD123" s="1012"/>
      <c r="DE123" s="1012"/>
      <c r="DF123" s="1013"/>
      <c r="DG123" s="950" t="s">
        <v>490</v>
      </c>
      <c r="DH123" s="951"/>
      <c r="DI123" s="951"/>
      <c r="DJ123" s="951"/>
      <c r="DK123" s="952"/>
      <c r="DL123" s="953" t="s">
        <v>516</v>
      </c>
      <c r="DM123" s="951"/>
      <c r="DN123" s="951"/>
      <c r="DO123" s="951"/>
      <c r="DP123" s="952"/>
      <c r="DQ123" s="953" t="s">
        <v>490</v>
      </c>
      <c r="DR123" s="951"/>
      <c r="DS123" s="951"/>
      <c r="DT123" s="951"/>
      <c r="DU123" s="952"/>
      <c r="DV123" s="954" t="s">
        <v>490</v>
      </c>
      <c r="DW123" s="955"/>
      <c r="DX123" s="955"/>
      <c r="DY123" s="955"/>
      <c r="DZ123" s="956"/>
    </row>
    <row r="124" spans="1:130" s="335" customFormat="1" ht="26.25" customHeight="1" thickBot="1" x14ac:dyDescent="0.2">
      <c r="A124" s="1050"/>
      <c r="B124" s="941"/>
      <c r="C124" s="914" t="s">
        <v>360</v>
      </c>
      <c r="D124" s="915"/>
      <c r="E124" s="915"/>
      <c r="F124" s="915"/>
      <c r="G124" s="915"/>
      <c r="H124" s="915"/>
      <c r="I124" s="915"/>
      <c r="J124" s="915"/>
      <c r="K124" s="915"/>
      <c r="L124" s="915"/>
      <c r="M124" s="915"/>
      <c r="N124" s="915"/>
      <c r="O124" s="915"/>
      <c r="P124" s="915"/>
      <c r="Q124" s="915"/>
      <c r="R124" s="915"/>
      <c r="S124" s="915"/>
      <c r="T124" s="915"/>
      <c r="U124" s="915"/>
      <c r="V124" s="915"/>
      <c r="W124" s="915"/>
      <c r="X124" s="915"/>
      <c r="Y124" s="915"/>
      <c r="Z124" s="916"/>
      <c r="AA124" s="950" t="s">
        <v>490</v>
      </c>
      <c r="AB124" s="951"/>
      <c r="AC124" s="951"/>
      <c r="AD124" s="951"/>
      <c r="AE124" s="952"/>
      <c r="AF124" s="953" t="s">
        <v>490</v>
      </c>
      <c r="AG124" s="951"/>
      <c r="AH124" s="951"/>
      <c r="AI124" s="951"/>
      <c r="AJ124" s="952"/>
      <c r="AK124" s="953" t="s">
        <v>490</v>
      </c>
      <c r="AL124" s="951"/>
      <c r="AM124" s="951"/>
      <c r="AN124" s="951"/>
      <c r="AO124" s="952"/>
      <c r="AP124" s="954" t="s">
        <v>490</v>
      </c>
      <c r="AQ124" s="955"/>
      <c r="AR124" s="955"/>
      <c r="AS124" s="955"/>
      <c r="AT124" s="956"/>
      <c r="AU124" s="1052" t="s">
        <v>370</v>
      </c>
      <c r="AV124" s="1053"/>
      <c r="AW124" s="1053"/>
      <c r="AX124" s="1053"/>
      <c r="AY124" s="1053"/>
      <c r="AZ124" s="1053"/>
      <c r="BA124" s="1053"/>
      <c r="BB124" s="1053"/>
      <c r="BC124" s="1053"/>
      <c r="BD124" s="1053"/>
      <c r="BE124" s="1053"/>
      <c r="BF124" s="1053"/>
      <c r="BG124" s="1053"/>
      <c r="BH124" s="1053"/>
      <c r="BI124" s="1053"/>
      <c r="BJ124" s="1053"/>
      <c r="BK124" s="1053"/>
      <c r="BL124" s="1053"/>
      <c r="BM124" s="1053"/>
      <c r="BN124" s="1053"/>
      <c r="BO124" s="1053"/>
      <c r="BP124" s="1054"/>
      <c r="BQ124" s="1055">
        <v>20.3</v>
      </c>
      <c r="BR124" s="1019"/>
      <c r="BS124" s="1019"/>
      <c r="BT124" s="1019"/>
      <c r="BU124" s="1019"/>
      <c r="BV124" s="1019">
        <v>9.1999999999999993</v>
      </c>
      <c r="BW124" s="1019"/>
      <c r="BX124" s="1019"/>
      <c r="BY124" s="1019"/>
      <c r="BZ124" s="1019"/>
      <c r="CA124" s="1019">
        <v>0.7</v>
      </c>
      <c r="CB124" s="1019"/>
      <c r="CC124" s="1019"/>
      <c r="CD124" s="1019"/>
      <c r="CE124" s="1019"/>
      <c r="CF124" s="1020"/>
      <c r="CG124" s="1021"/>
      <c r="CH124" s="1021"/>
      <c r="CI124" s="1021"/>
      <c r="CJ124" s="1022"/>
      <c r="CK124" s="1004"/>
      <c r="CL124" s="1004"/>
      <c r="CM124" s="1004"/>
      <c r="CN124" s="1004"/>
      <c r="CO124" s="1005"/>
      <c r="CP124" s="1011" t="s">
        <v>525</v>
      </c>
      <c r="CQ124" s="1012"/>
      <c r="CR124" s="1012"/>
      <c r="CS124" s="1012"/>
      <c r="CT124" s="1012"/>
      <c r="CU124" s="1012"/>
      <c r="CV124" s="1012"/>
      <c r="CW124" s="1012"/>
      <c r="CX124" s="1012"/>
      <c r="CY124" s="1012"/>
      <c r="CZ124" s="1012"/>
      <c r="DA124" s="1012"/>
      <c r="DB124" s="1012"/>
      <c r="DC124" s="1012"/>
      <c r="DD124" s="1012"/>
      <c r="DE124" s="1012"/>
      <c r="DF124" s="1013"/>
      <c r="DG124" s="996">
        <v>422215</v>
      </c>
      <c r="DH124" s="978"/>
      <c r="DI124" s="978"/>
      <c r="DJ124" s="978"/>
      <c r="DK124" s="979"/>
      <c r="DL124" s="977">
        <v>340661</v>
      </c>
      <c r="DM124" s="978"/>
      <c r="DN124" s="978"/>
      <c r="DO124" s="978"/>
      <c r="DP124" s="979"/>
      <c r="DQ124" s="977" t="s">
        <v>517</v>
      </c>
      <c r="DR124" s="978"/>
      <c r="DS124" s="978"/>
      <c r="DT124" s="978"/>
      <c r="DU124" s="979"/>
      <c r="DV124" s="980" t="s">
        <v>517</v>
      </c>
      <c r="DW124" s="981"/>
      <c r="DX124" s="981"/>
      <c r="DY124" s="981"/>
      <c r="DZ124" s="982"/>
    </row>
    <row r="125" spans="1:130" s="335" customFormat="1" ht="26.25" customHeight="1" x14ac:dyDescent="0.15">
      <c r="A125" s="1050"/>
      <c r="B125" s="941"/>
      <c r="C125" s="914" t="s">
        <v>362</v>
      </c>
      <c r="D125" s="915"/>
      <c r="E125" s="915"/>
      <c r="F125" s="915"/>
      <c r="G125" s="915"/>
      <c r="H125" s="915"/>
      <c r="I125" s="915"/>
      <c r="J125" s="915"/>
      <c r="K125" s="915"/>
      <c r="L125" s="915"/>
      <c r="M125" s="915"/>
      <c r="N125" s="915"/>
      <c r="O125" s="915"/>
      <c r="P125" s="915"/>
      <c r="Q125" s="915"/>
      <c r="R125" s="915"/>
      <c r="S125" s="915"/>
      <c r="T125" s="915"/>
      <c r="U125" s="915"/>
      <c r="V125" s="915"/>
      <c r="W125" s="915"/>
      <c r="X125" s="915"/>
      <c r="Y125" s="915"/>
      <c r="Z125" s="916"/>
      <c r="AA125" s="950" t="s">
        <v>490</v>
      </c>
      <c r="AB125" s="951"/>
      <c r="AC125" s="951"/>
      <c r="AD125" s="951"/>
      <c r="AE125" s="952"/>
      <c r="AF125" s="953" t="s">
        <v>516</v>
      </c>
      <c r="AG125" s="951"/>
      <c r="AH125" s="951"/>
      <c r="AI125" s="951"/>
      <c r="AJ125" s="952"/>
      <c r="AK125" s="953" t="s">
        <v>517</v>
      </c>
      <c r="AL125" s="951"/>
      <c r="AM125" s="951"/>
      <c r="AN125" s="951"/>
      <c r="AO125" s="952"/>
      <c r="AP125" s="954" t="s">
        <v>516</v>
      </c>
      <c r="AQ125" s="955"/>
      <c r="AR125" s="955"/>
      <c r="AS125" s="955"/>
      <c r="AT125" s="956"/>
      <c r="AU125" s="357"/>
      <c r="AV125" s="358"/>
      <c r="AW125" s="358"/>
      <c r="AX125" s="358"/>
      <c r="AY125" s="358"/>
      <c r="AZ125" s="358"/>
      <c r="BA125" s="358"/>
      <c r="BB125" s="358"/>
      <c r="BC125" s="358"/>
      <c r="BD125" s="358"/>
      <c r="BE125" s="358"/>
      <c r="BF125" s="358"/>
      <c r="BG125" s="358"/>
      <c r="BH125" s="358"/>
      <c r="BI125" s="358"/>
      <c r="BJ125" s="358"/>
      <c r="BK125" s="358"/>
      <c r="BL125" s="358"/>
      <c r="BM125" s="358"/>
      <c r="BN125" s="358"/>
      <c r="BO125" s="358"/>
      <c r="BP125" s="358"/>
      <c r="BQ125" s="337"/>
      <c r="BR125" s="337"/>
      <c r="BS125" s="337"/>
      <c r="BT125" s="337"/>
      <c r="BU125" s="337"/>
      <c r="BV125" s="337"/>
      <c r="BW125" s="337"/>
      <c r="BX125" s="337"/>
      <c r="BY125" s="337"/>
      <c r="BZ125" s="337"/>
      <c r="CA125" s="337"/>
      <c r="CB125" s="337"/>
      <c r="CC125" s="337"/>
      <c r="CD125" s="337"/>
      <c r="CE125" s="337"/>
      <c r="CF125" s="337"/>
      <c r="CG125" s="337"/>
      <c r="CH125" s="337"/>
      <c r="CI125" s="337"/>
      <c r="CJ125" s="359"/>
      <c r="CK125" s="1014" t="s">
        <v>371</v>
      </c>
      <c r="CL125" s="999"/>
      <c r="CM125" s="999"/>
      <c r="CN125" s="999"/>
      <c r="CO125" s="1000"/>
      <c r="CP125" s="921" t="s">
        <v>372</v>
      </c>
      <c r="CQ125" s="889"/>
      <c r="CR125" s="889"/>
      <c r="CS125" s="889"/>
      <c r="CT125" s="889"/>
      <c r="CU125" s="889"/>
      <c r="CV125" s="889"/>
      <c r="CW125" s="889"/>
      <c r="CX125" s="889"/>
      <c r="CY125" s="889"/>
      <c r="CZ125" s="889"/>
      <c r="DA125" s="889"/>
      <c r="DB125" s="889"/>
      <c r="DC125" s="889"/>
      <c r="DD125" s="889"/>
      <c r="DE125" s="889"/>
      <c r="DF125" s="890"/>
      <c r="DG125" s="922" t="s">
        <v>516</v>
      </c>
      <c r="DH125" s="923"/>
      <c r="DI125" s="923"/>
      <c r="DJ125" s="923"/>
      <c r="DK125" s="923"/>
      <c r="DL125" s="923" t="s">
        <v>490</v>
      </c>
      <c r="DM125" s="923"/>
      <c r="DN125" s="923"/>
      <c r="DO125" s="923"/>
      <c r="DP125" s="923"/>
      <c r="DQ125" s="923" t="s">
        <v>490</v>
      </c>
      <c r="DR125" s="923"/>
      <c r="DS125" s="923"/>
      <c r="DT125" s="923"/>
      <c r="DU125" s="923"/>
      <c r="DV125" s="924" t="s">
        <v>490</v>
      </c>
      <c r="DW125" s="924"/>
      <c r="DX125" s="924"/>
      <c r="DY125" s="924"/>
      <c r="DZ125" s="925"/>
    </row>
    <row r="126" spans="1:130" s="335" customFormat="1" ht="26.25" customHeight="1" thickBot="1" x14ac:dyDescent="0.2">
      <c r="A126" s="1050"/>
      <c r="B126" s="941"/>
      <c r="C126" s="914" t="s">
        <v>363</v>
      </c>
      <c r="D126" s="915"/>
      <c r="E126" s="915"/>
      <c r="F126" s="915"/>
      <c r="G126" s="915"/>
      <c r="H126" s="915"/>
      <c r="I126" s="915"/>
      <c r="J126" s="915"/>
      <c r="K126" s="915"/>
      <c r="L126" s="915"/>
      <c r="M126" s="915"/>
      <c r="N126" s="915"/>
      <c r="O126" s="915"/>
      <c r="P126" s="915"/>
      <c r="Q126" s="915"/>
      <c r="R126" s="915"/>
      <c r="S126" s="915"/>
      <c r="T126" s="915"/>
      <c r="U126" s="915"/>
      <c r="V126" s="915"/>
      <c r="W126" s="915"/>
      <c r="X126" s="915"/>
      <c r="Y126" s="915"/>
      <c r="Z126" s="916"/>
      <c r="AA126" s="950" t="s">
        <v>490</v>
      </c>
      <c r="AB126" s="951"/>
      <c r="AC126" s="951"/>
      <c r="AD126" s="951"/>
      <c r="AE126" s="952"/>
      <c r="AF126" s="953" t="s">
        <v>490</v>
      </c>
      <c r="AG126" s="951"/>
      <c r="AH126" s="951"/>
      <c r="AI126" s="951"/>
      <c r="AJ126" s="952"/>
      <c r="AK126" s="953" t="s">
        <v>517</v>
      </c>
      <c r="AL126" s="951"/>
      <c r="AM126" s="951"/>
      <c r="AN126" s="951"/>
      <c r="AO126" s="952"/>
      <c r="AP126" s="954" t="s">
        <v>490</v>
      </c>
      <c r="AQ126" s="955"/>
      <c r="AR126" s="955"/>
      <c r="AS126" s="955"/>
      <c r="AT126" s="956"/>
      <c r="AU126" s="337"/>
      <c r="AV126" s="337"/>
      <c r="AW126" s="337"/>
      <c r="AX126" s="337"/>
      <c r="AY126" s="337"/>
      <c r="AZ126" s="337"/>
      <c r="BA126" s="337"/>
      <c r="BB126" s="337"/>
      <c r="BC126" s="337"/>
      <c r="BD126" s="337"/>
      <c r="BE126" s="337"/>
      <c r="BF126" s="337"/>
      <c r="BG126" s="337"/>
      <c r="BH126" s="337"/>
      <c r="BI126" s="337"/>
      <c r="BJ126" s="337"/>
      <c r="BK126" s="337"/>
      <c r="BL126" s="337"/>
      <c r="BM126" s="337"/>
      <c r="BN126" s="337"/>
      <c r="BO126" s="337"/>
      <c r="BP126" s="337"/>
      <c r="BQ126" s="337"/>
      <c r="BR126" s="337"/>
      <c r="BS126" s="337"/>
      <c r="BT126" s="337"/>
      <c r="BU126" s="337"/>
      <c r="BV126" s="337"/>
      <c r="BW126" s="337"/>
      <c r="BX126" s="337"/>
      <c r="BY126" s="337"/>
      <c r="BZ126" s="337"/>
      <c r="CA126" s="337"/>
      <c r="CB126" s="337"/>
      <c r="CC126" s="337"/>
      <c r="CD126" s="360"/>
      <c r="CE126" s="360"/>
      <c r="CF126" s="360"/>
      <c r="CG126" s="337"/>
      <c r="CH126" s="337"/>
      <c r="CI126" s="337"/>
      <c r="CJ126" s="359"/>
      <c r="CK126" s="1015"/>
      <c r="CL126" s="1002"/>
      <c r="CM126" s="1002"/>
      <c r="CN126" s="1002"/>
      <c r="CO126" s="1003"/>
      <c r="CP126" s="914" t="s">
        <v>373</v>
      </c>
      <c r="CQ126" s="915"/>
      <c r="CR126" s="915"/>
      <c r="CS126" s="915"/>
      <c r="CT126" s="915"/>
      <c r="CU126" s="915"/>
      <c r="CV126" s="915"/>
      <c r="CW126" s="915"/>
      <c r="CX126" s="915"/>
      <c r="CY126" s="915"/>
      <c r="CZ126" s="915"/>
      <c r="DA126" s="915"/>
      <c r="DB126" s="915"/>
      <c r="DC126" s="915"/>
      <c r="DD126" s="915"/>
      <c r="DE126" s="915"/>
      <c r="DF126" s="916"/>
      <c r="DG126" s="917" t="s">
        <v>516</v>
      </c>
      <c r="DH126" s="918"/>
      <c r="DI126" s="918"/>
      <c r="DJ126" s="918"/>
      <c r="DK126" s="918"/>
      <c r="DL126" s="918" t="s">
        <v>516</v>
      </c>
      <c r="DM126" s="918"/>
      <c r="DN126" s="918"/>
      <c r="DO126" s="918"/>
      <c r="DP126" s="918"/>
      <c r="DQ126" s="918" t="s">
        <v>516</v>
      </c>
      <c r="DR126" s="918"/>
      <c r="DS126" s="918"/>
      <c r="DT126" s="918"/>
      <c r="DU126" s="918"/>
      <c r="DV126" s="919" t="s">
        <v>517</v>
      </c>
      <c r="DW126" s="919"/>
      <c r="DX126" s="919"/>
      <c r="DY126" s="919"/>
      <c r="DZ126" s="920"/>
    </row>
    <row r="127" spans="1:130" s="335" customFormat="1" ht="26.25" customHeight="1" x14ac:dyDescent="0.15">
      <c r="A127" s="1051"/>
      <c r="B127" s="943"/>
      <c r="C127" s="965" t="s">
        <v>374</v>
      </c>
      <c r="D127" s="957"/>
      <c r="E127" s="957"/>
      <c r="F127" s="957"/>
      <c r="G127" s="957"/>
      <c r="H127" s="957"/>
      <c r="I127" s="957"/>
      <c r="J127" s="957"/>
      <c r="K127" s="957"/>
      <c r="L127" s="957"/>
      <c r="M127" s="957"/>
      <c r="N127" s="957"/>
      <c r="O127" s="957"/>
      <c r="P127" s="957"/>
      <c r="Q127" s="957"/>
      <c r="R127" s="957"/>
      <c r="S127" s="957"/>
      <c r="T127" s="957"/>
      <c r="U127" s="957"/>
      <c r="V127" s="957"/>
      <c r="W127" s="957"/>
      <c r="X127" s="957"/>
      <c r="Y127" s="957"/>
      <c r="Z127" s="958"/>
      <c r="AA127" s="950" t="s">
        <v>516</v>
      </c>
      <c r="AB127" s="951"/>
      <c r="AC127" s="951"/>
      <c r="AD127" s="951"/>
      <c r="AE127" s="952"/>
      <c r="AF127" s="953" t="s">
        <v>490</v>
      </c>
      <c r="AG127" s="951"/>
      <c r="AH127" s="951"/>
      <c r="AI127" s="951"/>
      <c r="AJ127" s="952"/>
      <c r="AK127" s="953" t="s">
        <v>490</v>
      </c>
      <c r="AL127" s="951"/>
      <c r="AM127" s="951"/>
      <c r="AN127" s="951"/>
      <c r="AO127" s="952"/>
      <c r="AP127" s="954" t="s">
        <v>517</v>
      </c>
      <c r="AQ127" s="955"/>
      <c r="AR127" s="955"/>
      <c r="AS127" s="955"/>
      <c r="AT127" s="956"/>
      <c r="AU127" s="337"/>
      <c r="AV127" s="337"/>
      <c r="AW127" s="337"/>
      <c r="AX127" s="1024" t="s">
        <v>375</v>
      </c>
      <c r="AY127" s="1025"/>
      <c r="AZ127" s="1025"/>
      <c r="BA127" s="1025"/>
      <c r="BB127" s="1025"/>
      <c r="BC127" s="1025"/>
      <c r="BD127" s="1025"/>
      <c r="BE127" s="1026"/>
      <c r="BF127" s="1027" t="s">
        <v>376</v>
      </c>
      <c r="BG127" s="1025"/>
      <c r="BH127" s="1025"/>
      <c r="BI127" s="1025"/>
      <c r="BJ127" s="1025"/>
      <c r="BK127" s="1025"/>
      <c r="BL127" s="1026"/>
      <c r="BM127" s="1027" t="s">
        <v>526</v>
      </c>
      <c r="BN127" s="1025"/>
      <c r="BO127" s="1025"/>
      <c r="BP127" s="1025"/>
      <c r="BQ127" s="1025"/>
      <c r="BR127" s="1025"/>
      <c r="BS127" s="1026"/>
      <c r="BT127" s="1027" t="s">
        <v>527</v>
      </c>
      <c r="BU127" s="1025"/>
      <c r="BV127" s="1025"/>
      <c r="BW127" s="1025"/>
      <c r="BX127" s="1025"/>
      <c r="BY127" s="1025"/>
      <c r="BZ127" s="1048"/>
      <c r="CA127" s="337"/>
      <c r="CB127" s="337"/>
      <c r="CC127" s="337"/>
      <c r="CD127" s="360"/>
      <c r="CE127" s="360"/>
      <c r="CF127" s="360"/>
      <c r="CG127" s="337"/>
      <c r="CH127" s="337"/>
      <c r="CI127" s="337"/>
      <c r="CJ127" s="359"/>
      <c r="CK127" s="1015"/>
      <c r="CL127" s="1002"/>
      <c r="CM127" s="1002"/>
      <c r="CN127" s="1002"/>
      <c r="CO127" s="1003"/>
      <c r="CP127" s="914" t="s">
        <v>528</v>
      </c>
      <c r="CQ127" s="915"/>
      <c r="CR127" s="915"/>
      <c r="CS127" s="915"/>
      <c r="CT127" s="915"/>
      <c r="CU127" s="915"/>
      <c r="CV127" s="915"/>
      <c r="CW127" s="915"/>
      <c r="CX127" s="915"/>
      <c r="CY127" s="915"/>
      <c r="CZ127" s="915"/>
      <c r="DA127" s="915"/>
      <c r="DB127" s="915"/>
      <c r="DC127" s="915"/>
      <c r="DD127" s="915"/>
      <c r="DE127" s="915"/>
      <c r="DF127" s="916"/>
      <c r="DG127" s="917" t="s">
        <v>516</v>
      </c>
      <c r="DH127" s="918"/>
      <c r="DI127" s="918"/>
      <c r="DJ127" s="918"/>
      <c r="DK127" s="918"/>
      <c r="DL127" s="918" t="s">
        <v>516</v>
      </c>
      <c r="DM127" s="918"/>
      <c r="DN127" s="918"/>
      <c r="DO127" s="918"/>
      <c r="DP127" s="918"/>
      <c r="DQ127" s="918" t="s">
        <v>516</v>
      </c>
      <c r="DR127" s="918"/>
      <c r="DS127" s="918"/>
      <c r="DT127" s="918"/>
      <c r="DU127" s="918"/>
      <c r="DV127" s="919" t="s">
        <v>516</v>
      </c>
      <c r="DW127" s="919"/>
      <c r="DX127" s="919"/>
      <c r="DY127" s="919"/>
      <c r="DZ127" s="920"/>
    </row>
    <row r="128" spans="1:130" s="335" customFormat="1" ht="26.25" customHeight="1" thickBot="1" x14ac:dyDescent="0.2">
      <c r="A128" s="1034" t="s">
        <v>377</v>
      </c>
      <c r="B128" s="1035"/>
      <c r="C128" s="1035"/>
      <c r="D128" s="1035"/>
      <c r="E128" s="1035"/>
      <c r="F128" s="1035"/>
      <c r="G128" s="1035"/>
      <c r="H128" s="1035"/>
      <c r="I128" s="1035"/>
      <c r="J128" s="1035"/>
      <c r="K128" s="1035"/>
      <c r="L128" s="1035"/>
      <c r="M128" s="1035"/>
      <c r="N128" s="1035"/>
      <c r="O128" s="1035"/>
      <c r="P128" s="1035"/>
      <c r="Q128" s="1035"/>
      <c r="R128" s="1035"/>
      <c r="S128" s="1035"/>
      <c r="T128" s="1035"/>
      <c r="U128" s="1035"/>
      <c r="V128" s="1035"/>
      <c r="W128" s="1036" t="s">
        <v>529</v>
      </c>
      <c r="X128" s="1036"/>
      <c r="Y128" s="1036"/>
      <c r="Z128" s="1037"/>
      <c r="AA128" s="1038">
        <v>14355</v>
      </c>
      <c r="AB128" s="1039"/>
      <c r="AC128" s="1039"/>
      <c r="AD128" s="1039"/>
      <c r="AE128" s="1040"/>
      <c r="AF128" s="1041">
        <v>13667</v>
      </c>
      <c r="AG128" s="1039"/>
      <c r="AH128" s="1039"/>
      <c r="AI128" s="1039"/>
      <c r="AJ128" s="1040"/>
      <c r="AK128" s="1041">
        <v>12573</v>
      </c>
      <c r="AL128" s="1039"/>
      <c r="AM128" s="1039"/>
      <c r="AN128" s="1039"/>
      <c r="AO128" s="1040"/>
      <c r="AP128" s="1042"/>
      <c r="AQ128" s="1043"/>
      <c r="AR128" s="1043"/>
      <c r="AS128" s="1043"/>
      <c r="AT128" s="1044"/>
      <c r="AU128" s="337"/>
      <c r="AV128" s="337"/>
      <c r="AW128" s="337"/>
      <c r="AX128" s="888" t="s">
        <v>378</v>
      </c>
      <c r="AY128" s="889"/>
      <c r="AZ128" s="889"/>
      <c r="BA128" s="889"/>
      <c r="BB128" s="889"/>
      <c r="BC128" s="889"/>
      <c r="BD128" s="889"/>
      <c r="BE128" s="890"/>
      <c r="BF128" s="1045" t="s">
        <v>490</v>
      </c>
      <c r="BG128" s="1046"/>
      <c r="BH128" s="1046"/>
      <c r="BI128" s="1046"/>
      <c r="BJ128" s="1046"/>
      <c r="BK128" s="1046"/>
      <c r="BL128" s="1047"/>
      <c r="BM128" s="1045">
        <v>15</v>
      </c>
      <c r="BN128" s="1046"/>
      <c r="BO128" s="1046"/>
      <c r="BP128" s="1046"/>
      <c r="BQ128" s="1046"/>
      <c r="BR128" s="1046"/>
      <c r="BS128" s="1047"/>
      <c r="BT128" s="1045">
        <v>20</v>
      </c>
      <c r="BU128" s="1046"/>
      <c r="BV128" s="1046"/>
      <c r="BW128" s="1046"/>
      <c r="BX128" s="1046"/>
      <c r="BY128" s="1046"/>
      <c r="BZ128" s="1068"/>
      <c r="CA128" s="360"/>
      <c r="CB128" s="360"/>
      <c r="CC128" s="360"/>
      <c r="CD128" s="360"/>
      <c r="CE128" s="360"/>
      <c r="CF128" s="360"/>
      <c r="CG128" s="337"/>
      <c r="CH128" s="337"/>
      <c r="CI128" s="337"/>
      <c r="CJ128" s="359"/>
      <c r="CK128" s="1016"/>
      <c r="CL128" s="1017"/>
      <c r="CM128" s="1017"/>
      <c r="CN128" s="1017"/>
      <c r="CO128" s="1018"/>
      <c r="CP128" s="1028" t="s">
        <v>379</v>
      </c>
      <c r="CQ128" s="726"/>
      <c r="CR128" s="726"/>
      <c r="CS128" s="726"/>
      <c r="CT128" s="726"/>
      <c r="CU128" s="726"/>
      <c r="CV128" s="726"/>
      <c r="CW128" s="726"/>
      <c r="CX128" s="726"/>
      <c r="CY128" s="726"/>
      <c r="CZ128" s="726"/>
      <c r="DA128" s="726"/>
      <c r="DB128" s="726"/>
      <c r="DC128" s="726"/>
      <c r="DD128" s="726"/>
      <c r="DE128" s="726"/>
      <c r="DF128" s="1029"/>
      <c r="DG128" s="1030" t="s">
        <v>516</v>
      </c>
      <c r="DH128" s="1031"/>
      <c r="DI128" s="1031"/>
      <c r="DJ128" s="1031"/>
      <c r="DK128" s="1031"/>
      <c r="DL128" s="1031" t="s">
        <v>516</v>
      </c>
      <c r="DM128" s="1031"/>
      <c r="DN128" s="1031"/>
      <c r="DO128" s="1031"/>
      <c r="DP128" s="1031"/>
      <c r="DQ128" s="1031" t="s">
        <v>490</v>
      </c>
      <c r="DR128" s="1031"/>
      <c r="DS128" s="1031"/>
      <c r="DT128" s="1031"/>
      <c r="DU128" s="1031"/>
      <c r="DV128" s="1032" t="s">
        <v>490</v>
      </c>
      <c r="DW128" s="1032"/>
      <c r="DX128" s="1032"/>
      <c r="DY128" s="1032"/>
      <c r="DZ128" s="1033"/>
    </row>
    <row r="129" spans="1:131" s="335" customFormat="1" ht="26.25" customHeight="1" x14ac:dyDescent="0.15">
      <c r="A129" s="926" t="s">
        <v>88</v>
      </c>
      <c r="B129" s="927"/>
      <c r="C129" s="927"/>
      <c r="D129" s="927"/>
      <c r="E129" s="927"/>
      <c r="F129" s="927"/>
      <c r="G129" s="927"/>
      <c r="H129" s="927"/>
      <c r="I129" s="927"/>
      <c r="J129" s="927"/>
      <c r="K129" s="927"/>
      <c r="L129" s="927"/>
      <c r="M129" s="927"/>
      <c r="N129" s="927"/>
      <c r="O129" s="927"/>
      <c r="P129" s="927"/>
      <c r="Q129" s="927"/>
      <c r="R129" s="927"/>
      <c r="S129" s="927"/>
      <c r="T129" s="927"/>
      <c r="U129" s="927"/>
      <c r="V129" s="927"/>
      <c r="W129" s="1062" t="s">
        <v>530</v>
      </c>
      <c r="X129" s="1063"/>
      <c r="Y129" s="1063"/>
      <c r="Z129" s="1064"/>
      <c r="AA129" s="950">
        <v>3059265</v>
      </c>
      <c r="AB129" s="951"/>
      <c r="AC129" s="951"/>
      <c r="AD129" s="951"/>
      <c r="AE129" s="952"/>
      <c r="AF129" s="953">
        <v>3043033</v>
      </c>
      <c r="AG129" s="951"/>
      <c r="AH129" s="951"/>
      <c r="AI129" s="951"/>
      <c r="AJ129" s="952"/>
      <c r="AK129" s="953">
        <v>3016570</v>
      </c>
      <c r="AL129" s="951"/>
      <c r="AM129" s="951"/>
      <c r="AN129" s="951"/>
      <c r="AO129" s="952"/>
      <c r="AP129" s="1065"/>
      <c r="AQ129" s="1066"/>
      <c r="AR129" s="1066"/>
      <c r="AS129" s="1066"/>
      <c r="AT129" s="1067"/>
      <c r="AU129" s="338"/>
      <c r="AV129" s="338"/>
      <c r="AW129" s="338"/>
      <c r="AX129" s="1057" t="s">
        <v>380</v>
      </c>
      <c r="AY129" s="915"/>
      <c r="AZ129" s="915"/>
      <c r="BA129" s="915"/>
      <c r="BB129" s="915"/>
      <c r="BC129" s="915"/>
      <c r="BD129" s="915"/>
      <c r="BE129" s="916"/>
      <c r="BF129" s="1058" t="s">
        <v>490</v>
      </c>
      <c r="BG129" s="1059"/>
      <c r="BH129" s="1059"/>
      <c r="BI129" s="1059"/>
      <c r="BJ129" s="1059"/>
      <c r="BK129" s="1059"/>
      <c r="BL129" s="1060"/>
      <c r="BM129" s="1058">
        <v>20</v>
      </c>
      <c r="BN129" s="1059"/>
      <c r="BO129" s="1059"/>
      <c r="BP129" s="1059"/>
      <c r="BQ129" s="1059"/>
      <c r="BR129" s="1059"/>
      <c r="BS129" s="1060"/>
      <c r="BT129" s="1058">
        <v>30</v>
      </c>
      <c r="BU129" s="1059"/>
      <c r="BV129" s="1059"/>
      <c r="BW129" s="1059"/>
      <c r="BX129" s="1059"/>
      <c r="BY129" s="1059"/>
      <c r="BZ129" s="1061"/>
      <c r="CA129" s="361"/>
      <c r="CB129" s="361"/>
      <c r="CC129" s="361"/>
      <c r="CD129" s="361"/>
      <c r="CE129" s="361"/>
      <c r="CF129" s="361"/>
      <c r="CG129" s="361"/>
      <c r="CH129" s="361"/>
      <c r="CI129" s="361"/>
      <c r="CJ129" s="361"/>
      <c r="CK129" s="361"/>
      <c r="CL129" s="361"/>
      <c r="CM129" s="361"/>
      <c r="CN129" s="361"/>
      <c r="CO129" s="361"/>
      <c r="CP129" s="361"/>
      <c r="CQ129" s="361"/>
      <c r="CR129" s="361"/>
      <c r="CS129" s="361"/>
      <c r="CT129" s="361"/>
      <c r="CU129" s="361"/>
      <c r="CV129" s="361"/>
      <c r="CW129" s="361"/>
      <c r="CX129" s="361"/>
      <c r="CY129" s="361"/>
      <c r="CZ129" s="361"/>
      <c r="DA129" s="361"/>
      <c r="DB129" s="361"/>
      <c r="DC129" s="361"/>
      <c r="DD129" s="361"/>
      <c r="DE129" s="361"/>
      <c r="DF129" s="361"/>
      <c r="DG129" s="361"/>
      <c r="DH129" s="361"/>
      <c r="DI129" s="361"/>
      <c r="DJ129" s="361"/>
      <c r="DK129" s="361"/>
      <c r="DL129" s="361"/>
      <c r="DM129" s="361"/>
      <c r="DN129" s="361"/>
      <c r="DO129" s="361"/>
      <c r="DP129" s="338"/>
      <c r="DQ129" s="338"/>
      <c r="DR129" s="338"/>
      <c r="DS129" s="338"/>
      <c r="DT129" s="338"/>
      <c r="DU129" s="338"/>
      <c r="DV129" s="338"/>
      <c r="DW129" s="338"/>
      <c r="DX129" s="338"/>
      <c r="DY129" s="338"/>
      <c r="DZ129" s="338"/>
    </row>
    <row r="130" spans="1:131" s="335" customFormat="1" ht="26.25" customHeight="1" x14ac:dyDescent="0.15">
      <c r="A130" s="926" t="s">
        <v>381</v>
      </c>
      <c r="B130" s="927"/>
      <c r="C130" s="927"/>
      <c r="D130" s="927"/>
      <c r="E130" s="927"/>
      <c r="F130" s="927"/>
      <c r="G130" s="927"/>
      <c r="H130" s="927"/>
      <c r="I130" s="927"/>
      <c r="J130" s="927"/>
      <c r="K130" s="927"/>
      <c r="L130" s="927"/>
      <c r="M130" s="927"/>
      <c r="N130" s="927"/>
      <c r="O130" s="927"/>
      <c r="P130" s="927"/>
      <c r="Q130" s="927"/>
      <c r="R130" s="927"/>
      <c r="S130" s="927"/>
      <c r="T130" s="927"/>
      <c r="U130" s="927"/>
      <c r="V130" s="927"/>
      <c r="W130" s="1062" t="s">
        <v>531</v>
      </c>
      <c r="X130" s="1063"/>
      <c r="Y130" s="1063"/>
      <c r="Z130" s="1064"/>
      <c r="AA130" s="950">
        <v>606355</v>
      </c>
      <c r="AB130" s="951"/>
      <c r="AC130" s="951"/>
      <c r="AD130" s="951"/>
      <c r="AE130" s="952"/>
      <c r="AF130" s="953">
        <v>682320</v>
      </c>
      <c r="AG130" s="951"/>
      <c r="AH130" s="951"/>
      <c r="AI130" s="951"/>
      <c r="AJ130" s="952"/>
      <c r="AK130" s="953">
        <v>625412</v>
      </c>
      <c r="AL130" s="951"/>
      <c r="AM130" s="951"/>
      <c r="AN130" s="951"/>
      <c r="AO130" s="952"/>
      <c r="AP130" s="1065"/>
      <c r="AQ130" s="1066"/>
      <c r="AR130" s="1066"/>
      <c r="AS130" s="1066"/>
      <c r="AT130" s="1067"/>
      <c r="AU130" s="338"/>
      <c r="AV130" s="338"/>
      <c r="AW130" s="338"/>
      <c r="AX130" s="1057" t="s">
        <v>382</v>
      </c>
      <c r="AY130" s="915"/>
      <c r="AZ130" s="915"/>
      <c r="BA130" s="915"/>
      <c r="BB130" s="915"/>
      <c r="BC130" s="915"/>
      <c r="BD130" s="915"/>
      <c r="BE130" s="916"/>
      <c r="BF130" s="1093">
        <v>10</v>
      </c>
      <c r="BG130" s="1094"/>
      <c r="BH130" s="1094"/>
      <c r="BI130" s="1094"/>
      <c r="BJ130" s="1094"/>
      <c r="BK130" s="1094"/>
      <c r="BL130" s="1095"/>
      <c r="BM130" s="1093">
        <v>25</v>
      </c>
      <c r="BN130" s="1094"/>
      <c r="BO130" s="1094"/>
      <c r="BP130" s="1094"/>
      <c r="BQ130" s="1094"/>
      <c r="BR130" s="1094"/>
      <c r="BS130" s="1095"/>
      <c r="BT130" s="1093">
        <v>35</v>
      </c>
      <c r="BU130" s="1094"/>
      <c r="BV130" s="1094"/>
      <c r="BW130" s="1094"/>
      <c r="BX130" s="1094"/>
      <c r="BY130" s="1094"/>
      <c r="BZ130" s="1096"/>
      <c r="CA130" s="361"/>
      <c r="CB130" s="361"/>
      <c r="CC130" s="361"/>
      <c r="CD130" s="361"/>
      <c r="CE130" s="361"/>
      <c r="CF130" s="361"/>
      <c r="CG130" s="361"/>
      <c r="CH130" s="361"/>
      <c r="CI130" s="361"/>
      <c r="CJ130" s="361"/>
      <c r="CK130" s="361"/>
      <c r="CL130" s="361"/>
      <c r="CM130" s="361"/>
      <c r="CN130" s="361"/>
      <c r="CO130" s="361"/>
      <c r="CP130" s="361"/>
      <c r="CQ130" s="361"/>
      <c r="CR130" s="361"/>
      <c r="CS130" s="361"/>
      <c r="CT130" s="361"/>
      <c r="CU130" s="361"/>
      <c r="CV130" s="361"/>
      <c r="CW130" s="361"/>
      <c r="CX130" s="361"/>
      <c r="CY130" s="361"/>
      <c r="CZ130" s="361"/>
      <c r="DA130" s="361"/>
      <c r="DB130" s="361"/>
      <c r="DC130" s="361"/>
      <c r="DD130" s="361"/>
      <c r="DE130" s="361"/>
      <c r="DF130" s="361"/>
      <c r="DG130" s="361"/>
      <c r="DH130" s="361"/>
      <c r="DI130" s="361"/>
      <c r="DJ130" s="361"/>
      <c r="DK130" s="361"/>
      <c r="DL130" s="361"/>
      <c r="DM130" s="361"/>
      <c r="DN130" s="361"/>
      <c r="DO130" s="361"/>
      <c r="DP130" s="338"/>
      <c r="DQ130" s="338"/>
      <c r="DR130" s="338"/>
      <c r="DS130" s="338"/>
      <c r="DT130" s="338"/>
      <c r="DU130" s="338"/>
      <c r="DV130" s="338"/>
      <c r="DW130" s="338"/>
      <c r="DX130" s="338"/>
      <c r="DY130" s="338"/>
      <c r="DZ130" s="338"/>
    </row>
    <row r="131" spans="1:131" s="335" customFormat="1" ht="26.25" customHeight="1" thickBot="1" x14ac:dyDescent="0.2">
      <c r="A131" s="1097"/>
      <c r="B131" s="1098"/>
      <c r="C131" s="1098"/>
      <c r="D131" s="1098"/>
      <c r="E131" s="1098"/>
      <c r="F131" s="1098"/>
      <c r="G131" s="1098"/>
      <c r="H131" s="1098"/>
      <c r="I131" s="1098"/>
      <c r="J131" s="1098"/>
      <c r="K131" s="1098"/>
      <c r="L131" s="1098"/>
      <c r="M131" s="1098"/>
      <c r="N131" s="1098"/>
      <c r="O131" s="1098"/>
      <c r="P131" s="1098"/>
      <c r="Q131" s="1098"/>
      <c r="R131" s="1098"/>
      <c r="S131" s="1098"/>
      <c r="T131" s="1098"/>
      <c r="U131" s="1098"/>
      <c r="V131" s="1098"/>
      <c r="W131" s="1099" t="s">
        <v>532</v>
      </c>
      <c r="X131" s="1100"/>
      <c r="Y131" s="1100"/>
      <c r="Z131" s="1101"/>
      <c r="AA131" s="996">
        <v>2452910</v>
      </c>
      <c r="AB131" s="978"/>
      <c r="AC131" s="978"/>
      <c r="AD131" s="978"/>
      <c r="AE131" s="979"/>
      <c r="AF131" s="977">
        <v>2360713</v>
      </c>
      <c r="AG131" s="978"/>
      <c r="AH131" s="978"/>
      <c r="AI131" s="978"/>
      <c r="AJ131" s="979"/>
      <c r="AK131" s="977">
        <v>2391158</v>
      </c>
      <c r="AL131" s="978"/>
      <c r="AM131" s="978"/>
      <c r="AN131" s="978"/>
      <c r="AO131" s="979"/>
      <c r="AP131" s="1102"/>
      <c r="AQ131" s="1103"/>
      <c r="AR131" s="1103"/>
      <c r="AS131" s="1103"/>
      <c r="AT131" s="1104"/>
      <c r="AU131" s="338"/>
      <c r="AV131" s="338"/>
      <c r="AW131" s="338"/>
      <c r="AX131" s="1075" t="s">
        <v>383</v>
      </c>
      <c r="AY131" s="726"/>
      <c r="AZ131" s="726"/>
      <c r="BA131" s="726"/>
      <c r="BB131" s="726"/>
      <c r="BC131" s="726"/>
      <c r="BD131" s="726"/>
      <c r="BE131" s="1029"/>
      <c r="BF131" s="1076">
        <v>0.7</v>
      </c>
      <c r="BG131" s="1077"/>
      <c r="BH131" s="1077"/>
      <c r="BI131" s="1077"/>
      <c r="BJ131" s="1077"/>
      <c r="BK131" s="1077"/>
      <c r="BL131" s="1078"/>
      <c r="BM131" s="1076">
        <v>350</v>
      </c>
      <c r="BN131" s="1077"/>
      <c r="BO131" s="1077"/>
      <c r="BP131" s="1077"/>
      <c r="BQ131" s="1077"/>
      <c r="BR131" s="1077"/>
      <c r="BS131" s="1078"/>
      <c r="BT131" s="1079"/>
      <c r="BU131" s="1080"/>
      <c r="BV131" s="1080"/>
      <c r="BW131" s="1080"/>
      <c r="BX131" s="1080"/>
      <c r="BY131" s="1080"/>
      <c r="BZ131" s="1081"/>
      <c r="CA131" s="361"/>
      <c r="CB131" s="361"/>
      <c r="CC131" s="361"/>
      <c r="CD131" s="361"/>
      <c r="CE131" s="361"/>
      <c r="CF131" s="361"/>
      <c r="CG131" s="361"/>
      <c r="CH131" s="361"/>
      <c r="CI131" s="361"/>
      <c r="CJ131" s="361"/>
      <c r="CK131" s="361"/>
      <c r="CL131" s="361"/>
      <c r="CM131" s="361"/>
      <c r="CN131" s="361"/>
      <c r="CO131" s="361"/>
      <c r="CP131" s="361"/>
      <c r="CQ131" s="361"/>
      <c r="CR131" s="361"/>
      <c r="CS131" s="361"/>
      <c r="CT131" s="361"/>
      <c r="CU131" s="361"/>
      <c r="CV131" s="361"/>
      <c r="CW131" s="361"/>
      <c r="CX131" s="361"/>
      <c r="CY131" s="361"/>
      <c r="CZ131" s="361"/>
      <c r="DA131" s="361"/>
      <c r="DB131" s="361"/>
      <c r="DC131" s="361"/>
      <c r="DD131" s="361"/>
      <c r="DE131" s="361"/>
      <c r="DF131" s="361"/>
      <c r="DG131" s="361"/>
      <c r="DH131" s="361"/>
      <c r="DI131" s="361"/>
      <c r="DJ131" s="361"/>
      <c r="DK131" s="361"/>
      <c r="DL131" s="361"/>
      <c r="DM131" s="361"/>
      <c r="DN131" s="361"/>
      <c r="DO131" s="361"/>
      <c r="DP131" s="338"/>
      <c r="DQ131" s="338"/>
      <c r="DR131" s="338"/>
      <c r="DS131" s="338"/>
      <c r="DT131" s="338"/>
      <c r="DU131" s="338"/>
      <c r="DV131" s="338"/>
      <c r="DW131" s="338"/>
      <c r="DX131" s="338"/>
      <c r="DY131" s="338"/>
      <c r="DZ131" s="338"/>
    </row>
    <row r="132" spans="1:131" s="335" customFormat="1" ht="26.25" customHeight="1" x14ac:dyDescent="0.15">
      <c r="A132" s="1082" t="s">
        <v>384</v>
      </c>
      <c r="B132" s="1083"/>
      <c r="C132" s="1083"/>
      <c r="D132" s="1083"/>
      <c r="E132" s="1083"/>
      <c r="F132" s="1083"/>
      <c r="G132" s="1083"/>
      <c r="H132" s="1083"/>
      <c r="I132" s="1083"/>
      <c r="J132" s="1083"/>
      <c r="K132" s="1083"/>
      <c r="L132" s="1083"/>
      <c r="M132" s="1083"/>
      <c r="N132" s="1083"/>
      <c r="O132" s="1083"/>
      <c r="P132" s="1083"/>
      <c r="Q132" s="1083"/>
      <c r="R132" s="1083"/>
      <c r="S132" s="1083"/>
      <c r="T132" s="1083"/>
      <c r="U132" s="1083"/>
      <c r="V132" s="1086" t="s">
        <v>385</v>
      </c>
      <c r="W132" s="1086"/>
      <c r="X132" s="1086"/>
      <c r="Y132" s="1086"/>
      <c r="Z132" s="1087"/>
      <c r="AA132" s="1088">
        <v>8.7996298270000004</v>
      </c>
      <c r="AB132" s="1089"/>
      <c r="AC132" s="1089"/>
      <c r="AD132" s="1089"/>
      <c r="AE132" s="1090"/>
      <c r="AF132" s="1091">
        <v>10.66779401</v>
      </c>
      <c r="AG132" s="1089"/>
      <c r="AH132" s="1089"/>
      <c r="AI132" s="1089"/>
      <c r="AJ132" s="1090"/>
      <c r="AK132" s="1091">
        <v>10.67746255</v>
      </c>
      <c r="AL132" s="1089"/>
      <c r="AM132" s="1089"/>
      <c r="AN132" s="1089"/>
      <c r="AO132" s="1090"/>
      <c r="AP132" s="993"/>
      <c r="AQ132" s="994"/>
      <c r="AR132" s="994"/>
      <c r="AS132" s="994"/>
      <c r="AT132" s="1092"/>
      <c r="AU132" s="362"/>
      <c r="AV132" s="338"/>
      <c r="AW132" s="338"/>
      <c r="AX132" s="338"/>
      <c r="AY132" s="338"/>
      <c r="AZ132" s="338"/>
      <c r="BA132" s="338"/>
      <c r="BB132" s="338"/>
      <c r="BC132" s="338"/>
      <c r="BD132" s="338"/>
      <c r="BE132" s="338"/>
      <c r="BF132" s="338"/>
      <c r="BG132" s="338"/>
      <c r="BH132" s="338"/>
      <c r="BI132" s="338"/>
      <c r="BJ132" s="338"/>
      <c r="BK132" s="338"/>
      <c r="BL132" s="338"/>
      <c r="BM132" s="338"/>
      <c r="BN132" s="338"/>
      <c r="BO132" s="338"/>
      <c r="BP132" s="338"/>
      <c r="BQ132" s="338"/>
      <c r="BR132" s="338"/>
      <c r="BS132" s="339"/>
      <c r="BT132" s="338"/>
      <c r="BU132" s="338"/>
      <c r="BV132" s="338"/>
      <c r="BW132" s="338"/>
      <c r="BX132" s="338"/>
      <c r="BY132" s="338"/>
      <c r="BZ132" s="338"/>
      <c r="CA132" s="361"/>
      <c r="CB132" s="361"/>
      <c r="CC132" s="361"/>
      <c r="CD132" s="361"/>
      <c r="CE132" s="361"/>
      <c r="CF132" s="361"/>
      <c r="CG132" s="361"/>
      <c r="CH132" s="361"/>
      <c r="CI132" s="361"/>
      <c r="CJ132" s="361"/>
      <c r="CK132" s="361"/>
      <c r="CL132" s="361"/>
      <c r="CM132" s="361"/>
      <c r="CN132" s="361"/>
      <c r="CO132" s="361"/>
      <c r="CP132" s="361"/>
      <c r="CQ132" s="361"/>
      <c r="CR132" s="361"/>
      <c r="CS132" s="361"/>
      <c r="CT132" s="361"/>
      <c r="CU132" s="361"/>
      <c r="CV132" s="361"/>
      <c r="CW132" s="361"/>
      <c r="CX132" s="361"/>
      <c r="CY132" s="361"/>
      <c r="CZ132" s="361"/>
      <c r="DA132" s="361"/>
      <c r="DB132" s="361"/>
      <c r="DC132" s="361"/>
      <c r="DD132" s="361"/>
      <c r="DE132" s="361"/>
      <c r="DF132" s="361"/>
      <c r="DG132" s="361"/>
      <c r="DH132" s="361"/>
      <c r="DI132" s="361"/>
      <c r="DJ132" s="361"/>
      <c r="DK132" s="361"/>
      <c r="DL132" s="361"/>
      <c r="DM132" s="361"/>
      <c r="DN132" s="361"/>
      <c r="DO132" s="361"/>
      <c r="DP132" s="338"/>
      <c r="DQ132" s="338"/>
      <c r="DR132" s="338"/>
      <c r="DS132" s="338"/>
      <c r="DT132" s="338"/>
      <c r="DU132" s="338"/>
      <c r="DV132" s="338"/>
      <c r="DW132" s="338"/>
      <c r="DX132" s="338"/>
      <c r="DY132" s="338"/>
      <c r="DZ132" s="338"/>
    </row>
    <row r="133" spans="1:131" s="335" customFormat="1" ht="26.25" customHeight="1" thickBot="1" x14ac:dyDescent="0.2">
      <c r="A133" s="1084"/>
      <c r="B133" s="1085"/>
      <c r="C133" s="1085"/>
      <c r="D133" s="1085"/>
      <c r="E133" s="1085"/>
      <c r="F133" s="1085"/>
      <c r="G133" s="1085"/>
      <c r="H133" s="1085"/>
      <c r="I133" s="1085"/>
      <c r="J133" s="1085"/>
      <c r="K133" s="1085"/>
      <c r="L133" s="1085"/>
      <c r="M133" s="1085"/>
      <c r="N133" s="1085"/>
      <c r="O133" s="1085"/>
      <c r="P133" s="1085"/>
      <c r="Q133" s="1085"/>
      <c r="R133" s="1085"/>
      <c r="S133" s="1085"/>
      <c r="T133" s="1085"/>
      <c r="U133" s="1085"/>
      <c r="V133" s="1069" t="s">
        <v>386</v>
      </c>
      <c r="W133" s="1069"/>
      <c r="X133" s="1069"/>
      <c r="Y133" s="1069"/>
      <c r="Z133" s="1070"/>
      <c r="AA133" s="1071">
        <v>8.5</v>
      </c>
      <c r="AB133" s="1072"/>
      <c r="AC133" s="1072"/>
      <c r="AD133" s="1072"/>
      <c r="AE133" s="1073"/>
      <c r="AF133" s="1071">
        <v>9.1999999999999993</v>
      </c>
      <c r="AG133" s="1072"/>
      <c r="AH133" s="1072"/>
      <c r="AI133" s="1072"/>
      <c r="AJ133" s="1073"/>
      <c r="AK133" s="1071">
        <v>10</v>
      </c>
      <c r="AL133" s="1072"/>
      <c r="AM133" s="1072"/>
      <c r="AN133" s="1072"/>
      <c r="AO133" s="1073"/>
      <c r="AP133" s="1020"/>
      <c r="AQ133" s="1021"/>
      <c r="AR133" s="1021"/>
      <c r="AS133" s="1021"/>
      <c r="AT133" s="1074"/>
      <c r="AU133" s="338"/>
      <c r="AV133" s="338"/>
      <c r="AW133" s="338"/>
      <c r="AX133" s="338"/>
      <c r="AY133" s="338"/>
      <c r="AZ133" s="338"/>
      <c r="BA133" s="338"/>
      <c r="BB133" s="338"/>
      <c r="BC133" s="338"/>
      <c r="BD133" s="338"/>
      <c r="BE133" s="338"/>
      <c r="BF133" s="338"/>
      <c r="BG133" s="338"/>
      <c r="BH133" s="338"/>
      <c r="BI133" s="338"/>
      <c r="BJ133" s="338"/>
      <c r="BK133" s="338"/>
      <c r="BL133" s="338"/>
      <c r="BM133" s="338"/>
      <c r="BN133" s="361"/>
      <c r="BO133" s="361"/>
      <c r="BP133" s="361"/>
      <c r="BQ133" s="361"/>
      <c r="BR133" s="361"/>
      <c r="BS133" s="361"/>
      <c r="BT133" s="361"/>
      <c r="BU133" s="361"/>
      <c r="BV133" s="361"/>
      <c r="BW133" s="361"/>
      <c r="BX133" s="361"/>
      <c r="BY133" s="361"/>
      <c r="BZ133" s="361"/>
      <c r="CA133" s="361"/>
      <c r="CB133" s="361"/>
      <c r="CC133" s="361"/>
      <c r="CD133" s="361"/>
      <c r="CE133" s="361"/>
      <c r="CF133" s="361"/>
      <c r="CG133" s="361"/>
      <c r="CH133" s="361"/>
      <c r="CI133" s="361"/>
      <c r="CJ133" s="361"/>
      <c r="CK133" s="361"/>
      <c r="CL133" s="361"/>
      <c r="CM133" s="361"/>
      <c r="CN133" s="361"/>
      <c r="CO133" s="361"/>
      <c r="CP133" s="361"/>
      <c r="CQ133" s="361"/>
      <c r="CR133" s="361"/>
      <c r="CS133" s="361"/>
      <c r="CT133" s="361"/>
      <c r="CU133" s="361"/>
      <c r="CV133" s="361"/>
      <c r="CW133" s="361"/>
      <c r="CX133" s="361"/>
      <c r="CY133" s="361"/>
      <c r="CZ133" s="361"/>
      <c r="DA133" s="361"/>
      <c r="DB133" s="361"/>
      <c r="DC133" s="361"/>
      <c r="DD133" s="361"/>
      <c r="DE133" s="361"/>
      <c r="DF133" s="361"/>
      <c r="DG133" s="361"/>
      <c r="DH133" s="361"/>
      <c r="DI133" s="361"/>
      <c r="DJ133" s="361"/>
      <c r="DK133" s="361"/>
      <c r="DL133" s="361"/>
      <c r="DM133" s="361"/>
      <c r="DN133" s="361"/>
      <c r="DO133" s="361"/>
      <c r="DP133" s="338"/>
      <c r="DQ133" s="338"/>
      <c r="DR133" s="338"/>
      <c r="DS133" s="338"/>
      <c r="DT133" s="338"/>
      <c r="DU133" s="338"/>
      <c r="DV133" s="338"/>
      <c r="DW133" s="338"/>
      <c r="DX133" s="338"/>
      <c r="DY133" s="338"/>
      <c r="DZ133" s="338"/>
    </row>
    <row r="134" spans="1:131" ht="11.25" customHeight="1" x14ac:dyDescent="0.15">
      <c r="A134" s="363"/>
      <c r="B134" s="363"/>
      <c r="C134" s="363"/>
      <c r="D134" s="363"/>
      <c r="E134" s="363"/>
      <c r="F134" s="363"/>
      <c r="G134" s="363"/>
      <c r="H134" s="363"/>
      <c r="I134" s="363"/>
      <c r="J134" s="363"/>
      <c r="K134" s="363"/>
      <c r="L134" s="363"/>
      <c r="M134" s="363"/>
      <c r="N134" s="363"/>
      <c r="O134" s="363"/>
      <c r="P134" s="363"/>
      <c r="Q134" s="363"/>
      <c r="R134" s="363"/>
      <c r="S134" s="363"/>
      <c r="T134" s="363"/>
      <c r="U134" s="363"/>
      <c r="V134" s="363"/>
      <c r="W134" s="363"/>
      <c r="X134" s="363"/>
      <c r="Y134" s="363"/>
      <c r="Z134" s="363"/>
      <c r="AA134" s="363"/>
      <c r="AB134" s="363"/>
      <c r="AC134" s="363"/>
      <c r="AD134" s="363"/>
      <c r="AE134" s="363"/>
      <c r="AF134" s="363"/>
      <c r="AG134" s="363"/>
      <c r="AH134" s="363"/>
      <c r="AI134" s="363"/>
      <c r="AJ134" s="363"/>
      <c r="AK134" s="363"/>
      <c r="AL134" s="363"/>
      <c r="AM134" s="363"/>
      <c r="AN134" s="363"/>
      <c r="AO134" s="363"/>
      <c r="AP134" s="363"/>
      <c r="AQ134" s="363"/>
      <c r="AR134" s="363"/>
      <c r="AS134" s="363"/>
      <c r="AT134" s="363"/>
      <c r="AU134" s="338"/>
      <c r="AV134" s="338"/>
      <c r="AW134" s="338"/>
      <c r="AX134" s="338"/>
      <c r="AY134" s="338"/>
      <c r="AZ134" s="338"/>
      <c r="BA134" s="338"/>
      <c r="BB134" s="338"/>
      <c r="BC134" s="338"/>
      <c r="BD134" s="338"/>
      <c r="BE134" s="338"/>
      <c r="BF134" s="338"/>
      <c r="BG134" s="338"/>
      <c r="BH134" s="338"/>
      <c r="BI134" s="338"/>
      <c r="BJ134" s="338"/>
      <c r="BK134" s="338"/>
      <c r="BL134" s="338"/>
      <c r="BM134" s="338"/>
      <c r="BN134" s="361"/>
      <c r="BO134" s="361"/>
      <c r="BP134" s="361"/>
      <c r="BQ134" s="361"/>
      <c r="BR134" s="361"/>
      <c r="BS134" s="361"/>
      <c r="BT134" s="361"/>
      <c r="BU134" s="361"/>
      <c r="BV134" s="361"/>
      <c r="BW134" s="361"/>
      <c r="BX134" s="361"/>
      <c r="BY134" s="361"/>
      <c r="BZ134" s="361"/>
      <c r="CA134" s="361"/>
      <c r="CB134" s="361"/>
      <c r="CC134" s="361"/>
      <c r="CD134" s="361"/>
      <c r="CE134" s="361"/>
      <c r="CF134" s="361"/>
      <c r="CG134" s="361"/>
      <c r="CH134" s="361"/>
      <c r="CI134" s="361"/>
      <c r="CJ134" s="361"/>
      <c r="CK134" s="361"/>
      <c r="CL134" s="361"/>
      <c r="CM134" s="361"/>
      <c r="CN134" s="361"/>
      <c r="CO134" s="361"/>
      <c r="CP134" s="361"/>
      <c r="CQ134" s="361"/>
      <c r="CR134" s="361"/>
      <c r="CS134" s="361"/>
      <c r="CT134" s="361"/>
      <c r="CU134" s="361"/>
      <c r="CV134" s="361"/>
      <c r="CW134" s="361"/>
      <c r="CX134" s="361"/>
      <c r="CY134" s="361"/>
      <c r="CZ134" s="361"/>
      <c r="DA134" s="361"/>
      <c r="DB134" s="361"/>
      <c r="DC134" s="361"/>
      <c r="DD134" s="361"/>
      <c r="DE134" s="361"/>
      <c r="DF134" s="361"/>
      <c r="DG134" s="361"/>
      <c r="DH134" s="361"/>
      <c r="DI134" s="361"/>
      <c r="DJ134" s="361"/>
      <c r="DK134" s="361"/>
      <c r="DL134" s="361"/>
      <c r="DM134" s="361"/>
      <c r="DN134" s="361"/>
      <c r="DO134" s="361"/>
      <c r="DP134" s="338"/>
      <c r="DQ134" s="338"/>
      <c r="DR134" s="338"/>
      <c r="DS134" s="338"/>
      <c r="DT134" s="338"/>
      <c r="DU134" s="338"/>
      <c r="DV134" s="338"/>
      <c r="DW134" s="338"/>
      <c r="DX134" s="338"/>
      <c r="DY134" s="338"/>
      <c r="DZ134" s="338"/>
      <c r="EA134" s="335"/>
    </row>
    <row r="135" spans="1:131" ht="14.25" hidden="1" x14ac:dyDescent="0.15">
      <c r="AU135" s="363"/>
      <c r="AV135" s="363"/>
      <c r="AW135" s="363"/>
      <c r="AX135" s="363"/>
      <c r="AY135" s="363"/>
      <c r="AZ135" s="363"/>
      <c r="BA135" s="363"/>
      <c r="BB135" s="363"/>
      <c r="BC135" s="363"/>
      <c r="BD135" s="363"/>
      <c r="BE135" s="363"/>
      <c r="BF135" s="363"/>
      <c r="BG135" s="363"/>
      <c r="BH135" s="363"/>
      <c r="BI135" s="363"/>
      <c r="BJ135" s="363"/>
      <c r="BK135" s="363"/>
      <c r="BL135" s="363"/>
      <c r="BM135" s="363"/>
      <c r="BN135" s="363"/>
      <c r="BO135" s="363"/>
      <c r="BP135" s="363"/>
      <c r="BQ135" s="363"/>
      <c r="BR135" s="363"/>
      <c r="BS135" s="363"/>
      <c r="BT135" s="363"/>
      <c r="BU135" s="363"/>
      <c r="BV135" s="363"/>
      <c r="BW135" s="363"/>
      <c r="BX135" s="363"/>
      <c r="BY135" s="363"/>
      <c r="BZ135" s="363"/>
      <c r="CA135" s="363"/>
      <c r="CB135" s="363"/>
      <c r="CC135" s="363"/>
      <c r="CD135" s="363"/>
      <c r="CE135" s="363"/>
      <c r="CF135" s="363"/>
      <c r="CG135" s="363"/>
      <c r="CH135" s="363"/>
      <c r="CI135" s="363"/>
      <c r="CJ135" s="363"/>
      <c r="CK135" s="363"/>
      <c r="CL135" s="363"/>
      <c r="CM135" s="363"/>
      <c r="CN135" s="363"/>
      <c r="CO135" s="363"/>
      <c r="CP135" s="363"/>
      <c r="CQ135" s="363"/>
      <c r="CR135" s="363"/>
      <c r="CS135" s="363"/>
      <c r="CT135" s="363"/>
      <c r="CU135" s="363"/>
      <c r="CV135" s="363"/>
      <c r="CW135" s="363"/>
      <c r="CX135" s="363"/>
      <c r="CY135" s="363"/>
      <c r="CZ135" s="363"/>
      <c r="DA135" s="363"/>
      <c r="DB135" s="363"/>
      <c r="DC135" s="363"/>
      <c r="DD135" s="363"/>
      <c r="DE135" s="363"/>
      <c r="DF135" s="363"/>
      <c r="DG135" s="363"/>
      <c r="DH135" s="363"/>
      <c r="DI135" s="363"/>
      <c r="DJ135" s="363"/>
      <c r="DK135" s="363"/>
      <c r="DL135" s="363"/>
      <c r="DM135" s="363"/>
      <c r="DN135" s="363"/>
      <c r="DO135" s="363"/>
      <c r="DP135" s="363"/>
      <c r="DQ135" s="363"/>
      <c r="DR135" s="363"/>
      <c r="DS135" s="363"/>
      <c r="DT135" s="363"/>
      <c r="DU135" s="363"/>
      <c r="DV135" s="363"/>
      <c r="DW135" s="363"/>
      <c r="DX135" s="363"/>
      <c r="DY135" s="363"/>
      <c r="DZ135" s="363"/>
    </row>
  </sheetData>
  <sheetProtection algorithmName="SHA-512" hashValue="qYod1Kk2ryX89StS0JkzQaeVw6+e9ldua9tw5ZXrsmgqLtJTelaoAEdoZqxAAATEXE8ZZLxy599P/Sced7e/GQ==" saltValue="QcJZQMtB6Jjamd4oJc+Itw==" spinCount="100000" sheet="1" objects="1" scenarios="1" formatRows="0"/>
  <mergeCells count="2035">
    <mergeCell ref="BE28:BI28"/>
    <mergeCell ref="Q28:U28"/>
    <mergeCell ref="V28:Z28"/>
    <mergeCell ref="AA28:AE28"/>
    <mergeCell ref="AF28:AJ28"/>
    <mergeCell ref="AK28:AO28"/>
    <mergeCell ref="AP28:AT28"/>
    <mergeCell ref="AU28:AY28"/>
    <mergeCell ref="AZ28:BD28"/>
    <mergeCell ref="AU30:AY30"/>
    <mergeCell ref="AZ30:BD30"/>
    <mergeCell ref="BE30:BI30"/>
    <mergeCell ref="Q30:U30"/>
    <mergeCell ref="V30:Z30"/>
    <mergeCell ref="AA30:AE30"/>
    <mergeCell ref="AF30:AJ30"/>
    <mergeCell ref="AK30:AO30"/>
    <mergeCell ref="AP30:AT30"/>
    <mergeCell ref="AK29:AO29"/>
    <mergeCell ref="AP29:AT29"/>
    <mergeCell ref="AU29:AY29"/>
    <mergeCell ref="AZ29:BD29"/>
    <mergeCell ref="BE29:BI29"/>
    <mergeCell ref="Q10:U10"/>
    <mergeCell ref="V10:Z10"/>
    <mergeCell ref="AA10:AE10"/>
    <mergeCell ref="AK7:AO7"/>
    <mergeCell ref="AP7:AT7"/>
    <mergeCell ref="AU7:AY7"/>
    <mergeCell ref="AK9:AO9"/>
    <mergeCell ref="AP9:AT9"/>
    <mergeCell ref="AU9:AY9"/>
    <mergeCell ref="AU8:AY8"/>
    <mergeCell ref="AK8:AO8"/>
    <mergeCell ref="AP8:AT8"/>
    <mergeCell ref="AK10:AO10"/>
    <mergeCell ref="AP10:AT10"/>
    <mergeCell ref="AU10:AY10"/>
    <mergeCell ref="Q29:U29"/>
    <mergeCell ref="V29:Z29"/>
    <mergeCell ref="AA29:AE29"/>
    <mergeCell ref="AF29:AJ29"/>
    <mergeCell ref="AK21:AO21"/>
    <mergeCell ref="AP21:AT21"/>
    <mergeCell ref="AU21:AY21"/>
    <mergeCell ref="AK18:AO18"/>
    <mergeCell ref="AP18:AT18"/>
    <mergeCell ref="AU18:AY18"/>
    <mergeCell ref="AK15:AO15"/>
    <mergeCell ref="AP15:AT1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BS32:CG32"/>
    <mergeCell ref="Q32:U32"/>
    <mergeCell ref="V32:Z32"/>
    <mergeCell ref="AA32:AE32"/>
    <mergeCell ref="AF32:AJ32"/>
    <mergeCell ref="AK32:AO32"/>
    <mergeCell ref="AP32:AT32"/>
    <mergeCell ref="AU32:AY32"/>
    <mergeCell ref="AZ32:BD32"/>
    <mergeCell ref="BE32:BI32"/>
    <mergeCell ref="DB31:DF31"/>
    <mergeCell ref="DG31:DK31"/>
    <mergeCell ref="DL31:DP31"/>
    <mergeCell ref="DQ31:DU31"/>
    <mergeCell ref="DV31:DZ31"/>
    <mergeCell ref="B32:P32"/>
    <mergeCell ref="BS31:CG31"/>
    <mergeCell ref="CH31:CL31"/>
    <mergeCell ref="CM31:CQ31"/>
    <mergeCell ref="CR31:CV31"/>
    <mergeCell ref="CW31:DA31"/>
    <mergeCell ref="DV30:DZ30"/>
    <mergeCell ref="B31:P31"/>
    <mergeCell ref="CR30:CV30"/>
    <mergeCell ref="CW30:DA30"/>
    <mergeCell ref="DB30:DF30"/>
    <mergeCell ref="DG30:DK30"/>
    <mergeCell ref="DL30:DP30"/>
    <mergeCell ref="DQ30:DU30"/>
    <mergeCell ref="BS30:CG30"/>
    <mergeCell ref="CH30:CL30"/>
    <mergeCell ref="CM30:CQ30"/>
    <mergeCell ref="BE31:BI31"/>
    <mergeCell ref="Q31:U31"/>
    <mergeCell ref="V31:Z31"/>
    <mergeCell ref="AA31:AE31"/>
    <mergeCell ref="AF31:AJ31"/>
    <mergeCell ref="AK31:AO31"/>
    <mergeCell ref="AP31:AT31"/>
    <mergeCell ref="AU31:AY31"/>
    <mergeCell ref="AZ31:BD31"/>
    <mergeCell ref="DL29:DP29"/>
    <mergeCell ref="DQ29:DU29"/>
    <mergeCell ref="DV29:DZ29"/>
    <mergeCell ref="B30:P30"/>
    <mergeCell ref="CH29:CL29"/>
    <mergeCell ref="CM29:CQ29"/>
    <mergeCell ref="CR29:CV29"/>
    <mergeCell ref="CW29:DA29"/>
    <mergeCell ref="DB29:DF29"/>
    <mergeCell ref="DG29:DK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BS28:CG28"/>
    <mergeCell ref="CH28:CL28"/>
    <mergeCell ref="CM28:CQ28"/>
    <mergeCell ref="CR28:CV28"/>
    <mergeCell ref="CW28:DA28"/>
    <mergeCell ref="DV27:DZ27"/>
    <mergeCell ref="B28:P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AF10:AJ10"/>
    <mergeCell ref="BS10:CG10"/>
    <mergeCell ref="CR9:CV9"/>
    <mergeCell ref="CW9:DA9"/>
    <mergeCell ref="DB9:DF9"/>
    <mergeCell ref="DG9:DK9"/>
    <mergeCell ref="DL9:DP9"/>
    <mergeCell ref="DQ9:DU9"/>
    <mergeCell ref="BS9:CG9"/>
    <mergeCell ref="CH9:CL9"/>
    <mergeCell ref="CM9:CQ9"/>
    <mergeCell ref="AK5:AO6"/>
    <mergeCell ref="AP5:AT6"/>
    <mergeCell ref="AU5:AY6"/>
    <mergeCell ref="BQ5:CG6"/>
    <mergeCell ref="CH5:CL6"/>
    <mergeCell ref="CM5:CQ6"/>
    <mergeCell ref="DB8:DF8"/>
    <mergeCell ref="DG8:DK8"/>
    <mergeCell ref="DL8:DP8"/>
    <mergeCell ref="DQ8:DU8"/>
    <mergeCell ref="DV8:DZ8"/>
    <mergeCell ref="B9:P9"/>
    <mergeCell ref="AF9:AJ9"/>
    <mergeCell ref="BS8:CG8"/>
    <mergeCell ref="CH8:CL8"/>
    <mergeCell ref="CM8:CQ8"/>
    <mergeCell ref="CR8:CV8"/>
    <mergeCell ref="CW8:DA8"/>
    <mergeCell ref="Q9:U9"/>
    <mergeCell ref="V9:Z9"/>
    <mergeCell ref="AA9:AE9"/>
    <mergeCell ref="Q8:U8"/>
    <mergeCell ref="V8:Z8"/>
    <mergeCell ref="AA8:AE8"/>
    <mergeCell ref="B8:P8"/>
    <mergeCell ref="AF8:AJ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AF7:AJ7"/>
    <mergeCell ref="BS7:CG7"/>
    <mergeCell ref="CR5:CV6"/>
    <mergeCell ref="CW5:DA6"/>
    <mergeCell ref="DB5:DF6"/>
    <mergeCell ref="DG5:DK6"/>
    <mergeCell ref="DL5:DP6"/>
    <mergeCell ref="DQ5:DU6"/>
    <mergeCell ref="Q7:U7"/>
    <mergeCell ref="V7:Z7"/>
    <mergeCell ref="AA7:AE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196" customWidth="1"/>
    <col min="121" max="121" width="0" style="195" hidden="1" customWidth="1"/>
    <col min="122" max="16384" width="9" style="195" hidden="1"/>
  </cols>
  <sheetData>
    <row r="1" spans="1:120" x14ac:dyDescent="0.15">
      <c r="A1" s="195"/>
      <c r="B1" s="195"/>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195"/>
      <c r="DI1" s="195"/>
      <c r="DJ1" s="195"/>
      <c r="DK1" s="195"/>
      <c r="DL1" s="195"/>
      <c r="DM1" s="195"/>
      <c r="DN1" s="195"/>
      <c r="DO1" s="195"/>
      <c r="DP1" s="19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195"/>
    </row>
    <row r="17" spans="119:120" x14ac:dyDescent="0.15">
      <c r="DP17" s="195"/>
    </row>
    <row r="18" spans="119:120" x14ac:dyDescent="0.15"/>
    <row r="19" spans="119:120" x14ac:dyDescent="0.15"/>
    <row r="20" spans="119:120" x14ac:dyDescent="0.15">
      <c r="DO20" s="195"/>
      <c r="DP20" s="195"/>
    </row>
    <row r="21" spans="119:120" x14ac:dyDescent="0.15">
      <c r="DP21" s="195"/>
    </row>
    <row r="22" spans="119:120" x14ac:dyDescent="0.15"/>
    <row r="23" spans="119:120" x14ac:dyDescent="0.15">
      <c r="DO23" s="195"/>
      <c r="DP23" s="195"/>
    </row>
    <row r="24" spans="119:120" x14ac:dyDescent="0.15">
      <c r="DP24" s="195"/>
    </row>
    <row r="25" spans="119:120" x14ac:dyDescent="0.15">
      <c r="DP25" s="195"/>
    </row>
    <row r="26" spans="119:120" x14ac:dyDescent="0.15">
      <c r="DO26" s="195"/>
      <c r="DP26" s="195"/>
    </row>
    <row r="27" spans="119:120" x14ac:dyDescent="0.15"/>
    <row r="28" spans="119:120" x14ac:dyDescent="0.15">
      <c r="DO28" s="195"/>
      <c r="DP28" s="195"/>
    </row>
    <row r="29" spans="119:120" x14ac:dyDescent="0.15">
      <c r="DP29" s="195"/>
    </row>
    <row r="30" spans="119:120" x14ac:dyDescent="0.15"/>
    <row r="31" spans="119:120" x14ac:dyDescent="0.15">
      <c r="DO31" s="195"/>
      <c r="DP31" s="195"/>
    </row>
    <row r="32" spans="119:120" x14ac:dyDescent="0.15"/>
    <row r="33" spans="98:120" x14ac:dyDescent="0.15">
      <c r="DO33" s="195"/>
      <c r="DP33" s="195"/>
    </row>
    <row r="34" spans="98:120" x14ac:dyDescent="0.15">
      <c r="DM34" s="195"/>
    </row>
    <row r="35" spans="98:120" x14ac:dyDescent="0.15">
      <c r="CT35" s="195"/>
      <c r="CU35" s="195"/>
      <c r="CV35" s="195"/>
      <c r="CY35" s="195"/>
      <c r="CZ35" s="195"/>
      <c r="DA35" s="195"/>
      <c r="DD35" s="195"/>
      <c r="DE35" s="195"/>
      <c r="DF35" s="195"/>
      <c r="DI35" s="195"/>
      <c r="DJ35" s="195"/>
      <c r="DK35" s="195"/>
      <c r="DM35" s="195"/>
      <c r="DN35" s="195"/>
      <c r="DO35" s="195"/>
      <c r="DP35" s="195"/>
    </row>
    <row r="36" spans="98:120" x14ac:dyDescent="0.15"/>
    <row r="37" spans="98:120" x14ac:dyDescent="0.15">
      <c r="CW37" s="195"/>
      <c r="DB37" s="195"/>
      <c r="DG37" s="195"/>
      <c r="DL37" s="195"/>
      <c r="DP37" s="195"/>
    </row>
    <row r="38" spans="98:120" x14ac:dyDescent="0.15">
      <c r="CT38" s="195"/>
      <c r="CU38" s="195"/>
      <c r="CV38" s="195"/>
      <c r="CW38" s="195"/>
      <c r="CY38" s="195"/>
      <c r="CZ38" s="195"/>
      <c r="DA38" s="195"/>
      <c r="DB38" s="195"/>
      <c r="DD38" s="195"/>
      <c r="DE38" s="195"/>
      <c r="DF38" s="195"/>
      <c r="DG38" s="195"/>
      <c r="DI38" s="195"/>
      <c r="DJ38" s="195"/>
      <c r="DK38" s="195"/>
      <c r="DL38" s="195"/>
      <c r="DN38" s="195"/>
      <c r="DO38" s="195"/>
      <c r="DP38" s="19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195"/>
      <c r="DO49" s="195"/>
      <c r="DP49" s="19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195"/>
      <c r="CS63" s="195"/>
      <c r="CX63" s="195"/>
      <c r="DC63" s="195"/>
      <c r="DH63" s="195"/>
    </row>
    <row r="64" spans="22:120" x14ac:dyDescent="0.15">
      <c r="V64" s="195"/>
    </row>
    <row r="65" spans="15:120" x14ac:dyDescent="0.15">
      <c r="X65" s="195"/>
      <c r="Z65" s="195"/>
      <c r="AA65" s="195"/>
      <c r="AB65" s="195"/>
      <c r="AC65" s="195"/>
      <c r="AD65" s="195"/>
      <c r="AE65" s="195"/>
      <c r="AF65" s="195"/>
      <c r="AG65" s="195"/>
      <c r="AH65" s="195"/>
      <c r="AI65" s="195"/>
      <c r="AJ65" s="195"/>
      <c r="AK65" s="195"/>
      <c r="AL65" s="195"/>
      <c r="AM65" s="195"/>
      <c r="AN65" s="195"/>
      <c r="AO65" s="195"/>
      <c r="AP65" s="195"/>
      <c r="AQ65" s="195"/>
      <c r="AR65" s="195"/>
      <c r="AS65" s="195"/>
      <c r="AT65" s="195"/>
      <c r="AU65" s="195"/>
      <c r="AV65" s="195"/>
      <c r="AW65" s="195"/>
      <c r="AX65" s="195"/>
      <c r="AY65" s="195"/>
      <c r="AZ65" s="195"/>
      <c r="BA65" s="195"/>
      <c r="BB65" s="195"/>
      <c r="BC65" s="195"/>
      <c r="BD65" s="195"/>
      <c r="BE65" s="195"/>
      <c r="BF65" s="195"/>
      <c r="BG65" s="195"/>
      <c r="BH65" s="195"/>
      <c r="BI65" s="195"/>
      <c r="BJ65" s="195"/>
      <c r="BK65" s="195"/>
      <c r="BL65" s="195"/>
      <c r="BM65" s="195"/>
      <c r="BN65" s="195"/>
      <c r="BO65" s="195"/>
      <c r="BP65" s="195"/>
      <c r="BQ65" s="195"/>
      <c r="BR65" s="195"/>
      <c r="BS65" s="195"/>
      <c r="BT65" s="195"/>
      <c r="BU65" s="195"/>
      <c r="BV65" s="195"/>
      <c r="BW65" s="195"/>
      <c r="BX65" s="195"/>
      <c r="BY65" s="195"/>
      <c r="BZ65" s="195"/>
      <c r="CA65" s="195"/>
      <c r="CB65" s="195"/>
      <c r="CC65" s="195"/>
      <c r="CD65" s="195"/>
      <c r="CE65" s="195"/>
      <c r="CF65" s="195"/>
      <c r="CG65" s="195"/>
      <c r="CH65" s="195"/>
      <c r="CI65" s="195"/>
      <c r="CJ65" s="195"/>
      <c r="CK65" s="195"/>
      <c r="CL65" s="195"/>
      <c r="CM65" s="195"/>
      <c r="CN65" s="195"/>
      <c r="CO65" s="195"/>
      <c r="CP65" s="195"/>
      <c r="CQ65" s="195"/>
      <c r="CR65" s="195"/>
      <c r="CU65" s="195"/>
      <c r="CZ65" s="195"/>
      <c r="DE65" s="195"/>
      <c r="DJ65" s="195"/>
    </row>
    <row r="66" spans="15:120" x14ac:dyDescent="0.15">
      <c r="Q66" s="195"/>
      <c r="S66" s="195"/>
      <c r="U66" s="195"/>
      <c r="DM66" s="195"/>
    </row>
    <row r="67" spans="15:120" x14ac:dyDescent="0.15">
      <c r="O67" s="195"/>
      <c r="P67" s="195"/>
      <c r="R67" s="195"/>
      <c r="T67" s="195"/>
      <c r="Y67" s="195"/>
      <c r="CT67" s="195"/>
      <c r="CV67" s="195"/>
      <c r="CW67" s="195"/>
      <c r="CY67" s="195"/>
      <c r="DA67" s="195"/>
      <c r="DB67" s="195"/>
      <c r="DD67" s="195"/>
      <c r="DF67" s="195"/>
      <c r="DG67" s="195"/>
      <c r="DI67" s="195"/>
      <c r="DK67" s="195"/>
      <c r="DL67" s="195"/>
      <c r="DN67" s="195"/>
      <c r="DO67" s="195"/>
      <c r="DP67" s="195"/>
    </row>
    <row r="68" spans="15:120" x14ac:dyDescent="0.15"/>
    <row r="69" spans="15:120" x14ac:dyDescent="0.15"/>
    <row r="70" spans="15:120" x14ac:dyDescent="0.15"/>
    <row r="71" spans="15:120" x14ac:dyDescent="0.15"/>
    <row r="72" spans="15:120" x14ac:dyDescent="0.15">
      <c r="DP72" s="195"/>
    </row>
    <row r="73" spans="15:120" x14ac:dyDescent="0.15">
      <c r="DP73" s="19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195"/>
      <c r="CX96" s="195"/>
      <c r="DC96" s="195"/>
      <c r="DH96" s="195"/>
    </row>
    <row r="97" spans="24:120" x14ac:dyDescent="0.15">
      <c r="CS97" s="195"/>
      <c r="CX97" s="195"/>
      <c r="DC97" s="195"/>
      <c r="DH97" s="195"/>
      <c r="DP97" s="196" t="s">
        <v>387</v>
      </c>
    </row>
    <row r="98" spans="24:120" hidden="1" x14ac:dyDescent="0.15">
      <c r="CS98" s="195"/>
      <c r="CX98" s="195"/>
      <c r="DC98" s="195"/>
      <c r="DH98" s="195"/>
    </row>
    <row r="99" spans="24:120" hidden="1" x14ac:dyDescent="0.15">
      <c r="CS99" s="195"/>
      <c r="CX99" s="195"/>
      <c r="DC99" s="195"/>
      <c r="DH99" s="195"/>
    </row>
    <row r="101" spans="24:120" ht="12" hidden="1" customHeight="1" x14ac:dyDescent="0.15">
      <c r="X101" s="195"/>
      <c r="Y101" s="195"/>
      <c r="Z101" s="195"/>
      <c r="AA101" s="195"/>
      <c r="AB101" s="195"/>
      <c r="AC101" s="195"/>
      <c r="AD101" s="195"/>
      <c r="AE101" s="195"/>
      <c r="AF101" s="195"/>
      <c r="AG101" s="195"/>
      <c r="AH101" s="195"/>
      <c r="AI101" s="195"/>
      <c r="AJ101" s="195"/>
      <c r="AK101" s="195"/>
      <c r="AL101" s="195"/>
      <c r="AM101" s="195"/>
      <c r="AN101" s="195"/>
      <c r="AO101" s="195"/>
      <c r="AP101" s="195"/>
      <c r="AQ101" s="195"/>
      <c r="AR101" s="195"/>
      <c r="AS101" s="195"/>
      <c r="AT101" s="195"/>
      <c r="AU101" s="195"/>
      <c r="AV101" s="195"/>
      <c r="AW101" s="195"/>
      <c r="AX101" s="195"/>
      <c r="AY101" s="195"/>
      <c r="AZ101" s="195"/>
      <c r="BA101" s="195"/>
      <c r="BB101" s="195"/>
      <c r="BC101" s="195"/>
      <c r="BD101" s="195"/>
      <c r="BE101" s="195"/>
      <c r="BF101" s="195"/>
      <c r="BG101" s="195"/>
      <c r="BH101" s="195"/>
      <c r="BI101" s="195"/>
      <c r="BJ101" s="195"/>
      <c r="BK101" s="195"/>
      <c r="BL101" s="195"/>
      <c r="BM101" s="195"/>
      <c r="BN101" s="195"/>
      <c r="BO101" s="195"/>
      <c r="BP101" s="195"/>
      <c r="BQ101" s="195"/>
      <c r="BR101" s="195"/>
      <c r="BS101" s="195"/>
      <c r="BT101" s="195"/>
      <c r="BU101" s="195"/>
      <c r="BV101" s="195"/>
      <c r="BW101" s="195"/>
      <c r="BX101" s="195"/>
      <c r="BY101" s="195"/>
      <c r="BZ101" s="195"/>
      <c r="CA101" s="195"/>
      <c r="CB101" s="195"/>
      <c r="CC101" s="195"/>
      <c r="CD101" s="195"/>
      <c r="CE101" s="195"/>
      <c r="CF101" s="195"/>
      <c r="CG101" s="195"/>
      <c r="CH101" s="195"/>
      <c r="CI101" s="195"/>
      <c r="CJ101" s="195"/>
      <c r="CK101" s="195"/>
      <c r="CL101" s="195"/>
      <c r="CM101" s="195"/>
      <c r="CN101" s="195"/>
      <c r="CO101" s="195"/>
      <c r="CP101" s="195"/>
      <c r="CQ101" s="195"/>
      <c r="CR101" s="195"/>
      <c r="CU101" s="195"/>
      <c r="CZ101" s="195"/>
      <c r="DE101" s="195"/>
      <c r="DJ101" s="195"/>
    </row>
    <row r="102" spans="24:120" ht="1.5" hidden="1" customHeight="1" x14ac:dyDescent="0.15">
      <c r="CU102" s="195"/>
      <c r="CZ102" s="195"/>
      <c r="DE102" s="195"/>
      <c r="DJ102" s="195"/>
      <c r="DM102" s="195"/>
    </row>
    <row r="103" spans="24:120" hidden="1" x14ac:dyDescent="0.15">
      <c r="CT103" s="195"/>
      <c r="CV103" s="195"/>
      <c r="CW103" s="195"/>
      <c r="CY103" s="195"/>
      <c r="DA103" s="195"/>
      <c r="DB103" s="195"/>
      <c r="DD103" s="195"/>
      <c r="DF103" s="195"/>
      <c r="DG103" s="195"/>
      <c r="DI103" s="195"/>
      <c r="DK103" s="195"/>
      <c r="DL103" s="195"/>
      <c r="DM103" s="195"/>
      <c r="DN103" s="195"/>
      <c r="DO103" s="195"/>
      <c r="DP103" s="195"/>
    </row>
    <row r="104" spans="24:120" hidden="1" x14ac:dyDescent="0.15">
      <c r="CV104" s="195"/>
      <c r="CW104" s="195"/>
      <c r="DA104" s="195"/>
      <c r="DB104" s="195"/>
      <c r="DF104" s="195"/>
      <c r="DG104" s="195"/>
      <c r="DK104" s="195"/>
      <c r="DL104" s="195"/>
      <c r="DN104" s="195"/>
      <c r="DO104" s="195"/>
      <c r="DP104" s="195"/>
    </row>
    <row r="105" spans="24:120" ht="12.75" hidden="1" customHeight="1" x14ac:dyDescent="0.15"/>
  </sheetData>
  <sheetProtection algorithmName="SHA-512" hashValue="BzAWWnInJ/QhnV68GleMtUoGLuzRVxK40VwqBaV7WQxXnDRUQubBPs9ah/Zr3hqo15ZCDrq7gBZnqQYJc6WQIg==" saltValue="jEHBuhnhqfBIKO+1sGYmD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196" customWidth="1"/>
    <col min="117" max="16384" width="9" style="195" hidden="1"/>
  </cols>
  <sheetData>
    <row r="1" spans="2:116" x14ac:dyDescent="0.15">
      <c r="B1" s="195"/>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195"/>
      <c r="DI1" s="195"/>
      <c r="DJ1" s="195"/>
      <c r="DK1" s="195"/>
      <c r="DL1" s="195"/>
    </row>
    <row r="2" spans="2:116" x14ac:dyDescent="0.15"/>
    <row r="3" spans="2:116" x14ac:dyDescent="0.15"/>
    <row r="4" spans="2:116" x14ac:dyDescent="0.15">
      <c r="R4" s="195"/>
      <c r="S4" s="195"/>
      <c r="T4" s="195"/>
      <c r="U4" s="195"/>
      <c r="V4" s="195"/>
      <c r="W4" s="195"/>
      <c r="X4" s="195"/>
      <c r="Y4" s="195"/>
      <c r="Z4" s="195"/>
      <c r="AA4" s="195"/>
      <c r="AB4" s="195"/>
      <c r="AC4" s="195"/>
      <c r="AD4" s="195"/>
      <c r="AE4" s="195"/>
      <c r="AF4" s="195"/>
      <c r="AG4" s="195"/>
      <c r="AH4" s="195"/>
      <c r="AI4" s="195"/>
      <c r="AJ4" s="195"/>
      <c r="AK4" s="195"/>
      <c r="AL4" s="195"/>
      <c r="AM4" s="195"/>
      <c r="AN4" s="195"/>
      <c r="AO4" s="195"/>
      <c r="AP4" s="195"/>
      <c r="AQ4" s="195"/>
      <c r="AR4" s="195"/>
      <c r="AS4" s="195"/>
      <c r="AT4" s="195"/>
      <c r="AU4" s="195"/>
      <c r="AV4" s="195"/>
      <c r="AW4" s="195"/>
      <c r="AX4" s="195"/>
      <c r="AY4" s="195"/>
      <c r="AZ4" s="195"/>
      <c r="BA4" s="195"/>
      <c r="BB4" s="195"/>
      <c r="BC4" s="195"/>
      <c r="BD4" s="195"/>
      <c r="BE4" s="195"/>
      <c r="BF4" s="195"/>
      <c r="BG4" s="195"/>
      <c r="BH4" s="195"/>
      <c r="BI4" s="195"/>
      <c r="BJ4" s="195"/>
      <c r="BK4" s="195"/>
      <c r="BL4" s="195"/>
      <c r="BM4" s="195"/>
      <c r="BN4" s="195"/>
      <c r="BO4" s="195"/>
      <c r="BP4" s="195"/>
      <c r="BQ4" s="195"/>
      <c r="BR4" s="195"/>
      <c r="BS4" s="195"/>
      <c r="BT4" s="195"/>
      <c r="BU4" s="195"/>
      <c r="BV4" s="195"/>
      <c r="BW4" s="195"/>
      <c r="BX4" s="195"/>
      <c r="BY4" s="195"/>
      <c r="BZ4" s="195"/>
      <c r="CA4" s="195"/>
      <c r="CB4" s="195"/>
      <c r="CC4" s="195"/>
      <c r="CD4" s="195"/>
      <c r="CE4" s="195"/>
      <c r="CF4" s="195"/>
      <c r="CG4" s="195"/>
      <c r="CH4" s="195"/>
      <c r="CI4" s="195"/>
      <c r="CJ4" s="195"/>
      <c r="CK4" s="195"/>
      <c r="CL4" s="195"/>
      <c r="CM4" s="195"/>
      <c r="CN4" s="195"/>
      <c r="CO4" s="195"/>
      <c r="CP4" s="195"/>
      <c r="CQ4" s="195"/>
      <c r="CR4" s="195"/>
      <c r="CS4" s="195"/>
      <c r="CT4" s="195"/>
      <c r="CU4" s="195"/>
      <c r="CV4" s="195"/>
      <c r="CW4" s="195"/>
      <c r="CX4" s="195"/>
      <c r="CY4" s="195"/>
      <c r="CZ4" s="195"/>
      <c r="DA4" s="195"/>
      <c r="DB4" s="195"/>
      <c r="DC4" s="195"/>
      <c r="DD4" s="195"/>
      <c r="DE4" s="195"/>
      <c r="DF4" s="195"/>
      <c r="DG4" s="195"/>
      <c r="DH4" s="195"/>
      <c r="DI4" s="195"/>
      <c r="DJ4" s="195"/>
      <c r="DK4" s="195"/>
      <c r="DL4" s="195"/>
    </row>
    <row r="5" spans="2:116" x14ac:dyDescent="0.15">
      <c r="R5" s="195"/>
      <c r="S5" s="195"/>
      <c r="T5" s="195"/>
      <c r="U5" s="195"/>
      <c r="V5" s="195"/>
      <c r="W5" s="195"/>
      <c r="X5" s="195"/>
      <c r="Y5" s="195"/>
      <c r="Z5" s="195"/>
      <c r="AA5" s="195"/>
      <c r="AB5" s="195"/>
      <c r="AC5" s="195"/>
      <c r="AD5" s="195"/>
      <c r="AE5" s="195"/>
      <c r="AF5" s="195"/>
      <c r="AG5" s="195"/>
      <c r="AH5" s="195"/>
      <c r="AI5" s="195"/>
      <c r="AJ5" s="195"/>
      <c r="AK5" s="195"/>
      <c r="AL5" s="195"/>
      <c r="AM5" s="195"/>
      <c r="AN5" s="195"/>
      <c r="AO5" s="195"/>
      <c r="AP5" s="195"/>
      <c r="AQ5" s="195"/>
      <c r="AR5" s="195"/>
      <c r="AS5" s="195"/>
      <c r="AT5" s="195"/>
      <c r="AU5" s="195"/>
      <c r="AV5" s="195"/>
      <c r="AW5" s="195"/>
      <c r="AX5" s="195"/>
      <c r="AY5" s="195"/>
      <c r="AZ5" s="195"/>
      <c r="BA5" s="195"/>
      <c r="BB5" s="195"/>
      <c r="BC5" s="195"/>
      <c r="BD5" s="195"/>
      <c r="BE5" s="195"/>
      <c r="BF5" s="195"/>
      <c r="BG5" s="195"/>
      <c r="BH5" s="195"/>
      <c r="BI5" s="195"/>
      <c r="BJ5" s="195"/>
      <c r="BK5" s="195"/>
      <c r="BL5" s="195"/>
      <c r="BM5" s="195"/>
      <c r="BN5" s="195"/>
      <c r="BO5" s="195"/>
      <c r="BP5" s="195"/>
      <c r="BQ5" s="195"/>
      <c r="BR5" s="195"/>
      <c r="BS5" s="195"/>
      <c r="BT5" s="195"/>
      <c r="BU5" s="195"/>
      <c r="BV5" s="195"/>
      <c r="BW5" s="195"/>
      <c r="BX5" s="195"/>
      <c r="BY5" s="195"/>
      <c r="BZ5" s="195"/>
      <c r="CA5" s="195"/>
      <c r="CB5" s="195"/>
      <c r="CC5" s="195"/>
      <c r="CD5" s="195"/>
      <c r="CE5" s="195"/>
      <c r="CF5" s="195"/>
      <c r="CG5" s="195"/>
      <c r="CH5" s="195"/>
      <c r="CI5" s="195"/>
      <c r="CJ5" s="195"/>
      <c r="CK5" s="195"/>
      <c r="CL5" s="195"/>
      <c r="CM5" s="195"/>
      <c r="CN5" s="195"/>
      <c r="CO5" s="195"/>
      <c r="CP5" s="195"/>
      <c r="CQ5" s="195"/>
      <c r="CR5" s="195"/>
      <c r="CS5" s="195"/>
      <c r="CT5" s="195"/>
      <c r="CU5" s="195"/>
      <c r="CV5" s="195"/>
      <c r="CW5" s="195"/>
      <c r="CX5" s="195"/>
      <c r="CY5" s="195"/>
      <c r="CZ5" s="195"/>
      <c r="DA5" s="195"/>
      <c r="DB5" s="195"/>
      <c r="DC5" s="195"/>
      <c r="DD5" s="195"/>
      <c r="DE5" s="195"/>
      <c r="DF5" s="195"/>
      <c r="DG5" s="195"/>
      <c r="DH5" s="195"/>
      <c r="DI5" s="195"/>
      <c r="DJ5" s="195"/>
      <c r="DK5" s="195"/>
      <c r="DL5" s="19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195"/>
      <c r="J18" s="195"/>
      <c r="K18" s="195"/>
      <c r="L18" s="195"/>
      <c r="M18" s="195"/>
      <c r="N18" s="195"/>
      <c r="O18" s="195"/>
      <c r="P18" s="195"/>
      <c r="Q18" s="195"/>
      <c r="R18" s="195"/>
      <c r="S18" s="195"/>
      <c r="T18" s="195"/>
      <c r="U18" s="195"/>
      <c r="V18" s="195"/>
      <c r="W18" s="195"/>
      <c r="X18" s="195"/>
      <c r="Y18" s="195"/>
      <c r="Z18" s="195"/>
      <c r="AA18" s="195"/>
      <c r="AB18" s="195"/>
      <c r="AC18" s="195"/>
      <c r="AD18" s="195"/>
      <c r="AE18" s="195"/>
      <c r="AF18" s="195"/>
      <c r="AG18" s="195"/>
      <c r="AH18" s="195"/>
      <c r="AI18" s="195"/>
      <c r="AJ18" s="195"/>
      <c r="AK18" s="195"/>
      <c r="AL18" s="195"/>
      <c r="AM18" s="195"/>
      <c r="AN18" s="195"/>
      <c r="AO18" s="195"/>
      <c r="AP18" s="195"/>
      <c r="AQ18" s="195"/>
      <c r="AR18" s="195"/>
      <c r="AS18" s="195"/>
      <c r="AT18" s="195"/>
      <c r="AU18" s="195"/>
      <c r="AV18" s="195"/>
      <c r="AW18" s="195"/>
      <c r="AX18" s="195"/>
      <c r="AY18" s="195"/>
      <c r="AZ18" s="195"/>
      <c r="BA18" s="195"/>
      <c r="BB18" s="195"/>
      <c r="BC18" s="195"/>
      <c r="BD18" s="195"/>
      <c r="BE18" s="195"/>
      <c r="BF18" s="195"/>
      <c r="BG18" s="195"/>
      <c r="BH18" s="195"/>
      <c r="BI18" s="195"/>
      <c r="BJ18" s="195"/>
      <c r="BK18" s="195"/>
      <c r="BL18" s="195"/>
      <c r="BM18" s="195"/>
      <c r="BN18" s="195"/>
      <c r="BO18" s="195"/>
      <c r="BP18" s="195"/>
      <c r="BQ18" s="195"/>
      <c r="BR18" s="195"/>
      <c r="BS18" s="195"/>
      <c r="BT18" s="195"/>
      <c r="BU18" s="195"/>
      <c r="BV18" s="195"/>
      <c r="BW18" s="195"/>
      <c r="BX18" s="195"/>
      <c r="BY18" s="195"/>
      <c r="BZ18" s="195"/>
      <c r="CA18" s="195"/>
      <c r="CB18" s="195"/>
      <c r="CC18" s="195"/>
      <c r="CD18" s="195"/>
      <c r="CE18" s="195"/>
      <c r="CF18" s="195"/>
      <c r="CG18" s="195"/>
      <c r="CH18" s="195"/>
      <c r="CI18" s="195"/>
      <c r="CJ18" s="195"/>
      <c r="CK18" s="195"/>
      <c r="CL18" s="195"/>
      <c r="CM18" s="195"/>
      <c r="CN18" s="195"/>
      <c r="CO18" s="195"/>
      <c r="CP18" s="195"/>
      <c r="CQ18" s="195"/>
      <c r="CR18" s="195"/>
      <c r="CS18" s="195"/>
      <c r="CT18" s="195"/>
      <c r="CU18" s="195"/>
      <c r="CV18" s="195"/>
      <c r="CW18" s="195"/>
      <c r="CX18" s="195"/>
      <c r="CY18" s="195"/>
      <c r="CZ18" s="195"/>
      <c r="DA18" s="195"/>
      <c r="DB18" s="195"/>
      <c r="DC18" s="195"/>
      <c r="DD18" s="195"/>
      <c r="DE18" s="195"/>
      <c r="DF18" s="195"/>
      <c r="DG18" s="195"/>
      <c r="DH18" s="195"/>
      <c r="DI18" s="195"/>
      <c r="DJ18" s="195"/>
      <c r="DK18" s="195"/>
      <c r="DL18" s="195"/>
    </row>
    <row r="19" spans="9:116" x14ac:dyDescent="0.15"/>
    <row r="20" spans="9:116" x14ac:dyDescent="0.15"/>
    <row r="21" spans="9:116" x14ac:dyDescent="0.15">
      <c r="DL21" s="195"/>
    </row>
    <row r="22" spans="9:116" x14ac:dyDescent="0.15">
      <c r="DI22" s="195"/>
      <c r="DJ22" s="195"/>
      <c r="DK22" s="195"/>
      <c r="DL22" s="195"/>
    </row>
    <row r="23" spans="9:116" x14ac:dyDescent="0.15">
      <c r="CY23" s="195"/>
      <c r="CZ23" s="195"/>
      <c r="DA23" s="195"/>
      <c r="DB23" s="195"/>
      <c r="DC23" s="195"/>
      <c r="DD23" s="195"/>
      <c r="DE23" s="195"/>
      <c r="DF23" s="195"/>
      <c r="DG23" s="195"/>
      <c r="DH23" s="195"/>
      <c r="DI23" s="195"/>
      <c r="DJ23" s="195"/>
      <c r="DK23" s="195"/>
      <c r="DL23" s="19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195"/>
      <c r="DA35" s="195"/>
      <c r="DB35" s="195"/>
      <c r="DC35" s="195"/>
      <c r="DD35" s="195"/>
      <c r="DE35" s="195"/>
      <c r="DF35" s="195"/>
      <c r="DG35" s="195"/>
      <c r="DH35" s="195"/>
      <c r="DI35" s="195"/>
      <c r="DJ35" s="195"/>
      <c r="DK35" s="195"/>
      <c r="DL35" s="195"/>
    </row>
    <row r="36" spans="15:116" x14ac:dyDescent="0.15"/>
    <row r="37" spans="15:116" x14ac:dyDescent="0.15">
      <c r="DL37" s="195"/>
    </row>
    <row r="38" spans="15:116" x14ac:dyDescent="0.15">
      <c r="DI38" s="195"/>
      <c r="DJ38" s="195"/>
      <c r="DK38" s="195"/>
      <c r="DL38" s="195"/>
    </row>
    <row r="39" spans="15:116" x14ac:dyDescent="0.15"/>
    <row r="40" spans="15:116" x14ac:dyDescent="0.15"/>
    <row r="41" spans="15:116" x14ac:dyDescent="0.15"/>
    <row r="42" spans="15:116" x14ac:dyDescent="0.15"/>
    <row r="43" spans="15:116" x14ac:dyDescent="0.15">
      <c r="O43" s="195"/>
      <c r="P43" s="195"/>
      <c r="Q43" s="195"/>
      <c r="R43" s="195"/>
      <c r="S43" s="195"/>
      <c r="T43" s="195"/>
      <c r="U43" s="195"/>
      <c r="V43" s="195"/>
      <c r="W43" s="195"/>
      <c r="X43" s="195"/>
      <c r="Y43" s="195"/>
      <c r="Z43" s="195"/>
      <c r="AA43" s="195"/>
      <c r="AB43" s="195"/>
      <c r="AC43" s="195"/>
      <c r="AD43" s="195"/>
      <c r="AE43" s="195"/>
      <c r="AF43" s="195"/>
      <c r="AG43" s="195"/>
      <c r="AH43" s="195"/>
      <c r="AI43" s="195"/>
      <c r="AJ43" s="195"/>
      <c r="AK43" s="195"/>
      <c r="AL43" s="195"/>
      <c r="AM43" s="195"/>
      <c r="AN43" s="195"/>
      <c r="AO43" s="195"/>
      <c r="AP43" s="195"/>
      <c r="AQ43" s="195"/>
      <c r="AR43" s="195"/>
      <c r="AS43" s="195"/>
      <c r="AT43" s="195"/>
      <c r="AU43" s="195"/>
      <c r="AV43" s="195"/>
      <c r="AW43" s="195"/>
      <c r="AX43" s="195"/>
      <c r="AY43" s="195"/>
      <c r="AZ43" s="195"/>
      <c r="BA43" s="195"/>
      <c r="BB43" s="195"/>
      <c r="BC43" s="195"/>
      <c r="BD43" s="195"/>
      <c r="BE43" s="195"/>
      <c r="BF43" s="195"/>
      <c r="BG43" s="195"/>
      <c r="BH43" s="195"/>
      <c r="BI43" s="195"/>
      <c r="BJ43" s="195"/>
      <c r="BK43" s="195"/>
      <c r="BL43" s="195"/>
      <c r="BM43" s="195"/>
      <c r="BN43" s="195"/>
      <c r="BO43" s="195"/>
      <c r="BP43" s="195"/>
      <c r="BQ43" s="195"/>
      <c r="BR43" s="195"/>
      <c r="BS43" s="195"/>
      <c r="BT43" s="195"/>
      <c r="BU43" s="195"/>
      <c r="BV43" s="195"/>
      <c r="BW43" s="195"/>
      <c r="BX43" s="195"/>
      <c r="BY43" s="195"/>
      <c r="BZ43" s="195"/>
      <c r="CA43" s="195"/>
      <c r="CB43" s="195"/>
      <c r="CC43" s="195"/>
      <c r="CD43" s="195"/>
      <c r="CE43" s="195"/>
      <c r="CF43" s="195"/>
      <c r="CG43" s="195"/>
      <c r="CH43" s="195"/>
      <c r="CI43" s="195"/>
      <c r="CJ43" s="195"/>
      <c r="CK43" s="195"/>
      <c r="CL43" s="195"/>
      <c r="CM43" s="195"/>
      <c r="CN43" s="195"/>
      <c r="CO43" s="195"/>
      <c r="CP43" s="195"/>
      <c r="CQ43" s="195"/>
      <c r="CR43" s="195"/>
      <c r="CS43" s="195"/>
      <c r="CT43" s="195"/>
      <c r="CU43" s="195"/>
      <c r="CV43" s="195"/>
      <c r="CW43" s="195"/>
      <c r="CX43" s="195"/>
      <c r="CY43" s="195"/>
      <c r="CZ43" s="195"/>
      <c r="DA43" s="195"/>
      <c r="DB43" s="195"/>
      <c r="DC43" s="195"/>
      <c r="DD43" s="195"/>
      <c r="DE43" s="195"/>
      <c r="DF43" s="195"/>
      <c r="DG43" s="195"/>
      <c r="DH43" s="195"/>
      <c r="DI43" s="195"/>
      <c r="DJ43" s="195"/>
      <c r="DK43" s="195"/>
      <c r="DL43" s="195"/>
    </row>
    <row r="44" spans="15:116" x14ac:dyDescent="0.15">
      <c r="DL44" s="195"/>
    </row>
    <row r="45" spans="15:116" x14ac:dyDescent="0.15"/>
    <row r="46" spans="15:116" x14ac:dyDescent="0.15">
      <c r="DA46" s="195"/>
      <c r="DB46" s="195"/>
      <c r="DC46" s="195"/>
      <c r="DD46" s="195"/>
      <c r="DE46" s="195"/>
      <c r="DF46" s="195"/>
      <c r="DG46" s="195"/>
      <c r="DH46" s="195"/>
      <c r="DI46" s="195"/>
      <c r="DJ46" s="195"/>
      <c r="DK46" s="195"/>
      <c r="DL46" s="195"/>
    </row>
    <row r="47" spans="15:116" x14ac:dyDescent="0.15"/>
    <row r="48" spans="15:116" x14ac:dyDescent="0.15"/>
    <row r="49" spans="104:116" x14ac:dyDescent="0.15"/>
    <row r="50" spans="104:116" x14ac:dyDescent="0.15">
      <c r="CZ50" s="195"/>
      <c r="DA50" s="195"/>
      <c r="DB50" s="195"/>
      <c r="DC50" s="195"/>
      <c r="DD50" s="195"/>
      <c r="DE50" s="195"/>
      <c r="DF50" s="195"/>
      <c r="DG50" s="195"/>
      <c r="DH50" s="195"/>
      <c r="DI50" s="195"/>
      <c r="DJ50" s="195"/>
      <c r="DK50" s="195"/>
      <c r="DL50" s="195"/>
    </row>
    <row r="51" spans="104:116" x14ac:dyDescent="0.15"/>
    <row r="52" spans="104:116" x14ac:dyDescent="0.15"/>
    <row r="53" spans="104:116" x14ac:dyDescent="0.15">
      <c r="DL53" s="19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195"/>
      <c r="DD67" s="195"/>
      <c r="DE67" s="195"/>
      <c r="DF67" s="195"/>
      <c r="DG67" s="195"/>
      <c r="DH67" s="195"/>
      <c r="DI67" s="195"/>
      <c r="DJ67" s="195"/>
      <c r="DK67" s="195"/>
      <c r="DL67" s="19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yhKUCUm4SZp728hbe+AdRpL/Om39yRsG5lU7H6UBAC5Uzuzp3IkzxlRPwDqonJ0ydD9O07ootETGbM6ICyPPQ==" saltValue="Op6AOSf83iuY2zl/uEH1d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197" customWidth="1"/>
    <col min="37" max="44" width="17" style="197" customWidth="1"/>
    <col min="45" max="45" width="6.125" style="204" customWidth="1"/>
    <col min="46" max="46" width="3" style="202" customWidth="1"/>
    <col min="47" max="47" width="19.125" style="197" hidden="1" customWidth="1"/>
    <col min="48" max="52" width="12.625" style="197" hidden="1" customWidth="1"/>
    <col min="53" max="16384" width="8.625" style="197" hidden="1"/>
  </cols>
  <sheetData>
    <row r="1" spans="1:46" x14ac:dyDescent="0.15">
      <c r="AS1" s="198"/>
      <c r="AT1" s="198"/>
    </row>
    <row r="2" spans="1:46" x14ac:dyDescent="0.15">
      <c r="AS2" s="198"/>
      <c r="AT2" s="198"/>
    </row>
    <row r="3" spans="1:46" x14ac:dyDescent="0.15">
      <c r="AS3" s="198"/>
      <c r="AT3" s="198"/>
    </row>
    <row r="4" spans="1:46" x14ac:dyDescent="0.15">
      <c r="AS4" s="198"/>
      <c r="AT4" s="198"/>
    </row>
    <row r="5" spans="1:46" ht="17.25" x14ac:dyDescent="0.15">
      <c r="A5" s="199" t="s">
        <v>388</v>
      </c>
      <c r="B5" s="200"/>
      <c r="C5" s="200"/>
      <c r="D5" s="200"/>
      <c r="E5" s="200"/>
      <c r="F5" s="200"/>
      <c r="G5" s="200"/>
      <c r="H5" s="200"/>
      <c r="I5" s="200"/>
      <c r="J5" s="200"/>
      <c r="K5" s="200"/>
      <c r="L5" s="200"/>
      <c r="M5" s="200"/>
      <c r="N5" s="200"/>
      <c r="O5" s="200"/>
      <c r="P5" s="200"/>
      <c r="Q5" s="200"/>
      <c r="R5" s="200"/>
      <c r="S5" s="200"/>
      <c r="T5" s="200"/>
      <c r="U5" s="200"/>
      <c r="V5" s="200"/>
      <c r="W5" s="200"/>
      <c r="X5" s="200"/>
      <c r="Y5" s="200"/>
      <c r="Z5" s="200"/>
      <c r="AA5" s="200"/>
      <c r="AB5" s="200"/>
      <c r="AC5" s="200"/>
      <c r="AD5" s="200"/>
      <c r="AE5" s="200"/>
      <c r="AF5" s="200"/>
      <c r="AG5" s="200"/>
      <c r="AH5" s="200"/>
      <c r="AI5" s="200"/>
      <c r="AJ5" s="200"/>
      <c r="AK5" s="200"/>
      <c r="AL5" s="200"/>
      <c r="AM5" s="200"/>
      <c r="AN5" s="200"/>
      <c r="AO5" s="200"/>
      <c r="AP5" s="200"/>
      <c r="AQ5" s="200"/>
      <c r="AR5" s="200"/>
      <c r="AS5" s="201"/>
    </row>
    <row r="6" spans="1:46" x14ac:dyDescent="0.15">
      <c r="A6" s="202"/>
      <c r="B6" s="198"/>
      <c r="C6" s="198"/>
      <c r="D6" s="198"/>
      <c r="E6" s="198"/>
      <c r="F6" s="198"/>
      <c r="G6" s="198"/>
      <c r="H6" s="198"/>
      <c r="I6" s="198"/>
      <c r="J6" s="198"/>
      <c r="K6" s="198"/>
      <c r="L6" s="198"/>
      <c r="M6" s="198"/>
      <c r="N6" s="198"/>
      <c r="O6" s="198"/>
      <c r="P6" s="198"/>
      <c r="Q6" s="198"/>
      <c r="R6" s="198"/>
      <c r="S6" s="198"/>
      <c r="T6" s="198"/>
      <c r="U6" s="198"/>
      <c r="V6" s="198"/>
      <c r="W6" s="198"/>
      <c r="X6" s="198"/>
      <c r="Y6" s="198"/>
      <c r="Z6" s="198"/>
      <c r="AA6" s="198"/>
      <c r="AB6" s="198"/>
      <c r="AC6" s="198"/>
      <c r="AD6" s="198"/>
      <c r="AE6" s="198"/>
      <c r="AF6" s="198"/>
      <c r="AG6" s="198"/>
      <c r="AH6" s="198"/>
      <c r="AI6" s="198"/>
      <c r="AJ6" s="198"/>
      <c r="AK6" s="203" t="s">
        <v>389</v>
      </c>
      <c r="AL6" s="203"/>
      <c r="AM6" s="203"/>
      <c r="AN6" s="203"/>
      <c r="AO6" s="198"/>
      <c r="AP6" s="198"/>
      <c r="AQ6" s="198"/>
      <c r="AR6" s="198"/>
    </row>
    <row r="7" spans="1:46" ht="13.5" customHeight="1" x14ac:dyDescent="0.15">
      <c r="A7" s="202"/>
      <c r="B7" s="198"/>
      <c r="C7" s="198"/>
      <c r="D7" s="198"/>
      <c r="E7" s="198"/>
      <c r="F7" s="198"/>
      <c r="G7" s="198"/>
      <c r="H7" s="198"/>
      <c r="I7" s="198"/>
      <c r="J7" s="198"/>
      <c r="K7" s="198"/>
      <c r="L7" s="198"/>
      <c r="M7" s="198"/>
      <c r="N7" s="198"/>
      <c r="O7" s="198"/>
      <c r="P7" s="198"/>
      <c r="Q7" s="198"/>
      <c r="R7" s="198"/>
      <c r="S7" s="198"/>
      <c r="T7" s="198"/>
      <c r="U7" s="198"/>
      <c r="V7" s="198"/>
      <c r="W7" s="198"/>
      <c r="X7" s="198"/>
      <c r="Y7" s="198"/>
      <c r="Z7" s="198"/>
      <c r="AA7" s="198"/>
      <c r="AB7" s="198"/>
      <c r="AC7" s="198"/>
      <c r="AD7" s="198"/>
      <c r="AE7" s="198"/>
      <c r="AF7" s="198"/>
      <c r="AG7" s="198"/>
      <c r="AH7" s="198"/>
      <c r="AI7" s="198"/>
      <c r="AJ7" s="198"/>
      <c r="AK7" s="205"/>
      <c r="AL7" s="206"/>
      <c r="AM7" s="206"/>
      <c r="AN7" s="207"/>
      <c r="AO7" s="1124" t="s">
        <v>390</v>
      </c>
      <c r="AP7" s="208"/>
      <c r="AQ7" s="209" t="s">
        <v>391</v>
      </c>
      <c r="AR7" s="210"/>
    </row>
    <row r="8" spans="1:46" x14ac:dyDescent="0.15">
      <c r="A8" s="202"/>
      <c r="B8" s="198"/>
      <c r="C8" s="198"/>
      <c r="D8" s="198"/>
      <c r="E8" s="198"/>
      <c r="F8" s="198"/>
      <c r="G8" s="198"/>
      <c r="H8" s="198"/>
      <c r="I8" s="198"/>
      <c r="J8" s="198"/>
      <c r="K8" s="198"/>
      <c r="L8" s="198"/>
      <c r="M8" s="198"/>
      <c r="N8" s="198"/>
      <c r="O8" s="198"/>
      <c r="P8" s="198"/>
      <c r="Q8" s="198"/>
      <c r="R8" s="198"/>
      <c r="S8" s="198"/>
      <c r="T8" s="198"/>
      <c r="U8" s="198"/>
      <c r="V8" s="198"/>
      <c r="W8" s="198"/>
      <c r="X8" s="198"/>
      <c r="Y8" s="198"/>
      <c r="Z8" s="198"/>
      <c r="AA8" s="198"/>
      <c r="AB8" s="198"/>
      <c r="AC8" s="198"/>
      <c r="AD8" s="198"/>
      <c r="AE8" s="198"/>
      <c r="AF8" s="198"/>
      <c r="AG8" s="198"/>
      <c r="AH8" s="198"/>
      <c r="AI8" s="198"/>
      <c r="AJ8" s="198"/>
      <c r="AK8" s="211"/>
      <c r="AL8" s="212"/>
      <c r="AM8" s="212"/>
      <c r="AN8" s="213"/>
      <c r="AO8" s="1125"/>
      <c r="AP8" s="214" t="s">
        <v>392</v>
      </c>
      <c r="AQ8" s="215" t="s">
        <v>393</v>
      </c>
      <c r="AR8" s="216" t="s">
        <v>394</v>
      </c>
    </row>
    <row r="9" spans="1:46" x14ac:dyDescent="0.15">
      <c r="A9" s="202"/>
      <c r="B9" s="198"/>
      <c r="C9" s="198"/>
      <c r="D9" s="198"/>
      <c r="E9" s="198"/>
      <c r="F9" s="198"/>
      <c r="G9" s="198"/>
      <c r="H9" s="198"/>
      <c r="I9" s="198"/>
      <c r="J9" s="198"/>
      <c r="K9" s="198"/>
      <c r="L9" s="198"/>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136" t="s">
        <v>395</v>
      </c>
      <c r="AL9" s="1137"/>
      <c r="AM9" s="1137"/>
      <c r="AN9" s="1138"/>
      <c r="AO9" s="217">
        <v>1092574</v>
      </c>
      <c r="AP9" s="217">
        <v>221214</v>
      </c>
      <c r="AQ9" s="218">
        <v>143407</v>
      </c>
      <c r="AR9" s="219">
        <v>54.3</v>
      </c>
    </row>
    <row r="10" spans="1:46" ht="13.5" customHeight="1" x14ac:dyDescent="0.15">
      <c r="A10" s="202"/>
      <c r="B10" s="198"/>
      <c r="C10" s="198"/>
      <c r="D10" s="198"/>
      <c r="E10" s="198"/>
      <c r="F10" s="198"/>
      <c r="G10" s="198"/>
      <c r="H10" s="198"/>
      <c r="I10" s="198"/>
      <c r="J10" s="198"/>
      <c r="K10" s="198"/>
      <c r="L10" s="198"/>
      <c r="M10" s="198"/>
      <c r="N10" s="198"/>
      <c r="O10" s="198"/>
      <c r="P10" s="198"/>
      <c r="Q10" s="198"/>
      <c r="R10" s="198"/>
      <c r="S10" s="198"/>
      <c r="T10" s="198"/>
      <c r="U10" s="198"/>
      <c r="V10" s="198"/>
      <c r="W10" s="198"/>
      <c r="X10" s="198"/>
      <c r="Y10" s="198"/>
      <c r="Z10" s="198"/>
      <c r="AA10" s="198"/>
      <c r="AB10" s="198"/>
      <c r="AC10" s="198"/>
      <c r="AD10" s="198"/>
      <c r="AE10" s="198"/>
      <c r="AF10" s="198"/>
      <c r="AG10" s="198"/>
      <c r="AH10" s="198"/>
      <c r="AI10" s="198"/>
      <c r="AJ10" s="198"/>
      <c r="AK10" s="1136" t="s">
        <v>396</v>
      </c>
      <c r="AL10" s="1137"/>
      <c r="AM10" s="1137"/>
      <c r="AN10" s="1138"/>
      <c r="AO10" s="220">
        <v>157876</v>
      </c>
      <c r="AP10" s="220">
        <v>31965</v>
      </c>
      <c r="AQ10" s="221">
        <v>20271</v>
      </c>
      <c r="AR10" s="222">
        <v>57.7</v>
      </c>
    </row>
    <row r="11" spans="1:46" ht="13.5" customHeight="1" x14ac:dyDescent="0.15">
      <c r="A11" s="202"/>
      <c r="B11" s="198"/>
      <c r="C11" s="198"/>
      <c r="D11" s="198"/>
      <c r="E11" s="198"/>
      <c r="F11" s="198"/>
      <c r="G11" s="198"/>
      <c r="H11" s="198"/>
      <c r="I11" s="198"/>
      <c r="J11" s="198"/>
      <c r="K11" s="198"/>
      <c r="L11" s="198"/>
      <c r="M11" s="198"/>
      <c r="N11" s="198"/>
      <c r="O11" s="198"/>
      <c r="P11" s="198"/>
      <c r="Q11" s="198"/>
      <c r="R11" s="198"/>
      <c r="S11" s="198"/>
      <c r="T11" s="198"/>
      <c r="U11" s="198"/>
      <c r="V11" s="198"/>
      <c r="W11" s="198"/>
      <c r="X11" s="198"/>
      <c r="Y11" s="198"/>
      <c r="Z11" s="198"/>
      <c r="AA11" s="198"/>
      <c r="AB11" s="198"/>
      <c r="AC11" s="198"/>
      <c r="AD11" s="198"/>
      <c r="AE11" s="198"/>
      <c r="AF11" s="198"/>
      <c r="AG11" s="198"/>
      <c r="AH11" s="198"/>
      <c r="AI11" s="198"/>
      <c r="AJ11" s="198"/>
      <c r="AK11" s="1136" t="s">
        <v>397</v>
      </c>
      <c r="AL11" s="1137"/>
      <c r="AM11" s="1137"/>
      <c r="AN11" s="1138"/>
      <c r="AO11" s="220" t="s">
        <v>398</v>
      </c>
      <c r="AP11" s="220" t="s">
        <v>398</v>
      </c>
      <c r="AQ11" s="221">
        <v>1412</v>
      </c>
      <c r="AR11" s="222" t="s">
        <v>398</v>
      </c>
    </row>
    <row r="12" spans="1:46" ht="13.5" customHeight="1" x14ac:dyDescent="0.15">
      <c r="A12" s="202"/>
      <c r="B12" s="198"/>
      <c r="C12" s="198"/>
      <c r="D12" s="198"/>
      <c r="E12" s="198"/>
      <c r="F12" s="198"/>
      <c r="G12" s="198"/>
      <c r="H12" s="198"/>
      <c r="I12" s="198"/>
      <c r="J12" s="198"/>
      <c r="K12" s="198"/>
      <c r="L12" s="198"/>
      <c r="M12" s="198"/>
      <c r="N12" s="198"/>
      <c r="O12" s="198"/>
      <c r="P12" s="198"/>
      <c r="Q12" s="198"/>
      <c r="R12" s="198"/>
      <c r="S12" s="198"/>
      <c r="T12" s="198"/>
      <c r="U12" s="198"/>
      <c r="V12" s="198"/>
      <c r="W12" s="198"/>
      <c r="X12" s="198"/>
      <c r="Y12" s="198"/>
      <c r="Z12" s="198"/>
      <c r="AA12" s="198"/>
      <c r="AB12" s="198"/>
      <c r="AC12" s="198"/>
      <c r="AD12" s="198"/>
      <c r="AE12" s="198"/>
      <c r="AF12" s="198"/>
      <c r="AG12" s="198"/>
      <c r="AH12" s="198"/>
      <c r="AI12" s="198"/>
      <c r="AJ12" s="198"/>
      <c r="AK12" s="1136" t="s">
        <v>399</v>
      </c>
      <c r="AL12" s="1137"/>
      <c r="AM12" s="1137"/>
      <c r="AN12" s="1138"/>
      <c r="AO12" s="220" t="s">
        <v>398</v>
      </c>
      <c r="AP12" s="220" t="s">
        <v>398</v>
      </c>
      <c r="AQ12" s="221" t="s">
        <v>398</v>
      </c>
      <c r="AR12" s="222" t="s">
        <v>398</v>
      </c>
    </row>
    <row r="13" spans="1:46" ht="13.5" customHeight="1" x14ac:dyDescent="0.15">
      <c r="A13" s="202"/>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98"/>
      <c r="AB13" s="198"/>
      <c r="AC13" s="198"/>
      <c r="AD13" s="198"/>
      <c r="AE13" s="198"/>
      <c r="AF13" s="198"/>
      <c r="AG13" s="198"/>
      <c r="AH13" s="198"/>
      <c r="AI13" s="198"/>
      <c r="AJ13" s="198"/>
      <c r="AK13" s="1136" t="s">
        <v>400</v>
      </c>
      <c r="AL13" s="1137"/>
      <c r="AM13" s="1137"/>
      <c r="AN13" s="1138"/>
      <c r="AO13" s="220" t="s">
        <v>398</v>
      </c>
      <c r="AP13" s="220" t="s">
        <v>398</v>
      </c>
      <c r="AQ13" s="221">
        <v>5234</v>
      </c>
      <c r="AR13" s="222" t="s">
        <v>398</v>
      </c>
    </row>
    <row r="14" spans="1:46" ht="13.5" customHeight="1" x14ac:dyDescent="0.15">
      <c r="A14" s="202"/>
      <c r="B14" s="198"/>
      <c r="C14" s="198"/>
      <c r="D14" s="198"/>
      <c r="E14" s="198"/>
      <c r="F14" s="198"/>
      <c r="G14" s="198"/>
      <c r="H14" s="198"/>
      <c r="I14" s="198"/>
      <c r="J14" s="198"/>
      <c r="K14" s="198"/>
      <c r="L14" s="198"/>
      <c r="M14" s="198"/>
      <c r="N14" s="198"/>
      <c r="O14" s="198"/>
      <c r="P14" s="198"/>
      <c r="Q14" s="198"/>
      <c r="R14" s="198"/>
      <c r="S14" s="198"/>
      <c r="T14" s="198"/>
      <c r="U14" s="198"/>
      <c r="V14" s="198"/>
      <c r="W14" s="198"/>
      <c r="X14" s="198"/>
      <c r="Y14" s="198"/>
      <c r="Z14" s="198"/>
      <c r="AA14" s="198"/>
      <c r="AB14" s="198"/>
      <c r="AC14" s="198"/>
      <c r="AD14" s="198"/>
      <c r="AE14" s="198"/>
      <c r="AF14" s="198"/>
      <c r="AG14" s="198"/>
      <c r="AH14" s="198"/>
      <c r="AI14" s="198"/>
      <c r="AJ14" s="198"/>
      <c r="AK14" s="1136" t="s">
        <v>401</v>
      </c>
      <c r="AL14" s="1137"/>
      <c r="AM14" s="1137"/>
      <c r="AN14" s="1138"/>
      <c r="AO14" s="220">
        <v>29476</v>
      </c>
      <c r="AP14" s="220">
        <v>5968</v>
      </c>
      <c r="AQ14" s="221">
        <v>3337</v>
      </c>
      <c r="AR14" s="222">
        <v>78.8</v>
      </c>
    </row>
    <row r="15" spans="1:46" ht="13.5" customHeight="1" x14ac:dyDescent="0.15">
      <c r="A15" s="202"/>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198"/>
      <c r="AD15" s="198"/>
      <c r="AE15" s="198"/>
      <c r="AF15" s="198"/>
      <c r="AG15" s="198"/>
      <c r="AH15" s="198"/>
      <c r="AI15" s="198"/>
      <c r="AJ15" s="198"/>
      <c r="AK15" s="1139" t="s">
        <v>402</v>
      </c>
      <c r="AL15" s="1140"/>
      <c r="AM15" s="1140"/>
      <c r="AN15" s="1141"/>
      <c r="AO15" s="220">
        <v>-69227</v>
      </c>
      <c r="AP15" s="220">
        <v>-14016</v>
      </c>
      <c r="AQ15" s="221">
        <v>-9830</v>
      </c>
      <c r="AR15" s="222">
        <v>42.6</v>
      </c>
    </row>
    <row r="16" spans="1:46" x14ac:dyDescent="0.15">
      <c r="A16" s="202"/>
      <c r="B16" s="198"/>
      <c r="C16" s="198"/>
      <c r="D16" s="198"/>
      <c r="E16" s="198"/>
      <c r="F16" s="198"/>
      <c r="G16" s="198"/>
      <c r="H16" s="198"/>
      <c r="I16" s="198"/>
      <c r="J16" s="198"/>
      <c r="K16" s="198"/>
      <c r="L16" s="198"/>
      <c r="M16" s="198"/>
      <c r="N16" s="198"/>
      <c r="O16" s="198"/>
      <c r="P16" s="198"/>
      <c r="Q16" s="198"/>
      <c r="R16" s="198"/>
      <c r="S16" s="198"/>
      <c r="T16" s="198"/>
      <c r="U16" s="198"/>
      <c r="V16" s="198"/>
      <c r="W16" s="198"/>
      <c r="X16" s="198"/>
      <c r="Y16" s="198"/>
      <c r="Z16" s="198"/>
      <c r="AA16" s="198"/>
      <c r="AB16" s="198"/>
      <c r="AC16" s="198"/>
      <c r="AD16" s="198"/>
      <c r="AE16" s="198"/>
      <c r="AF16" s="198"/>
      <c r="AG16" s="198"/>
      <c r="AH16" s="198"/>
      <c r="AI16" s="198"/>
      <c r="AJ16" s="198"/>
      <c r="AK16" s="1139" t="s">
        <v>143</v>
      </c>
      <c r="AL16" s="1140"/>
      <c r="AM16" s="1140"/>
      <c r="AN16" s="1141"/>
      <c r="AO16" s="220">
        <v>1210699</v>
      </c>
      <c r="AP16" s="220">
        <v>245130</v>
      </c>
      <c r="AQ16" s="221">
        <v>163831</v>
      </c>
      <c r="AR16" s="222">
        <v>49.6</v>
      </c>
    </row>
    <row r="17" spans="1:46" x14ac:dyDescent="0.15">
      <c r="A17" s="202"/>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198"/>
      <c r="AD17" s="198"/>
      <c r="AE17" s="198"/>
      <c r="AF17" s="198"/>
      <c r="AG17" s="198"/>
      <c r="AH17" s="198"/>
      <c r="AI17" s="198"/>
      <c r="AJ17" s="198"/>
      <c r="AK17" s="198"/>
      <c r="AL17" s="198"/>
      <c r="AM17" s="198"/>
      <c r="AN17" s="198"/>
      <c r="AO17" s="198"/>
      <c r="AP17" s="198"/>
      <c r="AQ17" s="198"/>
      <c r="AR17" s="223"/>
    </row>
    <row r="18" spans="1:46" x14ac:dyDescent="0.15">
      <c r="A18" s="202"/>
      <c r="B18" s="198"/>
      <c r="C18" s="198"/>
      <c r="D18" s="198"/>
      <c r="E18" s="198"/>
      <c r="F18" s="198"/>
      <c r="G18" s="198"/>
      <c r="H18" s="198"/>
      <c r="I18" s="198"/>
      <c r="J18" s="198"/>
      <c r="K18" s="198"/>
      <c r="L18" s="198"/>
      <c r="M18" s="198"/>
      <c r="N18" s="198"/>
      <c r="O18" s="198"/>
      <c r="P18" s="198"/>
      <c r="Q18" s="198"/>
      <c r="R18" s="198"/>
      <c r="S18" s="198"/>
      <c r="T18" s="198"/>
      <c r="U18" s="198"/>
      <c r="V18" s="198"/>
      <c r="W18" s="198"/>
      <c r="X18" s="198"/>
      <c r="Y18" s="198"/>
      <c r="Z18" s="198"/>
      <c r="AA18" s="198"/>
      <c r="AB18" s="198"/>
      <c r="AC18" s="198"/>
      <c r="AD18" s="198"/>
      <c r="AE18" s="198"/>
      <c r="AF18" s="198"/>
      <c r="AG18" s="198"/>
      <c r="AH18" s="198"/>
      <c r="AI18" s="198"/>
      <c r="AJ18" s="198"/>
      <c r="AK18" s="198"/>
      <c r="AL18" s="198"/>
      <c r="AM18" s="198"/>
      <c r="AN18" s="198"/>
      <c r="AO18" s="198"/>
      <c r="AP18" s="198"/>
      <c r="AQ18" s="224"/>
      <c r="AR18" s="224"/>
    </row>
    <row r="19" spans="1:46" x14ac:dyDescent="0.15">
      <c r="A19" s="202"/>
      <c r="B19" s="198"/>
      <c r="C19" s="198"/>
      <c r="D19" s="198"/>
      <c r="E19" s="198"/>
      <c r="F19" s="198"/>
      <c r="G19" s="198"/>
      <c r="H19" s="198"/>
      <c r="I19" s="198"/>
      <c r="J19" s="198"/>
      <c r="K19" s="198"/>
      <c r="L19" s="198"/>
      <c r="M19" s="198"/>
      <c r="N19" s="198"/>
      <c r="O19" s="198"/>
      <c r="P19" s="198"/>
      <c r="Q19" s="198"/>
      <c r="R19" s="198"/>
      <c r="S19" s="198"/>
      <c r="T19" s="198"/>
      <c r="U19" s="198"/>
      <c r="V19" s="198"/>
      <c r="W19" s="198"/>
      <c r="X19" s="198"/>
      <c r="Y19" s="198"/>
      <c r="Z19" s="198"/>
      <c r="AA19" s="198"/>
      <c r="AB19" s="198"/>
      <c r="AC19" s="198"/>
      <c r="AD19" s="198"/>
      <c r="AE19" s="198"/>
      <c r="AF19" s="198"/>
      <c r="AG19" s="198"/>
      <c r="AH19" s="198"/>
      <c r="AI19" s="198"/>
      <c r="AJ19" s="198"/>
      <c r="AK19" s="198" t="s">
        <v>403</v>
      </c>
      <c r="AL19" s="198"/>
      <c r="AM19" s="198"/>
      <c r="AN19" s="198"/>
      <c r="AO19" s="198"/>
      <c r="AP19" s="198"/>
      <c r="AQ19" s="198"/>
      <c r="AR19" s="198"/>
    </row>
    <row r="20" spans="1:46" x14ac:dyDescent="0.15">
      <c r="A20" s="202"/>
      <c r="B20" s="198"/>
      <c r="C20" s="198"/>
      <c r="D20" s="198"/>
      <c r="E20" s="198"/>
      <c r="F20" s="198"/>
      <c r="G20" s="198"/>
      <c r="H20" s="198"/>
      <c r="I20" s="198"/>
      <c r="J20" s="198"/>
      <c r="K20" s="198"/>
      <c r="L20" s="198"/>
      <c r="M20" s="198"/>
      <c r="N20" s="198"/>
      <c r="O20" s="198"/>
      <c r="P20" s="198"/>
      <c r="Q20" s="198"/>
      <c r="R20" s="198"/>
      <c r="S20" s="198"/>
      <c r="T20" s="198"/>
      <c r="U20" s="198"/>
      <c r="V20" s="198"/>
      <c r="W20" s="198"/>
      <c r="X20" s="198"/>
      <c r="Y20" s="198"/>
      <c r="Z20" s="198"/>
      <c r="AA20" s="198"/>
      <c r="AB20" s="198"/>
      <c r="AC20" s="198"/>
      <c r="AD20" s="198"/>
      <c r="AE20" s="198"/>
      <c r="AF20" s="198"/>
      <c r="AG20" s="198"/>
      <c r="AH20" s="198"/>
      <c r="AI20" s="198"/>
      <c r="AJ20" s="198"/>
      <c r="AK20" s="225"/>
      <c r="AL20" s="226"/>
      <c r="AM20" s="226"/>
      <c r="AN20" s="227"/>
      <c r="AO20" s="228" t="s">
        <v>404</v>
      </c>
      <c r="AP20" s="229" t="s">
        <v>405</v>
      </c>
      <c r="AQ20" s="230" t="s">
        <v>406</v>
      </c>
      <c r="AR20" s="231"/>
    </row>
    <row r="21" spans="1:46" s="237" customFormat="1" x14ac:dyDescent="0.15">
      <c r="A21" s="232"/>
      <c r="B21" s="203"/>
      <c r="C21" s="203"/>
      <c r="D21" s="203"/>
      <c r="E21" s="203"/>
      <c r="F21" s="203"/>
      <c r="G21" s="203"/>
      <c r="H21" s="203"/>
      <c r="I21" s="203"/>
      <c r="J21" s="203"/>
      <c r="K21" s="203"/>
      <c r="L21" s="203"/>
      <c r="M21" s="203"/>
      <c r="N21" s="203"/>
      <c r="O21" s="203"/>
      <c r="P21" s="203"/>
      <c r="Q21" s="203"/>
      <c r="R21" s="203"/>
      <c r="S21" s="203"/>
      <c r="T21" s="203"/>
      <c r="U21" s="203"/>
      <c r="V21" s="203"/>
      <c r="W21" s="203"/>
      <c r="X21" s="203"/>
      <c r="Y21" s="203"/>
      <c r="Z21" s="203"/>
      <c r="AA21" s="203"/>
      <c r="AB21" s="203"/>
      <c r="AC21" s="203"/>
      <c r="AD21" s="203"/>
      <c r="AE21" s="203"/>
      <c r="AF21" s="203"/>
      <c r="AG21" s="203"/>
      <c r="AH21" s="203"/>
      <c r="AI21" s="203"/>
      <c r="AJ21" s="203"/>
      <c r="AK21" s="1142" t="s">
        <v>407</v>
      </c>
      <c r="AL21" s="1143"/>
      <c r="AM21" s="1143"/>
      <c r="AN21" s="1144"/>
      <c r="AO21" s="233">
        <v>21.66</v>
      </c>
      <c r="AP21" s="234">
        <v>14.18</v>
      </c>
      <c r="AQ21" s="235">
        <v>7.48</v>
      </c>
      <c r="AR21" s="203"/>
      <c r="AS21" s="236"/>
      <c r="AT21" s="232"/>
    </row>
    <row r="22" spans="1:46" s="237" customFormat="1" x14ac:dyDescent="0.15">
      <c r="A22" s="232"/>
      <c r="B22" s="203"/>
      <c r="C22" s="203"/>
      <c r="D22" s="203"/>
      <c r="E22" s="203"/>
      <c r="F22" s="203"/>
      <c r="G22" s="203"/>
      <c r="H22" s="203"/>
      <c r="I22" s="203"/>
      <c r="J22" s="203"/>
      <c r="K22" s="203"/>
      <c r="L22" s="203"/>
      <c r="M22" s="203"/>
      <c r="N22" s="203"/>
      <c r="O22" s="203"/>
      <c r="P22" s="203"/>
      <c r="Q22" s="203"/>
      <c r="R22" s="203"/>
      <c r="S22" s="203"/>
      <c r="T22" s="203"/>
      <c r="U22" s="203"/>
      <c r="V22" s="203"/>
      <c r="W22" s="203"/>
      <c r="X22" s="203"/>
      <c r="Y22" s="203"/>
      <c r="Z22" s="203"/>
      <c r="AA22" s="203"/>
      <c r="AB22" s="203"/>
      <c r="AC22" s="203"/>
      <c r="AD22" s="203"/>
      <c r="AE22" s="203"/>
      <c r="AF22" s="203"/>
      <c r="AG22" s="203"/>
      <c r="AH22" s="203"/>
      <c r="AI22" s="203"/>
      <c r="AJ22" s="203"/>
      <c r="AK22" s="1142" t="s">
        <v>408</v>
      </c>
      <c r="AL22" s="1143"/>
      <c r="AM22" s="1143"/>
      <c r="AN22" s="1144"/>
      <c r="AO22" s="238">
        <v>95.6</v>
      </c>
      <c r="AP22" s="239">
        <v>95.4</v>
      </c>
      <c r="AQ22" s="240">
        <v>0.2</v>
      </c>
      <c r="AR22" s="224"/>
      <c r="AS22" s="236"/>
      <c r="AT22" s="232"/>
    </row>
    <row r="23" spans="1:46" s="237" customFormat="1" x14ac:dyDescent="0.15">
      <c r="A23" s="232"/>
      <c r="B23" s="203"/>
      <c r="C23" s="203"/>
      <c r="D23" s="203"/>
      <c r="E23" s="203"/>
      <c r="F23" s="203"/>
      <c r="G23" s="203"/>
      <c r="H23" s="203"/>
      <c r="I23" s="203"/>
      <c r="J23" s="203"/>
      <c r="K23" s="203"/>
      <c r="L23" s="203"/>
      <c r="M23" s="203"/>
      <c r="N23" s="203"/>
      <c r="O23" s="203"/>
      <c r="P23" s="203"/>
      <c r="Q23" s="203"/>
      <c r="R23" s="203"/>
      <c r="S23" s="203"/>
      <c r="T23" s="203"/>
      <c r="U23" s="203"/>
      <c r="V23" s="203"/>
      <c r="W23" s="203"/>
      <c r="X23" s="203"/>
      <c r="Y23" s="203"/>
      <c r="Z23" s="203"/>
      <c r="AA23" s="203"/>
      <c r="AB23" s="203"/>
      <c r="AC23" s="203"/>
      <c r="AD23" s="203"/>
      <c r="AE23" s="203"/>
      <c r="AF23" s="203"/>
      <c r="AG23" s="203"/>
      <c r="AH23" s="203"/>
      <c r="AI23" s="203"/>
      <c r="AJ23" s="203"/>
      <c r="AK23" s="203"/>
      <c r="AL23" s="203"/>
      <c r="AM23" s="203"/>
      <c r="AN23" s="203"/>
      <c r="AO23" s="203"/>
      <c r="AP23" s="224"/>
      <c r="AQ23" s="224"/>
      <c r="AR23" s="224"/>
      <c r="AS23" s="236"/>
      <c r="AT23" s="232"/>
    </row>
    <row r="24" spans="1:46" s="237" customFormat="1" x14ac:dyDescent="0.15">
      <c r="A24" s="232"/>
      <c r="B24" s="203"/>
      <c r="C24" s="203"/>
      <c r="D24" s="203"/>
      <c r="E24" s="203"/>
      <c r="F24" s="203"/>
      <c r="G24" s="203"/>
      <c r="H24" s="203"/>
      <c r="I24" s="203"/>
      <c r="J24" s="203"/>
      <c r="K24" s="203"/>
      <c r="L24" s="203"/>
      <c r="M24" s="203"/>
      <c r="N24" s="203"/>
      <c r="O24" s="203"/>
      <c r="P24" s="203"/>
      <c r="Q24" s="203"/>
      <c r="R24" s="203"/>
      <c r="S24" s="203"/>
      <c r="T24" s="203"/>
      <c r="U24" s="203"/>
      <c r="V24" s="203"/>
      <c r="W24" s="203"/>
      <c r="X24" s="203"/>
      <c r="Y24" s="203"/>
      <c r="Z24" s="203"/>
      <c r="AA24" s="203"/>
      <c r="AB24" s="203"/>
      <c r="AC24" s="203"/>
      <c r="AD24" s="203"/>
      <c r="AE24" s="203"/>
      <c r="AF24" s="203"/>
      <c r="AG24" s="203"/>
      <c r="AH24" s="203"/>
      <c r="AI24" s="203"/>
      <c r="AJ24" s="203"/>
      <c r="AK24" s="203"/>
      <c r="AL24" s="203"/>
      <c r="AM24" s="203"/>
      <c r="AN24" s="203"/>
      <c r="AO24" s="203"/>
      <c r="AP24" s="224"/>
      <c r="AQ24" s="224"/>
      <c r="AR24" s="224"/>
      <c r="AS24" s="236"/>
      <c r="AT24" s="232"/>
    </row>
    <row r="25" spans="1:46" s="237" customFormat="1" x14ac:dyDescent="0.15">
      <c r="A25" s="241"/>
      <c r="B25" s="242"/>
      <c r="C25" s="242"/>
      <c r="D25" s="242"/>
      <c r="E25" s="242"/>
      <c r="F25" s="242"/>
      <c r="G25" s="242"/>
      <c r="H25" s="242"/>
      <c r="I25" s="242"/>
      <c r="J25" s="242"/>
      <c r="K25" s="242"/>
      <c r="L25" s="242"/>
      <c r="M25" s="242"/>
      <c r="N25" s="242"/>
      <c r="O25" s="242"/>
      <c r="P25" s="242"/>
      <c r="Q25" s="242"/>
      <c r="R25" s="242"/>
      <c r="S25" s="242"/>
      <c r="T25" s="242"/>
      <c r="U25" s="242"/>
      <c r="V25" s="242"/>
      <c r="W25" s="242"/>
      <c r="X25" s="242"/>
      <c r="Y25" s="242"/>
      <c r="Z25" s="242"/>
      <c r="AA25" s="242"/>
      <c r="AB25" s="242"/>
      <c r="AC25" s="242"/>
      <c r="AD25" s="242"/>
      <c r="AE25" s="242"/>
      <c r="AF25" s="242"/>
      <c r="AG25" s="242"/>
      <c r="AH25" s="242"/>
      <c r="AI25" s="242"/>
      <c r="AJ25" s="242"/>
      <c r="AK25" s="242"/>
      <c r="AL25" s="242"/>
      <c r="AM25" s="242"/>
      <c r="AN25" s="242"/>
      <c r="AO25" s="242"/>
      <c r="AP25" s="243"/>
      <c r="AQ25" s="243"/>
      <c r="AR25" s="243"/>
      <c r="AS25" s="244"/>
      <c r="AT25" s="232"/>
    </row>
    <row r="26" spans="1:46" s="237" customFormat="1" x14ac:dyDescent="0.15">
      <c r="A26" s="1135" t="s">
        <v>409</v>
      </c>
      <c r="B26" s="1135"/>
      <c r="C26" s="1135"/>
      <c r="D26" s="1135"/>
      <c r="E26" s="1135"/>
      <c r="F26" s="1135"/>
      <c r="G26" s="1135"/>
      <c r="H26" s="1135"/>
      <c r="I26" s="1135"/>
      <c r="J26" s="1135"/>
      <c r="K26" s="1135"/>
      <c r="L26" s="1135"/>
      <c r="M26" s="1135"/>
      <c r="N26" s="1135"/>
      <c r="O26" s="1135"/>
      <c r="P26" s="1135"/>
      <c r="Q26" s="1135"/>
      <c r="R26" s="1135"/>
      <c r="S26" s="1135"/>
      <c r="T26" s="1135"/>
      <c r="U26" s="1135"/>
      <c r="V26" s="1135"/>
      <c r="W26" s="1135"/>
      <c r="X26" s="1135"/>
      <c r="Y26" s="1135"/>
      <c r="Z26" s="1135"/>
      <c r="AA26" s="1135"/>
      <c r="AB26" s="1135"/>
      <c r="AC26" s="1135"/>
      <c r="AD26" s="1135"/>
      <c r="AE26" s="1135"/>
      <c r="AF26" s="1135"/>
      <c r="AG26" s="1135"/>
      <c r="AH26" s="1135"/>
      <c r="AI26" s="1135"/>
      <c r="AJ26" s="1135"/>
      <c r="AK26" s="1135"/>
      <c r="AL26" s="1135"/>
      <c r="AM26" s="1135"/>
      <c r="AN26" s="1135"/>
      <c r="AO26" s="1135"/>
      <c r="AP26" s="1135"/>
      <c r="AQ26" s="1135"/>
      <c r="AR26" s="1135"/>
      <c r="AS26" s="1135"/>
      <c r="AT26" s="203"/>
    </row>
    <row r="27" spans="1:46" x14ac:dyDescent="0.15">
      <c r="A27" s="245"/>
      <c r="AO27" s="198"/>
      <c r="AP27" s="198"/>
      <c r="AQ27" s="198"/>
      <c r="AR27" s="198"/>
      <c r="AS27" s="198"/>
      <c r="AT27" s="198"/>
    </row>
    <row r="28" spans="1:46" ht="17.25" x14ac:dyDescent="0.15">
      <c r="A28" s="199" t="s">
        <v>410</v>
      </c>
      <c r="B28" s="200"/>
      <c r="C28" s="200"/>
      <c r="D28" s="200"/>
      <c r="E28" s="200"/>
      <c r="F28" s="200"/>
      <c r="G28" s="200"/>
      <c r="H28" s="200"/>
      <c r="I28" s="200"/>
      <c r="J28" s="200"/>
      <c r="K28" s="200"/>
      <c r="L28" s="200"/>
      <c r="M28" s="200"/>
      <c r="N28" s="200"/>
      <c r="O28" s="200"/>
      <c r="P28" s="200"/>
      <c r="Q28" s="200"/>
      <c r="R28" s="200"/>
      <c r="S28" s="200"/>
      <c r="T28" s="200"/>
      <c r="U28" s="200"/>
      <c r="V28" s="200"/>
      <c r="W28" s="200"/>
      <c r="X28" s="200"/>
      <c r="Y28" s="200"/>
      <c r="Z28" s="200"/>
      <c r="AA28" s="200"/>
      <c r="AB28" s="200"/>
      <c r="AC28" s="200"/>
      <c r="AD28" s="200"/>
      <c r="AE28" s="200"/>
      <c r="AF28" s="200"/>
      <c r="AG28" s="200"/>
      <c r="AH28" s="200"/>
      <c r="AI28" s="200"/>
      <c r="AJ28" s="200"/>
      <c r="AK28" s="200"/>
      <c r="AL28" s="200"/>
      <c r="AM28" s="200"/>
      <c r="AN28" s="200"/>
      <c r="AO28" s="200"/>
      <c r="AP28" s="200"/>
      <c r="AQ28" s="200"/>
      <c r="AR28" s="200"/>
      <c r="AS28" s="246"/>
    </row>
    <row r="29" spans="1:46" x14ac:dyDescent="0.15">
      <c r="A29" s="202"/>
      <c r="B29" s="198"/>
      <c r="C29" s="198"/>
      <c r="D29" s="198"/>
      <c r="E29" s="198"/>
      <c r="F29" s="198"/>
      <c r="G29" s="198"/>
      <c r="H29" s="198"/>
      <c r="I29" s="198"/>
      <c r="J29" s="198"/>
      <c r="K29" s="198"/>
      <c r="L29" s="198"/>
      <c r="M29" s="198"/>
      <c r="N29" s="198"/>
      <c r="O29" s="198"/>
      <c r="P29" s="198"/>
      <c r="Q29" s="198"/>
      <c r="R29" s="198"/>
      <c r="S29" s="198"/>
      <c r="T29" s="198"/>
      <c r="U29" s="198"/>
      <c r="V29" s="198"/>
      <c r="W29" s="198"/>
      <c r="X29" s="198"/>
      <c r="Y29" s="198"/>
      <c r="Z29" s="198"/>
      <c r="AA29" s="198"/>
      <c r="AB29" s="198"/>
      <c r="AC29" s="198"/>
      <c r="AD29" s="198"/>
      <c r="AE29" s="198"/>
      <c r="AF29" s="198"/>
      <c r="AG29" s="198"/>
      <c r="AH29" s="198"/>
      <c r="AI29" s="198"/>
      <c r="AJ29" s="198"/>
      <c r="AK29" s="203" t="s">
        <v>411</v>
      </c>
      <c r="AL29" s="203"/>
      <c r="AM29" s="203"/>
      <c r="AN29" s="203"/>
      <c r="AO29" s="198"/>
      <c r="AP29" s="198"/>
      <c r="AQ29" s="198"/>
      <c r="AR29" s="198"/>
      <c r="AS29" s="247"/>
    </row>
    <row r="30" spans="1:46" ht="13.5" customHeight="1" x14ac:dyDescent="0.15">
      <c r="A30" s="202"/>
      <c r="B30" s="198"/>
      <c r="C30" s="198"/>
      <c r="D30" s="198"/>
      <c r="E30" s="198"/>
      <c r="F30" s="198"/>
      <c r="G30" s="198"/>
      <c r="H30" s="198"/>
      <c r="I30" s="198"/>
      <c r="J30" s="198"/>
      <c r="K30" s="198"/>
      <c r="L30" s="198"/>
      <c r="M30" s="198"/>
      <c r="N30" s="198"/>
      <c r="O30" s="198"/>
      <c r="P30" s="198"/>
      <c r="Q30" s="198"/>
      <c r="R30" s="198"/>
      <c r="S30" s="198"/>
      <c r="T30" s="198"/>
      <c r="U30" s="198"/>
      <c r="V30" s="198"/>
      <c r="W30" s="198"/>
      <c r="X30" s="198"/>
      <c r="Y30" s="198"/>
      <c r="Z30" s="198"/>
      <c r="AA30" s="198"/>
      <c r="AB30" s="198"/>
      <c r="AC30" s="198"/>
      <c r="AD30" s="198"/>
      <c r="AE30" s="198"/>
      <c r="AF30" s="198"/>
      <c r="AG30" s="198"/>
      <c r="AH30" s="198"/>
      <c r="AI30" s="198"/>
      <c r="AJ30" s="198"/>
      <c r="AK30" s="205"/>
      <c r="AL30" s="206"/>
      <c r="AM30" s="206"/>
      <c r="AN30" s="207"/>
      <c r="AO30" s="1124" t="s">
        <v>390</v>
      </c>
      <c r="AP30" s="208"/>
      <c r="AQ30" s="209" t="s">
        <v>391</v>
      </c>
      <c r="AR30" s="210"/>
    </row>
    <row r="31" spans="1:46" x14ac:dyDescent="0.15">
      <c r="A31" s="202"/>
      <c r="B31" s="198"/>
      <c r="C31" s="198"/>
      <c r="D31" s="198"/>
      <c r="E31" s="198"/>
      <c r="F31" s="198"/>
      <c r="G31" s="198"/>
      <c r="H31" s="198"/>
      <c r="I31" s="198"/>
      <c r="J31" s="198"/>
      <c r="K31" s="198"/>
      <c r="L31" s="198"/>
      <c r="M31" s="198"/>
      <c r="N31" s="198"/>
      <c r="O31" s="198"/>
      <c r="P31" s="198"/>
      <c r="Q31" s="198"/>
      <c r="R31" s="198"/>
      <c r="S31" s="198"/>
      <c r="T31" s="198"/>
      <c r="U31" s="198"/>
      <c r="V31" s="198"/>
      <c r="W31" s="198"/>
      <c r="X31" s="198"/>
      <c r="Y31" s="198"/>
      <c r="Z31" s="198"/>
      <c r="AA31" s="198"/>
      <c r="AB31" s="198"/>
      <c r="AC31" s="198"/>
      <c r="AD31" s="198"/>
      <c r="AE31" s="198"/>
      <c r="AF31" s="198"/>
      <c r="AG31" s="198"/>
      <c r="AH31" s="198"/>
      <c r="AI31" s="198"/>
      <c r="AJ31" s="198"/>
      <c r="AK31" s="211"/>
      <c r="AL31" s="212"/>
      <c r="AM31" s="212"/>
      <c r="AN31" s="213"/>
      <c r="AO31" s="1125"/>
      <c r="AP31" s="214" t="s">
        <v>392</v>
      </c>
      <c r="AQ31" s="215" t="s">
        <v>393</v>
      </c>
      <c r="AR31" s="216" t="s">
        <v>394</v>
      </c>
    </row>
    <row r="32" spans="1:46" ht="27" customHeight="1" x14ac:dyDescent="0.15">
      <c r="A32" s="202"/>
      <c r="B32" s="198"/>
      <c r="C32" s="198"/>
      <c r="D32" s="198"/>
      <c r="E32" s="198"/>
      <c r="F32" s="198"/>
      <c r="G32" s="198"/>
      <c r="H32" s="198"/>
      <c r="I32" s="198"/>
      <c r="J32" s="198"/>
      <c r="K32" s="198"/>
      <c r="L32" s="198"/>
      <c r="M32" s="198"/>
      <c r="N32" s="198"/>
      <c r="O32" s="198"/>
      <c r="P32" s="198"/>
      <c r="Q32" s="198"/>
      <c r="R32" s="198"/>
      <c r="S32" s="198"/>
      <c r="T32" s="198"/>
      <c r="U32" s="198"/>
      <c r="V32" s="198"/>
      <c r="W32" s="198"/>
      <c r="X32" s="198"/>
      <c r="Y32" s="198"/>
      <c r="Z32" s="198"/>
      <c r="AA32" s="198"/>
      <c r="AB32" s="198"/>
      <c r="AC32" s="198"/>
      <c r="AD32" s="198"/>
      <c r="AE32" s="198"/>
      <c r="AF32" s="198"/>
      <c r="AG32" s="198"/>
      <c r="AH32" s="198"/>
      <c r="AI32" s="198"/>
      <c r="AJ32" s="198"/>
      <c r="AK32" s="1126" t="s">
        <v>412</v>
      </c>
      <c r="AL32" s="1127"/>
      <c r="AM32" s="1127"/>
      <c r="AN32" s="1128"/>
      <c r="AO32" s="248">
        <v>726546</v>
      </c>
      <c r="AP32" s="248">
        <v>147104</v>
      </c>
      <c r="AQ32" s="249">
        <v>86321</v>
      </c>
      <c r="AR32" s="250">
        <v>70.400000000000006</v>
      </c>
    </row>
    <row r="33" spans="1:46" ht="13.5" customHeight="1" x14ac:dyDescent="0.15">
      <c r="A33" s="202"/>
      <c r="B33" s="198"/>
      <c r="C33" s="198"/>
      <c r="D33" s="198"/>
      <c r="E33" s="198"/>
      <c r="F33" s="198"/>
      <c r="G33" s="198"/>
      <c r="H33" s="198"/>
      <c r="I33" s="198"/>
      <c r="J33" s="198"/>
      <c r="K33" s="198"/>
      <c r="L33" s="198"/>
      <c r="M33" s="198"/>
      <c r="N33" s="198"/>
      <c r="O33" s="198"/>
      <c r="P33" s="198"/>
      <c r="Q33" s="198"/>
      <c r="R33" s="198"/>
      <c r="S33" s="198"/>
      <c r="T33" s="198"/>
      <c r="U33" s="198"/>
      <c r="V33" s="198"/>
      <c r="W33" s="198"/>
      <c r="X33" s="198"/>
      <c r="Y33" s="198"/>
      <c r="Z33" s="198"/>
      <c r="AA33" s="198"/>
      <c r="AB33" s="198"/>
      <c r="AC33" s="198"/>
      <c r="AD33" s="198"/>
      <c r="AE33" s="198"/>
      <c r="AF33" s="198"/>
      <c r="AG33" s="198"/>
      <c r="AH33" s="198"/>
      <c r="AI33" s="198"/>
      <c r="AJ33" s="198"/>
      <c r="AK33" s="1126" t="s">
        <v>413</v>
      </c>
      <c r="AL33" s="1127"/>
      <c r="AM33" s="1127"/>
      <c r="AN33" s="1128"/>
      <c r="AO33" s="248" t="s">
        <v>398</v>
      </c>
      <c r="AP33" s="248" t="s">
        <v>398</v>
      </c>
      <c r="AQ33" s="249" t="s">
        <v>398</v>
      </c>
      <c r="AR33" s="250" t="s">
        <v>398</v>
      </c>
    </row>
    <row r="34" spans="1:46" ht="27" customHeight="1" x14ac:dyDescent="0.15">
      <c r="A34" s="202"/>
      <c r="B34" s="198"/>
      <c r="C34" s="198"/>
      <c r="D34" s="198"/>
      <c r="E34" s="198"/>
      <c r="F34" s="198"/>
      <c r="G34" s="198"/>
      <c r="H34" s="198"/>
      <c r="I34" s="198"/>
      <c r="J34" s="198"/>
      <c r="K34" s="198"/>
      <c r="L34" s="198"/>
      <c r="M34" s="198"/>
      <c r="N34" s="198"/>
      <c r="O34" s="198"/>
      <c r="P34" s="198"/>
      <c r="Q34" s="198"/>
      <c r="R34" s="198"/>
      <c r="S34" s="198"/>
      <c r="T34" s="198"/>
      <c r="U34" s="198"/>
      <c r="V34" s="198"/>
      <c r="W34" s="198"/>
      <c r="X34" s="198"/>
      <c r="Y34" s="198"/>
      <c r="Z34" s="198"/>
      <c r="AA34" s="198"/>
      <c r="AB34" s="198"/>
      <c r="AC34" s="198"/>
      <c r="AD34" s="198"/>
      <c r="AE34" s="198"/>
      <c r="AF34" s="198"/>
      <c r="AG34" s="198"/>
      <c r="AH34" s="198"/>
      <c r="AI34" s="198"/>
      <c r="AJ34" s="198"/>
      <c r="AK34" s="1126" t="s">
        <v>414</v>
      </c>
      <c r="AL34" s="1127"/>
      <c r="AM34" s="1127"/>
      <c r="AN34" s="1128"/>
      <c r="AO34" s="248" t="s">
        <v>398</v>
      </c>
      <c r="AP34" s="248" t="s">
        <v>398</v>
      </c>
      <c r="AQ34" s="249" t="s">
        <v>398</v>
      </c>
      <c r="AR34" s="250" t="s">
        <v>398</v>
      </c>
    </row>
    <row r="35" spans="1:46" ht="27" customHeight="1" x14ac:dyDescent="0.15">
      <c r="A35" s="202"/>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198"/>
      <c r="AD35" s="198"/>
      <c r="AE35" s="198"/>
      <c r="AF35" s="198"/>
      <c r="AG35" s="198"/>
      <c r="AH35" s="198"/>
      <c r="AI35" s="198"/>
      <c r="AJ35" s="198"/>
      <c r="AK35" s="1126" t="s">
        <v>415</v>
      </c>
      <c r="AL35" s="1127"/>
      <c r="AM35" s="1127"/>
      <c r="AN35" s="1128"/>
      <c r="AO35" s="248">
        <v>70974</v>
      </c>
      <c r="AP35" s="248">
        <v>14370</v>
      </c>
      <c r="AQ35" s="249">
        <v>18581</v>
      </c>
      <c r="AR35" s="250">
        <v>-22.7</v>
      </c>
    </row>
    <row r="36" spans="1:46" ht="27" customHeight="1" x14ac:dyDescent="0.15">
      <c r="A36" s="202"/>
      <c r="B36" s="198"/>
      <c r="C36" s="198"/>
      <c r="D36" s="198"/>
      <c r="E36" s="198"/>
      <c r="F36" s="198"/>
      <c r="G36" s="198"/>
      <c r="H36" s="198"/>
      <c r="I36" s="198"/>
      <c r="J36" s="198"/>
      <c r="K36" s="198"/>
      <c r="L36" s="198"/>
      <c r="M36" s="198"/>
      <c r="N36" s="198"/>
      <c r="O36" s="198"/>
      <c r="P36" s="198"/>
      <c r="Q36" s="198"/>
      <c r="R36" s="198"/>
      <c r="S36" s="198"/>
      <c r="T36" s="198"/>
      <c r="U36" s="198"/>
      <c r="V36" s="198"/>
      <c r="W36" s="198"/>
      <c r="X36" s="198"/>
      <c r="Y36" s="198"/>
      <c r="Z36" s="198"/>
      <c r="AA36" s="198"/>
      <c r="AB36" s="198"/>
      <c r="AC36" s="198"/>
      <c r="AD36" s="198"/>
      <c r="AE36" s="198"/>
      <c r="AF36" s="198"/>
      <c r="AG36" s="198"/>
      <c r="AH36" s="198"/>
      <c r="AI36" s="198"/>
      <c r="AJ36" s="198"/>
      <c r="AK36" s="1126" t="s">
        <v>416</v>
      </c>
      <c r="AL36" s="1127"/>
      <c r="AM36" s="1127"/>
      <c r="AN36" s="1128"/>
      <c r="AO36" s="248">
        <v>95745</v>
      </c>
      <c r="AP36" s="248">
        <v>19386</v>
      </c>
      <c r="AQ36" s="249">
        <v>4521</v>
      </c>
      <c r="AR36" s="250">
        <v>328.8</v>
      </c>
    </row>
    <row r="37" spans="1:46" ht="13.5" customHeight="1" x14ac:dyDescent="0.15">
      <c r="A37" s="202"/>
      <c r="B37" s="198"/>
      <c r="C37" s="198"/>
      <c r="D37" s="198"/>
      <c r="E37" s="198"/>
      <c r="F37" s="198"/>
      <c r="G37" s="198"/>
      <c r="H37" s="198"/>
      <c r="I37" s="198"/>
      <c r="J37" s="198"/>
      <c r="K37" s="198"/>
      <c r="L37" s="198"/>
      <c r="M37" s="198"/>
      <c r="N37" s="198"/>
      <c r="O37" s="198"/>
      <c r="P37" s="198"/>
      <c r="Q37" s="198"/>
      <c r="R37" s="198"/>
      <c r="S37" s="198"/>
      <c r="T37" s="198"/>
      <c r="U37" s="198"/>
      <c r="V37" s="198"/>
      <c r="W37" s="198"/>
      <c r="X37" s="198"/>
      <c r="Y37" s="198"/>
      <c r="Z37" s="198"/>
      <c r="AA37" s="198"/>
      <c r="AB37" s="198"/>
      <c r="AC37" s="198"/>
      <c r="AD37" s="198"/>
      <c r="AE37" s="198"/>
      <c r="AF37" s="198"/>
      <c r="AG37" s="198"/>
      <c r="AH37" s="198"/>
      <c r="AI37" s="198"/>
      <c r="AJ37" s="198"/>
      <c r="AK37" s="1126" t="s">
        <v>417</v>
      </c>
      <c r="AL37" s="1127"/>
      <c r="AM37" s="1127"/>
      <c r="AN37" s="1128"/>
      <c r="AO37" s="248" t="s">
        <v>398</v>
      </c>
      <c r="AP37" s="248" t="s">
        <v>398</v>
      </c>
      <c r="AQ37" s="249">
        <v>983</v>
      </c>
      <c r="AR37" s="250" t="s">
        <v>398</v>
      </c>
    </row>
    <row r="38" spans="1:46" ht="27" customHeight="1" x14ac:dyDescent="0.15">
      <c r="A38" s="202"/>
      <c r="B38" s="198"/>
      <c r="C38" s="198"/>
      <c r="D38" s="198"/>
      <c r="E38" s="198"/>
      <c r="F38" s="198"/>
      <c r="G38" s="198"/>
      <c r="H38" s="198"/>
      <c r="I38" s="198"/>
      <c r="J38" s="198"/>
      <c r="K38" s="198"/>
      <c r="L38" s="198"/>
      <c r="M38" s="198"/>
      <c r="N38" s="198"/>
      <c r="O38" s="198"/>
      <c r="P38" s="198"/>
      <c r="Q38" s="198"/>
      <c r="R38" s="198"/>
      <c r="S38" s="198"/>
      <c r="T38" s="198"/>
      <c r="U38" s="198"/>
      <c r="V38" s="198"/>
      <c r="W38" s="198"/>
      <c r="X38" s="198"/>
      <c r="Y38" s="198"/>
      <c r="Z38" s="198"/>
      <c r="AA38" s="198"/>
      <c r="AB38" s="198"/>
      <c r="AC38" s="198"/>
      <c r="AD38" s="198"/>
      <c r="AE38" s="198"/>
      <c r="AF38" s="198"/>
      <c r="AG38" s="198"/>
      <c r="AH38" s="198"/>
      <c r="AI38" s="198"/>
      <c r="AJ38" s="198"/>
      <c r="AK38" s="1129" t="s">
        <v>418</v>
      </c>
      <c r="AL38" s="1130"/>
      <c r="AM38" s="1130"/>
      <c r="AN38" s="1131"/>
      <c r="AO38" s="251">
        <v>35</v>
      </c>
      <c r="AP38" s="251">
        <v>7</v>
      </c>
      <c r="AQ38" s="252">
        <v>20</v>
      </c>
      <c r="AR38" s="240">
        <v>-65</v>
      </c>
      <c r="AS38" s="247"/>
    </row>
    <row r="39" spans="1:46" x14ac:dyDescent="0.15">
      <c r="A39" s="202"/>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198"/>
      <c r="AD39" s="198"/>
      <c r="AE39" s="198"/>
      <c r="AF39" s="198"/>
      <c r="AG39" s="198"/>
      <c r="AH39" s="198"/>
      <c r="AI39" s="198"/>
      <c r="AJ39" s="198"/>
      <c r="AK39" s="1129" t="s">
        <v>419</v>
      </c>
      <c r="AL39" s="1130"/>
      <c r="AM39" s="1130"/>
      <c r="AN39" s="1131"/>
      <c r="AO39" s="248">
        <v>-12573</v>
      </c>
      <c r="AP39" s="248">
        <v>-2546</v>
      </c>
      <c r="AQ39" s="249">
        <v>-4212</v>
      </c>
      <c r="AR39" s="250">
        <v>-39.6</v>
      </c>
      <c r="AS39" s="247"/>
    </row>
    <row r="40" spans="1:46" ht="27" customHeight="1" x14ac:dyDescent="0.15">
      <c r="A40" s="202"/>
      <c r="B40" s="198"/>
      <c r="C40" s="198"/>
      <c r="D40" s="198"/>
      <c r="E40" s="198"/>
      <c r="F40" s="198"/>
      <c r="G40" s="198"/>
      <c r="H40" s="198"/>
      <c r="I40" s="198"/>
      <c r="J40" s="198"/>
      <c r="K40" s="198"/>
      <c r="L40" s="198"/>
      <c r="M40" s="198"/>
      <c r="N40" s="198"/>
      <c r="O40" s="198"/>
      <c r="P40" s="198"/>
      <c r="Q40" s="198"/>
      <c r="R40" s="198"/>
      <c r="S40" s="198"/>
      <c r="T40" s="198"/>
      <c r="U40" s="198"/>
      <c r="V40" s="198"/>
      <c r="W40" s="198"/>
      <c r="X40" s="198"/>
      <c r="Y40" s="198"/>
      <c r="Z40" s="198"/>
      <c r="AA40" s="198"/>
      <c r="AB40" s="198"/>
      <c r="AC40" s="198"/>
      <c r="AD40" s="198"/>
      <c r="AE40" s="198"/>
      <c r="AF40" s="198"/>
      <c r="AG40" s="198"/>
      <c r="AH40" s="198"/>
      <c r="AI40" s="198"/>
      <c r="AJ40" s="198"/>
      <c r="AK40" s="1126" t="s">
        <v>420</v>
      </c>
      <c r="AL40" s="1127"/>
      <c r="AM40" s="1127"/>
      <c r="AN40" s="1128"/>
      <c r="AO40" s="248">
        <v>-625412</v>
      </c>
      <c r="AP40" s="248">
        <v>-126627</v>
      </c>
      <c r="AQ40" s="249">
        <v>-70783</v>
      </c>
      <c r="AR40" s="250">
        <v>78.900000000000006</v>
      </c>
      <c r="AS40" s="247"/>
    </row>
    <row r="41" spans="1:46" x14ac:dyDescent="0.15">
      <c r="A41" s="202"/>
      <c r="B41" s="198"/>
      <c r="C41" s="198"/>
      <c r="D41" s="198"/>
      <c r="E41" s="198"/>
      <c r="F41" s="198"/>
      <c r="G41" s="198"/>
      <c r="H41" s="198"/>
      <c r="I41" s="198"/>
      <c r="J41" s="198"/>
      <c r="K41" s="198"/>
      <c r="L41" s="198"/>
      <c r="M41" s="198"/>
      <c r="N41" s="198"/>
      <c r="O41" s="198"/>
      <c r="P41" s="198"/>
      <c r="Q41" s="198"/>
      <c r="R41" s="198"/>
      <c r="S41" s="198"/>
      <c r="T41" s="198"/>
      <c r="U41" s="198"/>
      <c r="V41" s="198"/>
      <c r="W41" s="198"/>
      <c r="X41" s="198"/>
      <c r="Y41" s="198"/>
      <c r="Z41" s="198"/>
      <c r="AA41" s="198"/>
      <c r="AB41" s="198"/>
      <c r="AC41" s="198"/>
      <c r="AD41" s="198"/>
      <c r="AE41" s="198"/>
      <c r="AF41" s="198"/>
      <c r="AG41" s="198"/>
      <c r="AH41" s="198"/>
      <c r="AI41" s="198"/>
      <c r="AJ41" s="198"/>
      <c r="AK41" s="1132" t="s">
        <v>244</v>
      </c>
      <c r="AL41" s="1133"/>
      <c r="AM41" s="1133"/>
      <c r="AN41" s="1134"/>
      <c r="AO41" s="248">
        <v>255315</v>
      </c>
      <c r="AP41" s="248">
        <v>51694</v>
      </c>
      <c r="AQ41" s="249">
        <v>35432</v>
      </c>
      <c r="AR41" s="250">
        <v>45.9</v>
      </c>
      <c r="AS41" s="247"/>
    </row>
    <row r="42" spans="1:46" x14ac:dyDescent="0.15">
      <c r="A42" s="202"/>
      <c r="B42" s="198"/>
      <c r="C42" s="198"/>
      <c r="D42" s="198"/>
      <c r="E42" s="198"/>
      <c r="F42" s="198"/>
      <c r="G42" s="198"/>
      <c r="H42" s="198"/>
      <c r="I42" s="198"/>
      <c r="J42" s="198"/>
      <c r="K42" s="198"/>
      <c r="L42" s="198"/>
      <c r="M42" s="198"/>
      <c r="N42" s="198"/>
      <c r="O42" s="198"/>
      <c r="P42" s="198"/>
      <c r="Q42" s="198"/>
      <c r="R42" s="198"/>
      <c r="S42" s="198"/>
      <c r="T42" s="198"/>
      <c r="U42" s="198"/>
      <c r="V42" s="198"/>
      <c r="W42" s="198"/>
      <c r="X42" s="198"/>
      <c r="Y42" s="198"/>
      <c r="Z42" s="198"/>
      <c r="AA42" s="198"/>
      <c r="AB42" s="198"/>
      <c r="AC42" s="198"/>
      <c r="AD42" s="198"/>
      <c r="AE42" s="198"/>
      <c r="AF42" s="198"/>
      <c r="AG42" s="198"/>
      <c r="AH42" s="198"/>
      <c r="AI42" s="198"/>
      <c r="AJ42" s="198"/>
      <c r="AK42" s="253"/>
      <c r="AL42" s="198"/>
      <c r="AM42" s="198"/>
      <c r="AN42" s="198"/>
      <c r="AO42" s="198"/>
      <c r="AP42" s="198"/>
      <c r="AQ42" s="224"/>
      <c r="AR42" s="224"/>
      <c r="AS42" s="247"/>
    </row>
    <row r="43" spans="1:46" x14ac:dyDescent="0.15">
      <c r="A43" s="202"/>
      <c r="B43" s="198"/>
      <c r="C43" s="198"/>
      <c r="D43" s="198"/>
      <c r="E43" s="198"/>
      <c r="F43" s="198"/>
      <c r="G43" s="198"/>
      <c r="H43" s="198"/>
      <c r="I43" s="198"/>
      <c r="J43" s="198"/>
      <c r="K43" s="198"/>
      <c r="L43" s="198"/>
      <c r="M43" s="198"/>
      <c r="N43" s="198"/>
      <c r="O43" s="198"/>
      <c r="P43" s="198"/>
      <c r="Q43" s="198"/>
      <c r="R43" s="198"/>
      <c r="S43" s="198"/>
      <c r="T43" s="198"/>
      <c r="U43" s="198"/>
      <c r="V43" s="198"/>
      <c r="W43" s="198"/>
      <c r="X43" s="198"/>
      <c r="Y43" s="198"/>
      <c r="Z43" s="198"/>
      <c r="AA43" s="198"/>
      <c r="AB43" s="198"/>
      <c r="AC43" s="198"/>
      <c r="AD43" s="198"/>
      <c r="AE43" s="198"/>
      <c r="AF43" s="198"/>
      <c r="AG43" s="198"/>
      <c r="AH43" s="198"/>
      <c r="AI43" s="198"/>
      <c r="AJ43" s="198"/>
      <c r="AK43" s="198"/>
      <c r="AL43" s="198"/>
      <c r="AM43" s="198"/>
      <c r="AN43" s="198"/>
      <c r="AO43" s="198"/>
      <c r="AP43" s="254"/>
      <c r="AQ43" s="224"/>
      <c r="AR43" s="198"/>
      <c r="AS43" s="247"/>
    </row>
    <row r="44" spans="1:46" x14ac:dyDescent="0.15">
      <c r="A44" s="202"/>
      <c r="B44" s="198"/>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224"/>
      <c r="AR44" s="198"/>
    </row>
    <row r="45" spans="1:46" x14ac:dyDescent="0.15">
      <c r="A45" s="200"/>
      <c r="B45" s="200"/>
      <c r="C45" s="200"/>
      <c r="D45" s="200"/>
      <c r="E45" s="200"/>
      <c r="F45" s="200"/>
      <c r="G45" s="200"/>
      <c r="H45" s="200"/>
      <c r="I45" s="200"/>
      <c r="J45" s="200"/>
      <c r="K45" s="200"/>
      <c r="L45" s="200"/>
      <c r="M45" s="200"/>
      <c r="N45" s="200"/>
      <c r="O45" s="200"/>
      <c r="P45" s="200"/>
      <c r="Q45" s="200"/>
      <c r="R45" s="200"/>
      <c r="S45" s="200"/>
      <c r="T45" s="200"/>
      <c r="U45" s="200"/>
      <c r="V45" s="200"/>
      <c r="W45" s="200"/>
      <c r="X45" s="200"/>
      <c r="Y45" s="200"/>
      <c r="Z45" s="200"/>
      <c r="AA45" s="200"/>
      <c r="AB45" s="200"/>
      <c r="AC45" s="200"/>
      <c r="AD45" s="200"/>
      <c r="AE45" s="200"/>
      <c r="AF45" s="200"/>
      <c r="AG45" s="200"/>
      <c r="AH45" s="200"/>
      <c r="AI45" s="200"/>
      <c r="AJ45" s="200"/>
      <c r="AK45" s="200"/>
      <c r="AL45" s="200"/>
      <c r="AM45" s="200"/>
      <c r="AN45" s="200"/>
      <c r="AO45" s="200"/>
      <c r="AP45" s="200"/>
      <c r="AQ45" s="255"/>
      <c r="AR45" s="200"/>
      <c r="AS45" s="200"/>
      <c r="AT45" s="198"/>
    </row>
    <row r="46" spans="1:46" x14ac:dyDescent="0.15">
      <c r="A46" s="256"/>
      <c r="B46" s="256"/>
      <c r="C46" s="256"/>
      <c r="D46" s="256"/>
      <c r="E46" s="256"/>
      <c r="F46" s="256"/>
      <c r="G46" s="256"/>
      <c r="H46" s="256"/>
      <c r="I46" s="256"/>
      <c r="J46" s="256"/>
      <c r="K46" s="256"/>
      <c r="L46" s="256"/>
      <c r="M46" s="256"/>
      <c r="N46" s="256"/>
      <c r="O46" s="256"/>
      <c r="P46" s="256"/>
      <c r="Q46" s="256"/>
      <c r="R46" s="256"/>
      <c r="S46" s="256"/>
      <c r="T46" s="256"/>
      <c r="U46" s="256"/>
      <c r="V46" s="256"/>
      <c r="W46" s="256"/>
      <c r="X46" s="256"/>
      <c r="Y46" s="256"/>
      <c r="Z46" s="256"/>
      <c r="AA46" s="256"/>
      <c r="AB46" s="256"/>
      <c r="AC46" s="256"/>
      <c r="AD46" s="256"/>
      <c r="AE46" s="256"/>
      <c r="AF46" s="256"/>
      <c r="AG46" s="256"/>
      <c r="AH46" s="256"/>
      <c r="AI46" s="256"/>
      <c r="AJ46" s="256"/>
      <c r="AK46" s="256"/>
      <c r="AL46" s="256"/>
      <c r="AM46" s="256"/>
      <c r="AN46" s="256"/>
      <c r="AO46" s="256"/>
      <c r="AP46" s="256"/>
      <c r="AQ46" s="256"/>
      <c r="AR46" s="256"/>
      <c r="AS46" s="256"/>
      <c r="AT46" s="198"/>
    </row>
    <row r="47" spans="1:46" ht="17.25" customHeight="1" x14ac:dyDescent="0.15">
      <c r="A47" s="257" t="s">
        <v>421</v>
      </c>
      <c r="B47" s="198"/>
      <c r="C47" s="198"/>
      <c r="D47" s="198"/>
      <c r="E47" s="198"/>
      <c r="F47" s="198"/>
      <c r="G47" s="198"/>
      <c r="H47" s="198"/>
      <c r="I47" s="198"/>
      <c r="J47" s="198"/>
      <c r="K47" s="198"/>
      <c r="L47" s="198"/>
      <c r="M47" s="198"/>
      <c r="N47" s="198"/>
      <c r="O47" s="198"/>
      <c r="P47" s="198"/>
      <c r="Q47" s="198"/>
      <c r="R47" s="198"/>
      <c r="S47" s="198"/>
      <c r="T47" s="198"/>
      <c r="U47" s="198"/>
      <c r="V47" s="198"/>
      <c r="W47" s="198"/>
      <c r="X47" s="198"/>
      <c r="Y47" s="198"/>
      <c r="Z47" s="198"/>
      <c r="AA47" s="198"/>
      <c r="AB47" s="198"/>
      <c r="AC47" s="198"/>
      <c r="AD47" s="198"/>
      <c r="AE47" s="198"/>
      <c r="AF47" s="198"/>
      <c r="AG47" s="198"/>
      <c r="AH47" s="198"/>
      <c r="AI47" s="198"/>
      <c r="AJ47" s="198"/>
      <c r="AK47" s="198"/>
      <c r="AL47" s="198"/>
      <c r="AM47" s="198"/>
      <c r="AN47" s="198"/>
      <c r="AO47" s="198"/>
      <c r="AP47" s="198"/>
      <c r="AQ47" s="198"/>
      <c r="AR47" s="198"/>
    </row>
    <row r="48" spans="1:46" x14ac:dyDescent="0.15">
      <c r="A48" s="202"/>
      <c r="B48" s="198"/>
      <c r="C48" s="198"/>
      <c r="D48" s="198"/>
      <c r="E48" s="198"/>
      <c r="F48" s="198"/>
      <c r="G48" s="198"/>
      <c r="H48" s="198"/>
      <c r="I48" s="198"/>
      <c r="J48" s="198"/>
      <c r="K48" s="198"/>
      <c r="L48" s="198"/>
      <c r="M48" s="198"/>
      <c r="N48" s="198"/>
      <c r="O48" s="198"/>
      <c r="P48" s="198"/>
      <c r="Q48" s="198"/>
      <c r="R48" s="198"/>
      <c r="S48" s="198"/>
      <c r="T48" s="198"/>
      <c r="U48" s="198"/>
      <c r="V48" s="198"/>
      <c r="W48" s="198"/>
      <c r="X48" s="198"/>
      <c r="Y48" s="198"/>
      <c r="Z48" s="198"/>
      <c r="AA48" s="198"/>
      <c r="AB48" s="198"/>
      <c r="AC48" s="198"/>
      <c r="AD48" s="198"/>
      <c r="AE48" s="198"/>
      <c r="AF48" s="198"/>
      <c r="AG48" s="198"/>
      <c r="AH48" s="198"/>
      <c r="AI48" s="198"/>
      <c r="AJ48" s="198"/>
      <c r="AK48" s="258" t="s">
        <v>422</v>
      </c>
      <c r="AL48" s="258"/>
      <c r="AM48" s="258"/>
      <c r="AN48" s="258"/>
      <c r="AO48" s="258"/>
      <c r="AP48" s="258"/>
      <c r="AQ48" s="259"/>
      <c r="AR48" s="258"/>
    </row>
    <row r="49" spans="1:44" ht="13.5" customHeight="1" x14ac:dyDescent="0.15">
      <c r="A49" s="202"/>
      <c r="B49" s="198"/>
      <c r="C49" s="198"/>
      <c r="D49" s="198"/>
      <c r="E49" s="198"/>
      <c r="F49" s="198"/>
      <c r="G49" s="198"/>
      <c r="H49" s="198"/>
      <c r="I49" s="198"/>
      <c r="J49" s="198"/>
      <c r="K49" s="198"/>
      <c r="L49" s="198"/>
      <c r="M49" s="198"/>
      <c r="N49" s="198"/>
      <c r="O49" s="198"/>
      <c r="P49" s="198"/>
      <c r="Q49" s="198"/>
      <c r="R49" s="198"/>
      <c r="S49" s="198"/>
      <c r="T49" s="198"/>
      <c r="U49" s="198"/>
      <c r="V49" s="198"/>
      <c r="W49" s="198"/>
      <c r="X49" s="198"/>
      <c r="Y49" s="198"/>
      <c r="Z49" s="198"/>
      <c r="AA49" s="198"/>
      <c r="AB49" s="198"/>
      <c r="AC49" s="198"/>
      <c r="AD49" s="198"/>
      <c r="AE49" s="198"/>
      <c r="AF49" s="198"/>
      <c r="AG49" s="198"/>
      <c r="AH49" s="198"/>
      <c r="AI49" s="198"/>
      <c r="AJ49" s="198"/>
      <c r="AK49" s="260"/>
      <c r="AL49" s="261"/>
      <c r="AM49" s="1119" t="s">
        <v>390</v>
      </c>
      <c r="AN49" s="1121" t="s">
        <v>423</v>
      </c>
      <c r="AO49" s="1122"/>
      <c r="AP49" s="1122"/>
      <c r="AQ49" s="1122"/>
      <c r="AR49" s="1123"/>
    </row>
    <row r="50" spans="1:44" x14ac:dyDescent="0.15">
      <c r="A50" s="202"/>
      <c r="B50" s="198"/>
      <c r="C50" s="198"/>
      <c r="D50" s="198"/>
      <c r="E50" s="198"/>
      <c r="F50" s="198"/>
      <c r="G50" s="198"/>
      <c r="H50" s="198"/>
      <c r="I50" s="198"/>
      <c r="J50" s="198"/>
      <c r="K50" s="198"/>
      <c r="L50" s="198"/>
      <c r="M50" s="198"/>
      <c r="N50" s="198"/>
      <c r="O50" s="198"/>
      <c r="P50" s="198"/>
      <c r="Q50" s="198"/>
      <c r="R50" s="198"/>
      <c r="S50" s="198"/>
      <c r="T50" s="198"/>
      <c r="U50" s="198"/>
      <c r="V50" s="198"/>
      <c r="W50" s="198"/>
      <c r="X50" s="198"/>
      <c r="Y50" s="198"/>
      <c r="Z50" s="198"/>
      <c r="AA50" s="198"/>
      <c r="AB50" s="198"/>
      <c r="AC50" s="198"/>
      <c r="AD50" s="198"/>
      <c r="AE50" s="198"/>
      <c r="AF50" s="198"/>
      <c r="AG50" s="198"/>
      <c r="AH50" s="198"/>
      <c r="AI50" s="198"/>
      <c r="AJ50" s="198"/>
      <c r="AK50" s="262"/>
      <c r="AL50" s="263"/>
      <c r="AM50" s="1120"/>
      <c r="AN50" s="264" t="s">
        <v>424</v>
      </c>
      <c r="AO50" s="265" t="s">
        <v>425</v>
      </c>
      <c r="AP50" s="266" t="s">
        <v>426</v>
      </c>
      <c r="AQ50" s="267" t="s">
        <v>427</v>
      </c>
      <c r="AR50" s="268" t="s">
        <v>428</v>
      </c>
    </row>
    <row r="51" spans="1:44" x14ac:dyDescent="0.15">
      <c r="A51" s="202"/>
      <c r="B51" s="198"/>
      <c r="C51" s="198"/>
      <c r="D51" s="198"/>
      <c r="E51" s="198"/>
      <c r="F51" s="198"/>
      <c r="G51" s="198"/>
      <c r="H51" s="198"/>
      <c r="I51" s="198"/>
      <c r="J51" s="198"/>
      <c r="K51" s="198"/>
      <c r="L51" s="198"/>
      <c r="M51" s="198"/>
      <c r="N51" s="198"/>
      <c r="O51" s="198"/>
      <c r="P51" s="198"/>
      <c r="Q51" s="198"/>
      <c r="R51" s="198"/>
      <c r="S51" s="198"/>
      <c r="T51" s="198"/>
      <c r="U51" s="198"/>
      <c r="V51" s="198"/>
      <c r="W51" s="198"/>
      <c r="X51" s="198"/>
      <c r="Y51" s="198"/>
      <c r="Z51" s="198"/>
      <c r="AA51" s="198"/>
      <c r="AB51" s="198"/>
      <c r="AC51" s="198"/>
      <c r="AD51" s="198"/>
      <c r="AE51" s="198"/>
      <c r="AF51" s="198"/>
      <c r="AG51" s="198"/>
      <c r="AH51" s="198"/>
      <c r="AI51" s="198"/>
      <c r="AJ51" s="198"/>
      <c r="AK51" s="260" t="s">
        <v>429</v>
      </c>
      <c r="AL51" s="261"/>
      <c r="AM51" s="269">
        <v>577597</v>
      </c>
      <c r="AN51" s="270">
        <v>104278</v>
      </c>
      <c r="AO51" s="271">
        <v>-52.8</v>
      </c>
      <c r="AP51" s="272">
        <v>145139</v>
      </c>
      <c r="AQ51" s="273">
        <v>19.5</v>
      </c>
      <c r="AR51" s="274">
        <v>-72.3</v>
      </c>
    </row>
    <row r="52" spans="1:44" x14ac:dyDescent="0.15">
      <c r="A52" s="202"/>
      <c r="B52" s="198"/>
      <c r="C52" s="198"/>
      <c r="D52" s="198"/>
      <c r="E52" s="198"/>
      <c r="F52" s="198"/>
      <c r="G52" s="198"/>
      <c r="H52" s="198"/>
      <c r="I52" s="198"/>
      <c r="J52" s="198"/>
      <c r="K52" s="198"/>
      <c r="L52" s="198"/>
      <c r="M52" s="198"/>
      <c r="N52" s="198"/>
      <c r="O52" s="198"/>
      <c r="P52" s="198"/>
      <c r="Q52" s="198"/>
      <c r="R52" s="198"/>
      <c r="S52" s="198"/>
      <c r="T52" s="198"/>
      <c r="U52" s="198"/>
      <c r="V52" s="198"/>
      <c r="W52" s="198"/>
      <c r="X52" s="198"/>
      <c r="Y52" s="198"/>
      <c r="Z52" s="198"/>
      <c r="AA52" s="198"/>
      <c r="AB52" s="198"/>
      <c r="AC52" s="198"/>
      <c r="AD52" s="198"/>
      <c r="AE52" s="198"/>
      <c r="AF52" s="198"/>
      <c r="AG52" s="198"/>
      <c r="AH52" s="198"/>
      <c r="AI52" s="198"/>
      <c r="AJ52" s="198"/>
      <c r="AK52" s="275"/>
      <c r="AL52" s="276" t="s">
        <v>430</v>
      </c>
      <c r="AM52" s="277">
        <v>226927</v>
      </c>
      <c r="AN52" s="278">
        <v>40969</v>
      </c>
      <c r="AO52" s="279">
        <v>-66.7</v>
      </c>
      <c r="AP52" s="280">
        <v>83762</v>
      </c>
      <c r="AQ52" s="281">
        <v>33.1</v>
      </c>
      <c r="AR52" s="282">
        <v>-99.8</v>
      </c>
    </row>
    <row r="53" spans="1:44" x14ac:dyDescent="0.15">
      <c r="A53" s="202"/>
      <c r="B53" s="198"/>
      <c r="C53" s="198"/>
      <c r="D53" s="198"/>
      <c r="E53" s="198"/>
      <c r="F53" s="198"/>
      <c r="G53" s="198"/>
      <c r="H53" s="198"/>
      <c r="I53" s="198"/>
      <c r="J53" s="198"/>
      <c r="K53" s="198"/>
      <c r="L53" s="198"/>
      <c r="M53" s="198"/>
      <c r="N53" s="198"/>
      <c r="O53" s="198"/>
      <c r="P53" s="198"/>
      <c r="Q53" s="198"/>
      <c r="R53" s="198"/>
      <c r="S53" s="198"/>
      <c r="T53" s="198"/>
      <c r="U53" s="198"/>
      <c r="V53" s="198"/>
      <c r="W53" s="198"/>
      <c r="X53" s="198"/>
      <c r="Y53" s="198"/>
      <c r="Z53" s="198"/>
      <c r="AA53" s="198"/>
      <c r="AB53" s="198"/>
      <c r="AC53" s="198"/>
      <c r="AD53" s="198"/>
      <c r="AE53" s="198"/>
      <c r="AF53" s="198"/>
      <c r="AG53" s="198"/>
      <c r="AH53" s="198"/>
      <c r="AI53" s="198"/>
      <c r="AJ53" s="198"/>
      <c r="AK53" s="260" t="s">
        <v>431</v>
      </c>
      <c r="AL53" s="261"/>
      <c r="AM53" s="269">
        <v>922988</v>
      </c>
      <c r="AN53" s="270">
        <v>171687</v>
      </c>
      <c r="AO53" s="271">
        <v>64.599999999999994</v>
      </c>
      <c r="AP53" s="272">
        <v>125391</v>
      </c>
      <c r="AQ53" s="273">
        <v>-13.6</v>
      </c>
      <c r="AR53" s="274">
        <v>78.2</v>
      </c>
    </row>
    <row r="54" spans="1:44" x14ac:dyDescent="0.15">
      <c r="A54" s="202"/>
      <c r="B54" s="198"/>
      <c r="C54" s="198"/>
      <c r="D54" s="198"/>
      <c r="E54" s="198"/>
      <c r="F54" s="198"/>
      <c r="G54" s="198"/>
      <c r="H54" s="198"/>
      <c r="I54" s="198"/>
      <c r="J54" s="198"/>
      <c r="K54" s="198"/>
      <c r="L54" s="198"/>
      <c r="M54" s="198"/>
      <c r="N54" s="198"/>
      <c r="O54" s="198"/>
      <c r="P54" s="198"/>
      <c r="Q54" s="198"/>
      <c r="R54" s="198"/>
      <c r="S54" s="198"/>
      <c r="T54" s="198"/>
      <c r="U54" s="198"/>
      <c r="V54" s="198"/>
      <c r="W54" s="198"/>
      <c r="X54" s="198"/>
      <c r="Y54" s="198"/>
      <c r="Z54" s="198"/>
      <c r="AA54" s="198"/>
      <c r="AB54" s="198"/>
      <c r="AC54" s="198"/>
      <c r="AD54" s="198"/>
      <c r="AE54" s="198"/>
      <c r="AF54" s="198"/>
      <c r="AG54" s="198"/>
      <c r="AH54" s="198"/>
      <c r="AI54" s="198"/>
      <c r="AJ54" s="198"/>
      <c r="AK54" s="275"/>
      <c r="AL54" s="276" t="s">
        <v>430</v>
      </c>
      <c r="AM54" s="277">
        <v>222047</v>
      </c>
      <c r="AN54" s="278">
        <v>41303</v>
      </c>
      <c r="AO54" s="279">
        <v>0.8</v>
      </c>
      <c r="AP54" s="280">
        <v>68516</v>
      </c>
      <c r="AQ54" s="281">
        <v>-18.2</v>
      </c>
      <c r="AR54" s="282">
        <v>19</v>
      </c>
    </row>
    <row r="55" spans="1:44" x14ac:dyDescent="0.15">
      <c r="A55" s="202"/>
      <c r="B55" s="198"/>
      <c r="C55" s="198"/>
      <c r="D55" s="198"/>
      <c r="E55" s="198"/>
      <c r="F55" s="198"/>
      <c r="G55" s="198"/>
      <c r="H55" s="198"/>
      <c r="I55" s="198"/>
      <c r="J55" s="198"/>
      <c r="K55" s="198"/>
      <c r="L55" s="198"/>
      <c r="M55" s="198"/>
      <c r="N55" s="198"/>
      <c r="O55" s="198"/>
      <c r="P55" s="198"/>
      <c r="Q55" s="198"/>
      <c r="R55" s="198"/>
      <c r="S55" s="198"/>
      <c r="T55" s="198"/>
      <c r="U55" s="198"/>
      <c r="V55" s="198"/>
      <c r="W55" s="198"/>
      <c r="X55" s="198"/>
      <c r="Y55" s="198"/>
      <c r="Z55" s="198"/>
      <c r="AA55" s="198"/>
      <c r="AB55" s="198"/>
      <c r="AC55" s="198"/>
      <c r="AD55" s="198"/>
      <c r="AE55" s="198"/>
      <c r="AF55" s="198"/>
      <c r="AG55" s="198"/>
      <c r="AH55" s="198"/>
      <c r="AI55" s="198"/>
      <c r="AJ55" s="198"/>
      <c r="AK55" s="260" t="s">
        <v>432</v>
      </c>
      <c r="AL55" s="261"/>
      <c r="AM55" s="269">
        <v>1233817</v>
      </c>
      <c r="AN55" s="270">
        <v>234611</v>
      </c>
      <c r="AO55" s="271">
        <v>36.700000000000003</v>
      </c>
      <c r="AP55" s="272">
        <v>138402</v>
      </c>
      <c r="AQ55" s="273">
        <v>10.4</v>
      </c>
      <c r="AR55" s="274">
        <v>26.3</v>
      </c>
    </row>
    <row r="56" spans="1:44" x14ac:dyDescent="0.15">
      <c r="A56" s="202"/>
      <c r="B56" s="198"/>
      <c r="C56" s="198"/>
      <c r="D56" s="198"/>
      <c r="E56" s="198"/>
      <c r="F56" s="198"/>
      <c r="G56" s="198"/>
      <c r="H56" s="198"/>
      <c r="I56" s="198"/>
      <c r="J56" s="198"/>
      <c r="K56" s="198"/>
      <c r="L56" s="198"/>
      <c r="M56" s="198"/>
      <c r="N56" s="198"/>
      <c r="O56" s="198"/>
      <c r="P56" s="198"/>
      <c r="Q56" s="198"/>
      <c r="R56" s="198"/>
      <c r="S56" s="198"/>
      <c r="T56" s="198"/>
      <c r="U56" s="198"/>
      <c r="V56" s="198"/>
      <c r="W56" s="198"/>
      <c r="X56" s="198"/>
      <c r="Y56" s="198"/>
      <c r="Z56" s="198"/>
      <c r="AA56" s="198"/>
      <c r="AB56" s="198"/>
      <c r="AC56" s="198"/>
      <c r="AD56" s="198"/>
      <c r="AE56" s="198"/>
      <c r="AF56" s="198"/>
      <c r="AG56" s="198"/>
      <c r="AH56" s="198"/>
      <c r="AI56" s="198"/>
      <c r="AJ56" s="198"/>
      <c r="AK56" s="275"/>
      <c r="AL56" s="276" t="s">
        <v>430</v>
      </c>
      <c r="AM56" s="277">
        <v>349525</v>
      </c>
      <c r="AN56" s="278">
        <v>66462</v>
      </c>
      <c r="AO56" s="279">
        <v>60.9</v>
      </c>
      <c r="AP56" s="280">
        <v>70652</v>
      </c>
      <c r="AQ56" s="281">
        <v>3.1</v>
      </c>
      <c r="AR56" s="282">
        <v>57.8</v>
      </c>
    </row>
    <row r="57" spans="1:44" x14ac:dyDescent="0.15">
      <c r="A57" s="202"/>
      <c r="B57" s="198"/>
      <c r="C57" s="198"/>
      <c r="D57" s="198"/>
      <c r="E57" s="198"/>
      <c r="F57" s="198"/>
      <c r="G57" s="198"/>
      <c r="H57" s="198"/>
      <c r="I57" s="198"/>
      <c r="J57" s="198"/>
      <c r="K57" s="198"/>
      <c r="L57" s="198"/>
      <c r="M57" s="198"/>
      <c r="N57" s="198"/>
      <c r="O57" s="198"/>
      <c r="P57" s="198"/>
      <c r="Q57" s="198"/>
      <c r="R57" s="198"/>
      <c r="S57" s="198"/>
      <c r="T57" s="198"/>
      <c r="U57" s="198"/>
      <c r="V57" s="198"/>
      <c r="W57" s="198"/>
      <c r="X57" s="198"/>
      <c r="Y57" s="198"/>
      <c r="Z57" s="198"/>
      <c r="AA57" s="198"/>
      <c r="AB57" s="198"/>
      <c r="AC57" s="198"/>
      <c r="AD57" s="198"/>
      <c r="AE57" s="198"/>
      <c r="AF57" s="198"/>
      <c r="AG57" s="198"/>
      <c r="AH57" s="198"/>
      <c r="AI57" s="198"/>
      <c r="AJ57" s="198"/>
      <c r="AK57" s="260" t="s">
        <v>433</v>
      </c>
      <c r="AL57" s="261"/>
      <c r="AM57" s="269">
        <v>689959</v>
      </c>
      <c r="AN57" s="270">
        <v>135632</v>
      </c>
      <c r="AO57" s="271">
        <v>-42.2</v>
      </c>
      <c r="AP57" s="272">
        <v>146367</v>
      </c>
      <c r="AQ57" s="273">
        <v>5.8</v>
      </c>
      <c r="AR57" s="274">
        <v>-48</v>
      </c>
    </row>
    <row r="58" spans="1:44" x14ac:dyDescent="0.15">
      <c r="A58" s="202"/>
      <c r="B58" s="198"/>
      <c r="C58" s="198"/>
      <c r="D58" s="198"/>
      <c r="E58" s="198"/>
      <c r="F58" s="198"/>
      <c r="G58" s="198"/>
      <c r="H58" s="198"/>
      <c r="I58" s="198"/>
      <c r="J58" s="198"/>
      <c r="K58" s="198"/>
      <c r="L58" s="198"/>
      <c r="M58" s="198"/>
      <c r="N58" s="198"/>
      <c r="O58" s="198"/>
      <c r="P58" s="198"/>
      <c r="Q58" s="198"/>
      <c r="R58" s="198"/>
      <c r="S58" s="198"/>
      <c r="T58" s="198"/>
      <c r="U58" s="198"/>
      <c r="V58" s="198"/>
      <c r="W58" s="198"/>
      <c r="X58" s="198"/>
      <c r="Y58" s="198"/>
      <c r="Z58" s="198"/>
      <c r="AA58" s="198"/>
      <c r="AB58" s="198"/>
      <c r="AC58" s="198"/>
      <c r="AD58" s="198"/>
      <c r="AE58" s="198"/>
      <c r="AF58" s="198"/>
      <c r="AG58" s="198"/>
      <c r="AH58" s="198"/>
      <c r="AI58" s="198"/>
      <c r="AJ58" s="198"/>
      <c r="AK58" s="275"/>
      <c r="AL58" s="276" t="s">
        <v>430</v>
      </c>
      <c r="AM58" s="277">
        <v>219769</v>
      </c>
      <c r="AN58" s="278">
        <v>43202</v>
      </c>
      <c r="AO58" s="279">
        <v>-35</v>
      </c>
      <c r="AP58" s="280">
        <v>79441</v>
      </c>
      <c r="AQ58" s="281">
        <v>12.4</v>
      </c>
      <c r="AR58" s="282">
        <v>-47.4</v>
      </c>
    </row>
    <row r="59" spans="1:44" x14ac:dyDescent="0.15">
      <c r="A59" s="202"/>
      <c r="B59" s="198"/>
      <c r="C59" s="198"/>
      <c r="D59" s="198"/>
      <c r="E59" s="198"/>
      <c r="F59" s="198"/>
      <c r="G59" s="198"/>
      <c r="H59" s="198"/>
      <c r="I59" s="198"/>
      <c r="J59" s="198"/>
      <c r="K59" s="198"/>
      <c r="L59" s="198"/>
      <c r="M59" s="198"/>
      <c r="N59" s="198"/>
      <c r="O59" s="198"/>
      <c r="P59" s="198"/>
      <c r="Q59" s="198"/>
      <c r="R59" s="198"/>
      <c r="S59" s="198"/>
      <c r="T59" s="198"/>
      <c r="U59" s="198"/>
      <c r="V59" s="198"/>
      <c r="W59" s="198"/>
      <c r="X59" s="198"/>
      <c r="Y59" s="198"/>
      <c r="Z59" s="198"/>
      <c r="AA59" s="198"/>
      <c r="AB59" s="198"/>
      <c r="AC59" s="198"/>
      <c r="AD59" s="198"/>
      <c r="AE59" s="198"/>
      <c r="AF59" s="198"/>
      <c r="AG59" s="198"/>
      <c r="AH59" s="198"/>
      <c r="AI59" s="198"/>
      <c r="AJ59" s="198"/>
      <c r="AK59" s="260" t="s">
        <v>434</v>
      </c>
      <c r="AL59" s="261"/>
      <c r="AM59" s="269">
        <v>694758</v>
      </c>
      <c r="AN59" s="270">
        <v>140668</v>
      </c>
      <c r="AO59" s="271">
        <v>3.7</v>
      </c>
      <c r="AP59" s="272">
        <v>165181</v>
      </c>
      <c r="AQ59" s="273">
        <v>12.9</v>
      </c>
      <c r="AR59" s="274">
        <v>-9.1999999999999993</v>
      </c>
    </row>
    <row r="60" spans="1:44" x14ac:dyDescent="0.15">
      <c r="A60" s="202"/>
      <c r="B60" s="198"/>
      <c r="C60" s="198"/>
      <c r="D60" s="198"/>
      <c r="E60" s="198"/>
      <c r="F60" s="198"/>
      <c r="G60" s="198"/>
      <c r="H60" s="198"/>
      <c r="I60" s="198"/>
      <c r="J60" s="198"/>
      <c r="K60" s="198"/>
      <c r="L60" s="198"/>
      <c r="M60" s="198"/>
      <c r="N60" s="198"/>
      <c r="O60" s="198"/>
      <c r="P60" s="198"/>
      <c r="Q60" s="198"/>
      <c r="R60" s="198"/>
      <c r="S60" s="198"/>
      <c r="T60" s="198"/>
      <c r="U60" s="198"/>
      <c r="V60" s="198"/>
      <c r="W60" s="198"/>
      <c r="X60" s="198"/>
      <c r="Y60" s="198"/>
      <c r="Z60" s="198"/>
      <c r="AA60" s="198"/>
      <c r="AB60" s="198"/>
      <c r="AC60" s="198"/>
      <c r="AD60" s="198"/>
      <c r="AE60" s="198"/>
      <c r="AF60" s="198"/>
      <c r="AG60" s="198"/>
      <c r="AH60" s="198"/>
      <c r="AI60" s="198"/>
      <c r="AJ60" s="198"/>
      <c r="AK60" s="275"/>
      <c r="AL60" s="276" t="s">
        <v>430</v>
      </c>
      <c r="AM60" s="277">
        <v>251309</v>
      </c>
      <c r="AN60" s="278">
        <v>50883</v>
      </c>
      <c r="AO60" s="279">
        <v>17.8</v>
      </c>
      <c r="AP60" s="280">
        <v>82246</v>
      </c>
      <c r="AQ60" s="281">
        <v>3.5</v>
      </c>
      <c r="AR60" s="282">
        <v>14.3</v>
      </c>
    </row>
    <row r="61" spans="1:44" x14ac:dyDescent="0.15">
      <c r="A61" s="202"/>
      <c r="B61" s="198"/>
      <c r="C61" s="198"/>
      <c r="D61" s="198"/>
      <c r="E61" s="198"/>
      <c r="F61" s="198"/>
      <c r="G61" s="198"/>
      <c r="H61" s="198"/>
      <c r="I61" s="198"/>
      <c r="J61" s="198"/>
      <c r="K61" s="198"/>
      <c r="L61" s="198"/>
      <c r="M61" s="198"/>
      <c r="N61" s="198"/>
      <c r="O61" s="198"/>
      <c r="P61" s="198"/>
      <c r="Q61" s="198"/>
      <c r="R61" s="198"/>
      <c r="S61" s="198"/>
      <c r="T61" s="198"/>
      <c r="U61" s="198"/>
      <c r="V61" s="198"/>
      <c r="W61" s="198"/>
      <c r="X61" s="198"/>
      <c r="Y61" s="198"/>
      <c r="Z61" s="198"/>
      <c r="AA61" s="198"/>
      <c r="AB61" s="198"/>
      <c r="AC61" s="198"/>
      <c r="AD61" s="198"/>
      <c r="AE61" s="198"/>
      <c r="AF61" s="198"/>
      <c r="AG61" s="198"/>
      <c r="AH61" s="198"/>
      <c r="AI61" s="198"/>
      <c r="AJ61" s="198"/>
      <c r="AK61" s="260" t="s">
        <v>435</v>
      </c>
      <c r="AL61" s="283"/>
      <c r="AM61" s="284">
        <v>823824</v>
      </c>
      <c r="AN61" s="285">
        <v>157375</v>
      </c>
      <c r="AO61" s="286">
        <v>2</v>
      </c>
      <c r="AP61" s="287">
        <v>144096</v>
      </c>
      <c r="AQ61" s="288">
        <v>7</v>
      </c>
      <c r="AR61" s="274">
        <v>-5</v>
      </c>
    </row>
    <row r="62" spans="1:44" x14ac:dyDescent="0.15">
      <c r="A62" s="202"/>
      <c r="B62" s="198"/>
      <c r="C62" s="198"/>
      <c r="D62" s="198"/>
      <c r="E62" s="198"/>
      <c r="F62" s="198"/>
      <c r="G62" s="198"/>
      <c r="H62" s="198"/>
      <c r="I62" s="198"/>
      <c r="J62" s="198"/>
      <c r="K62" s="198"/>
      <c r="L62" s="198"/>
      <c r="M62" s="198"/>
      <c r="N62" s="198"/>
      <c r="O62" s="198"/>
      <c r="P62" s="198"/>
      <c r="Q62" s="198"/>
      <c r="R62" s="198"/>
      <c r="S62" s="198"/>
      <c r="T62" s="198"/>
      <c r="U62" s="198"/>
      <c r="V62" s="198"/>
      <c r="W62" s="198"/>
      <c r="X62" s="198"/>
      <c r="Y62" s="198"/>
      <c r="Z62" s="198"/>
      <c r="AA62" s="198"/>
      <c r="AB62" s="198"/>
      <c r="AC62" s="198"/>
      <c r="AD62" s="198"/>
      <c r="AE62" s="198"/>
      <c r="AF62" s="198"/>
      <c r="AG62" s="198"/>
      <c r="AH62" s="198"/>
      <c r="AI62" s="198"/>
      <c r="AJ62" s="198"/>
      <c r="AK62" s="275"/>
      <c r="AL62" s="276" t="s">
        <v>430</v>
      </c>
      <c r="AM62" s="277">
        <v>253915</v>
      </c>
      <c r="AN62" s="278">
        <v>48564</v>
      </c>
      <c r="AO62" s="279">
        <v>-4.4000000000000004</v>
      </c>
      <c r="AP62" s="280">
        <v>76923</v>
      </c>
      <c r="AQ62" s="281">
        <v>6.8</v>
      </c>
      <c r="AR62" s="282">
        <v>-11.2</v>
      </c>
    </row>
    <row r="63" spans="1:44" x14ac:dyDescent="0.15">
      <c r="A63" s="202"/>
      <c r="B63" s="198"/>
      <c r="C63" s="198"/>
      <c r="D63" s="198"/>
      <c r="E63" s="198"/>
      <c r="F63" s="198"/>
      <c r="G63" s="198"/>
      <c r="H63" s="198"/>
      <c r="I63" s="198"/>
      <c r="J63" s="198"/>
      <c r="K63" s="198"/>
      <c r="L63" s="198"/>
      <c r="M63" s="198"/>
      <c r="N63" s="198"/>
      <c r="O63" s="198"/>
      <c r="P63" s="198"/>
      <c r="Q63" s="198"/>
      <c r="R63" s="198"/>
      <c r="S63" s="198"/>
      <c r="T63" s="198"/>
      <c r="U63" s="198"/>
      <c r="V63" s="198"/>
      <c r="W63" s="198"/>
      <c r="X63" s="198"/>
      <c r="Y63" s="198"/>
      <c r="Z63" s="198"/>
      <c r="AA63" s="198"/>
      <c r="AB63" s="198"/>
      <c r="AC63" s="198"/>
      <c r="AD63" s="198"/>
      <c r="AE63" s="198"/>
      <c r="AF63" s="198"/>
      <c r="AG63" s="198"/>
      <c r="AH63" s="198"/>
      <c r="AI63" s="198"/>
      <c r="AJ63" s="198"/>
      <c r="AK63" s="198"/>
      <c r="AL63" s="198"/>
      <c r="AM63" s="198"/>
      <c r="AN63" s="198"/>
      <c r="AO63" s="198"/>
      <c r="AP63" s="198"/>
      <c r="AQ63" s="198"/>
      <c r="AR63" s="198"/>
    </row>
    <row r="64" spans="1:44" x14ac:dyDescent="0.15">
      <c r="A64" s="202"/>
      <c r="B64" s="198"/>
      <c r="C64" s="198"/>
      <c r="D64" s="198"/>
      <c r="E64" s="198"/>
      <c r="F64" s="198"/>
      <c r="G64" s="198"/>
      <c r="H64" s="198"/>
      <c r="I64" s="198"/>
      <c r="J64" s="198"/>
      <c r="K64" s="198"/>
      <c r="L64" s="198"/>
      <c r="M64" s="198"/>
      <c r="N64" s="198"/>
      <c r="O64" s="198"/>
      <c r="P64" s="198"/>
      <c r="Q64" s="198"/>
      <c r="R64" s="198"/>
      <c r="S64" s="198"/>
      <c r="T64" s="198"/>
      <c r="U64" s="198"/>
      <c r="V64" s="198"/>
      <c r="W64" s="198"/>
      <c r="X64" s="198"/>
      <c r="Y64" s="198"/>
      <c r="Z64" s="198"/>
      <c r="AA64" s="198"/>
      <c r="AB64" s="198"/>
      <c r="AC64" s="198"/>
      <c r="AD64" s="198"/>
      <c r="AE64" s="198"/>
      <c r="AF64" s="198"/>
      <c r="AG64" s="198"/>
      <c r="AH64" s="198"/>
      <c r="AI64" s="198"/>
      <c r="AJ64" s="198"/>
      <c r="AK64" s="198"/>
      <c r="AL64" s="198"/>
      <c r="AM64" s="198"/>
      <c r="AN64" s="198"/>
      <c r="AO64" s="198"/>
      <c r="AP64" s="198"/>
      <c r="AQ64" s="198"/>
      <c r="AR64" s="198"/>
    </row>
    <row r="65" spans="1:46" x14ac:dyDescent="0.15">
      <c r="A65" s="202"/>
      <c r="B65" s="198"/>
      <c r="C65" s="198"/>
      <c r="D65" s="198"/>
      <c r="E65" s="198"/>
      <c r="F65" s="198"/>
      <c r="G65" s="198"/>
      <c r="H65" s="198"/>
      <c r="I65" s="198"/>
      <c r="J65" s="198"/>
      <c r="K65" s="198"/>
      <c r="L65" s="198"/>
      <c r="M65" s="198"/>
      <c r="N65" s="198"/>
      <c r="O65" s="198"/>
      <c r="P65" s="198"/>
      <c r="Q65" s="198"/>
      <c r="R65" s="198"/>
      <c r="S65" s="198"/>
      <c r="T65" s="198"/>
      <c r="U65" s="198"/>
      <c r="V65" s="198"/>
      <c r="W65" s="198"/>
      <c r="X65" s="198"/>
      <c r="Y65" s="198"/>
      <c r="Z65" s="198"/>
      <c r="AA65" s="198"/>
      <c r="AB65" s="198"/>
      <c r="AC65" s="198"/>
      <c r="AD65" s="198"/>
      <c r="AE65" s="198"/>
      <c r="AF65" s="198"/>
      <c r="AG65" s="198"/>
      <c r="AH65" s="198"/>
      <c r="AI65" s="198"/>
      <c r="AJ65" s="198"/>
      <c r="AK65" s="198"/>
      <c r="AL65" s="198"/>
      <c r="AM65" s="198"/>
      <c r="AN65" s="198"/>
      <c r="AO65" s="198"/>
      <c r="AP65" s="198"/>
      <c r="AQ65" s="198"/>
      <c r="AR65" s="198"/>
    </row>
    <row r="66" spans="1:46" x14ac:dyDescent="0.15">
      <c r="A66" s="289"/>
      <c r="B66" s="256"/>
      <c r="C66" s="256"/>
      <c r="D66" s="256"/>
      <c r="E66" s="256"/>
      <c r="F66" s="256"/>
      <c r="G66" s="256"/>
      <c r="H66" s="256"/>
      <c r="I66" s="256"/>
      <c r="J66" s="256"/>
      <c r="K66" s="256"/>
      <c r="L66" s="256"/>
      <c r="M66" s="256"/>
      <c r="N66" s="256"/>
      <c r="O66" s="256"/>
      <c r="P66" s="256"/>
      <c r="Q66" s="256"/>
      <c r="R66" s="256"/>
      <c r="S66" s="256"/>
      <c r="T66" s="256"/>
      <c r="U66" s="256"/>
      <c r="V66" s="256"/>
      <c r="W66" s="256"/>
      <c r="X66" s="256"/>
      <c r="Y66" s="256"/>
      <c r="Z66" s="256"/>
      <c r="AA66" s="256"/>
      <c r="AB66" s="256"/>
      <c r="AC66" s="256"/>
      <c r="AD66" s="256"/>
      <c r="AE66" s="256"/>
      <c r="AF66" s="256"/>
      <c r="AG66" s="256"/>
      <c r="AH66" s="256"/>
      <c r="AI66" s="256"/>
      <c r="AJ66" s="256"/>
      <c r="AK66" s="256"/>
      <c r="AL66" s="256"/>
      <c r="AM66" s="256"/>
      <c r="AN66" s="256"/>
      <c r="AO66" s="256"/>
      <c r="AP66" s="256"/>
      <c r="AQ66" s="256"/>
      <c r="AR66" s="256"/>
      <c r="AS66" s="290"/>
    </row>
    <row r="67" spans="1:46" ht="13.5" hidden="1" customHeight="1" x14ac:dyDescent="0.15">
      <c r="AK67" s="198"/>
      <c r="AL67" s="198"/>
      <c r="AM67" s="198"/>
      <c r="AN67" s="198"/>
      <c r="AO67" s="198"/>
      <c r="AP67" s="198"/>
      <c r="AQ67" s="198"/>
      <c r="AR67" s="198"/>
      <c r="AS67" s="198"/>
      <c r="AT67" s="198"/>
    </row>
    <row r="68" spans="1:46" ht="13.5" hidden="1" customHeight="1" x14ac:dyDescent="0.15">
      <c r="AK68" s="198"/>
      <c r="AL68" s="198"/>
      <c r="AM68" s="198"/>
      <c r="AN68" s="198"/>
      <c r="AO68" s="198"/>
      <c r="AP68" s="198"/>
      <c r="AQ68" s="198"/>
      <c r="AR68" s="198"/>
    </row>
    <row r="69" spans="1:46" ht="13.5" hidden="1" customHeight="1" x14ac:dyDescent="0.15">
      <c r="AK69" s="198"/>
      <c r="AL69" s="198"/>
      <c r="AM69" s="198"/>
      <c r="AN69" s="198"/>
      <c r="AO69" s="198"/>
      <c r="AP69" s="198"/>
      <c r="AQ69" s="198"/>
      <c r="AR69" s="198"/>
    </row>
    <row r="70" spans="1:46" hidden="1" x14ac:dyDescent="0.15">
      <c r="AK70" s="198"/>
      <c r="AL70" s="198"/>
      <c r="AM70" s="198"/>
      <c r="AN70" s="198"/>
      <c r="AO70" s="198"/>
      <c r="AP70" s="198"/>
      <c r="AQ70" s="198"/>
      <c r="AR70" s="198"/>
    </row>
    <row r="71" spans="1:46" hidden="1" x14ac:dyDescent="0.15">
      <c r="AK71" s="198"/>
      <c r="AL71" s="198"/>
      <c r="AM71" s="198"/>
      <c r="AN71" s="198"/>
      <c r="AO71" s="198"/>
      <c r="AP71" s="198"/>
      <c r="AQ71" s="198"/>
      <c r="AR71" s="198"/>
    </row>
    <row r="72" spans="1:46" hidden="1" x14ac:dyDescent="0.15">
      <c r="AK72" s="198"/>
      <c r="AL72" s="198"/>
      <c r="AM72" s="198"/>
      <c r="AN72" s="198"/>
      <c r="AO72" s="198"/>
      <c r="AP72" s="198"/>
      <c r="AQ72" s="198"/>
      <c r="AR72" s="198"/>
    </row>
    <row r="73" spans="1:46" hidden="1" x14ac:dyDescent="0.15">
      <c r="AK73" s="198"/>
      <c r="AL73" s="198"/>
      <c r="AM73" s="198"/>
      <c r="AN73" s="198"/>
      <c r="AO73" s="198"/>
      <c r="AP73" s="198"/>
      <c r="AQ73" s="198"/>
      <c r="AR73" s="198"/>
    </row>
  </sheetData>
  <sheetProtection algorithmName="SHA-512" hashValue="tAsgXFnePrMTrCEL8Jymb+8dvSiT6aw9lZDzv7yUDQ/g+9YH9mF+jlDWLE/85/836WgYk+O9A/JIyaJRIsJOAw==" saltValue="hsqfIeQPEnJ5LAEW6P7cn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196" customWidth="1"/>
    <col min="126" max="16384" width="9" style="195" hidden="1"/>
  </cols>
  <sheetData>
    <row r="1" spans="2:125" ht="13.5" customHeight="1" x14ac:dyDescent="0.15">
      <c r="B1" s="195"/>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195"/>
      <c r="DI1" s="195"/>
      <c r="DJ1" s="195"/>
      <c r="DK1" s="195"/>
      <c r="DL1" s="195"/>
      <c r="DM1" s="195"/>
      <c r="DN1" s="195"/>
      <c r="DO1" s="195"/>
      <c r="DP1" s="195"/>
      <c r="DQ1" s="195"/>
      <c r="DR1" s="195"/>
      <c r="DS1" s="195"/>
      <c r="DT1" s="195"/>
      <c r="DU1" s="195"/>
    </row>
    <row r="2" spans="2:125" x14ac:dyDescent="0.15">
      <c r="B2" s="195"/>
      <c r="DG2" s="195"/>
    </row>
    <row r="3" spans="2:125" x14ac:dyDescent="0.15">
      <c r="C3" s="195"/>
      <c r="D3" s="195"/>
      <c r="E3" s="195"/>
      <c r="F3" s="195"/>
      <c r="G3" s="195"/>
      <c r="H3" s="195"/>
      <c r="I3" s="195"/>
      <c r="J3" s="195"/>
      <c r="K3" s="195"/>
      <c r="L3" s="195"/>
      <c r="M3" s="195"/>
      <c r="N3" s="195"/>
      <c r="O3" s="195"/>
      <c r="P3" s="195"/>
      <c r="Q3" s="195"/>
      <c r="R3" s="195"/>
      <c r="S3" s="195"/>
      <c r="T3" s="195"/>
      <c r="U3" s="195"/>
      <c r="V3" s="195"/>
      <c r="W3" s="195"/>
      <c r="X3" s="195"/>
      <c r="Y3" s="195"/>
      <c r="Z3" s="195"/>
      <c r="AA3" s="195"/>
      <c r="AB3" s="195"/>
      <c r="AC3" s="195"/>
      <c r="AD3" s="195"/>
      <c r="AE3" s="195"/>
      <c r="AF3" s="195"/>
      <c r="AG3" s="195"/>
      <c r="AH3" s="195"/>
      <c r="AI3" s="195"/>
      <c r="AJ3" s="195"/>
      <c r="AK3" s="195"/>
      <c r="AL3" s="195"/>
      <c r="AM3" s="195"/>
      <c r="AN3" s="195"/>
      <c r="AO3" s="195"/>
      <c r="AP3" s="195"/>
      <c r="AQ3" s="195"/>
      <c r="AR3" s="195"/>
      <c r="AS3" s="195"/>
      <c r="AT3" s="195"/>
      <c r="AU3" s="195"/>
      <c r="AV3" s="195"/>
      <c r="AW3" s="195"/>
      <c r="AX3" s="195"/>
      <c r="AY3" s="195"/>
      <c r="AZ3" s="195"/>
      <c r="BA3" s="195"/>
      <c r="BB3" s="195"/>
      <c r="BC3" s="195"/>
      <c r="BD3" s="195"/>
      <c r="BE3" s="195"/>
      <c r="BF3" s="195"/>
      <c r="BG3" s="195"/>
      <c r="BH3" s="195"/>
      <c r="BI3" s="195"/>
      <c r="BJ3" s="195"/>
      <c r="BK3" s="195"/>
      <c r="BL3" s="195"/>
      <c r="BM3" s="195"/>
      <c r="BN3" s="195"/>
      <c r="BO3" s="195"/>
      <c r="BP3" s="195"/>
      <c r="BQ3" s="195"/>
      <c r="BR3" s="195"/>
      <c r="BS3" s="195"/>
      <c r="BT3" s="195"/>
      <c r="BU3" s="195"/>
      <c r="BV3" s="195"/>
      <c r="BW3" s="195"/>
      <c r="BX3" s="195"/>
      <c r="BY3" s="195"/>
      <c r="BZ3" s="195"/>
      <c r="CA3" s="195"/>
      <c r="CB3" s="195"/>
      <c r="CC3" s="195"/>
      <c r="CD3" s="195"/>
      <c r="CE3" s="195"/>
      <c r="CF3" s="195"/>
      <c r="CG3" s="195"/>
      <c r="CH3" s="195"/>
      <c r="CI3" s="195"/>
      <c r="CJ3" s="195"/>
      <c r="CK3" s="195"/>
      <c r="CL3" s="195"/>
      <c r="CM3" s="195"/>
      <c r="CN3" s="195"/>
      <c r="CO3" s="195"/>
      <c r="CP3" s="195"/>
      <c r="CQ3" s="195"/>
      <c r="CR3" s="195"/>
      <c r="CS3" s="195"/>
      <c r="CT3" s="195"/>
      <c r="CU3" s="195"/>
      <c r="CV3" s="195"/>
      <c r="CW3" s="195"/>
      <c r="CX3" s="195"/>
      <c r="CY3" s="195"/>
      <c r="CZ3" s="195"/>
      <c r="DA3" s="195"/>
      <c r="DB3" s="195"/>
      <c r="DC3" s="195"/>
      <c r="DD3" s="195"/>
      <c r="DE3" s="195"/>
      <c r="DF3" s="195"/>
      <c r="DH3" s="195"/>
      <c r="DI3" s="195"/>
      <c r="DJ3" s="195"/>
      <c r="DK3" s="195"/>
      <c r="DL3" s="195"/>
      <c r="DM3" s="195"/>
      <c r="DN3" s="195"/>
      <c r="DO3" s="195"/>
      <c r="DP3" s="195"/>
      <c r="DQ3" s="195"/>
      <c r="DR3" s="195"/>
      <c r="DS3" s="195"/>
      <c r="DT3" s="195"/>
      <c r="DU3" s="195"/>
    </row>
    <row r="4" spans="2:125" x14ac:dyDescent="0.15"/>
    <row r="5" spans="2:125" x14ac:dyDescent="0.15"/>
    <row r="6" spans="2:125" x14ac:dyDescent="0.15"/>
    <row r="7" spans="2:125" x14ac:dyDescent="0.15"/>
    <row r="8" spans="2:125" x14ac:dyDescent="0.15"/>
    <row r="9" spans="2:125" x14ac:dyDescent="0.15">
      <c r="DU9" s="19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195"/>
    </row>
    <row r="18" spans="125:125" x14ac:dyDescent="0.15"/>
    <row r="19" spans="125:125" x14ac:dyDescent="0.15"/>
    <row r="20" spans="125:125" x14ac:dyDescent="0.15">
      <c r="DU20" s="195"/>
    </row>
    <row r="21" spans="125:125" x14ac:dyDescent="0.15">
      <c r="DU21" s="19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195"/>
    </row>
    <row r="29" spans="125:125" x14ac:dyDescent="0.15"/>
    <row r="30" spans="125:125" x14ac:dyDescent="0.15"/>
    <row r="31" spans="125:125" x14ac:dyDescent="0.15"/>
    <row r="32" spans="125:125" x14ac:dyDescent="0.15"/>
    <row r="33" spans="2:125" x14ac:dyDescent="0.15">
      <c r="B33" s="195"/>
      <c r="G33" s="195"/>
      <c r="I33" s="195"/>
    </row>
    <row r="34" spans="2:125" x14ac:dyDescent="0.15">
      <c r="C34" s="195"/>
      <c r="P34" s="195"/>
      <c r="DE34" s="195"/>
      <c r="DH34" s="195"/>
    </row>
    <row r="35" spans="2:125" x14ac:dyDescent="0.15">
      <c r="D35" s="195"/>
      <c r="E35" s="195"/>
      <c r="DG35" s="195"/>
      <c r="DJ35" s="195"/>
      <c r="DP35" s="195"/>
      <c r="DQ35" s="195"/>
      <c r="DR35" s="195"/>
      <c r="DS35" s="195"/>
      <c r="DT35" s="195"/>
      <c r="DU35" s="195"/>
    </row>
    <row r="36" spans="2:125" x14ac:dyDescent="0.15">
      <c r="F36" s="195"/>
      <c r="H36" s="195"/>
      <c r="J36" s="195"/>
      <c r="K36" s="195"/>
      <c r="L36" s="195"/>
      <c r="M36" s="195"/>
      <c r="N36" s="195"/>
      <c r="O36" s="195"/>
      <c r="Q36" s="195"/>
      <c r="R36" s="195"/>
      <c r="S36" s="195"/>
      <c r="T36" s="195"/>
      <c r="U36" s="195"/>
      <c r="V36" s="195"/>
      <c r="W36" s="195"/>
      <c r="X36" s="195"/>
      <c r="Y36" s="195"/>
      <c r="Z36" s="195"/>
      <c r="AA36" s="195"/>
      <c r="AB36" s="195"/>
      <c r="AC36" s="195"/>
      <c r="AD36" s="195"/>
      <c r="AE36" s="195"/>
      <c r="AF36" s="195"/>
      <c r="AG36" s="195"/>
      <c r="AH36" s="195"/>
      <c r="AI36" s="195"/>
      <c r="AJ36" s="195"/>
      <c r="AK36" s="195"/>
      <c r="AL36" s="195"/>
      <c r="AM36" s="195"/>
      <c r="AN36" s="195"/>
      <c r="AO36" s="195"/>
      <c r="AP36" s="195"/>
      <c r="AQ36" s="195"/>
      <c r="AR36" s="195"/>
      <c r="AS36" s="195"/>
      <c r="AT36" s="195"/>
      <c r="AU36" s="195"/>
      <c r="AV36" s="195"/>
      <c r="AW36" s="195"/>
      <c r="AX36" s="195"/>
      <c r="AY36" s="195"/>
      <c r="AZ36" s="195"/>
      <c r="BA36" s="195"/>
      <c r="BB36" s="195"/>
      <c r="BC36" s="195"/>
      <c r="BD36" s="195"/>
      <c r="BE36" s="195"/>
      <c r="BF36" s="195"/>
      <c r="BG36" s="195"/>
      <c r="BH36" s="195"/>
      <c r="BI36" s="195"/>
      <c r="BJ36" s="195"/>
      <c r="BK36" s="195"/>
      <c r="BL36" s="195"/>
      <c r="BM36" s="195"/>
      <c r="BN36" s="195"/>
      <c r="BO36" s="195"/>
      <c r="BP36" s="195"/>
      <c r="BQ36" s="195"/>
      <c r="BR36" s="195"/>
      <c r="BS36" s="195"/>
      <c r="BT36" s="195"/>
      <c r="BU36" s="195"/>
      <c r="BV36" s="195"/>
      <c r="BW36" s="195"/>
      <c r="BX36" s="195"/>
      <c r="BY36" s="195"/>
      <c r="BZ36" s="195"/>
      <c r="CA36" s="195"/>
      <c r="CB36" s="195"/>
      <c r="CC36" s="195"/>
      <c r="CD36" s="195"/>
      <c r="CE36" s="195"/>
      <c r="CF36" s="195"/>
      <c r="CG36" s="195"/>
      <c r="CH36" s="195"/>
      <c r="CI36" s="195"/>
      <c r="CJ36" s="195"/>
      <c r="CK36" s="195"/>
      <c r="CL36" s="195"/>
      <c r="CM36" s="195"/>
      <c r="CN36" s="195"/>
      <c r="CO36" s="195"/>
      <c r="CP36" s="195"/>
      <c r="CQ36" s="195"/>
      <c r="CR36" s="195"/>
      <c r="CS36" s="195"/>
      <c r="CT36" s="195"/>
      <c r="CU36" s="195"/>
      <c r="CV36" s="195"/>
      <c r="CW36" s="195"/>
      <c r="CX36" s="195"/>
      <c r="CY36" s="195"/>
      <c r="CZ36" s="195"/>
      <c r="DA36" s="195"/>
      <c r="DB36" s="195"/>
      <c r="DC36" s="195"/>
      <c r="DD36" s="195"/>
      <c r="DF36" s="195"/>
      <c r="DI36" s="195"/>
      <c r="DK36" s="195"/>
      <c r="DL36" s="195"/>
      <c r="DM36" s="195"/>
      <c r="DN36" s="195"/>
      <c r="DO36" s="195"/>
      <c r="DP36" s="195"/>
      <c r="DQ36" s="195"/>
      <c r="DR36" s="195"/>
      <c r="DS36" s="195"/>
      <c r="DT36" s="195"/>
      <c r="DU36" s="195"/>
    </row>
    <row r="37" spans="2:125" x14ac:dyDescent="0.15">
      <c r="DU37" s="195"/>
    </row>
    <row r="38" spans="2:125" x14ac:dyDescent="0.15">
      <c r="DT38" s="195"/>
      <c r="DU38" s="195"/>
    </row>
    <row r="39" spans="2:125" x14ac:dyDescent="0.15"/>
    <row r="40" spans="2:125" x14ac:dyDescent="0.15">
      <c r="DH40" s="195"/>
    </row>
    <row r="41" spans="2:125" x14ac:dyDescent="0.15">
      <c r="DE41" s="195"/>
    </row>
    <row r="42" spans="2:125" x14ac:dyDescent="0.15">
      <c r="DG42" s="195"/>
      <c r="DJ42" s="195"/>
    </row>
    <row r="43" spans="2:125" x14ac:dyDescent="0.15">
      <c r="Q43" s="195"/>
      <c r="R43" s="195"/>
      <c r="S43" s="195"/>
      <c r="T43" s="195"/>
      <c r="U43" s="195"/>
      <c r="V43" s="195"/>
      <c r="W43" s="195"/>
      <c r="X43" s="195"/>
      <c r="Y43" s="195"/>
      <c r="Z43" s="195"/>
      <c r="AA43" s="195"/>
      <c r="AB43" s="195"/>
      <c r="AC43" s="195"/>
      <c r="AD43" s="195"/>
      <c r="AE43" s="195"/>
      <c r="AF43" s="195"/>
      <c r="AG43" s="195"/>
      <c r="AH43" s="195"/>
      <c r="AI43" s="195"/>
      <c r="AJ43" s="195"/>
      <c r="AK43" s="195"/>
      <c r="AL43" s="195"/>
      <c r="AM43" s="195"/>
      <c r="AN43" s="195"/>
      <c r="AO43" s="195"/>
      <c r="AP43" s="195"/>
      <c r="AQ43" s="195"/>
      <c r="AR43" s="195"/>
      <c r="AS43" s="195"/>
      <c r="AT43" s="195"/>
      <c r="AU43" s="195"/>
      <c r="AV43" s="195"/>
      <c r="AW43" s="195"/>
      <c r="AX43" s="195"/>
      <c r="AY43" s="195"/>
      <c r="AZ43" s="195"/>
      <c r="BA43" s="195"/>
      <c r="BB43" s="195"/>
      <c r="BC43" s="195"/>
      <c r="BD43" s="195"/>
      <c r="BE43" s="195"/>
      <c r="BF43" s="195"/>
      <c r="BG43" s="195"/>
      <c r="BH43" s="195"/>
      <c r="BI43" s="195"/>
      <c r="BJ43" s="195"/>
      <c r="BK43" s="195"/>
      <c r="BL43" s="195"/>
      <c r="BM43" s="195"/>
      <c r="BN43" s="195"/>
      <c r="BO43" s="195"/>
      <c r="BP43" s="195"/>
      <c r="BQ43" s="195"/>
      <c r="BR43" s="195"/>
      <c r="BS43" s="195"/>
      <c r="BT43" s="195"/>
      <c r="BU43" s="195"/>
      <c r="BV43" s="195"/>
      <c r="BW43" s="195"/>
      <c r="BX43" s="195"/>
      <c r="BY43" s="195"/>
      <c r="BZ43" s="195"/>
      <c r="CA43" s="195"/>
      <c r="CB43" s="195"/>
      <c r="CC43" s="195"/>
      <c r="CD43" s="195"/>
      <c r="CE43" s="195"/>
      <c r="CF43" s="195"/>
      <c r="CG43" s="195"/>
      <c r="CH43" s="195"/>
      <c r="CI43" s="195"/>
      <c r="CJ43" s="195"/>
      <c r="CK43" s="195"/>
      <c r="CL43" s="195"/>
      <c r="CM43" s="195"/>
      <c r="CN43" s="195"/>
      <c r="CO43" s="195"/>
      <c r="CP43" s="195"/>
      <c r="CQ43" s="195"/>
      <c r="CR43" s="195"/>
      <c r="CS43" s="195"/>
      <c r="CT43" s="195"/>
      <c r="CU43" s="195"/>
      <c r="CV43" s="195"/>
      <c r="CW43" s="195"/>
      <c r="CX43" s="195"/>
      <c r="CY43" s="195"/>
      <c r="CZ43" s="195"/>
      <c r="DA43" s="195"/>
      <c r="DB43" s="195"/>
      <c r="DC43" s="195"/>
      <c r="DD43" s="195"/>
      <c r="DF43" s="195"/>
      <c r="DI43" s="195"/>
      <c r="DK43" s="195"/>
      <c r="DL43" s="195"/>
      <c r="DM43" s="195"/>
      <c r="DN43" s="195"/>
      <c r="DO43" s="195"/>
      <c r="DP43" s="195"/>
      <c r="DQ43" s="195"/>
      <c r="DR43" s="195"/>
      <c r="DS43" s="195"/>
      <c r="DT43" s="195"/>
      <c r="DU43" s="195"/>
    </row>
    <row r="44" spans="2:125" x14ac:dyDescent="0.15">
      <c r="DU44" s="195"/>
    </row>
    <row r="45" spans="2:125" x14ac:dyDescent="0.15"/>
    <row r="46" spans="2:125" x14ac:dyDescent="0.15"/>
    <row r="47" spans="2:125" x14ac:dyDescent="0.15"/>
    <row r="48" spans="2:125" x14ac:dyDescent="0.15">
      <c r="DT48" s="195"/>
      <c r="DU48" s="195"/>
    </row>
    <row r="49" spans="120:125" x14ac:dyDescent="0.15">
      <c r="DU49" s="195"/>
    </row>
    <row r="50" spans="120:125" x14ac:dyDescent="0.15">
      <c r="DU50" s="195"/>
    </row>
    <row r="51" spans="120:125" x14ac:dyDescent="0.15">
      <c r="DP51" s="195"/>
      <c r="DQ51" s="195"/>
      <c r="DR51" s="195"/>
      <c r="DS51" s="195"/>
      <c r="DT51" s="195"/>
      <c r="DU51" s="195"/>
    </row>
    <row r="52" spans="120:125" x14ac:dyDescent="0.15"/>
    <row r="53" spans="120:125" x14ac:dyDescent="0.15"/>
    <row r="54" spans="120:125" x14ac:dyDescent="0.15">
      <c r="DU54" s="195"/>
    </row>
    <row r="55" spans="120:125" x14ac:dyDescent="0.15"/>
    <row r="56" spans="120:125" x14ac:dyDescent="0.15"/>
    <row r="57" spans="120:125" x14ac:dyDescent="0.15"/>
    <row r="58" spans="120:125" x14ac:dyDescent="0.15">
      <c r="DU58" s="195"/>
    </row>
    <row r="59" spans="120:125" x14ac:dyDescent="0.15"/>
    <row r="60" spans="120:125" x14ac:dyDescent="0.15"/>
    <row r="61" spans="120:125" x14ac:dyDescent="0.15"/>
    <row r="62" spans="120:125" x14ac:dyDescent="0.15"/>
    <row r="63" spans="120:125" x14ac:dyDescent="0.15">
      <c r="DU63" s="195"/>
    </row>
    <row r="64" spans="120:125" x14ac:dyDescent="0.15">
      <c r="DT64" s="195"/>
      <c r="DU64" s="195"/>
    </row>
    <row r="65" spans="123:125" x14ac:dyDescent="0.15"/>
    <row r="66" spans="123:125" x14ac:dyDescent="0.15"/>
    <row r="67" spans="123:125" x14ac:dyDescent="0.15"/>
    <row r="68" spans="123:125" x14ac:dyDescent="0.15"/>
    <row r="69" spans="123:125" x14ac:dyDescent="0.15">
      <c r="DS69" s="195"/>
      <c r="DT69" s="195"/>
      <c r="DU69" s="19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195"/>
    </row>
    <row r="83" spans="116:125" x14ac:dyDescent="0.15">
      <c r="DM83" s="195"/>
      <c r="DN83" s="195"/>
      <c r="DO83" s="195"/>
      <c r="DP83" s="195"/>
      <c r="DQ83" s="195"/>
      <c r="DR83" s="195"/>
      <c r="DS83" s="195"/>
      <c r="DT83" s="195"/>
      <c r="DU83" s="195"/>
    </row>
    <row r="84" spans="116:125" x14ac:dyDescent="0.15"/>
    <row r="85" spans="116:125" x14ac:dyDescent="0.15"/>
    <row r="86" spans="116:125" x14ac:dyDescent="0.15"/>
    <row r="87" spans="116:125" x14ac:dyDescent="0.15"/>
    <row r="88" spans="116:125" x14ac:dyDescent="0.15">
      <c r="DU88" s="19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195"/>
      <c r="DT94" s="195"/>
      <c r="DU94" s="195"/>
    </row>
    <row r="95" spans="116:125" ht="13.5" customHeight="1" x14ac:dyDescent="0.15">
      <c r="DU95" s="19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195"/>
    </row>
    <row r="102" spans="124:125" ht="13.5" customHeight="1" x14ac:dyDescent="0.15"/>
    <row r="103" spans="124:125" ht="13.5" customHeight="1" x14ac:dyDescent="0.15"/>
    <row r="104" spans="124:125" ht="13.5" customHeight="1" x14ac:dyDescent="0.15">
      <c r="DT104" s="195"/>
      <c r="DU104" s="19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195" t="s">
        <v>387</v>
      </c>
    </row>
    <row r="121" spans="125:125" ht="13.5" hidden="1" customHeight="1" x14ac:dyDescent="0.15">
      <c r="DU121" s="195"/>
    </row>
  </sheetData>
  <sheetProtection algorithmName="SHA-512" hashValue="GumRZrc0tzAVXdizdhfzsE4GwCgOFfdRx3qJrzjYNU1gDQa3y9Rl2LvScQllodT47AlrUEoAv5r4Oq0NMkQ19g==" saltValue="LyGuXiCxw9zxR+5ngAuYQ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196" customWidth="1"/>
    <col min="126" max="142" width="0" style="195" hidden="1" customWidth="1"/>
    <col min="143" max="16384" width="9" style="195" hidden="1"/>
  </cols>
  <sheetData>
    <row r="1" spans="1:125" ht="13.5" customHeight="1" x14ac:dyDescent="0.15">
      <c r="A1" s="195"/>
      <c r="B1" s="195"/>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195"/>
      <c r="DI1" s="195"/>
      <c r="DJ1" s="195"/>
      <c r="DK1" s="195"/>
      <c r="DL1" s="195"/>
      <c r="DM1" s="195"/>
      <c r="DN1" s="195"/>
      <c r="DO1" s="195"/>
      <c r="DP1" s="195"/>
      <c r="DQ1" s="195"/>
      <c r="DR1" s="195"/>
      <c r="DS1" s="195"/>
      <c r="DT1" s="195"/>
      <c r="DU1" s="195"/>
    </row>
    <row r="2" spans="1:125" x14ac:dyDescent="0.15">
      <c r="B2" s="195"/>
      <c r="T2" s="195"/>
    </row>
    <row r="3" spans="1:125" x14ac:dyDescent="0.15">
      <c r="C3" s="195"/>
      <c r="D3" s="195"/>
      <c r="E3" s="195"/>
      <c r="F3" s="195"/>
      <c r="G3" s="195"/>
      <c r="H3" s="195"/>
      <c r="I3" s="195"/>
      <c r="J3" s="195"/>
      <c r="K3" s="195"/>
      <c r="L3" s="195"/>
      <c r="M3" s="195"/>
      <c r="N3" s="195"/>
      <c r="O3" s="195"/>
      <c r="P3" s="195"/>
      <c r="Q3" s="195"/>
      <c r="R3" s="195"/>
      <c r="S3" s="195"/>
      <c r="U3" s="195"/>
      <c r="V3" s="195"/>
      <c r="W3" s="195"/>
      <c r="X3" s="195"/>
      <c r="Y3" s="195"/>
      <c r="Z3" s="195"/>
      <c r="AA3" s="195"/>
      <c r="AB3" s="195"/>
      <c r="AC3" s="195"/>
      <c r="AD3" s="195"/>
      <c r="AE3" s="195"/>
      <c r="AF3" s="195"/>
      <c r="AG3" s="195"/>
      <c r="AH3" s="195"/>
      <c r="AI3" s="195"/>
      <c r="AJ3" s="195"/>
      <c r="AK3" s="195"/>
      <c r="AL3" s="195"/>
      <c r="AM3" s="195"/>
      <c r="AN3" s="195"/>
      <c r="AO3" s="195"/>
      <c r="AP3" s="195"/>
      <c r="AQ3" s="195"/>
      <c r="AR3" s="195"/>
      <c r="AS3" s="195"/>
      <c r="AT3" s="195"/>
      <c r="AU3" s="195"/>
      <c r="AV3" s="195"/>
      <c r="AW3" s="195"/>
      <c r="AX3" s="195"/>
      <c r="AY3" s="195"/>
      <c r="AZ3" s="195"/>
      <c r="BA3" s="195"/>
      <c r="BB3" s="195"/>
      <c r="BC3" s="195"/>
      <c r="BD3" s="195"/>
      <c r="BE3" s="195"/>
      <c r="BF3" s="195"/>
      <c r="BG3" s="195"/>
      <c r="BH3" s="195"/>
      <c r="BI3" s="195"/>
      <c r="BJ3" s="195"/>
      <c r="BK3" s="195"/>
      <c r="BL3" s="195"/>
      <c r="BM3" s="195"/>
      <c r="BN3" s="195"/>
      <c r="BO3" s="195"/>
      <c r="BP3" s="195"/>
      <c r="BQ3" s="195"/>
      <c r="BR3" s="195"/>
      <c r="BS3" s="195"/>
      <c r="BT3" s="195"/>
      <c r="BU3" s="195"/>
      <c r="BV3" s="195"/>
      <c r="BW3" s="195"/>
      <c r="BX3" s="195"/>
      <c r="BY3" s="195"/>
      <c r="BZ3" s="195"/>
      <c r="CA3" s="195"/>
      <c r="CB3" s="195"/>
      <c r="CC3" s="195"/>
      <c r="CD3" s="195"/>
      <c r="CE3" s="195"/>
      <c r="CF3" s="195"/>
      <c r="CG3" s="195"/>
      <c r="CH3" s="195"/>
      <c r="CI3" s="195"/>
      <c r="CJ3" s="195"/>
      <c r="CK3" s="195"/>
      <c r="CL3" s="195"/>
      <c r="CM3" s="195"/>
      <c r="CN3" s="195"/>
      <c r="CO3" s="195"/>
      <c r="CP3" s="195"/>
      <c r="CQ3" s="195"/>
      <c r="CR3" s="195"/>
      <c r="CS3" s="195"/>
      <c r="CT3" s="195"/>
      <c r="CU3" s="195"/>
      <c r="CV3" s="195"/>
      <c r="CW3" s="195"/>
      <c r="CX3" s="195"/>
      <c r="CY3" s="195"/>
      <c r="CZ3" s="195"/>
      <c r="DA3" s="195"/>
      <c r="DB3" s="195"/>
      <c r="DC3" s="195"/>
      <c r="DD3" s="195"/>
      <c r="DE3" s="195"/>
      <c r="DF3" s="195"/>
      <c r="DG3" s="195"/>
      <c r="DH3" s="195"/>
      <c r="DI3" s="195"/>
      <c r="DJ3" s="195"/>
      <c r="DK3" s="195"/>
      <c r="DL3" s="195"/>
      <c r="DM3" s="195"/>
      <c r="DN3" s="195"/>
      <c r="DO3" s="195"/>
      <c r="DP3" s="195"/>
      <c r="DQ3" s="195"/>
      <c r="DR3" s="195"/>
      <c r="DS3" s="195"/>
      <c r="DT3" s="195"/>
      <c r="DU3" s="19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195"/>
      <c r="G33" s="195"/>
      <c r="I33" s="195"/>
    </row>
    <row r="34" spans="2:125" x14ac:dyDescent="0.15">
      <c r="C34" s="195"/>
      <c r="P34" s="195"/>
      <c r="R34" s="195"/>
      <c r="U34" s="195"/>
    </row>
    <row r="35" spans="2:125" x14ac:dyDescent="0.15">
      <c r="D35" s="195"/>
      <c r="E35" s="195"/>
      <c r="T35" s="195"/>
      <c r="W35" s="195"/>
      <c r="X35" s="195"/>
      <c r="Y35" s="195"/>
      <c r="Z35" s="195"/>
      <c r="AA35" s="195"/>
      <c r="AB35" s="195"/>
      <c r="AC35" s="195"/>
      <c r="AD35" s="195"/>
      <c r="AE35" s="195"/>
      <c r="AF35" s="195"/>
      <c r="AG35" s="195"/>
      <c r="AH35" s="195"/>
      <c r="AI35" s="195"/>
      <c r="AJ35" s="195"/>
      <c r="AK35" s="195"/>
      <c r="AL35" s="195"/>
      <c r="AM35" s="195"/>
      <c r="AN35" s="195"/>
      <c r="AO35" s="195"/>
      <c r="AP35" s="195"/>
      <c r="AQ35" s="195"/>
      <c r="AR35" s="195"/>
      <c r="AS35" s="195"/>
      <c r="AT35" s="195"/>
      <c r="AU35" s="195"/>
      <c r="AV35" s="195"/>
      <c r="AW35" s="195"/>
      <c r="AX35" s="195"/>
      <c r="AY35" s="195"/>
      <c r="AZ35" s="195"/>
      <c r="BA35" s="195"/>
      <c r="BB35" s="195"/>
      <c r="BC35" s="195"/>
      <c r="BD35" s="195"/>
      <c r="BE35" s="195"/>
      <c r="BF35" s="195"/>
      <c r="BG35" s="195"/>
      <c r="BH35" s="195"/>
      <c r="BI35" s="195"/>
      <c r="BJ35" s="195"/>
      <c r="BK35" s="195"/>
      <c r="BL35" s="195"/>
      <c r="BM35" s="195"/>
      <c r="BN35" s="195"/>
      <c r="BO35" s="195"/>
      <c r="BP35" s="195"/>
      <c r="BQ35" s="195"/>
      <c r="BR35" s="195"/>
      <c r="BS35" s="195"/>
      <c r="BT35" s="195"/>
      <c r="BU35" s="195"/>
      <c r="BV35" s="195"/>
      <c r="BW35" s="195"/>
      <c r="BX35" s="195"/>
      <c r="BY35" s="195"/>
      <c r="BZ35" s="195"/>
      <c r="CA35" s="195"/>
      <c r="CB35" s="195"/>
      <c r="CC35" s="195"/>
      <c r="CD35" s="195"/>
      <c r="CE35" s="195"/>
      <c r="CF35" s="195"/>
      <c r="CG35" s="195"/>
      <c r="CH35" s="195"/>
      <c r="CI35" s="195"/>
      <c r="CJ35" s="195"/>
      <c r="CK35" s="195"/>
      <c r="CL35" s="195"/>
      <c r="CM35" s="195"/>
      <c r="CN35" s="195"/>
      <c r="CO35" s="195"/>
      <c r="CP35" s="195"/>
      <c r="CQ35" s="195"/>
      <c r="CR35" s="195"/>
      <c r="CS35" s="195"/>
      <c r="CT35" s="195"/>
      <c r="CU35" s="195"/>
      <c r="CV35" s="195"/>
      <c r="CW35" s="195"/>
      <c r="CX35" s="195"/>
      <c r="CY35" s="195"/>
      <c r="CZ35" s="195"/>
      <c r="DA35" s="195"/>
      <c r="DB35" s="195"/>
      <c r="DC35" s="195"/>
      <c r="DD35" s="195"/>
      <c r="DE35" s="195"/>
      <c r="DF35" s="195"/>
      <c r="DG35" s="195"/>
      <c r="DH35" s="195"/>
      <c r="DI35" s="195"/>
      <c r="DJ35" s="195"/>
      <c r="DK35" s="195"/>
      <c r="DL35" s="195"/>
      <c r="DM35" s="195"/>
      <c r="DN35" s="195"/>
      <c r="DO35" s="195"/>
      <c r="DP35" s="195"/>
      <c r="DQ35" s="195"/>
      <c r="DR35" s="195"/>
      <c r="DS35" s="195"/>
      <c r="DT35" s="195"/>
      <c r="DU35" s="195"/>
    </row>
    <row r="36" spans="2:125" x14ac:dyDescent="0.15">
      <c r="F36" s="195"/>
      <c r="H36" s="195"/>
      <c r="J36" s="195"/>
      <c r="K36" s="195"/>
      <c r="L36" s="195"/>
      <c r="M36" s="195"/>
      <c r="N36" s="195"/>
      <c r="O36" s="195"/>
      <c r="Q36" s="195"/>
      <c r="S36" s="195"/>
      <c r="V36" s="195"/>
    </row>
    <row r="37" spans="2:125" x14ac:dyDescent="0.15"/>
    <row r="38" spans="2:125" x14ac:dyDescent="0.15"/>
    <row r="39" spans="2:125" x14ac:dyDescent="0.15"/>
    <row r="40" spans="2:125" x14ac:dyDescent="0.15">
      <c r="U40" s="195"/>
    </row>
    <row r="41" spans="2:125" x14ac:dyDescent="0.15">
      <c r="R41" s="195"/>
    </row>
    <row r="42" spans="2:125" x14ac:dyDescent="0.15">
      <c r="T42" s="195"/>
      <c r="W42" s="195"/>
      <c r="X42" s="195"/>
      <c r="Y42" s="195"/>
      <c r="Z42" s="195"/>
      <c r="AA42" s="195"/>
      <c r="AB42" s="195"/>
      <c r="AC42" s="195"/>
      <c r="AD42" s="195"/>
      <c r="AE42" s="195"/>
      <c r="AF42" s="195"/>
      <c r="AG42" s="195"/>
      <c r="AH42" s="195"/>
      <c r="AI42" s="195"/>
      <c r="AJ42" s="195"/>
      <c r="AK42" s="195"/>
      <c r="AL42" s="195"/>
      <c r="AM42" s="195"/>
      <c r="AN42" s="195"/>
      <c r="AO42" s="195"/>
      <c r="AP42" s="195"/>
      <c r="AQ42" s="195"/>
      <c r="AR42" s="195"/>
      <c r="AS42" s="195"/>
      <c r="AT42" s="195"/>
      <c r="AU42" s="195"/>
      <c r="AV42" s="195"/>
      <c r="AW42" s="195"/>
      <c r="AX42" s="195"/>
      <c r="AY42" s="195"/>
      <c r="AZ42" s="195"/>
      <c r="BA42" s="195"/>
      <c r="BB42" s="195"/>
      <c r="BC42" s="195"/>
      <c r="BD42" s="195"/>
      <c r="BE42" s="195"/>
      <c r="BF42" s="195"/>
      <c r="BG42" s="195"/>
      <c r="BH42" s="195"/>
      <c r="BI42" s="195"/>
      <c r="BJ42" s="195"/>
      <c r="BK42" s="195"/>
      <c r="BL42" s="195"/>
      <c r="BM42" s="195"/>
      <c r="BN42" s="195"/>
      <c r="BO42" s="195"/>
      <c r="BP42" s="195"/>
      <c r="BQ42" s="195"/>
      <c r="BR42" s="195"/>
      <c r="BS42" s="195"/>
      <c r="BT42" s="195"/>
      <c r="BU42" s="195"/>
      <c r="BV42" s="195"/>
      <c r="BW42" s="195"/>
      <c r="BX42" s="195"/>
      <c r="BY42" s="195"/>
      <c r="BZ42" s="195"/>
      <c r="CA42" s="195"/>
      <c r="CB42" s="195"/>
      <c r="CC42" s="195"/>
      <c r="CD42" s="195"/>
      <c r="CE42" s="195"/>
      <c r="CF42" s="195"/>
      <c r="CG42" s="195"/>
      <c r="CH42" s="195"/>
      <c r="CI42" s="195"/>
      <c r="CJ42" s="195"/>
      <c r="CK42" s="195"/>
      <c r="CL42" s="195"/>
      <c r="CM42" s="195"/>
      <c r="CN42" s="195"/>
      <c r="CO42" s="195"/>
      <c r="CP42" s="195"/>
      <c r="CQ42" s="195"/>
      <c r="CR42" s="195"/>
      <c r="CS42" s="195"/>
      <c r="CT42" s="195"/>
      <c r="CU42" s="195"/>
      <c r="CV42" s="195"/>
      <c r="CW42" s="195"/>
      <c r="CX42" s="195"/>
      <c r="CY42" s="195"/>
      <c r="CZ42" s="195"/>
      <c r="DA42" s="195"/>
      <c r="DB42" s="195"/>
      <c r="DC42" s="195"/>
      <c r="DD42" s="195"/>
      <c r="DE42" s="195"/>
      <c r="DF42" s="195"/>
      <c r="DG42" s="195"/>
      <c r="DH42" s="195"/>
      <c r="DI42" s="195"/>
      <c r="DJ42" s="195"/>
      <c r="DK42" s="195"/>
      <c r="DL42" s="195"/>
      <c r="DM42" s="195"/>
      <c r="DN42" s="195"/>
      <c r="DO42" s="195"/>
      <c r="DP42" s="195"/>
      <c r="DQ42" s="195"/>
      <c r="DR42" s="195"/>
      <c r="DS42" s="195"/>
      <c r="DT42" s="195"/>
      <c r="DU42" s="195"/>
    </row>
    <row r="43" spans="2:125" x14ac:dyDescent="0.15">
      <c r="Q43" s="195"/>
      <c r="S43" s="195"/>
      <c r="V43" s="19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196" t="s">
        <v>387</v>
      </c>
    </row>
  </sheetData>
  <sheetProtection algorithmName="SHA-512" hashValue="j554v1NakOQgYHO3onV2m5QNs8VYerLTDcABU9UoMWw+o0w6DMy9XSKghLWfmOkVpaModUKV7msh3drcMj3VMQ==" saltValue="60zo87heNhLRYYEW3RLR8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437</v>
      </c>
      <c r="G46" s="8" t="s">
        <v>438</v>
      </c>
      <c r="H46" s="8" t="s">
        <v>439</v>
      </c>
      <c r="I46" s="8" t="s">
        <v>440</v>
      </c>
      <c r="J46" s="9" t="s">
        <v>441</v>
      </c>
    </row>
    <row r="47" spans="2:10" ht="57.75" customHeight="1" x14ac:dyDescent="0.15">
      <c r="B47" s="10"/>
      <c r="C47" s="1145" t="s">
        <v>3</v>
      </c>
      <c r="D47" s="1145"/>
      <c r="E47" s="1146"/>
      <c r="F47" s="11">
        <v>21.58</v>
      </c>
      <c r="G47" s="12">
        <v>19.87</v>
      </c>
      <c r="H47" s="12">
        <v>18.82</v>
      </c>
      <c r="I47" s="12">
        <v>21.82</v>
      </c>
      <c r="J47" s="13">
        <v>24.27</v>
      </c>
    </row>
    <row r="48" spans="2:10" ht="57.75" customHeight="1" x14ac:dyDescent="0.15">
      <c r="B48" s="14"/>
      <c r="C48" s="1147" t="s">
        <v>4</v>
      </c>
      <c r="D48" s="1147"/>
      <c r="E48" s="1148"/>
      <c r="F48" s="15">
        <v>0.05</v>
      </c>
      <c r="G48" s="16">
        <v>0.05</v>
      </c>
      <c r="H48" s="16">
        <v>2.8</v>
      </c>
      <c r="I48" s="16">
        <v>4.47</v>
      </c>
      <c r="J48" s="17">
        <v>3.39</v>
      </c>
    </row>
    <row r="49" spans="2:10" ht="57.75" customHeight="1" thickBot="1" x14ac:dyDescent="0.2">
      <c r="B49" s="18"/>
      <c r="C49" s="1149" t="s">
        <v>5</v>
      </c>
      <c r="D49" s="1149"/>
      <c r="E49" s="1150"/>
      <c r="F49" s="19" t="s">
        <v>442</v>
      </c>
      <c r="G49" s="20" t="s">
        <v>443</v>
      </c>
      <c r="H49" s="20">
        <v>2.79</v>
      </c>
      <c r="I49" s="20">
        <v>4.55</v>
      </c>
      <c r="J49" s="21">
        <v>1.1499999999999999</v>
      </c>
    </row>
    <row r="50" spans="2:10" x14ac:dyDescent="0.15"/>
  </sheetData>
  <sheetProtection algorithmName="SHA-512" hashValue="gQZoIy22WSXXiF+16egfbvFxXulgqEZCwuWyQ3FctotpaOy8BLIDwNF1ZNOmDljL2DMo9jWeUq0Sh3LcmrYWWg==" saltValue="vFEJeFhwbYspfs0cl3ie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 </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坂本　匠</cp:lastModifiedBy>
  <cp:lastPrinted>2025-03-13T02:01:14Z</cp:lastPrinted>
  <dcterms:created xsi:type="dcterms:W3CDTF">2025-02-19T04:43:55Z</dcterms:created>
  <dcterms:modified xsi:type="dcterms:W3CDTF">2025-10-01T02:36:40Z</dcterms:modified>
  <cp:category/>
</cp:coreProperties>
</file>